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drawings/drawing4.xml" ContentType="application/vnd.openxmlformats-officedocument.drawing+xml"/>
  <Override PartName="/xl/tables/table15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trainity project\imdb movie analysis\"/>
    </mc:Choice>
  </mc:AlternateContent>
  <xr:revisionPtr revIDLastSave="0" documentId="13_ncr:1_{FACF5C6D-7BE8-4A67-B4FA-F9DFA4CE69C3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ROW DATA" sheetId="1" r:id="rId1"/>
    <sheet name="DATA CLEANING" sheetId="2" r:id="rId2"/>
    <sheet name="Movie Genre Analysis" sheetId="3" r:id="rId3"/>
    <sheet name="Movie Duration Analysis" sheetId="6" r:id="rId4"/>
    <sheet name="Language analysis" sheetId="7" r:id="rId5"/>
    <sheet name="Director Analysis" sheetId="8" r:id="rId6"/>
    <sheet name="BUDGET ANALYSIS" sheetId="9" r:id="rId7"/>
  </sheets>
  <definedNames>
    <definedName name="_xlnm._FilterDatabase" localSheetId="5" hidden="1">'Director Analysis'!#REF!</definedName>
    <definedName name="_xlnm._FilterDatabase" localSheetId="4" hidden="1">'Language analysis'!$A$1:$A$3787</definedName>
    <definedName name="ExternalData_1" localSheetId="2" hidden="1">'Movie Genre Analysis'!$N$1:$N$24</definedName>
    <definedName name="_xlnm.Extract" localSheetId="5">'Director Analysis'!$F$1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2" i="3" l="1"/>
  <c r="L3" i="8"/>
  <c r="G3" i="7"/>
  <c r="G2" i="7"/>
  <c r="H5" i="9" l="1"/>
  <c r="D2" i="9"/>
  <c r="E2" i="9" s="1"/>
  <c r="D1436" i="9"/>
  <c r="E1436" i="9" s="1"/>
  <c r="D3601" i="9"/>
  <c r="E3601" i="9" s="1"/>
  <c r="D49" i="9"/>
  <c r="E49" i="9" s="1"/>
  <c r="D3773" i="9"/>
  <c r="E3773" i="9" s="1"/>
  <c r="D305" i="9"/>
  <c r="E305" i="9" s="1"/>
  <c r="D3672" i="9"/>
  <c r="E3672" i="9" s="1"/>
  <c r="D45" i="9"/>
  <c r="E45" i="9" s="1"/>
  <c r="D486" i="9"/>
  <c r="E486" i="9" s="1"/>
  <c r="D292" i="9"/>
  <c r="E292" i="9" s="1"/>
  <c r="D2750" i="9"/>
  <c r="E2750" i="9" s="1"/>
  <c r="D3472" i="9"/>
  <c r="E3472" i="9" s="1"/>
  <c r="D50" i="9"/>
  <c r="E50" i="9" s="1"/>
  <c r="D3762" i="9"/>
  <c r="E3762" i="9" s="1"/>
  <c r="D373" i="9"/>
  <c r="E373" i="9" s="1"/>
  <c r="D3725" i="9"/>
  <c r="E3725" i="9" s="1"/>
  <c r="D7" i="9"/>
  <c r="E7" i="9" s="1"/>
  <c r="D2752" i="9"/>
  <c r="E2752" i="9" s="1"/>
  <c r="D3610" i="9"/>
  <c r="E3610" i="9" s="1"/>
  <c r="D1622" i="9"/>
  <c r="E1622" i="9" s="1"/>
  <c r="D783" i="9"/>
  <c r="E783" i="9" s="1"/>
  <c r="D3744" i="9"/>
  <c r="E3744" i="9" s="1"/>
  <c r="D751" i="9"/>
  <c r="E751" i="9" s="1"/>
  <c r="D3757" i="9"/>
  <c r="E3757" i="9" s="1"/>
  <c r="D1374" i="9"/>
  <c r="E1374" i="9" s="1"/>
  <c r="D4" i="9"/>
  <c r="E4" i="9" s="1"/>
  <c r="D89" i="9"/>
  <c r="E89" i="9" s="1"/>
  <c r="D3768" i="9"/>
  <c r="E3768" i="9" s="1"/>
  <c r="D3" i="9"/>
  <c r="E3" i="9" s="1"/>
  <c r="D204" i="9"/>
  <c r="E204" i="9" s="1"/>
  <c r="D69" i="9"/>
  <c r="E69" i="9" s="1"/>
  <c r="D44" i="9"/>
  <c r="E44" i="9" s="1"/>
  <c r="D127" i="9"/>
  <c r="E127" i="9" s="1"/>
  <c r="D946" i="9"/>
  <c r="E946" i="9" s="1"/>
  <c r="D361" i="9"/>
  <c r="E361" i="9" s="1"/>
  <c r="D47" i="9"/>
  <c r="E47" i="9" s="1"/>
  <c r="D716" i="9"/>
  <c r="E716" i="9" s="1"/>
  <c r="D1077" i="9"/>
  <c r="E1077" i="9" s="1"/>
  <c r="D1742" i="9"/>
  <c r="E1742" i="9" s="1"/>
  <c r="D1810" i="9"/>
  <c r="E1810" i="9" s="1"/>
  <c r="D2732" i="9"/>
  <c r="E2732" i="9" s="1"/>
  <c r="D3726" i="9"/>
  <c r="E3726" i="9" s="1"/>
  <c r="D42" i="9"/>
  <c r="E42" i="9" s="1"/>
  <c r="D3710" i="9"/>
  <c r="E3710" i="9" s="1"/>
  <c r="D86" i="9"/>
  <c r="E86" i="9" s="1"/>
  <c r="D1331" i="9"/>
  <c r="E1331" i="9" s="1"/>
  <c r="D740" i="9"/>
  <c r="E740" i="9" s="1"/>
  <c r="D664" i="9"/>
  <c r="E664" i="9" s="1"/>
  <c r="D3765" i="9"/>
  <c r="E3765" i="9" s="1"/>
  <c r="D648" i="9"/>
  <c r="E648" i="9" s="1"/>
  <c r="D3756" i="9"/>
  <c r="E3756" i="9" s="1"/>
  <c r="D3736" i="9"/>
  <c r="E3736" i="9" s="1"/>
  <c r="D87" i="9"/>
  <c r="E87" i="9" s="1"/>
  <c r="D132" i="9"/>
  <c r="E132" i="9" s="1"/>
  <c r="D479" i="9"/>
  <c r="E479" i="9" s="1"/>
  <c r="D3658" i="9"/>
  <c r="E3658" i="9" s="1"/>
  <c r="D599" i="9"/>
  <c r="E599" i="9" s="1"/>
  <c r="D1975" i="9"/>
  <c r="E1975" i="9" s="1"/>
  <c r="D3508" i="9"/>
  <c r="E3508" i="9" s="1"/>
  <c r="D3686" i="9"/>
  <c r="E3686" i="9" s="1"/>
  <c r="D3764" i="9"/>
  <c r="E3764" i="9" s="1"/>
  <c r="D3664" i="9"/>
  <c r="E3664" i="9" s="1"/>
  <c r="D178" i="9"/>
  <c r="E178" i="9" s="1"/>
  <c r="D3298" i="9"/>
  <c r="E3298" i="9" s="1"/>
  <c r="D10" i="9"/>
  <c r="E10" i="9" s="1"/>
  <c r="D154" i="9"/>
  <c r="E154" i="9" s="1"/>
  <c r="D974" i="9"/>
  <c r="E974" i="9" s="1"/>
  <c r="D64" i="9"/>
  <c r="E64" i="9" s="1"/>
  <c r="D3746" i="9"/>
  <c r="E3746" i="9" s="1"/>
  <c r="D3666" i="9"/>
  <c r="E3666" i="9" s="1"/>
  <c r="D3589" i="9"/>
  <c r="E3589" i="9" s="1"/>
  <c r="D3017" i="9"/>
  <c r="E3017" i="9" s="1"/>
  <c r="D3711" i="9"/>
  <c r="E3711" i="9" s="1"/>
  <c r="D3719" i="9"/>
  <c r="E3719" i="9" s="1"/>
  <c r="D3731" i="9"/>
  <c r="E3731" i="9" s="1"/>
  <c r="D3349" i="9"/>
  <c r="E3349" i="9" s="1"/>
  <c r="D63" i="9"/>
  <c r="E63" i="9" s="1"/>
  <c r="D60" i="9"/>
  <c r="E60" i="9" s="1"/>
  <c r="D176" i="9"/>
  <c r="E176" i="9" s="1"/>
  <c r="D3071" i="9"/>
  <c r="E3071" i="9" s="1"/>
  <c r="D403" i="9"/>
  <c r="E403" i="9" s="1"/>
  <c r="D667" i="9"/>
  <c r="E667" i="9" s="1"/>
  <c r="D3766" i="9"/>
  <c r="E3766" i="9" s="1"/>
  <c r="D249" i="9"/>
  <c r="E249" i="9" s="1"/>
  <c r="D342" i="9"/>
  <c r="E342" i="9" s="1"/>
  <c r="D3748" i="9"/>
  <c r="E3748" i="9" s="1"/>
  <c r="D426" i="9"/>
  <c r="E426" i="9" s="1"/>
  <c r="D941" i="9"/>
  <c r="E941" i="9" s="1"/>
  <c r="D3771" i="9"/>
  <c r="E3771" i="9" s="1"/>
  <c r="D3689" i="9"/>
  <c r="E3689" i="9" s="1"/>
  <c r="D477" i="9"/>
  <c r="E477" i="9" s="1"/>
  <c r="D3634" i="9"/>
  <c r="E3634" i="9" s="1"/>
  <c r="D78" i="9"/>
  <c r="E78" i="9" s="1"/>
  <c r="D980" i="9"/>
  <c r="E980" i="9" s="1"/>
  <c r="D130" i="9"/>
  <c r="E130" i="9" s="1"/>
  <c r="D145" i="9"/>
  <c r="E145" i="9" s="1"/>
  <c r="D199" i="9"/>
  <c r="E199" i="9" s="1"/>
  <c r="D3283" i="9"/>
  <c r="E3283" i="9" s="1"/>
  <c r="D3006" i="9"/>
  <c r="E3006" i="9" s="1"/>
  <c r="D147" i="9"/>
  <c r="E147" i="9" s="1"/>
  <c r="D3732" i="9"/>
  <c r="E3732" i="9" s="1"/>
  <c r="D3750" i="9"/>
  <c r="E3750" i="9" s="1"/>
  <c r="D3742" i="9"/>
  <c r="E3742" i="9" s="1"/>
  <c r="D84" i="9"/>
  <c r="E84" i="9" s="1"/>
  <c r="D3759" i="9"/>
  <c r="E3759" i="9" s="1"/>
  <c r="D3697" i="9"/>
  <c r="E3697" i="9" s="1"/>
  <c r="D3644" i="9"/>
  <c r="E3644" i="9" s="1"/>
  <c r="D418" i="9"/>
  <c r="E418" i="9" s="1"/>
  <c r="D73" i="9"/>
  <c r="E73" i="9" s="1"/>
  <c r="D3761" i="9"/>
  <c r="E3761" i="9" s="1"/>
  <c r="D112" i="9"/>
  <c r="E112" i="9" s="1"/>
  <c r="D118" i="9"/>
  <c r="E118" i="9" s="1"/>
  <c r="D310" i="9"/>
  <c r="E310" i="9" s="1"/>
  <c r="D201" i="9"/>
  <c r="E201" i="9" s="1"/>
  <c r="D433" i="9"/>
  <c r="E433" i="9" s="1"/>
  <c r="D435" i="9"/>
  <c r="E435" i="9" s="1"/>
  <c r="D445" i="9"/>
  <c r="E445" i="9" s="1"/>
  <c r="D832" i="9"/>
  <c r="E832" i="9" s="1"/>
  <c r="D885" i="9"/>
  <c r="E885" i="9" s="1"/>
  <c r="D835" i="9"/>
  <c r="E835" i="9" s="1"/>
  <c r="D2873" i="9"/>
  <c r="E2873" i="9" s="1"/>
  <c r="D29" i="9"/>
  <c r="E29" i="9" s="1"/>
  <c r="D134" i="9"/>
  <c r="E134" i="9" s="1"/>
  <c r="D701" i="9"/>
  <c r="E701" i="9" s="1"/>
  <c r="D1694" i="9"/>
  <c r="E1694" i="9" s="1"/>
  <c r="D3122" i="9"/>
  <c r="E3122" i="9" s="1"/>
  <c r="D806" i="9"/>
  <c r="E806" i="9" s="1"/>
  <c r="D3525" i="9"/>
  <c r="E3525" i="9" s="1"/>
  <c r="D3461" i="9"/>
  <c r="E3461" i="9" s="1"/>
  <c r="D3698" i="9"/>
  <c r="E3698" i="9" s="1"/>
  <c r="D3234" i="9"/>
  <c r="E3234" i="9" s="1"/>
  <c r="D582" i="9"/>
  <c r="E582" i="9" s="1"/>
  <c r="D3735" i="9"/>
  <c r="E3735" i="9" s="1"/>
  <c r="D3306" i="9"/>
  <c r="E3306" i="9" s="1"/>
  <c r="D1228" i="9"/>
  <c r="E1228" i="9" s="1"/>
  <c r="D3175" i="9"/>
  <c r="E3175" i="9" s="1"/>
  <c r="D3121" i="9"/>
  <c r="E3121" i="9" s="1"/>
  <c r="D3717" i="9"/>
  <c r="E3717" i="9" s="1"/>
  <c r="D3763" i="9"/>
  <c r="E3763" i="9" s="1"/>
  <c r="D3728" i="9"/>
  <c r="E3728" i="9" s="1"/>
  <c r="D3760" i="9"/>
  <c r="E3760" i="9" s="1"/>
  <c r="D3500" i="9"/>
  <c r="E3500" i="9" s="1"/>
  <c r="D3582" i="9"/>
  <c r="E3582" i="9" s="1"/>
  <c r="D347" i="9"/>
  <c r="E347" i="9" s="1"/>
  <c r="D1127" i="9"/>
  <c r="E1127" i="9" s="1"/>
  <c r="D3377" i="9"/>
  <c r="E3377" i="9" s="1"/>
  <c r="D400" i="9"/>
  <c r="E400" i="9" s="1"/>
  <c r="D505" i="9"/>
  <c r="E505" i="9" s="1"/>
  <c r="D3701" i="9"/>
  <c r="E3701" i="9" s="1"/>
  <c r="D2217" i="9"/>
  <c r="E2217" i="9" s="1"/>
  <c r="D385" i="9"/>
  <c r="E385" i="9" s="1"/>
  <c r="D3581" i="9"/>
  <c r="E3581" i="9" s="1"/>
  <c r="D1403" i="9"/>
  <c r="E1403" i="9" s="1"/>
  <c r="D3424" i="9"/>
  <c r="E3424" i="9" s="1"/>
  <c r="D3713" i="9"/>
  <c r="E3713" i="9" s="1"/>
  <c r="D192" i="9"/>
  <c r="E192" i="9" s="1"/>
  <c r="D25" i="9"/>
  <c r="E25" i="9" s="1"/>
  <c r="D785" i="9"/>
  <c r="E785" i="9" s="1"/>
  <c r="D3755" i="9"/>
  <c r="E3755" i="9" s="1"/>
  <c r="D3753" i="9"/>
  <c r="E3753" i="9" s="1"/>
  <c r="D3281" i="9"/>
  <c r="E3281" i="9" s="1"/>
  <c r="D2848" i="9"/>
  <c r="E2848" i="9" s="1"/>
  <c r="D2505" i="9"/>
  <c r="E2505" i="9" s="1"/>
  <c r="D2668" i="9"/>
  <c r="E2668" i="9" s="1"/>
  <c r="D3683" i="9"/>
  <c r="E3683" i="9" s="1"/>
  <c r="D3754" i="9"/>
  <c r="E3754" i="9" s="1"/>
  <c r="D691" i="9"/>
  <c r="E691" i="9" s="1"/>
  <c r="D2707" i="9"/>
  <c r="E2707" i="9" s="1"/>
  <c r="D3665" i="9"/>
  <c r="E3665" i="9" s="1"/>
  <c r="D71" i="9"/>
  <c r="E71" i="9" s="1"/>
  <c r="D3708" i="9"/>
  <c r="E3708" i="9" s="1"/>
  <c r="D3091" i="9"/>
  <c r="E3091" i="9" s="1"/>
  <c r="D3734" i="9"/>
  <c r="E3734" i="9" s="1"/>
  <c r="D524" i="9"/>
  <c r="E524" i="9" s="1"/>
  <c r="D3650" i="9"/>
  <c r="E3650" i="9" s="1"/>
  <c r="D2926" i="9"/>
  <c r="E2926" i="9" s="1"/>
  <c r="D3628" i="9"/>
  <c r="E3628" i="9" s="1"/>
  <c r="D159" i="9"/>
  <c r="E159" i="9" s="1"/>
  <c r="D268" i="9"/>
  <c r="E268" i="9" s="1"/>
  <c r="D512" i="9"/>
  <c r="E512" i="9" s="1"/>
  <c r="D13" i="9"/>
  <c r="E13" i="9" s="1"/>
  <c r="D617" i="9"/>
  <c r="E617" i="9" s="1"/>
  <c r="D208" i="9"/>
  <c r="E208" i="9" s="1"/>
  <c r="D1480" i="9"/>
  <c r="E1480" i="9" s="1"/>
  <c r="D1096" i="9"/>
  <c r="E1096" i="9" s="1"/>
  <c r="D1483" i="9"/>
  <c r="E1483" i="9" s="1"/>
  <c r="D3318" i="9"/>
  <c r="E3318" i="9" s="1"/>
  <c r="D3670" i="9"/>
  <c r="E3670" i="9" s="1"/>
  <c r="D150" i="9"/>
  <c r="E150" i="9" s="1"/>
  <c r="D3722" i="9"/>
  <c r="E3722" i="9" s="1"/>
  <c r="D3704" i="9"/>
  <c r="E3704" i="9" s="1"/>
  <c r="D1405" i="9"/>
  <c r="E1405" i="9" s="1"/>
  <c r="D2990" i="9"/>
  <c r="E2990" i="9" s="1"/>
  <c r="D1123" i="9"/>
  <c r="E1123" i="9" s="1"/>
  <c r="D57" i="9"/>
  <c r="E57" i="9" s="1"/>
  <c r="D3747" i="9"/>
  <c r="E3747" i="9" s="1"/>
  <c r="D76" i="9"/>
  <c r="E76" i="9" s="1"/>
  <c r="D43" i="9"/>
  <c r="E43" i="9" s="1"/>
  <c r="D241" i="9"/>
  <c r="E241" i="9" s="1"/>
  <c r="D854" i="9"/>
  <c r="E854" i="9" s="1"/>
  <c r="D203" i="9"/>
  <c r="E203" i="9" s="1"/>
  <c r="D271" i="9"/>
  <c r="E271" i="9" s="1"/>
  <c r="D395" i="9"/>
  <c r="E395" i="9" s="1"/>
  <c r="D671" i="9"/>
  <c r="E671" i="9" s="1"/>
  <c r="D456" i="9"/>
  <c r="E456" i="9" s="1"/>
  <c r="D3652" i="9"/>
  <c r="E3652" i="9" s="1"/>
  <c r="D2929" i="9"/>
  <c r="E2929" i="9" s="1"/>
  <c r="D3155" i="9"/>
  <c r="E3155" i="9" s="1"/>
  <c r="D122" i="9"/>
  <c r="E122" i="9" s="1"/>
  <c r="D399" i="9"/>
  <c r="E399" i="9" s="1"/>
  <c r="D248" i="9"/>
  <c r="E248" i="9" s="1"/>
  <c r="D610" i="9"/>
  <c r="E610" i="9" s="1"/>
  <c r="D1818" i="9"/>
  <c r="E1818" i="9" s="1"/>
  <c r="D1631" i="9"/>
  <c r="E1631" i="9" s="1"/>
  <c r="D1591" i="9"/>
  <c r="E1591" i="9" s="1"/>
  <c r="D2909" i="9"/>
  <c r="E2909" i="9" s="1"/>
  <c r="D3204" i="9"/>
  <c r="E3204" i="9" s="1"/>
  <c r="D2399" i="9"/>
  <c r="E2399" i="9" s="1"/>
  <c r="D3661" i="9"/>
  <c r="E3661" i="9" s="1"/>
  <c r="D3274" i="9"/>
  <c r="E3274" i="9" s="1"/>
  <c r="D3617" i="9"/>
  <c r="E3617" i="9" s="1"/>
  <c r="D3576" i="9"/>
  <c r="E3576" i="9" s="1"/>
  <c r="D3715" i="9"/>
  <c r="E3715" i="9" s="1"/>
  <c r="D3738" i="9"/>
  <c r="E3738" i="9" s="1"/>
  <c r="D3570" i="9"/>
  <c r="E3570" i="9" s="1"/>
  <c r="D3467" i="9"/>
  <c r="E3467" i="9" s="1"/>
  <c r="D24" i="9"/>
  <c r="E24" i="9" s="1"/>
  <c r="D53" i="9"/>
  <c r="E53" i="9" s="1"/>
  <c r="D66" i="9"/>
  <c r="E66" i="9" s="1"/>
  <c r="D1322" i="9"/>
  <c r="E1322" i="9" s="1"/>
  <c r="D9" i="9"/>
  <c r="E9" i="9" s="1"/>
  <c r="D482" i="9"/>
  <c r="E482" i="9" s="1"/>
  <c r="D3709" i="9"/>
  <c r="E3709" i="9" s="1"/>
  <c r="D3700" i="9"/>
  <c r="E3700" i="9" s="1"/>
  <c r="D375" i="9"/>
  <c r="E375" i="9" s="1"/>
  <c r="D68" i="9"/>
  <c r="E68" i="9" s="1"/>
  <c r="D3631" i="9"/>
  <c r="E3631" i="9" s="1"/>
  <c r="D3656" i="9"/>
  <c r="E3656" i="9" s="1"/>
  <c r="D3691" i="9"/>
  <c r="E3691" i="9" s="1"/>
  <c r="D115" i="9"/>
  <c r="E115" i="9" s="1"/>
  <c r="D579" i="9"/>
  <c r="E579" i="9" s="1"/>
  <c r="D1224" i="9"/>
  <c r="E1224" i="9" s="1"/>
  <c r="D1709" i="9"/>
  <c r="E1709" i="9" s="1"/>
  <c r="D1214" i="9"/>
  <c r="E1214" i="9" s="1"/>
  <c r="D371" i="9"/>
  <c r="E371" i="9" s="1"/>
  <c r="D1075" i="9"/>
  <c r="E1075" i="9" s="1"/>
  <c r="D2660" i="9"/>
  <c r="E2660" i="9" s="1"/>
  <c r="D3702" i="9"/>
  <c r="E3702" i="9" s="1"/>
  <c r="D3256" i="9"/>
  <c r="E3256" i="9" s="1"/>
  <c r="D2407" i="9"/>
  <c r="E2407" i="9" s="1"/>
  <c r="D768" i="9"/>
  <c r="E768" i="9" s="1"/>
  <c r="D3677" i="9"/>
  <c r="E3677" i="9" s="1"/>
  <c r="D3597" i="9"/>
  <c r="E3597" i="9" s="1"/>
  <c r="D3335" i="9"/>
  <c r="E3335" i="9" s="1"/>
  <c r="D3509" i="9"/>
  <c r="E3509" i="9" s="1"/>
  <c r="D3758" i="9"/>
  <c r="E3758" i="9" s="1"/>
  <c r="D3627" i="9"/>
  <c r="E3627" i="9" s="1"/>
  <c r="D940" i="9"/>
  <c r="E940" i="9" s="1"/>
  <c r="D39" i="9"/>
  <c r="E39" i="9" s="1"/>
  <c r="D3730" i="9"/>
  <c r="E3730" i="9" s="1"/>
  <c r="D3630" i="9"/>
  <c r="E3630" i="9" s="1"/>
  <c r="D2733" i="9"/>
  <c r="E2733" i="9" s="1"/>
  <c r="D935" i="9"/>
  <c r="E935" i="9" s="1"/>
  <c r="D3723" i="9"/>
  <c r="E3723" i="9" s="1"/>
  <c r="D1544" i="9"/>
  <c r="E1544" i="9" s="1"/>
  <c r="D2092" i="9"/>
  <c r="E2092" i="9" s="1"/>
  <c r="D148" i="9"/>
  <c r="E148" i="9" s="1"/>
  <c r="D3740" i="9"/>
  <c r="E3740" i="9" s="1"/>
  <c r="D3724" i="9"/>
  <c r="E3724" i="9" s="1"/>
  <c r="D1350" i="9"/>
  <c r="E1350" i="9" s="1"/>
  <c r="D273" i="9"/>
  <c r="E273" i="9" s="1"/>
  <c r="D829" i="9"/>
  <c r="E829" i="9" s="1"/>
  <c r="D80" i="9"/>
  <c r="E80" i="9" s="1"/>
  <c r="D1162" i="9"/>
  <c r="E1162" i="9" s="1"/>
  <c r="D293" i="9"/>
  <c r="E293" i="9" s="1"/>
  <c r="D207" i="9"/>
  <c r="E207" i="9" s="1"/>
  <c r="D2353" i="9"/>
  <c r="E2353" i="9" s="1"/>
  <c r="D826" i="9"/>
  <c r="E826" i="9" s="1"/>
  <c r="D798" i="9"/>
  <c r="E798" i="9" s="1"/>
  <c r="D3514" i="9"/>
  <c r="E3514" i="9" s="1"/>
  <c r="D527" i="9"/>
  <c r="E527" i="9" s="1"/>
  <c r="D1098" i="9"/>
  <c r="E1098" i="9" s="1"/>
  <c r="D1856" i="9"/>
  <c r="E1856" i="9" s="1"/>
  <c r="D389" i="9"/>
  <c r="E389" i="9" s="1"/>
  <c r="D1970" i="9"/>
  <c r="E1970" i="9" s="1"/>
  <c r="D2871" i="9"/>
  <c r="E2871" i="9" s="1"/>
  <c r="D2640" i="9"/>
  <c r="E2640" i="9" s="1"/>
  <c r="D343" i="9"/>
  <c r="E343" i="9" s="1"/>
  <c r="D3360" i="9"/>
  <c r="E3360" i="9" s="1"/>
  <c r="D3294" i="9"/>
  <c r="E3294" i="9" s="1"/>
  <c r="D1523" i="9"/>
  <c r="E1523" i="9" s="1"/>
  <c r="D3485" i="9"/>
  <c r="E3485" i="9" s="1"/>
  <c r="D3110" i="9"/>
  <c r="E3110" i="9" s="1"/>
  <c r="D3587" i="9"/>
  <c r="E3587" i="9" s="1"/>
  <c r="D1168" i="9"/>
  <c r="E1168" i="9" s="1"/>
  <c r="D275" i="9"/>
  <c r="E275" i="9" s="1"/>
  <c r="D3642" i="9"/>
  <c r="E3642" i="9" s="1"/>
  <c r="D3712" i="9"/>
  <c r="E3712" i="9" s="1"/>
  <c r="D3333" i="9"/>
  <c r="E3333" i="9" s="1"/>
  <c r="D3676" i="9"/>
  <c r="E3676" i="9" s="1"/>
  <c r="D3396" i="9"/>
  <c r="E3396" i="9" s="1"/>
  <c r="D3751" i="9"/>
  <c r="E3751" i="9" s="1"/>
  <c r="D3643" i="9"/>
  <c r="E3643" i="9" s="1"/>
  <c r="D3645" i="9"/>
  <c r="E3645" i="9" s="1"/>
  <c r="D3716" i="9"/>
  <c r="E3716" i="9" s="1"/>
  <c r="D3699" i="9"/>
  <c r="E3699" i="9" s="1"/>
  <c r="D3714" i="9"/>
  <c r="E3714" i="9" s="1"/>
  <c r="D3745" i="9"/>
  <c r="E3745" i="9" s="1"/>
  <c r="D3696" i="9"/>
  <c r="E3696" i="9" s="1"/>
  <c r="D802" i="9"/>
  <c r="E802" i="9" s="1"/>
  <c r="D1960" i="9"/>
  <c r="E1960" i="9" s="1"/>
  <c r="D205" i="9"/>
  <c r="E205" i="9" s="1"/>
  <c r="D3276" i="9"/>
  <c r="E3276" i="9" s="1"/>
  <c r="D3743" i="9"/>
  <c r="E3743" i="9" s="1"/>
  <c r="D3575" i="9"/>
  <c r="E3575" i="9" s="1"/>
  <c r="D3459" i="9"/>
  <c r="E3459" i="9" s="1"/>
  <c r="D1172" i="9"/>
  <c r="E1172" i="9" s="1"/>
  <c r="D2709" i="9"/>
  <c r="E2709" i="9" s="1"/>
  <c r="D3437" i="9"/>
  <c r="E3437" i="9" s="1"/>
  <c r="D2492" i="9"/>
  <c r="E2492" i="9" s="1"/>
  <c r="D3598" i="9"/>
  <c r="E3598" i="9" s="1"/>
  <c r="D372" i="9"/>
  <c r="E372" i="9" s="1"/>
  <c r="D202" i="9"/>
  <c r="E202" i="9" s="1"/>
  <c r="D3252" i="9"/>
  <c r="E3252" i="9" s="1"/>
  <c r="D17" i="9"/>
  <c r="E17" i="9" s="1"/>
  <c r="D19" i="9"/>
  <c r="E19" i="9" s="1"/>
  <c r="D32" i="9"/>
  <c r="E32" i="9" s="1"/>
  <c r="D3720" i="9"/>
  <c r="E3720" i="9" s="1"/>
  <c r="D1191" i="9"/>
  <c r="E1191" i="9" s="1"/>
  <c r="D3718" i="9"/>
  <c r="E3718" i="9" s="1"/>
  <c r="D254" i="9"/>
  <c r="E254" i="9" s="1"/>
  <c r="D276" i="9"/>
  <c r="E276" i="9" s="1"/>
  <c r="D3188" i="9"/>
  <c r="E3188" i="9" s="1"/>
  <c r="D3339" i="9"/>
  <c r="E3339" i="9" s="1"/>
  <c r="D3729" i="9"/>
  <c r="E3729" i="9" s="1"/>
  <c r="D72" i="9"/>
  <c r="E72" i="9" s="1"/>
  <c r="D3733" i="9"/>
  <c r="E3733" i="9" s="1"/>
  <c r="D2587" i="9"/>
  <c r="E2587" i="9" s="1"/>
  <c r="D85" i="9"/>
  <c r="E85" i="9" s="1"/>
  <c r="D93" i="9"/>
  <c r="E93" i="9" s="1"/>
  <c r="D3176" i="9"/>
  <c r="E3176" i="9" s="1"/>
  <c r="D125" i="9"/>
  <c r="E125" i="9" s="1"/>
  <c r="D444" i="9"/>
  <c r="E444" i="9" s="1"/>
  <c r="D931" i="9"/>
  <c r="E931" i="9" s="1"/>
  <c r="D198" i="9"/>
  <c r="E198" i="9" s="1"/>
  <c r="D3475" i="9"/>
  <c r="E3475" i="9" s="1"/>
  <c r="D754" i="9"/>
  <c r="E754" i="9" s="1"/>
  <c r="D614" i="9"/>
  <c r="E614" i="9" s="1"/>
  <c r="D815" i="9"/>
  <c r="E815" i="9" s="1"/>
  <c r="D1120" i="9"/>
  <c r="E1120" i="9" s="1"/>
  <c r="D1323" i="9"/>
  <c r="E1323" i="9" s="1"/>
  <c r="D1417" i="9"/>
  <c r="E1417" i="9" s="1"/>
  <c r="D151" i="9"/>
  <c r="E151" i="9" s="1"/>
  <c r="D3526" i="9"/>
  <c r="E3526" i="9" s="1"/>
  <c r="D2453" i="9"/>
  <c r="E2453" i="9" s="1"/>
  <c r="D1496" i="9"/>
  <c r="E1496" i="9" s="1"/>
  <c r="D1416" i="9"/>
  <c r="E1416" i="9" s="1"/>
  <c r="D2777" i="9"/>
  <c r="E2777" i="9" s="1"/>
  <c r="D3257" i="9"/>
  <c r="E3257" i="9" s="1"/>
  <c r="D3035" i="9"/>
  <c r="E3035" i="9" s="1"/>
  <c r="D1383" i="9"/>
  <c r="E1383" i="9" s="1"/>
  <c r="D3269" i="9"/>
  <c r="E3269" i="9" s="1"/>
  <c r="D2667" i="9"/>
  <c r="E2667" i="9" s="1"/>
  <c r="D3258" i="9"/>
  <c r="E3258" i="9" s="1"/>
  <c r="D3434" i="9"/>
  <c r="E3434" i="9" s="1"/>
  <c r="D3367" i="9"/>
  <c r="E3367" i="9" s="1"/>
  <c r="D2613" i="9"/>
  <c r="E2613" i="9" s="1"/>
  <c r="D3741" i="9"/>
  <c r="E3741" i="9" s="1"/>
  <c r="D3432" i="9"/>
  <c r="E3432" i="9" s="1"/>
  <c r="D465" i="9"/>
  <c r="E465" i="9" s="1"/>
  <c r="D3583" i="9"/>
  <c r="E3583" i="9" s="1"/>
  <c r="D3586" i="9"/>
  <c r="E3586" i="9" s="1"/>
  <c r="D3591" i="9"/>
  <c r="E3591" i="9" s="1"/>
  <c r="D3693" i="9"/>
  <c r="E3693" i="9" s="1"/>
  <c r="D1146" i="9"/>
  <c r="E1146" i="9" s="1"/>
  <c r="D3385" i="9"/>
  <c r="E3385" i="9" s="1"/>
  <c r="D3739" i="9"/>
  <c r="E3739" i="9" s="1"/>
  <c r="D757" i="9"/>
  <c r="E757" i="9" s="1"/>
  <c r="D103" i="9"/>
  <c r="E103" i="9" s="1"/>
  <c r="D110" i="9"/>
  <c r="E110" i="9" s="1"/>
  <c r="D226" i="9"/>
  <c r="E226" i="9" s="1"/>
  <c r="D214" i="9"/>
  <c r="E214" i="9" s="1"/>
  <c r="D257" i="9"/>
  <c r="E257" i="9" s="1"/>
  <c r="D225" i="9"/>
  <c r="E225" i="9" s="1"/>
  <c r="D3659" i="9"/>
  <c r="E3659" i="9" s="1"/>
  <c r="D387" i="9"/>
  <c r="E387" i="9" s="1"/>
  <c r="D608" i="9"/>
  <c r="E608" i="9" s="1"/>
  <c r="D631" i="9"/>
  <c r="E631" i="9" s="1"/>
  <c r="D3165" i="9"/>
  <c r="E3165" i="9" s="1"/>
  <c r="D1730" i="9"/>
  <c r="E1730" i="9" s="1"/>
  <c r="D3268" i="9"/>
  <c r="E3268" i="9" s="1"/>
  <c r="D1023" i="9"/>
  <c r="E1023" i="9" s="1"/>
  <c r="D871" i="9"/>
  <c r="E871" i="9" s="1"/>
  <c r="D780" i="9"/>
  <c r="E780" i="9" s="1"/>
  <c r="D2104" i="9"/>
  <c r="E2104" i="9" s="1"/>
  <c r="D376" i="9"/>
  <c r="E376" i="9" s="1"/>
  <c r="D3120" i="9"/>
  <c r="E3120" i="9" s="1"/>
  <c r="D3539" i="9"/>
  <c r="E3539" i="9" s="1"/>
  <c r="D3228" i="9"/>
  <c r="E3228" i="9" s="1"/>
  <c r="D3408" i="9"/>
  <c r="E3408" i="9" s="1"/>
  <c r="D3282" i="9"/>
  <c r="E3282" i="9" s="1"/>
  <c r="D3657" i="9"/>
  <c r="E3657" i="9" s="1"/>
  <c r="D3604" i="9"/>
  <c r="E3604" i="9" s="1"/>
  <c r="D3602" i="9"/>
  <c r="E3602" i="9" s="1"/>
  <c r="D3232" i="9"/>
  <c r="E3232" i="9" s="1"/>
  <c r="D3418" i="9"/>
  <c r="E3418" i="9" s="1"/>
  <c r="D3423" i="9"/>
  <c r="E3423" i="9" s="1"/>
  <c r="D422" i="9"/>
  <c r="E422" i="9" s="1"/>
  <c r="D354" i="9"/>
  <c r="E354" i="9" s="1"/>
  <c r="D3265" i="9"/>
  <c r="E3265" i="9" s="1"/>
  <c r="D367" i="9"/>
  <c r="E367" i="9" s="1"/>
  <c r="D3578" i="9"/>
  <c r="E3578" i="9" s="1"/>
  <c r="D2499" i="9"/>
  <c r="E2499" i="9" s="1"/>
  <c r="D2776" i="9"/>
  <c r="E2776" i="9" s="1"/>
  <c r="D3476" i="9"/>
  <c r="E3476" i="9" s="1"/>
  <c r="D3618" i="9"/>
  <c r="E3618" i="9" s="1"/>
  <c r="D83" i="9"/>
  <c r="E83" i="9" s="1"/>
  <c r="D981" i="9"/>
  <c r="E981" i="9" s="1"/>
  <c r="D215" i="9"/>
  <c r="E215" i="9" s="1"/>
  <c r="D11" i="9"/>
  <c r="E11" i="9" s="1"/>
  <c r="D67" i="9"/>
  <c r="E67" i="9" s="1"/>
  <c r="D282" i="9"/>
  <c r="E282" i="9" s="1"/>
  <c r="D332" i="9"/>
  <c r="E332" i="9" s="1"/>
  <c r="D377" i="9"/>
  <c r="E377" i="9" s="1"/>
  <c r="D379" i="9"/>
  <c r="E379" i="9" s="1"/>
  <c r="D3464" i="9"/>
  <c r="E3464" i="9" s="1"/>
  <c r="D323" i="9"/>
  <c r="E323" i="9" s="1"/>
  <c r="D424" i="9"/>
  <c r="E424" i="9" s="1"/>
  <c r="D463" i="9"/>
  <c r="E463" i="9" s="1"/>
  <c r="D509" i="9"/>
  <c r="E509" i="9" s="1"/>
  <c r="D590" i="9"/>
  <c r="E590" i="9" s="1"/>
  <c r="D534" i="9"/>
  <c r="E534" i="9" s="1"/>
  <c r="D644" i="9"/>
  <c r="E644" i="9" s="1"/>
  <c r="D473" i="9"/>
  <c r="E473" i="9" s="1"/>
  <c r="D777" i="9"/>
  <c r="E777" i="9" s="1"/>
  <c r="D831" i="9"/>
  <c r="E831" i="9" s="1"/>
  <c r="D954" i="9"/>
  <c r="E954" i="9" s="1"/>
  <c r="D977" i="9"/>
  <c r="E977" i="9" s="1"/>
  <c r="D908" i="9"/>
  <c r="E908" i="9" s="1"/>
  <c r="D1037" i="9"/>
  <c r="E1037" i="9" s="1"/>
  <c r="D1173" i="9"/>
  <c r="E1173" i="9" s="1"/>
  <c r="D1245" i="9"/>
  <c r="E1245" i="9" s="1"/>
  <c r="D1308" i="9"/>
  <c r="E1308" i="9" s="1"/>
  <c r="D1368" i="9"/>
  <c r="E1368" i="9" s="1"/>
  <c r="D1394" i="9"/>
  <c r="E1394" i="9" s="1"/>
  <c r="D1156" i="9"/>
  <c r="E1156" i="9" s="1"/>
  <c r="D2094" i="9"/>
  <c r="E2094" i="9" s="1"/>
  <c r="D1870" i="9"/>
  <c r="E1870" i="9" s="1"/>
  <c r="D1143" i="9"/>
  <c r="E1143" i="9" s="1"/>
  <c r="D1660" i="9"/>
  <c r="E1660" i="9" s="1"/>
  <c r="D1067" i="9"/>
  <c r="E1067" i="9" s="1"/>
  <c r="D2620" i="9"/>
  <c r="E2620" i="9" s="1"/>
  <c r="D1933" i="9"/>
  <c r="E1933" i="9" s="1"/>
  <c r="D2883" i="9"/>
  <c r="E2883" i="9" s="1"/>
  <c r="D3028" i="9"/>
  <c r="E3028" i="9" s="1"/>
  <c r="D251" i="9"/>
  <c r="E251" i="9" s="1"/>
  <c r="D3209" i="9"/>
  <c r="E3209" i="9" s="1"/>
  <c r="D3302" i="9"/>
  <c r="E3302" i="9" s="1"/>
  <c r="D3556" i="9"/>
  <c r="E3556" i="9" s="1"/>
  <c r="D2844" i="9"/>
  <c r="E2844" i="9" s="1"/>
  <c r="D3445" i="9"/>
  <c r="E3445" i="9" s="1"/>
  <c r="D3446" i="9"/>
  <c r="E3446" i="9" s="1"/>
  <c r="D3569" i="9"/>
  <c r="E3569" i="9" s="1"/>
  <c r="D3638" i="9"/>
  <c r="E3638" i="9" s="1"/>
  <c r="D3483" i="9"/>
  <c r="E3483" i="9" s="1"/>
  <c r="D3579" i="9"/>
  <c r="E3579" i="9" s="1"/>
  <c r="D3605" i="9"/>
  <c r="E3605" i="9" s="1"/>
  <c r="D3615" i="9"/>
  <c r="E3615" i="9" s="1"/>
  <c r="D3596" i="9"/>
  <c r="E3596" i="9" s="1"/>
  <c r="D3286" i="9"/>
  <c r="E3286" i="9" s="1"/>
  <c r="D3671" i="9"/>
  <c r="E3671" i="9" s="1"/>
  <c r="D3679" i="9"/>
  <c r="E3679" i="9" s="1"/>
  <c r="D3681" i="9"/>
  <c r="E3681" i="9" s="1"/>
  <c r="D3687" i="9"/>
  <c r="E3687" i="9" s="1"/>
  <c r="D3685" i="9"/>
  <c r="E3685" i="9" s="1"/>
  <c r="D3688" i="9"/>
  <c r="E3688" i="9" s="1"/>
  <c r="D3654" i="9"/>
  <c r="E3654" i="9" s="1"/>
  <c r="D3707" i="9"/>
  <c r="E3707" i="9" s="1"/>
  <c r="D3240" i="9"/>
  <c r="E3240" i="9" s="1"/>
  <c r="D3639" i="9"/>
  <c r="E3639" i="9" s="1"/>
  <c r="D3669" i="9"/>
  <c r="E3669" i="9" s="1"/>
  <c r="D174" i="9"/>
  <c r="E174" i="9" s="1"/>
  <c r="D8" i="9"/>
  <c r="E8" i="9" s="1"/>
  <c r="D933" i="9"/>
  <c r="E933" i="9" s="1"/>
  <c r="D623" i="9"/>
  <c r="E623" i="9" s="1"/>
  <c r="D1242" i="9"/>
  <c r="E1242" i="9" s="1"/>
  <c r="D3489" i="9"/>
  <c r="E3489" i="9" s="1"/>
  <c r="D2500" i="9"/>
  <c r="E2500" i="9" s="1"/>
  <c r="D496" i="9"/>
  <c r="E496" i="9" s="1"/>
  <c r="D3721" i="9"/>
  <c r="E3721" i="9" s="1"/>
  <c r="D3695" i="9"/>
  <c r="E3695" i="9" s="1"/>
  <c r="D3637" i="9"/>
  <c r="E3637" i="9" s="1"/>
  <c r="D30" i="9"/>
  <c r="E30" i="9" s="1"/>
  <c r="D2916" i="9"/>
  <c r="E2916" i="9" s="1"/>
  <c r="D15" i="9"/>
  <c r="E15" i="9" s="1"/>
  <c r="D36" i="9"/>
  <c r="E36" i="9" s="1"/>
  <c r="D91" i="9"/>
  <c r="E91" i="9" s="1"/>
  <c r="D153" i="9"/>
  <c r="E153" i="9" s="1"/>
  <c r="D3572" i="9"/>
  <c r="E3572" i="9" s="1"/>
  <c r="D285" i="9"/>
  <c r="E285" i="9" s="1"/>
  <c r="D412" i="9"/>
  <c r="E412" i="9" s="1"/>
  <c r="D416" i="9"/>
  <c r="E416" i="9" s="1"/>
  <c r="D164" i="9"/>
  <c r="E164" i="9" s="1"/>
  <c r="D569" i="9"/>
  <c r="E569" i="9" s="1"/>
  <c r="D598" i="9"/>
  <c r="E598" i="9" s="1"/>
  <c r="D2717" i="9"/>
  <c r="E2717" i="9" s="1"/>
  <c r="D996" i="9"/>
  <c r="E996" i="9" s="1"/>
  <c r="D609" i="9"/>
  <c r="E609" i="9" s="1"/>
  <c r="D287" i="9"/>
  <c r="E287" i="9" s="1"/>
  <c r="D1160" i="9"/>
  <c r="E1160" i="9" s="1"/>
  <c r="D673" i="9"/>
  <c r="E673" i="9" s="1"/>
  <c r="D2605" i="9"/>
  <c r="E2605" i="9" s="1"/>
  <c r="D2725" i="9"/>
  <c r="E2725" i="9" s="1"/>
  <c r="D264" i="9"/>
  <c r="E264" i="9" s="1"/>
  <c r="D752" i="9"/>
  <c r="E752" i="9" s="1"/>
  <c r="D1749" i="9"/>
  <c r="E1749" i="9" s="1"/>
  <c r="D3289" i="9"/>
  <c r="E3289" i="9" s="1"/>
  <c r="D3386" i="9"/>
  <c r="E3386" i="9" s="1"/>
  <c r="D3409" i="9"/>
  <c r="E3409" i="9" s="1"/>
  <c r="D3442" i="9"/>
  <c r="E3442" i="9" s="1"/>
  <c r="D3544" i="9"/>
  <c r="E3544" i="9" s="1"/>
  <c r="D2196" i="9"/>
  <c r="E2196" i="9" s="1"/>
  <c r="D3548" i="9"/>
  <c r="E3548" i="9" s="1"/>
  <c r="D3146" i="9"/>
  <c r="E3146" i="9" s="1"/>
  <c r="D3524" i="9"/>
  <c r="E3524" i="9" s="1"/>
  <c r="D1475" i="9"/>
  <c r="E1475" i="9" s="1"/>
  <c r="D3144" i="9"/>
  <c r="E3144" i="9" s="1"/>
  <c r="D3651" i="9"/>
  <c r="E3651" i="9" s="1"/>
  <c r="D3603" i="9"/>
  <c r="E3603" i="9" s="1"/>
  <c r="D3680" i="9"/>
  <c r="E3680" i="9" s="1"/>
  <c r="D3705" i="9"/>
  <c r="E3705" i="9" s="1"/>
  <c r="D3324" i="9"/>
  <c r="E3324" i="9" s="1"/>
  <c r="D1074" i="9"/>
  <c r="E1074" i="9" s="1"/>
  <c r="D26" i="9"/>
  <c r="E26" i="9" s="1"/>
  <c r="D3608" i="9"/>
  <c r="E3608" i="9" s="1"/>
  <c r="D2998" i="9"/>
  <c r="E2998" i="9" s="1"/>
  <c r="D3545" i="9"/>
  <c r="E3545" i="9" s="1"/>
  <c r="D733" i="9"/>
  <c r="E733" i="9" s="1"/>
  <c r="D1955" i="9"/>
  <c r="E1955" i="9" s="1"/>
  <c r="D3301" i="9"/>
  <c r="E3301" i="9" s="1"/>
  <c r="D3287" i="9"/>
  <c r="E3287" i="9" s="1"/>
  <c r="D331" i="9"/>
  <c r="E331" i="9" s="1"/>
  <c r="D635" i="9"/>
  <c r="E635" i="9" s="1"/>
  <c r="D1697" i="9"/>
  <c r="E1697" i="9" s="1"/>
  <c r="D2658" i="9"/>
  <c r="E2658" i="9" s="1"/>
  <c r="D190" i="9"/>
  <c r="E190" i="9" s="1"/>
  <c r="D3599" i="9"/>
  <c r="E3599" i="9" s="1"/>
  <c r="D3557" i="9"/>
  <c r="E3557" i="9" s="1"/>
  <c r="D3571" i="9"/>
  <c r="E3571" i="9" s="1"/>
  <c r="D458" i="9"/>
  <c r="E458" i="9" s="1"/>
  <c r="D344" i="9"/>
  <c r="E344" i="9" s="1"/>
  <c r="D92" i="9"/>
  <c r="E92" i="9" s="1"/>
  <c r="D18" i="9"/>
  <c r="E18" i="9" s="1"/>
  <c r="D142" i="9"/>
  <c r="E142" i="9" s="1"/>
  <c r="D286" i="9"/>
  <c r="E286" i="9" s="1"/>
  <c r="D349" i="9"/>
  <c r="E349" i="9" s="1"/>
  <c r="D253" i="9"/>
  <c r="E253" i="9" s="1"/>
  <c r="D434" i="9"/>
  <c r="E434" i="9" s="1"/>
  <c r="D574" i="9"/>
  <c r="E574" i="9" s="1"/>
  <c r="D513" i="9"/>
  <c r="E513" i="9" s="1"/>
  <c r="D539" i="9"/>
  <c r="E539" i="9" s="1"/>
  <c r="D690" i="9"/>
  <c r="E690" i="9" s="1"/>
  <c r="D767" i="9"/>
  <c r="E767" i="9" s="1"/>
  <c r="D3403" i="9"/>
  <c r="E3403" i="9" s="1"/>
  <c r="D1065" i="9"/>
  <c r="E1065" i="9" s="1"/>
  <c r="D109" i="9"/>
  <c r="E109" i="9" s="1"/>
  <c r="D1724" i="9"/>
  <c r="E1724" i="9" s="1"/>
  <c r="D846" i="9"/>
  <c r="E846" i="9" s="1"/>
  <c r="D1336" i="9"/>
  <c r="E1336" i="9" s="1"/>
  <c r="D1285" i="9"/>
  <c r="E1285" i="9" s="1"/>
  <c r="D2415" i="9"/>
  <c r="E2415" i="9" s="1"/>
  <c r="D2517" i="9"/>
  <c r="E2517" i="9" s="1"/>
  <c r="D1274" i="9"/>
  <c r="E1274" i="9" s="1"/>
  <c r="D1501" i="9"/>
  <c r="E1501" i="9" s="1"/>
  <c r="D3087" i="9"/>
  <c r="E3087" i="9" s="1"/>
  <c r="D3150" i="9"/>
  <c r="E3150" i="9" s="1"/>
  <c r="D3029" i="9"/>
  <c r="E3029" i="9" s="1"/>
  <c r="D3428" i="9"/>
  <c r="E3428" i="9" s="1"/>
  <c r="D3473" i="9"/>
  <c r="E3473" i="9" s="1"/>
  <c r="D3479" i="9"/>
  <c r="E3479" i="9" s="1"/>
  <c r="D3264" i="9"/>
  <c r="E3264" i="9" s="1"/>
  <c r="D3561" i="9"/>
  <c r="E3561" i="9" s="1"/>
  <c r="D3477" i="9"/>
  <c r="E3477" i="9" s="1"/>
  <c r="D3535" i="9"/>
  <c r="E3535" i="9" s="1"/>
  <c r="D2675" i="9"/>
  <c r="E2675" i="9" s="1"/>
  <c r="D3531" i="9"/>
  <c r="E3531" i="9" s="1"/>
  <c r="D3574" i="9"/>
  <c r="E3574" i="9" s="1"/>
  <c r="D2818" i="9"/>
  <c r="E2818" i="9" s="1"/>
  <c r="D3647" i="9"/>
  <c r="E3647" i="9" s="1"/>
  <c r="D3663" i="9"/>
  <c r="E3663" i="9" s="1"/>
  <c r="D3640" i="9"/>
  <c r="E3640" i="9" s="1"/>
  <c r="D3667" i="9"/>
  <c r="E3667" i="9" s="1"/>
  <c r="D3684" i="9"/>
  <c r="E3684" i="9" s="1"/>
  <c r="D3690" i="9"/>
  <c r="E3690" i="9" s="1"/>
  <c r="D3482" i="9"/>
  <c r="E3482" i="9" s="1"/>
  <c r="D3692" i="9"/>
  <c r="E3692" i="9" s="1"/>
  <c r="D3354" i="9"/>
  <c r="E3354" i="9" s="1"/>
  <c r="D3648" i="9"/>
  <c r="E3648" i="9" s="1"/>
  <c r="D504" i="9"/>
  <c r="E504" i="9" s="1"/>
  <c r="D35" i="9"/>
  <c r="E35" i="9" s="1"/>
  <c r="D1727" i="9"/>
  <c r="E1727" i="9" s="1"/>
  <c r="D62" i="9"/>
  <c r="E62" i="9" s="1"/>
  <c r="D3488" i="9"/>
  <c r="E3488" i="9" s="1"/>
  <c r="D1294" i="9"/>
  <c r="E1294" i="9" s="1"/>
  <c r="D3703" i="9"/>
  <c r="E3703" i="9" s="1"/>
  <c r="D3521" i="9"/>
  <c r="E3521" i="9" s="1"/>
  <c r="D1452" i="9"/>
  <c r="E1452" i="9" s="1"/>
  <c r="D3552" i="9"/>
  <c r="E3552" i="9" s="1"/>
  <c r="D3462" i="9"/>
  <c r="E3462" i="9" s="1"/>
  <c r="D3470" i="9"/>
  <c r="E3470" i="9" s="1"/>
  <c r="D1017" i="9"/>
  <c r="E1017" i="9" s="1"/>
  <c r="D1138" i="9"/>
  <c r="E1138" i="9" s="1"/>
  <c r="D3429" i="9"/>
  <c r="E3429" i="9" s="1"/>
  <c r="D106" i="9"/>
  <c r="E106" i="9" s="1"/>
  <c r="D3279" i="9"/>
  <c r="E3279" i="9" s="1"/>
  <c r="D173" i="9"/>
  <c r="E173" i="9" s="1"/>
  <c r="D156" i="9"/>
  <c r="E156" i="9" s="1"/>
  <c r="D3512" i="9"/>
  <c r="E3512" i="9" s="1"/>
  <c r="D158" i="9"/>
  <c r="E158" i="9" s="1"/>
  <c r="D189" i="9"/>
  <c r="E189" i="9" s="1"/>
  <c r="D185" i="9"/>
  <c r="E185" i="9" s="1"/>
  <c r="D301" i="9"/>
  <c r="E301" i="9" s="1"/>
  <c r="D256" i="9"/>
  <c r="E256" i="9" s="1"/>
  <c r="D501" i="9"/>
  <c r="E501" i="9" s="1"/>
  <c r="D712" i="9"/>
  <c r="E712" i="9" s="1"/>
  <c r="D849" i="9"/>
  <c r="E849" i="9" s="1"/>
  <c r="D714" i="9"/>
  <c r="E714" i="9" s="1"/>
  <c r="D503" i="9"/>
  <c r="E503" i="9" s="1"/>
  <c r="D921" i="9"/>
  <c r="E921" i="9" s="1"/>
  <c r="D1267" i="9"/>
  <c r="E1267" i="9" s="1"/>
  <c r="D1060" i="9"/>
  <c r="E1060" i="9" s="1"/>
  <c r="D1429" i="9"/>
  <c r="E1429" i="9" s="1"/>
  <c r="D1531" i="9"/>
  <c r="E1531" i="9" s="1"/>
  <c r="D2188" i="9"/>
  <c r="E2188" i="9" s="1"/>
  <c r="D2539" i="9"/>
  <c r="E2539" i="9" s="1"/>
  <c r="D2783" i="9"/>
  <c r="E2783" i="9" s="1"/>
  <c r="D1046" i="9"/>
  <c r="E1046" i="9" s="1"/>
  <c r="D1690" i="9"/>
  <c r="E1690" i="9" s="1"/>
  <c r="D2845" i="9"/>
  <c r="E2845" i="9" s="1"/>
  <c r="D2966" i="9"/>
  <c r="E2966" i="9" s="1"/>
  <c r="D3381" i="9"/>
  <c r="E3381" i="9" s="1"/>
  <c r="D3290" i="9"/>
  <c r="E3290" i="9" s="1"/>
  <c r="D2751" i="9"/>
  <c r="E2751" i="9" s="1"/>
  <c r="D3474" i="9"/>
  <c r="E3474" i="9" s="1"/>
  <c r="D3486" i="9"/>
  <c r="E3486" i="9" s="1"/>
  <c r="D3536" i="9"/>
  <c r="E3536" i="9" s="1"/>
  <c r="D3378" i="9"/>
  <c r="E3378" i="9" s="1"/>
  <c r="D3260" i="9"/>
  <c r="E3260" i="9" s="1"/>
  <c r="D3655" i="9"/>
  <c r="E3655" i="9" s="1"/>
  <c r="D3660" i="9"/>
  <c r="E3660" i="9" s="1"/>
  <c r="D3609" i="9"/>
  <c r="E3609" i="9" s="1"/>
  <c r="D3624" i="9"/>
  <c r="E3624" i="9" s="1"/>
  <c r="D3180" i="9"/>
  <c r="E3180" i="9" s="1"/>
  <c r="D3649" i="9"/>
  <c r="E3649" i="9" s="1"/>
  <c r="D3493" i="9"/>
  <c r="E3493" i="9" s="1"/>
  <c r="D2924" i="9"/>
  <c r="E2924" i="9" s="1"/>
  <c r="D3621" i="9"/>
  <c r="E3621" i="9" s="1"/>
  <c r="D102" i="9"/>
  <c r="E102" i="9" s="1"/>
  <c r="D3606" i="9"/>
  <c r="E3606" i="9" s="1"/>
  <c r="D14" i="9"/>
  <c r="E14" i="9" s="1"/>
  <c r="D3543" i="9"/>
  <c r="E3543" i="9" s="1"/>
  <c r="D409" i="9"/>
  <c r="E409" i="9" s="1"/>
  <c r="D3694" i="9"/>
  <c r="E3694" i="9" s="1"/>
  <c r="D2556" i="9"/>
  <c r="E2556" i="9" s="1"/>
  <c r="D1236" i="9"/>
  <c r="E1236" i="9" s="1"/>
  <c r="D1732" i="9"/>
  <c r="E1732" i="9" s="1"/>
  <c r="D3448" i="9"/>
  <c r="E3448" i="9" s="1"/>
  <c r="D3384" i="9"/>
  <c r="E3384" i="9" s="1"/>
  <c r="D1412" i="9"/>
  <c r="E1412" i="9" s="1"/>
  <c r="D428" i="9"/>
  <c r="E428" i="9" s="1"/>
  <c r="D581" i="9"/>
  <c r="E581" i="9" s="1"/>
  <c r="D107" i="9"/>
  <c r="E107" i="9" s="1"/>
  <c r="D48" i="9"/>
  <c r="E48" i="9" s="1"/>
  <c r="D279" i="9"/>
  <c r="E279" i="9" s="1"/>
  <c r="D318" i="9"/>
  <c r="E318" i="9" s="1"/>
  <c r="D3055" i="9"/>
  <c r="E3055" i="9" s="1"/>
  <c r="D196" i="9"/>
  <c r="E196" i="9" s="1"/>
  <c r="D401" i="9"/>
  <c r="E401" i="9" s="1"/>
  <c r="D523" i="9"/>
  <c r="E523" i="9" s="1"/>
  <c r="D1513" i="9"/>
  <c r="E1513" i="9" s="1"/>
  <c r="D378" i="9"/>
  <c r="E378" i="9" s="1"/>
  <c r="D800" i="9"/>
  <c r="E800" i="9" s="1"/>
  <c r="D594" i="9"/>
  <c r="E594" i="9" s="1"/>
  <c r="D1248" i="9"/>
  <c r="E1248" i="9" s="1"/>
  <c r="D750" i="9"/>
  <c r="E750" i="9" s="1"/>
  <c r="D563" i="9"/>
  <c r="E563" i="9" s="1"/>
  <c r="D753" i="9"/>
  <c r="E753" i="9" s="1"/>
  <c r="D3048" i="9"/>
  <c r="E3048" i="9" s="1"/>
  <c r="D517" i="9"/>
  <c r="E517" i="9" s="1"/>
  <c r="D988" i="9"/>
  <c r="E988" i="9" s="1"/>
  <c r="D991" i="9"/>
  <c r="E991" i="9" s="1"/>
  <c r="D1053" i="9"/>
  <c r="E1053" i="9" s="1"/>
  <c r="D1055" i="9"/>
  <c r="E1055" i="9" s="1"/>
  <c r="D1204" i="9"/>
  <c r="E1204" i="9" s="1"/>
  <c r="D773" i="9"/>
  <c r="E773" i="9" s="1"/>
  <c r="D1058" i="9"/>
  <c r="E1058" i="9" s="1"/>
  <c r="D1222" i="9"/>
  <c r="E1222" i="9" s="1"/>
  <c r="D725" i="9"/>
  <c r="E725" i="9" s="1"/>
  <c r="D819" i="9"/>
  <c r="E819" i="9" s="1"/>
  <c r="D1085" i="9"/>
  <c r="E1085" i="9" s="1"/>
  <c r="D1072" i="9"/>
  <c r="E1072" i="9" s="1"/>
  <c r="D1282" i="9"/>
  <c r="E1282" i="9" s="1"/>
  <c r="D1344" i="9"/>
  <c r="E1344" i="9" s="1"/>
  <c r="D1208" i="9"/>
  <c r="E1208" i="9" s="1"/>
  <c r="D1558" i="9"/>
  <c r="E1558" i="9" s="1"/>
  <c r="D1226" i="9"/>
  <c r="E1226" i="9" s="1"/>
  <c r="D1179" i="9"/>
  <c r="E1179" i="9" s="1"/>
  <c r="D1510" i="9"/>
  <c r="E1510" i="9" s="1"/>
  <c r="D1372" i="9"/>
  <c r="E1372" i="9" s="1"/>
  <c r="D862" i="9"/>
  <c r="E862" i="9" s="1"/>
  <c r="D1915" i="9"/>
  <c r="E1915" i="9" s="1"/>
  <c r="D2637" i="9"/>
  <c r="E2637" i="9" s="1"/>
  <c r="D2378" i="9"/>
  <c r="E2378" i="9" s="1"/>
  <c r="D2444" i="9"/>
  <c r="E2444" i="9" s="1"/>
  <c r="D2522" i="9"/>
  <c r="E2522" i="9" s="1"/>
  <c r="D2586" i="9"/>
  <c r="E2586" i="9" s="1"/>
  <c r="D2755" i="9"/>
  <c r="E2755" i="9" s="1"/>
  <c r="D2773" i="9"/>
  <c r="E2773" i="9" s="1"/>
  <c r="D2812" i="9"/>
  <c r="E2812" i="9" s="1"/>
  <c r="D2821" i="9"/>
  <c r="E2821" i="9" s="1"/>
  <c r="D2790" i="9"/>
  <c r="E2790" i="9" s="1"/>
  <c r="D2400" i="9"/>
  <c r="E2400" i="9" s="1"/>
  <c r="D1780" i="9"/>
  <c r="E1780" i="9" s="1"/>
  <c r="D3394" i="9"/>
  <c r="E3394" i="9" s="1"/>
  <c r="D3027" i="9"/>
  <c r="E3027" i="9" s="1"/>
  <c r="D2774" i="9"/>
  <c r="E2774" i="9" s="1"/>
  <c r="D2203" i="9"/>
  <c r="E2203" i="9" s="1"/>
  <c r="D51" i="9"/>
  <c r="E51" i="9" s="1"/>
  <c r="D1701" i="9"/>
  <c r="E1701" i="9" s="1"/>
  <c r="D3133" i="9"/>
  <c r="E3133" i="9" s="1"/>
  <c r="D3025" i="9"/>
  <c r="E3025" i="9" s="1"/>
  <c r="D3123" i="9"/>
  <c r="E3123" i="9" s="1"/>
  <c r="D3284" i="9"/>
  <c r="E3284" i="9" s="1"/>
  <c r="D3207" i="9"/>
  <c r="E3207" i="9" s="1"/>
  <c r="D3412" i="9"/>
  <c r="E3412" i="9" s="1"/>
  <c r="D3315" i="9"/>
  <c r="E3315" i="9" s="1"/>
  <c r="D3404" i="9"/>
  <c r="E3404" i="9" s="1"/>
  <c r="D3131" i="9"/>
  <c r="E3131" i="9" s="1"/>
  <c r="D3356" i="9"/>
  <c r="E3356" i="9" s="1"/>
  <c r="D3533" i="9"/>
  <c r="E3533" i="9" s="1"/>
  <c r="D2577" i="9"/>
  <c r="E2577" i="9" s="1"/>
  <c r="D3406" i="9"/>
  <c r="E3406" i="9" s="1"/>
  <c r="D3226" i="9"/>
  <c r="E3226" i="9" s="1"/>
  <c r="D3392" i="9"/>
  <c r="E3392" i="9" s="1"/>
  <c r="D3413" i="9"/>
  <c r="E3413" i="9" s="1"/>
  <c r="D3433" i="9"/>
  <c r="E3433" i="9" s="1"/>
  <c r="D3398" i="9"/>
  <c r="E3398" i="9" s="1"/>
  <c r="D3682" i="9"/>
  <c r="E3682" i="9" s="1"/>
  <c r="D3465" i="9"/>
  <c r="E3465" i="9" s="1"/>
  <c r="D3502" i="9"/>
  <c r="E3502" i="9" s="1"/>
  <c r="D3499" i="9"/>
  <c r="E3499" i="9" s="1"/>
  <c r="D3449" i="9"/>
  <c r="E3449" i="9" s="1"/>
  <c r="D3399" i="9"/>
  <c r="E3399" i="9" s="1"/>
  <c r="D3614" i="9"/>
  <c r="E3614" i="9" s="1"/>
  <c r="D3584" i="9"/>
  <c r="E3584" i="9" s="1"/>
  <c r="D3646" i="9"/>
  <c r="E3646" i="9" s="1"/>
  <c r="D3678" i="9"/>
  <c r="E3678" i="9" s="1"/>
  <c r="D3422" i="9"/>
  <c r="E3422" i="9" s="1"/>
  <c r="D3625" i="9"/>
  <c r="E3625" i="9" s="1"/>
  <c r="D2481" i="9"/>
  <c r="E2481" i="9" s="1"/>
  <c r="D3487" i="9"/>
  <c r="E3487" i="9" s="1"/>
  <c r="D3588" i="9"/>
  <c r="E3588" i="9" s="1"/>
  <c r="D3566" i="9"/>
  <c r="E3566" i="9" s="1"/>
  <c r="D3653" i="9"/>
  <c r="E3653" i="9" s="1"/>
  <c r="D3662" i="9"/>
  <c r="E3662" i="9" s="1"/>
  <c r="D3460" i="9"/>
  <c r="E3460" i="9" s="1"/>
  <c r="D3706" i="9"/>
  <c r="E3706" i="9" s="1"/>
  <c r="D12" i="9"/>
  <c r="E12" i="9" s="1"/>
  <c r="D3623" i="9"/>
  <c r="E3623" i="9" s="1"/>
  <c r="D16" i="9"/>
  <c r="E16" i="9" s="1"/>
  <c r="D1007" i="9"/>
  <c r="E1007" i="9" s="1"/>
  <c r="D2805" i="9"/>
  <c r="E2805" i="9" s="1"/>
  <c r="D3346" i="9"/>
  <c r="E3346" i="9" s="1"/>
  <c r="D2780" i="9"/>
  <c r="E2780" i="9" s="1"/>
  <c r="D3389" i="9"/>
  <c r="E3389" i="9" s="1"/>
  <c r="D3416" i="9"/>
  <c r="E3416" i="9" s="1"/>
  <c r="D2993" i="9"/>
  <c r="E2993" i="9" s="1"/>
  <c r="D1968" i="9"/>
  <c r="E1968" i="9" s="1"/>
  <c r="D2711" i="9"/>
  <c r="E2711" i="9" s="1"/>
  <c r="D1677" i="9"/>
  <c r="E1677" i="9" s="1"/>
  <c r="D3496" i="9"/>
  <c r="E3496" i="9" s="1"/>
  <c r="D2552" i="9"/>
  <c r="E2552" i="9" s="1"/>
  <c r="D3447" i="9"/>
  <c r="E3447" i="9" s="1"/>
  <c r="D2531" i="9"/>
  <c r="E2531" i="9" s="1"/>
  <c r="D3468" i="9"/>
  <c r="E3468" i="9" s="1"/>
  <c r="D429" i="9"/>
  <c r="E429" i="9" s="1"/>
  <c r="D2836" i="9"/>
  <c r="E2836" i="9" s="1"/>
  <c r="D21" i="9"/>
  <c r="E21" i="9" s="1"/>
  <c r="D88" i="9"/>
  <c r="E88" i="9" s="1"/>
  <c r="D179" i="9"/>
  <c r="E179" i="9" s="1"/>
  <c r="D262" i="9"/>
  <c r="E262" i="9" s="1"/>
  <c r="D302" i="9"/>
  <c r="E302" i="9" s="1"/>
  <c r="D334" i="9"/>
  <c r="E334" i="9" s="1"/>
  <c r="D195" i="9"/>
  <c r="E195" i="9" s="1"/>
  <c r="D511" i="9"/>
  <c r="E511" i="9" s="1"/>
  <c r="D515" i="9"/>
  <c r="E515" i="9" s="1"/>
  <c r="D484" i="9"/>
  <c r="E484" i="9" s="1"/>
  <c r="D600" i="9"/>
  <c r="E600" i="9" s="1"/>
  <c r="D508" i="9"/>
  <c r="E508" i="9" s="1"/>
  <c r="D555" i="9"/>
  <c r="E555" i="9" s="1"/>
  <c r="D661" i="9"/>
  <c r="E661" i="9" s="1"/>
  <c r="D669" i="9"/>
  <c r="E669" i="9" s="1"/>
  <c r="D194" i="9"/>
  <c r="E194" i="9" s="1"/>
  <c r="D728" i="9"/>
  <c r="E728" i="9" s="1"/>
  <c r="D865" i="9"/>
  <c r="E865" i="9" s="1"/>
  <c r="D964" i="9"/>
  <c r="E964" i="9" s="1"/>
  <c r="D645" i="9"/>
  <c r="E645" i="9" s="1"/>
  <c r="D1367" i="9"/>
  <c r="E1367" i="9" s="1"/>
  <c r="D703" i="9"/>
  <c r="E703" i="9" s="1"/>
  <c r="D1478" i="9"/>
  <c r="E1478" i="9" s="1"/>
  <c r="D1703" i="9"/>
  <c r="E1703" i="9" s="1"/>
  <c r="D1817" i="9"/>
  <c r="E1817" i="9" s="1"/>
  <c r="D1276" i="9"/>
  <c r="E1276" i="9" s="1"/>
  <c r="D1298" i="9"/>
  <c r="E1298" i="9" s="1"/>
  <c r="D3450" i="9"/>
  <c r="E3450" i="9" s="1"/>
  <c r="D1897" i="9"/>
  <c r="E1897" i="9" s="1"/>
  <c r="D1608" i="9"/>
  <c r="E1608" i="9" s="1"/>
  <c r="D2520" i="9"/>
  <c r="E2520" i="9" s="1"/>
  <c r="D2996" i="9"/>
  <c r="E2996" i="9" s="1"/>
  <c r="D3115" i="9"/>
  <c r="E3115" i="9" s="1"/>
  <c r="D1035" i="9"/>
  <c r="E1035" i="9" s="1"/>
  <c r="D3501" i="9"/>
  <c r="E3501" i="9" s="1"/>
  <c r="D3243" i="9"/>
  <c r="E3243" i="9" s="1"/>
  <c r="D3246" i="9"/>
  <c r="E3246" i="9" s="1"/>
  <c r="D3255" i="9"/>
  <c r="E3255" i="9" s="1"/>
  <c r="D3262" i="9"/>
  <c r="E3262" i="9" s="1"/>
  <c r="D3320" i="9"/>
  <c r="E3320" i="9" s="1"/>
  <c r="D3203" i="9"/>
  <c r="E3203" i="9" s="1"/>
  <c r="D3436" i="9"/>
  <c r="E3436" i="9" s="1"/>
  <c r="D3528" i="9"/>
  <c r="E3528" i="9" s="1"/>
  <c r="D3184" i="9"/>
  <c r="E3184" i="9" s="1"/>
  <c r="D3549" i="9"/>
  <c r="E3549" i="9" s="1"/>
  <c r="D3527" i="9"/>
  <c r="E3527" i="9" s="1"/>
  <c r="D3592" i="9"/>
  <c r="E3592" i="9" s="1"/>
  <c r="D3674" i="9"/>
  <c r="E3674" i="9" s="1"/>
  <c r="D3550" i="9"/>
  <c r="E3550" i="9" s="1"/>
  <c r="D1861" i="9"/>
  <c r="E1861" i="9" s="1"/>
  <c r="D3641" i="9"/>
  <c r="E3641" i="9" s="1"/>
  <c r="D3093" i="9"/>
  <c r="E3093" i="9" s="1"/>
  <c r="D3573" i="9"/>
  <c r="E3573" i="9" s="1"/>
  <c r="D876" i="9"/>
  <c r="E876" i="9" s="1"/>
  <c r="D1241" i="9"/>
  <c r="E1241" i="9" s="1"/>
  <c r="D3607" i="9"/>
  <c r="E3607" i="9" s="1"/>
  <c r="D1315" i="9"/>
  <c r="E1315" i="9" s="1"/>
  <c r="D3451" i="9"/>
  <c r="E3451" i="9" s="1"/>
  <c r="D1020" i="9"/>
  <c r="E1020" i="9" s="1"/>
  <c r="D457" i="9"/>
  <c r="E457" i="9" s="1"/>
  <c r="D3626" i="9"/>
  <c r="E3626" i="9" s="1"/>
  <c r="D3620" i="9"/>
  <c r="E3620" i="9" s="1"/>
  <c r="D948" i="9"/>
  <c r="E948" i="9" s="1"/>
  <c r="D1484" i="9"/>
  <c r="E1484" i="9" s="1"/>
  <c r="D1635" i="9"/>
  <c r="E1635" i="9" s="1"/>
  <c r="D2684" i="9"/>
  <c r="E2684" i="9" s="1"/>
  <c r="D1430" i="9"/>
  <c r="E1430" i="9" s="1"/>
  <c r="D3668" i="9"/>
  <c r="E3668" i="9" s="1"/>
  <c r="D971" i="9"/>
  <c r="E971" i="9" s="1"/>
  <c r="D3407" i="9"/>
  <c r="E3407" i="9" s="1"/>
  <c r="D3481" i="9"/>
  <c r="E3481" i="9" s="1"/>
  <c r="D3632" i="9"/>
  <c r="E3632" i="9" s="1"/>
  <c r="D175" i="9"/>
  <c r="E175" i="9" s="1"/>
  <c r="D441" i="9"/>
  <c r="E441" i="9" s="1"/>
  <c r="D370" i="9"/>
  <c r="E370" i="9" s="1"/>
  <c r="D243" i="9"/>
  <c r="E243" i="9" s="1"/>
  <c r="D419" i="9"/>
  <c r="E419" i="9" s="1"/>
  <c r="D822" i="9"/>
  <c r="E822" i="9" s="1"/>
  <c r="D3096" i="9"/>
  <c r="E3096" i="9" s="1"/>
  <c r="D3074" i="9"/>
  <c r="E3074" i="9" s="1"/>
  <c r="D3148" i="9"/>
  <c r="E3148" i="9" s="1"/>
  <c r="D2799" i="9"/>
  <c r="E2799" i="9" s="1"/>
  <c r="D3420" i="9"/>
  <c r="E3420" i="9" s="1"/>
  <c r="D3426" i="9"/>
  <c r="E3426" i="9" s="1"/>
  <c r="D651" i="9"/>
  <c r="E651" i="9" s="1"/>
  <c r="D1021" i="9"/>
  <c r="E1021" i="9" s="1"/>
  <c r="D31" i="9"/>
  <c r="E31" i="9" s="1"/>
  <c r="D46" i="9"/>
  <c r="E46" i="9" s="1"/>
  <c r="D1335" i="9"/>
  <c r="E1335" i="9" s="1"/>
  <c r="D155" i="9"/>
  <c r="E155" i="9" s="1"/>
  <c r="D206" i="9"/>
  <c r="E206" i="9" s="1"/>
  <c r="D74" i="9"/>
  <c r="E74" i="9" s="1"/>
  <c r="D227" i="9"/>
  <c r="E227" i="9" s="1"/>
  <c r="D270" i="9"/>
  <c r="E270" i="9" s="1"/>
  <c r="D3622" i="9"/>
  <c r="E3622" i="9" s="1"/>
  <c r="D322" i="9"/>
  <c r="E322" i="9" s="1"/>
  <c r="D316" i="9"/>
  <c r="E316" i="9" s="1"/>
  <c r="D341" i="9"/>
  <c r="E341" i="9" s="1"/>
  <c r="D439" i="9"/>
  <c r="E439" i="9" s="1"/>
  <c r="D113" i="9"/>
  <c r="E113" i="9" s="1"/>
  <c r="D577" i="9"/>
  <c r="E577" i="9" s="1"/>
  <c r="D874" i="9"/>
  <c r="E874" i="9" s="1"/>
  <c r="D325" i="9"/>
  <c r="E325" i="9" s="1"/>
  <c r="D633" i="9"/>
  <c r="E633" i="9" s="1"/>
  <c r="D217" i="9"/>
  <c r="E217" i="9" s="1"/>
  <c r="D309" i="9"/>
  <c r="E309" i="9" s="1"/>
  <c r="D602" i="9"/>
  <c r="E602" i="9" s="1"/>
  <c r="D791" i="9"/>
  <c r="E791" i="9" s="1"/>
  <c r="D805" i="9"/>
  <c r="E805" i="9" s="1"/>
  <c r="D834" i="9"/>
  <c r="E834" i="9" s="1"/>
  <c r="D666" i="9"/>
  <c r="E666" i="9" s="1"/>
  <c r="D732" i="9"/>
  <c r="E732" i="9" s="1"/>
  <c r="D640" i="9"/>
  <c r="E640" i="9" s="1"/>
  <c r="D1278" i="9"/>
  <c r="E1278" i="9" s="1"/>
  <c r="D918" i="9"/>
  <c r="E918" i="9" s="1"/>
  <c r="D1140" i="9"/>
  <c r="E1140" i="9" s="1"/>
  <c r="D627" i="9"/>
  <c r="E627" i="9" s="1"/>
  <c r="D1804" i="9"/>
  <c r="E1804" i="9" s="1"/>
  <c r="D1182" i="9"/>
  <c r="E1182" i="9" s="1"/>
  <c r="D1393" i="9"/>
  <c r="E1393" i="9" s="1"/>
  <c r="D1482" i="9"/>
  <c r="E1482" i="9" s="1"/>
  <c r="D1195" i="9"/>
  <c r="E1195" i="9" s="1"/>
  <c r="D1629" i="9"/>
  <c r="E1629" i="9" s="1"/>
  <c r="D1598" i="9"/>
  <c r="E1598" i="9" s="1"/>
  <c r="D1752" i="9"/>
  <c r="E1752" i="9" s="1"/>
  <c r="D2507" i="9"/>
  <c r="E2507" i="9" s="1"/>
  <c r="D1888" i="9"/>
  <c r="E1888" i="9" s="1"/>
  <c r="D1746" i="9"/>
  <c r="E1746" i="9" s="1"/>
  <c r="D1966" i="9"/>
  <c r="E1966" i="9" s="1"/>
  <c r="D2183" i="9"/>
  <c r="E2183" i="9" s="1"/>
  <c r="D1987" i="9"/>
  <c r="E1987" i="9" s="1"/>
  <c r="D2251" i="9"/>
  <c r="E2251" i="9" s="1"/>
  <c r="D2241" i="9"/>
  <c r="E2241" i="9" s="1"/>
  <c r="D2361" i="9"/>
  <c r="E2361" i="9" s="1"/>
  <c r="D2536" i="9"/>
  <c r="E2536" i="9" s="1"/>
  <c r="D1559" i="9"/>
  <c r="E1559" i="9" s="1"/>
  <c r="D2546" i="9"/>
  <c r="E2546" i="9" s="1"/>
  <c r="D2311" i="9"/>
  <c r="E2311" i="9" s="1"/>
  <c r="D2959" i="9"/>
  <c r="E2959" i="9" s="1"/>
  <c r="D2731" i="9"/>
  <c r="E2731" i="9" s="1"/>
  <c r="D2347" i="9"/>
  <c r="E2347" i="9" s="1"/>
  <c r="D2743" i="9"/>
  <c r="E2743" i="9" s="1"/>
  <c r="D1595" i="9"/>
  <c r="E1595" i="9" s="1"/>
  <c r="D1958" i="9"/>
  <c r="E1958" i="9" s="1"/>
  <c r="D2767" i="9"/>
  <c r="E2767" i="9" s="1"/>
  <c r="D2904" i="9"/>
  <c r="E2904" i="9" s="1"/>
  <c r="D2878" i="9"/>
  <c r="E2878" i="9" s="1"/>
  <c r="D2843" i="9"/>
  <c r="E2843" i="9" s="1"/>
  <c r="D2962" i="9"/>
  <c r="E2962" i="9" s="1"/>
  <c r="D2256" i="9"/>
  <c r="E2256" i="9" s="1"/>
  <c r="D3066" i="9"/>
  <c r="E3066" i="9" s="1"/>
  <c r="D2649" i="9"/>
  <c r="E2649" i="9" s="1"/>
  <c r="D3112" i="9"/>
  <c r="E3112" i="9" s="1"/>
  <c r="D3140" i="9"/>
  <c r="E3140" i="9" s="1"/>
  <c r="D3167" i="9"/>
  <c r="E3167" i="9" s="1"/>
  <c r="D3217" i="9"/>
  <c r="E3217" i="9" s="1"/>
  <c r="D3278" i="9"/>
  <c r="E3278" i="9" s="1"/>
  <c r="D3296" i="9"/>
  <c r="E3296" i="9" s="1"/>
  <c r="D2995" i="9"/>
  <c r="E2995" i="9" s="1"/>
  <c r="D3309" i="9"/>
  <c r="E3309" i="9" s="1"/>
  <c r="D3316" i="9"/>
  <c r="E3316" i="9" s="1"/>
  <c r="D3336" i="9"/>
  <c r="E3336" i="9" s="1"/>
  <c r="D3337" i="9"/>
  <c r="E3337" i="9" s="1"/>
  <c r="D3613" i="9"/>
  <c r="E3613" i="9" s="1"/>
  <c r="D3379" i="9"/>
  <c r="E3379" i="9" s="1"/>
  <c r="D3444" i="9"/>
  <c r="E3444" i="9" s="1"/>
  <c r="D3455" i="9"/>
  <c r="E3455" i="9" s="1"/>
  <c r="D3245" i="9"/>
  <c r="E3245" i="9" s="1"/>
  <c r="D3311" i="9"/>
  <c r="E3311" i="9" s="1"/>
  <c r="D2689" i="9"/>
  <c r="E2689" i="9" s="1"/>
  <c r="D3471" i="9"/>
  <c r="E3471" i="9" s="1"/>
  <c r="D3775" i="9"/>
  <c r="E3775" i="9" s="1"/>
  <c r="D3414" i="9"/>
  <c r="E3414" i="9" s="1"/>
  <c r="D3503" i="9"/>
  <c r="E3503" i="9" s="1"/>
  <c r="D3558" i="9"/>
  <c r="E3558" i="9" s="1"/>
  <c r="D3498" i="9"/>
  <c r="E3498" i="9" s="1"/>
  <c r="D3560" i="9"/>
  <c r="E3560" i="9" s="1"/>
  <c r="D2961" i="9"/>
  <c r="E2961" i="9" s="1"/>
  <c r="D3562" i="9"/>
  <c r="E3562" i="9" s="1"/>
  <c r="D3565" i="9"/>
  <c r="E3565" i="9" s="1"/>
  <c r="D3441" i="9"/>
  <c r="E3441" i="9" s="1"/>
  <c r="D3568" i="9"/>
  <c r="E3568" i="9" s="1"/>
  <c r="D3612" i="9"/>
  <c r="E3612" i="9" s="1"/>
  <c r="D3254" i="9"/>
  <c r="E3254" i="9" s="1"/>
  <c r="D3593" i="9"/>
  <c r="E3593" i="9" s="1"/>
  <c r="D3594" i="9"/>
  <c r="E3594" i="9" s="1"/>
  <c r="D3553" i="9"/>
  <c r="E3553" i="9" s="1"/>
  <c r="D2778" i="9"/>
  <c r="E2778" i="9" s="1"/>
  <c r="D2523" i="9"/>
  <c r="E2523" i="9" s="1"/>
  <c r="D3179" i="9"/>
  <c r="E3179" i="9" s="1"/>
  <c r="D324" i="9"/>
  <c r="E324" i="9" s="1"/>
  <c r="D104" i="9"/>
  <c r="E104" i="9" s="1"/>
  <c r="D3149" i="9"/>
  <c r="E3149" i="9" s="1"/>
  <c r="D1119" i="9"/>
  <c r="E1119" i="9" s="1"/>
  <c r="D542" i="9"/>
  <c r="E542" i="9" s="1"/>
  <c r="D1319" i="9"/>
  <c r="E1319" i="9" s="1"/>
  <c r="D3629" i="9"/>
  <c r="E3629" i="9" s="1"/>
  <c r="D1473" i="9"/>
  <c r="E1473" i="9" s="1"/>
  <c r="D1799" i="9"/>
  <c r="E1799" i="9" s="1"/>
  <c r="D2139" i="9"/>
  <c r="E2139" i="9" s="1"/>
  <c r="D2835" i="9"/>
  <c r="E2835" i="9" s="1"/>
  <c r="D3480" i="9"/>
  <c r="E3480" i="9" s="1"/>
  <c r="D2210" i="9"/>
  <c r="E2210" i="9" s="1"/>
  <c r="D629" i="9"/>
  <c r="E629" i="9" s="1"/>
  <c r="D2866" i="9"/>
  <c r="E2866" i="9" s="1"/>
  <c r="D1299" i="9"/>
  <c r="E1299" i="9" s="1"/>
  <c r="D1691" i="9"/>
  <c r="E1691" i="9" s="1"/>
  <c r="D1030" i="9"/>
  <c r="E1030" i="9" s="1"/>
  <c r="D3168" i="9"/>
  <c r="E3168" i="9" s="1"/>
  <c r="D3469" i="9"/>
  <c r="E3469" i="9" s="1"/>
  <c r="D3577" i="9"/>
  <c r="E3577" i="9" s="1"/>
  <c r="D290" i="9"/>
  <c r="E290" i="9" s="1"/>
  <c r="D573" i="9"/>
  <c r="E573" i="9" s="1"/>
  <c r="D1033" i="9"/>
  <c r="E1033" i="9" s="1"/>
  <c r="D547" i="9"/>
  <c r="E547" i="9" s="1"/>
  <c r="D3530" i="9"/>
  <c r="E3530" i="9" s="1"/>
  <c r="D1309" i="9"/>
  <c r="E1309" i="9" s="1"/>
  <c r="D124" i="9"/>
  <c r="E124" i="9" s="1"/>
  <c r="D2833" i="9"/>
  <c r="E2833" i="9" s="1"/>
  <c r="D267" i="9"/>
  <c r="E267" i="9" s="1"/>
  <c r="D237" i="9"/>
  <c r="E237" i="9" s="1"/>
  <c r="D394" i="9"/>
  <c r="E394" i="9" s="1"/>
  <c r="D396" i="9"/>
  <c r="E396" i="9" s="1"/>
  <c r="D432" i="9"/>
  <c r="E432" i="9" s="1"/>
  <c r="D448" i="9"/>
  <c r="E448" i="9" s="1"/>
  <c r="D440" i="9"/>
  <c r="E440" i="9" s="1"/>
  <c r="D545" i="9"/>
  <c r="E545" i="9" s="1"/>
  <c r="D526" i="9"/>
  <c r="E526" i="9" s="1"/>
  <c r="D670" i="9"/>
  <c r="E670" i="9" s="1"/>
  <c r="D983" i="9"/>
  <c r="E983" i="9" s="1"/>
  <c r="D1240" i="9"/>
  <c r="E1240" i="9" s="1"/>
  <c r="D799" i="9"/>
  <c r="E799" i="9" s="1"/>
  <c r="D902" i="9"/>
  <c r="E902" i="9" s="1"/>
  <c r="D905" i="9"/>
  <c r="E905" i="9" s="1"/>
  <c r="D601" i="9"/>
  <c r="E601" i="9" s="1"/>
  <c r="D928" i="9"/>
  <c r="E928" i="9" s="1"/>
  <c r="D683" i="9"/>
  <c r="E683" i="9" s="1"/>
  <c r="D1014" i="9"/>
  <c r="E1014" i="9" s="1"/>
  <c r="D1057" i="9"/>
  <c r="E1057" i="9" s="1"/>
  <c r="D1202" i="9"/>
  <c r="E1202" i="9" s="1"/>
  <c r="D1254" i="9"/>
  <c r="E1254" i="9" s="1"/>
  <c r="D606" i="9"/>
  <c r="E606" i="9" s="1"/>
  <c r="D2388" i="9"/>
  <c r="E2388" i="9" s="1"/>
  <c r="D1330" i="9"/>
  <c r="E1330" i="9" s="1"/>
  <c r="D1459" i="9"/>
  <c r="E1459" i="9" s="1"/>
  <c r="D1518" i="9"/>
  <c r="E1518" i="9" s="1"/>
  <c r="D1874" i="9"/>
  <c r="E1874" i="9" s="1"/>
  <c r="D1005" i="9"/>
  <c r="E1005" i="9" s="1"/>
  <c r="D1601" i="9"/>
  <c r="E1601" i="9" s="1"/>
  <c r="D1571" i="9"/>
  <c r="E1571" i="9" s="1"/>
  <c r="D2611" i="9"/>
  <c r="E2611" i="9" s="1"/>
  <c r="D1822" i="9"/>
  <c r="E1822" i="9" s="1"/>
  <c r="D2784" i="9"/>
  <c r="E2784" i="9" s="1"/>
  <c r="D1788" i="9"/>
  <c r="E1788" i="9" s="1"/>
  <c r="D1545" i="9"/>
  <c r="E1545" i="9" s="1"/>
  <c r="D2641" i="9"/>
  <c r="E2641" i="9" s="1"/>
  <c r="D3270" i="9"/>
  <c r="E3270" i="9" s="1"/>
  <c r="D2965" i="9"/>
  <c r="E2965" i="9" s="1"/>
  <c r="D3241" i="9"/>
  <c r="E3241" i="9" s="1"/>
  <c r="D2950" i="9"/>
  <c r="E2950" i="9" s="1"/>
  <c r="D3081" i="9"/>
  <c r="E3081" i="9" s="1"/>
  <c r="D3619" i="9"/>
  <c r="E3619" i="9" s="1"/>
  <c r="D3338" i="9"/>
  <c r="E3338" i="9" s="1"/>
  <c r="D3355" i="9"/>
  <c r="E3355" i="9" s="1"/>
  <c r="D3221" i="9"/>
  <c r="E3221" i="9" s="1"/>
  <c r="D3366" i="9"/>
  <c r="E3366" i="9" s="1"/>
  <c r="D3371" i="9"/>
  <c r="E3371" i="9" s="1"/>
  <c r="D3401" i="9"/>
  <c r="E3401" i="9" s="1"/>
  <c r="D3580" i="9"/>
  <c r="E3580" i="9" s="1"/>
  <c r="D3529" i="9"/>
  <c r="E3529" i="9" s="1"/>
  <c r="D3439" i="9"/>
  <c r="E3439" i="9" s="1"/>
  <c r="D3505" i="9"/>
  <c r="E3505" i="9" s="1"/>
  <c r="D3537" i="9"/>
  <c r="E3537" i="9" s="1"/>
  <c r="D3547" i="9"/>
  <c r="E3547" i="9" s="1"/>
  <c r="D3343" i="9"/>
  <c r="E3343" i="9" s="1"/>
  <c r="D3490" i="9"/>
  <c r="E3490" i="9" s="1"/>
  <c r="D3567" i="9"/>
  <c r="E3567" i="9" s="1"/>
  <c r="D3590" i="9"/>
  <c r="E3590" i="9" s="1"/>
  <c r="D3534" i="9"/>
  <c r="E3534" i="9" s="1"/>
  <c r="D244" i="9"/>
  <c r="E244" i="9" s="1"/>
  <c r="D119" i="9"/>
  <c r="E119" i="9" s="1"/>
  <c r="D887" i="9"/>
  <c r="E887" i="9" s="1"/>
  <c r="D1440" i="9"/>
  <c r="E1440" i="9" s="1"/>
  <c r="D200" i="9"/>
  <c r="E200" i="9" s="1"/>
  <c r="D1885" i="9"/>
  <c r="E1885" i="9" s="1"/>
  <c r="D289" i="9"/>
  <c r="E289" i="9" s="1"/>
  <c r="D3585" i="9"/>
  <c r="E3585" i="9" s="1"/>
  <c r="D1333" i="9"/>
  <c r="E1333" i="9" s="1"/>
  <c r="D3511" i="9"/>
  <c r="E3511" i="9" s="1"/>
  <c r="D1465" i="9"/>
  <c r="E1465" i="9" s="1"/>
  <c r="D2568" i="9"/>
  <c r="E2568" i="9" s="1"/>
  <c r="D3237" i="9"/>
  <c r="E3237" i="9" s="1"/>
  <c r="D3178" i="9"/>
  <c r="E3178" i="9" s="1"/>
  <c r="D162" i="9"/>
  <c r="E162" i="9" s="1"/>
  <c r="D2976" i="9"/>
  <c r="E2976" i="9" s="1"/>
  <c r="D2880" i="9"/>
  <c r="E2880" i="9" s="1"/>
  <c r="D232" i="9"/>
  <c r="E232" i="9" s="1"/>
  <c r="D339" i="9"/>
  <c r="E339" i="9" s="1"/>
  <c r="D398" i="9"/>
  <c r="E398" i="9" s="1"/>
  <c r="D567" i="9"/>
  <c r="E567" i="9" s="1"/>
  <c r="D827" i="9"/>
  <c r="E827" i="9" s="1"/>
  <c r="D161" i="9"/>
  <c r="E161" i="9" s="1"/>
  <c r="D898" i="9"/>
  <c r="E898" i="9" s="1"/>
  <c r="D1714" i="9"/>
  <c r="E1714" i="9" s="1"/>
  <c r="D2061" i="9"/>
  <c r="E2061" i="9" s="1"/>
  <c r="D2114" i="9"/>
  <c r="E2114" i="9" s="1"/>
  <c r="D1718" i="9"/>
  <c r="E1718" i="9" s="1"/>
  <c r="D1133" i="9"/>
  <c r="E1133" i="9" s="1"/>
  <c r="D1759" i="9"/>
  <c r="E1759" i="9" s="1"/>
  <c r="D2471" i="9"/>
  <c r="E2471" i="9" s="1"/>
  <c r="D3151" i="9"/>
  <c r="E3151" i="9" s="1"/>
  <c r="D3253" i="9"/>
  <c r="E3253" i="9" s="1"/>
  <c r="D3376" i="9"/>
  <c r="E3376" i="9" s="1"/>
  <c r="D3466" i="9"/>
  <c r="E3466" i="9" s="1"/>
  <c r="D3007" i="9"/>
  <c r="E3007" i="9" s="1"/>
  <c r="D3542" i="9"/>
  <c r="E3542" i="9" s="1"/>
  <c r="D3554" i="9"/>
  <c r="E3554" i="9" s="1"/>
  <c r="D3374" i="9"/>
  <c r="E3374" i="9" s="1"/>
  <c r="D327" i="9"/>
  <c r="E327" i="9" s="1"/>
  <c r="D2749" i="9"/>
  <c r="E2749" i="9" s="1"/>
  <c r="D3189" i="9"/>
  <c r="E3189" i="9" s="1"/>
  <c r="D27" i="9"/>
  <c r="E27" i="9" s="1"/>
  <c r="D3305" i="9"/>
  <c r="E3305" i="9" s="1"/>
  <c r="D3504" i="9"/>
  <c r="E3504" i="9" s="1"/>
  <c r="D283" i="9"/>
  <c r="E283" i="9" s="1"/>
  <c r="D184" i="9"/>
  <c r="E184" i="9" s="1"/>
  <c r="D143" i="9"/>
  <c r="E143" i="9" s="1"/>
  <c r="D552" i="9"/>
  <c r="E552" i="9" s="1"/>
  <c r="D306" i="9"/>
  <c r="E306" i="9" s="1"/>
  <c r="D263" i="9"/>
  <c r="E263" i="9" s="1"/>
  <c r="D139" i="9"/>
  <c r="E139" i="9" s="1"/>
  <c r="D340" i="9"/>
  <c r="E340" i="9" s="1"/>
  <c r="D358" i="9"/>
  <c r="E358" i="9" s="1"/>
  <c r="D224" i="9"/>
  <c r="E224" i="9" s="1"/>
  <c r="D269" i="9"/>
  <c r="E269" i="9" s="1"/>
  <c r="D366" i="9"/>
  <c r="E366" i="9" s="1"/>
  <c r="D393" i="9"/>
  <c r="E393" i="9" s="1"/>
  <c r="D430" i="9"/>
  <c r="E430" i="9" s="1"/>
  <c r="D461" i="9"/>
  <c r="E461" i="9" s="1"/>
  <c r="D570" i="9"/>
  <c r="E570" i="9" s="1"/>
  <c r="D518" i="9"/>
  <c r="E518" i="9" s="1"/>
  <c r="D537" i="9"/>
  <c r="E537" i="9" s="1"/>
  <c r="D507" i="9"/>
  <c r="E507" i="9" s="1"/>
  <c r="D612" i="9"/>
  <c r="E612" i="9" s="1"/>
  <c r="D459" i="9"/>
  <c r="E459" i="9" s="1"/>
  <c r="D452" i="9"/>
  <c r="E452" i="9" s="1"/>
  <c r="D628" i="9"/>
  <c r="E628" i="9" s="1"/>
  <c r="D495" i="9"/>
  <c r="E495" i="9" s="1"/>
  <c r="D624" i="9"/>
  <c r="E624" i="9" s="1"/>
  <c r="D642" i="9"/>
  <c r="E642" i="9" s="1"/>
  <c r="D500" i="9"/>
  <c r="E500" i="9" s="1"/>
  <c r="D772" i="9"/>
  <c r="E772" i="9" s="1"/>
  <c r="D717" i="9"/>
  <c r="E717" i="9" s="1"/>
  <c r="D736" i="9"/>
  <c r="E736" i="9" s="1"/>
  <c r="D775" i="9"/>
  <c r="E775" i="9" s="1"/>
  <c r="D797" i="9"/>
  <c r="E797" i="9" s="1"/>
  <c r="D811" i="9"/>
  <c r="E811" i="9" s="1"/>
  <c r="D818" i="9"/>
  <c r="E818" i="9" s="1"/>
  <c r="D825" i="9"/>
  <c r="E825" i="9" s="1"/>
  <c r="D765" i="9"/>
  <c r="E765" i="9" s="1"/>
  <c r="D593" i="9"/>
  <c r="E593" i="9" s="1"/>
  <c r="D597" i="9"/>
  <c r="E597" i="9" s="1"/>
  <c r="D901" i="9"/>
  <c r="E901" i="9" s="1"/>
  <c r="D774" i="9"/>
  <c r="E774" i="9" s="1"/>
  <c r="D1107" i="9"/>
  <c r="E1107" i="9" s="1"/>
  <c r="D1508" i="9"/>
  <c r="E1508" i="9" s="1"/>
  <c r="D1272" i="9"/>
  <c r="E1272" i="9" s="1"/>
  <c r="D1238" i="9"/>
  <c r="E1238" i="9" s="1"/>
  <c r="D1097" i="9"/>
  <c r="E1097" i="9" s="1"/>
  <c r="D1134" i="9"/>
  <c r="E1134" i="9" s="1"/>
  <c r="D804" i="9"/>
  <c r="E804" i="9" s="1"/>
  <c r="D1301" i="9"/>
  <c r="E1301" i="9" s="1"/>
  <c r="D1325" i="9"/>
  <c r="E1325" i="9" s="1"/>
  <c r="D1161" i="9"/>
  <c r="E1161" i="9" s="1"/>
  <c r="D1381" i="9"/>
  <c r="E1381" i="9" s="1"/>
  <c r="D1034" i="9"/>
  <c r="E1034" i="9" s="1"/>
  <c r="D1342" i="9"/>
  <c r="E1342" i="9" s="1"/>
  <c r="D1424" i="9"/>
  <c r="E1424" i="9" s="1"/>
  <c r="D1511" i="9"/>
  <c r="E1511" i="9" s="1"/>
  <c r="D1332" i="9"/>
  <c r="E1332" i="9" s="1"/>
  <c r="D1639" i="9"/>
  <c r="E1639" i="9" s="1"/>
  <c r="D891" i="9"/>
  <c r="E891" i="9" s="1"/>
  <c r="D1579" i="9"/>
  <c r="E1579" i="9" s="1"/>
  <c r="D1542" i="9"/>
  <c r="E1542" i="9" s="1"/>
  <c r="D1590" i="9"/>
  <c r="E1590" i="9" s="1"/>
  <c r="D1084" i="9"/>
  <c r="E1084" i="9" s="1"/>
  <c r="D1489" i="9"/>
  <c r="E1489" i="9" s="1"/>
  <c r="D1607" i="9"/>
  <c r="E1607" i="9" s="1"/>
  <c r="D1823" i="9"/>
  <c r="E1823" i="9" s="1"/>
  <c r="D2260" i="9"/>
  <c r="E2260" i="9" s="1"/>
  <c r="D2289" i="9"/>
  <c r="E2289" i="9" s="1"/>
  <c r="D2328" i="9"/>
  <c r="E2328" i="9" s="1"/>
  <c r="D2349" i="9"/>
  <c r="E2349" i="9" s="1"/>
  <c r="D2249" i="9"/>
  <c r="E2249" i="9" s="1"/>
  <c r="D2412" i="9"/>
  <c r="E2412" i="9" s="1"/>
  <c r="D2343" i="9"/>
  <c r="E2343" i="9" s="1"/>
  <c r="D2213" i="9"/>
  <c r="E2213" i="9" s="1"/>
  <c r="D3322" i="9"/>
  <c r="E3322" i="9" s="1"/>
  <c r="D1765" i="9"/>
  <c r="E1765" i="9" s="1"/>
  <c r="D2580" i="9"/>
  <c r="E2580" i="9" s="1"/>
  <c r="D2604" i="9"/>
  <c r="E2604" i="9" s="1"/>
  <c r="D1337" i="9"/>
  <c r="E1337" i="9" s="1"/>
  <c r="D2648" i="9"/>
  <c r="E2648" i="9" s="1"/>
  <c r="D1760" i="9"/>
  <c r="E1760" i="9" s="1"/>
  <c r="D1540" i="9"/>
  <c r="E1540" i="9" s="1"/>
  <c r="D2713" i="9"/>
  <c r="E2713" i="9" s="1"/>
  <c r="D2763" i="9"/>
  <c r="E2763" i="9" s="1"/>
  <c r="D2765" i="9"/>
  <c r="E2765" i="9" s="1"/>
  <c r="D2811" i="9"/>
  <c r="E2811" i="9" s="1"/>
  <c r="D2886" i="9"/>
  <c r="E2886" i="9" s="1"/>
  <c r="D2862" i="9"/>
  <c r="E2862" i="9" s="1"/>
  <c r="D2908" i="9"/>
  <c r="E2908" i="9" s="1"/>
  <c r="D2957" i="9"/>
  <c r="E2957" i="9" s="1"/>
  <c r="D2980" i="9"/>
  <c r="E2980" i="9" s="1"/>
  <c r="D2716" i="9"/>
  <c r="E2716" i="9" s="1"/>
  <c r="D3065" i="9"/>
  <c r="E3065" i="9" s="1"/>
  <c r="D3069" i="9"/>
  <c r="E3069" i="9" s="1"/>
  <c r="D2062" i="9"/>
  <c r="E2062" i="9" s="1"/>
  <c r="D3098" i="9"/>
  <c r="E3098" i="9" s="1"/>
  <c r="D2381" i="9"/>
  <c r="E2381" i="9" s="1"/>
  <c r="D3141" i="9"/>
  <c r="E3141" i="9" s="1"/>
  <c r="D3540" i="9"/>
  <c r="E3540" i="9" s="1"/>
  <c r="D3541" i="9"/>
  <c r="E3541" i="9" s="1"/>
  <c r="D3187" i="9"/>
  <c r="E3187" i="9" s="1"/>
  <c r="D3219" i="9"/>
  <c r="E3219" i="9" s="1"/>
  <c r="D3341" i="9"/>
  <c r="E3341" i="9" s="1"/>
  <c r="D3326" i="9"/>
  <c r="E3326" i="9" s="1"/>
  <c r="D3365" i="9"/>
  <c r="E3365" i="9" s="1"/>
  <c r="D3364" i="9"/>
  <c r="E3364" i="9" s="1"/>
  <c r="D3380" i="9"/>
  <c r="E3380" i="9" s="1"/>
  <c r="D3532" i="9"/>
  <c r="E3532" i="9" s="1"/>
  <c r="D3194" i="9"/>
  <c r="E3194" i="9" s="1"/>
  <c r="D3370" i="9"/>
  <c r="E3370" i="9" s="1"/>
  <c r="D3372" i="9"/>
  <c r="E3372" i="9" s="1"/>
  <c r="D3595" i="9"/>
  <c r="E3595" i="9" s="1"/>
  <c r="D3103" i="9"/>
  <c r="E3103" i="9" s="1"/>
  <c r="D3611" i="9"/>
  <c r="E3611" i="9" s="1"/>
  <c r="D3225" i="9"/>
  <c r="E3225" i="9" s="1"/>
  <c r="D3387" i="9"/>
  <c r="E3387" i="9" s="1"/>
  <c r="D3421" i="9"/>
  <c r="E3421" i="9" s="1"/>
  <c r="D3383" i="9"/>
  <c r="E3383" i="9" s="1"/>
  <c r="D3453" i="9"/>
  <c r="E3453" i="9" s="1"/>
  <c r="D3427" i="9"/>
  <c r="E3427" i="9" s="1"/>
  <c r="D3002" i="9"/>
  <c r="E3002" i="9" s="1"/>
  <c r="D3291" i="9"/>
  <c r="E3291" i="9" s="1"/>
  <c r="D3507" i="9"/>
  <c r="E3507" i="9" s="1"/>
  <c r="D3519" i="9"/>
  <c r="E3519" i="9" s="1"/>
  <c r="D3520" i="9"/>
  <c r="E3520" i="9" s="1"/>
  <c r="D3277" i="9"/>
  <c r="E3277" i="9" s="1"/>
  <c r="D3263" i="9"/>
  <c r="E3263" i="9" s="1"/>
  <c r="D3559" i="9"/>
  <c r="E3559" i="9" s="1"/>
  <c r="D3435" i="9"/>
  <c r="E3435" i="9" s="1"/>
  <c r="D3555" i="9"/>
  <c r="E3555" i="9" s="1"/>
  <c r="D408" i="9"/>
  <c r="E408" i="9" s="1"/>
  <c r="D2960" i="9"/>
  <c r="E2960" i="9" s="1"/>
  <c r="D3328" i="9"/>
  <c r="E3328" i="9" s="1"/>
  <c r="D3393" i="9"/>
  <c r="E3393" i="9" s="1"/>
  <c r="D3563" i="9"/>
  <c r="E3563" i="9" s="1"/>
  <c r="D3357" i="9"/>
  <c r="E3357" i="9" s="1"/>
  <c r="D3515" i="9"/>
  <c r="E3515" i="9" s="1"/>
  <c r="D873" i="9"/>
  <c r="E873" i="9" s="1"/>
  <c r="D2914" i="9"/>
  <c r="E2914" i="9" s="1"/>
  <c r="D942" i="9"/>
  <c r="E942" i="9" s="1"/>
  <c r="D2410" i="9"/>
  <c r="E2410" i="9" s="1"/>
  <c r="D3057" i="9"/>
  <c r="E3057" i="9" s="1"/>
  <c r="D3497" i="9"/>
  <c r="E3497" i="9" s="1"/>
  <c r="D1042" i="9"/>
  <c r="E1042" i="9" s="1"/>
  <c r="D2840" i="9"/>
  <c r="E2840" i="9" s="1"/>
  <c r="D3777" i="9"/>
  <c r="E3777" i="9" s="1"/>
  <c r="D252" i="9"/>
  <c r="E252" i="9" s="1"/>
  <c r="D499" i="9"/>
  <c r="E499" i="9" s="1"/>
  <c r="D2736" i="9"/>
  <c r="E2736" i="9" s="1"/>
  <c r="D538" i="9"/>
  <c r="E538" i="9" s="1"/>
  <c r="D637" i="9"/>
  <c r="E637" i="9" s="1"/>
  <c r="D3478" i="9"/>
  <c r="E3478" i="9" s="1"/>
  <c r="D1050" i="9"/>
  <c r="E1050" i="9" s="1"/>
  <c r="D1318" i="9"/>
  <c r="E1318" i="9" s="1"/>
  <c r="D1862" i="9"/>
  <c r="E1862" i="9" s="1"/>
  <c r="D1613" i="9"/>
  <c r="E1613" i="9" s="1"/>
  <c r="D632" i="9"/>
  <c r="E632" i="9" s="1"/>
  <c r="D3021" i="9"/>
  <c r="E3021" i="9" s="1"/>
  <c r="D3086" i="9"/>
  <c r="E3086" i="9" s="1"/>
  <c r="D3206" i="9"/>
  <c r="E3206" i="9" s="1"/>
  <c r="D3242" i="9"/>
  <c r="E3242" i="9" s="1"/>
  <c r="D3564" i="9"/>
  <c r="E3564" i="9" s="1"/>
  <c r="D679" i="9"/>
  <c r="E679" i="9" s="1"/>
  <c r="D3402" i="9"/>
  <c r="E3402" i="9" s="1"/>
  <c r="D2178" i="9"/>
  <c r="E2178" i="9" s="1"/>
  <c r="D1676" i="9"/>
  <c r="E1676" i="9" s="1"/>
  <c r="D3458" i="9"/>
  <c r="E3458" i="9" s="1"/>
  <c r="D3538" i="9"/>
  <c r="E3538" i="9" s="1"/>
  <c r="D3616" i="9"/>
  <c r="E3616" i="9" s="1"/>
  <c r="D3097" i="9"/>
  <c r="E3097" i="9" s="1"/>
  <c r="D3456" i="9"/>
  <c r="E3456" i="9" s="1"/>
  <c r="D2364" i="9"/>
  <c r="E2364" i="9" s="1"/>
  <c r="D335" i="9"/>
  <c r="E335" i="9" s="1"/>
  <c r="D447" i="9"/>
  <c r="E447" i="9" s="1"/>
  <c r="D1868" i="9"/>
  <c r="E1868" i="9" s="1"/>
  <c r="D972" i="9"/>
  <c r="E972" i="9" s="1"/>
  <c r="D1377" i="9"/>
  <c r="E1377" i="9" s="1"/>
  <c r="D2894" i="9"/>
  <c r="E2894" i="9" s="1"/>
  <c r="D3052" i="9"/>
  <c r="E3052" i="9" s="1"/>
  <c r="D1509" i="9"/>
  <c r="E1509" i="9" s="1"/>
  <c r="D1463" i="9"/>
  <c r="E1463" i="9" s="1"/>
  <c r="D718" i="9"/>
  <c r="E718" i="9" s="1"/>
  <c r="D97" i="9"/>
  <c r="E97" i="9" s="1"/>
  <c r="D722" i="9"/>
  <c r="E722" i="9" s="1"/>
  <c r="D1719" i="9"/>
  <c r="E1719" i="9" s="1"/>
  <c r="D169" i="9"/>
  <c r="E169" i="9" s="1"/>
  <c r="D1261" i="9"/>
  <c r="E1261" i="9" s="1"/>
  <c r="D1088" i="9"/>
  <c r="E1088" i="9" s="1"/>
  <c r="D1257" i="9"/>
  <c r="E1257" i="9" s="1"/>
  <c r="D1578" i="9"/>
  <c r="E1578" i="9" s="1"/>
  <c r="D2863" i="9"/>
  <c r="E2863" i="9" s="1"/>
  <c r="D2813" i="9"/>
  <c r="E2813" i="9" s="1"/>
  <c r="D3107" i="9"/>
  <c r="E3107" i="9" s="1"/>
  <c r="D3297" i="9"/>
  <c r="E3297" i="9" s="1"/>
  <c r="D3266" i="9"/>
  <c r="E3266" i="9" s="1"/>
  <c r="D2438" i="9"/>
  <c r="E2438" i="9" s="1"/>
  <c r="D3313" i="9"/>
  <c r="E3313" i="9" s="1"/>
  <c r="D3495" i="9"/>
  <c r="E3495" i="9" s="1"/>
  <c r="D2629" i="9"/>
  <c r="E2629" i="9" s="1"/>
  <c r="D1763" i="9"/>
  <c r="E1763" i="9" s="1"/>
  <c r="D33" i="9"/>
  <c r="E33" i="9" s="1"/>
  <c r="D3506" i="9"/>
  <c r="E3506" i="9" s="1"/>
  <c r="D70" i="9"/>
  <c r="E70" i="9" s="1"/>
  <c r="D41" i="9"/>
  <c r="E41" i="9" s="1"/>
  <c r="D3517" i="9"/>
  <c r="E3517" i="9" s="1"/>
  <c r="D186" i="9"/>
  <c r="E186" i="9" s="1"/>
  <c r="D37" i="9"/>
  <c r="E37" i="9" s="1"/>
  <c r="D312" i="9"/>
  <c r="E312" i="9" s="1"/>
  <c r="D284" i="9"/>
  <c r="E284" i="9" s="1"/>
  <c r="D128" i="9"/>
  <c r="E128" i="9" s="1"/>
  <c r="D250" i="9"/>
  <c r="E250" i="9" s="1"/>
  <c r="D544" i="9"/>
  <c r="E544" i="9" s="1"/>
  <c r="D221" i="9"/>
  <c r="E221" i="9" s="1"/>
  <c r="D596" i="9"/>
  <c r="E596" i="9" s="1"/>
  <c r="D561" i="9"/>
  <c r="E561" i="9" s="1"/>
  <c r="D333" i="9"/>
  <c r="E333" i="9" s="1"/>
  <c r="D759" i="9"/>
  <c r="E759" i="9" s="1"/>
  <c r="D488" i="9"/>
  <c r="E488" i="9" s="1"/>
  <c r="D838" i="9"/>
  <c r="E838" i="9" s="1"/>
  <c r="D845" i="9"/>
  <c r="E845" i="9" s="1"/>
  <c r="D848" i="9"/>
  <c r="E848" i="9" s="1"/>
  <c r="D927" i="9"/>
  <c r="E927" i="9" s="1"/>
  <c r="D937" i="9"/>
  <c r="E937" i="9" s="1"/>
  <c r="D861" i="9"/>
  <c r="E861" i="9" s="1"/>
  <c r="D1010" i="9"/>
  <c r="E1010" i="9" s="1"/>
  <c r="D938" i="9"/>
  <c r="E938" i="9" s="1"/>
  <c r="D1068" i="9"/>
  <c r="E1068" i="9" s="1"/>
  <c r="D1152" i="9"/>
  <c r="E1152" i="9" s="1"/>
  <c r="D1048" i="9"/>
  <c r="E1048" i="9" s="1"/>
  <c r="D1064" i="9"/>
  <c r="E1064" i="9" s="1"/>
  <c r="D528" i="9"/>
  <c r="E528" i="9" s="1"/>
  <c r="D1232" i="9"/>
  <c r="E1232" i="9" s="1"/>
  <c r="D769" i="9"/>
  <c r="E769" i="9" s="1"/>
  <c r="D1251" i="9"/>
  <c r="E1251" i="9" s="1"/>
  <c r="D1384" i="9"/>
  <c r="E1384" i="9" s="1"/>
  <c r="D1464" i="9"/>
  <c r="E1464" i="9" s="1"/>
  <c r="D939" i="9"/>
  <c r="E939" i="9" s="1"/>
  <c r="D1273" i="9"/>
  <c r="E1273" i="9" s="1"/>
  <c r="D1550" i="9"/>
  <c r="E1550" i="9" s="1"/>
  <c r="D1565" i="9"/>
  <c r="E1565" i="9" s="1"/>
  <c r="D374" i="9"/>
  <c r="E374" i="9" s="1"/>
  <c r="D1647" i="9"/>
  <c r="E1647" i="9" s="1"/>
  <c r="D1597" i="9"/>
  <c r="E1597" i="9" s="1"/>
  <c r="D2310" i="9"/>
  <c r="E2310" i="9" s="1"/>
  <c r="D1775" i="9"/>
  <c r="E1775" i="9" s="1"/>
  <c r="D1675" i="9"/>
  <c r="E1675" i="9" s="1"/>
  <c r="D3117" i="9"/>
  <c r="E3117" i="9" s="1"/>
  <c r="D2231" i="9"/>
  <c r="E2231" i="9" s="1"/>
  <c r="D2315" i="9"/>
  <c r="E2315" i="9" s="1"/>
  <c r="D1515" i="9"/>
  <c r="E1515" i="9" s="1"/>
  <c r="D1811" i="9"/>
  <c r="E1811" i="9" s="1"/>
  <c r="D1548" i="9"/>
  <c r="E1548" i="9" s="1"/>
  <c r="D1789" i="9"/>
  <c r="E1789" i="9" s="1"/>
  <c r="D2467" i="9"/>
  <c r="E2467" i="9" s="1"/>
  <c r="D2494" i="9"/>
  <c r="E2494" i="9" s="1"/>
  <c r="D2469" i="9"/>
  <c r="E2469" i="9" s="1"/>
  <c r="D2589" i="9"/>
  <c r="E2589" i="9" s="1"/>
  <c r="D2730" i="9"/>
  <c r="E2730" i="9" s="1"/>
  <c r="D2806" i="9"/>
  <c r="E2806" i="9" s="1"/>
  <c r="D2772" i="9"/>
  <c r="E2772" i="9" s="1"/>
  <c r="D2509" i="9"/>
  <c r="E2509" i="9" s="1"/>
  <c r="D2573" i="9"/>
  <c r="E2573" i="9" s="1"/>
  <c r="D2872" i="9"/>
  <c r="E2872" i="9" s="1"/>
  <c r="D2766" i="9"/>
  <c r="E2766" i="9" s="1"/>
  <c r="D2948" i="9"/>
  <c r="E2948" i="9" s="1"/>
  <c r="D2064" i="9"/>
  <c r="E2064" i="9" s="1"/>
  <c r="D2633" i="9"/>
  <c r="E2633" i="9" s="1"/>
  <c r="D3092" i="9"/>
  <c r="E3092" i="9" s="1"/>
  <c r="D3522" i="9"/>
  <c r="E3522" i="9" s="1"/>
  <c r="D2770" i="9"/>
  <c r="E2770" i="9" s="1"/>
  <c r="D3088" i="9"/>
  <c r="E3088" i="9" s="1"/>
  <c r="D3100" i="9"/>
  <c r="E3100" i="9" s="1"/>
  <c r="D3061" i="9"/>
  <c r="E3061" i="9" s="1"/>
  <c r="D2071" i="9"/>
  <c r="E2071" i="9" s="1"/>
  <c r="D3126" i="9"/>
  <c r="E3126" i="9" s="1"/>
  <c r="D3145" i="9"/>
  <c r="E3145" i="9" s="1"/>
  <c r="D3033" i="9"/>
  <c r="E3033" i="9" s="1"/>
  <c r="D3147" i="9"/>
  <c r="E3147" i="9" s="1"/>
  <c r="D3230" i="9"/>
  <c r="E3230" i="9" s="1"/>
  <c r="D3236" i="9"/>
  <c r="E3236" i="9" s="1"/>
  <c r="D3125" i="9"/>
  <c r="E3125" i="9" s="1"/>
  <c r="D3312" i="9"/>
  <c r="E3312" i="9" s="1"/>
  <c r="D3267" i="9"/>
  <c r="E3267" i="9" s="1"/>
  <c r="D3325" i="9"/>
  <c r="E3325" i="9" s="1"/>
  <c r="D3344" i="9"/>
  <c r="E3344" i="9" s="1"/>
  <c r="D3181" i="9"/>
  <c r="E3181" i="9" s="1"/>
  <c r="D3358" i="9"/>
  <c r="E3358" i="9" s="1"/>
  <c r="D3334" i="9"/>
  <c r="E3334" i="9" s="1"/>
  <c r="D3452" i="9"/>
  <c r="E3452" i="9" s="1"/>
  <c r="D3391" i="9"/>
  <c r="E3391" i="9" s="1"/>
  <c r="D3304" i="9"/>
  <c r="E3304" i="9" s="1"/>
  <c r="D3351" i="9"/>
  <c r="E3351" i="9" s="1"/>
  <c r="D3419" i="9"/>
  <c r="E3419" i="9" s="1"/>
  <c r="D3400" i="9"/>
  <c r="E3400" i="9" s="1"/>
  <c r="D3454" i="9"/>
  <c r="E3454" i="9" s="1"/>
  <c r="D3457" i="9"/>
  <c r="E3457" i="9" s="1"/>
  <c r="D3491" i="9"/>
  <c r="E3491" i="9" s="1"/>
  <c r="D3415" i="9"/>
  <c r="E3415" i="9" s="1"/>
  <c r="D3513" i="9"/>
  <c r="E3513" i="9" s="1"/>
  <c r="D362" i="9"/>
  <c r="E362" i="9" s="1"/>
  <c r="D3347" i="9"/>
  <c r="E3347" i="9" s="1"/>
  <c r="D1813" i="9"/>
  <c r="E1813" i="9" s="1"/>
  <c r="D3350" i="9"/>
  <c r="E3350" i="9" s="1"/>
  <c r="D3293" i="9"/>
  <c r="E3293" i="9" s="1"/>
  <c r="D3516" i="9"/>
  <c r="E3516" i="9" s="1"/>
  <c r="D3191" i="9"/>
  <c r="E3191" i="9" s="1"/>
  <c r="D1702" i="9"/>
  <c r="E1702" i="9" s="1"/>
  <c r="D3303" i="9"/>
  <c r="E3303" i="9" s="1"/>
  <c r="D3397" i="9"/>
  <c r="E3397" i="9" s="1"/>
  <c r="D3272" i="9"/>
  <c r="E3272" i="9" s="1"/>
  <c r="D3388" i="9"/>
  <c r="E3388" i="9" s="1"/>
  <c r="D213" i="9"/>
  <c r="E213" i="9" s="1"/>
  <c r="D1113" i="9"/>
  <c r="E1113" i="9" s="1"/>
  <c r="D258" i="9"/>
  <c r="E258" i="9" s="1"/>
  <c r="D3510" i="9"/>
  <c r="E3510" i="9" s="1"/>
  <c r="D2734" i="9"/>
  <c r="E2734" i="9" s="1"/>
  <c r="D1809" i="9"/>
  <c r="E1809" i="9" s="1"/>
  <c r="D1875" i="9"/>
  <c r="E1875" i="9" s="1"/>
  <c r="D2449" i="9"/>
  <c r="E2449" i="9" s="1"/>
  <c r="D1903" i="9"/>
  <c r="E1903" i="9" s="1"/>
  <c r="D2554" i="9"/>
  <c r="E2554" i="9" s="1"/>
  <c r="D2977" i="9"/>
  <c r="E2977" i="9" s="1"/>
  <c r="D3443" i="9"/>
  <c r="E3443" i="9" s="1"/>
  <c r="D20" i="9"/>
  <c r="E20" i="9" s="1"/>
  <c r="D3197" i="9"/>
  <c r="E3197" i="9" s="1"/>
  <c r="D1798" i="9"/>
  <c r="E1798" i="9" s="1"/>
  <c r="D117" i="9"/>
  <c r="E117" i="9" s="1"/>
  <c r="D345" i="9"/>
  <c r="E345" i="9" s="1"/>
  <c r="D562" i="9"/>
  <c r="E562" i="9" s="1"/>
  <c r="D860" i="9"/>
  <c r="E860" i="9" s="1"/>
  <c r="D530" i="9"/>
  <c r="E530" i="9" s="1"/>
  <c r="D123" i="9"/>
  <c r="E123" i="9" s="1"/>
  <c r="D352" i="9"/>
  <c r="E352" i="9" s="1"/>
  <c r="D1041" i="9"/>
  <c r="E1041" i="9" s="1"/>
  <c r="D1169" i="9"/>
  <c r="E1169" i="9" s="1"/>
  <c r="D675" i="9"/>
  <c r="E675" i="9" s="1"/>
  <c r="D2988" i="9"/>
  <c r="E2988" i="9" s="1"/>
  <c r="D1588" i="9"/>
  <c r="E1588" i="9" s="1"/>
  <c r="D986" i="9"/>
  <c r="E986" i="9" s="1"/>
  <c r="D1644" i="9"/>
  <c r="E1644" i="9" s="1"/>
  <c r="D1728" i="9"/>
  <c r="E1728" i="9" s="1"/>
  <c r="D3492" i="9"/>
  <c r="E3492" i="9" s="1"/>
  <c r="D1901" i="9"/>
  <c r="E1901" i="9" s="1"/>
  <c r="D2074" i="9"/>
  <c r="E2074" i="9" s="1"/>
  <c r="D1373" i="9"/>
  <c r="E1373" i="9" s="1"/>
  <c r="D2994" i="9"/>
  <c r="E2994" i="9" s="1"/>
  <c r="D2838" i="9"/>
  <c r="E2838" i="9" s="1"/>
  <c r="D3546" i="9"/>
  <c r="E3546" i="9" s="1"/>
  <c r="D3169" i="9"/>
  <c r="E3169" i="9" s="1"/>
  <c r="D3327" i="9"/>
  <c r="E3327" i="9" s="1"/>
  <c r="D3373" i="9"/>
  <c r="E3373" i="9" s="1"/>
  <c r="D2666" i="9"/>
  <c r="E2666" i="9" s="1"/>
  <c r="D3417" i="9"/>
  <c r="E3417" i="9" s="1"/>
  <c r="D3430" i="9"/>
  <c r="E3430" i="9" s="1"/>
  <c r="D3463" i="9"/>
  <c r="E3463" i="9" s="1"/>
  <c r="D543" i="9"/>
  <c r="E543" i="9" s="1"/>
  <c r="D3036" i="9"/>
  <c r="E3036" i="9" s="1"/>
  <c r="D326" i="9"/>
  <c r="E326" i="9" s="1"/>
  <c r="D3139" i="9"/>
  <c r="E3139" i="9" s="1"/>
  <c r="D437" i="9"/>
  <c r="E437" i="9" s="1"/>
  <c r="D390" i="9"/>
  <c r="E390" i="9" s="1"/>
  <c r="D852" i="9"/>
  <c r="E852" i="9" s="1"/>
  <c r="D737" i="9"/>
  <c r="E737" i="9" s="1"/>
  <c r="D2626" i="9"/>
  <c r="E2626" i="9" s="1"/>
  <c r="D1002" i="9"/>
  <c r="E1002" i="9" s="1"/>
  <c r="D1271" i="9"/>
  <c r="E1271" i="9" s="1"/>
  <c r="D868" i="9"/>
  <c r="E868" i="9" s="1"/>
  <c r="D622" i="9"/>
  <c r="E622" i="9" s="1"/>
  <c r="D140" i="9"/>
  <c r="E140" i="9" s="1"/>
  <c r="D135" i="9"/>
  <c r="E135" i="9" s="1"/>
  <c r="D165" i="9"/>
  <c r="E165" i="9" s="1"/>
  <c r="D81" i="9"/>
  <c r="E81" i="9" s="1"/>
  <c r="D235" i="9"/>
  <c r="E235" i="9" s="1"/>
  <c r="D236" i="9"/>
  <c r="E236" i="9" s="1"/>
  <c r="D3201" i="9"/>
  <c r="E3201" i="9" s="1"/>
  <c r="D265" i="9"/>
  <c r="E265" i="9" s="1"/>
  <c r="D242" i="9"/>
  <c r="E242" i="9" s="1"/>
  <c r="D261" i="9"/>
  <c r="E261" i="9" s="1"/>
  <c r="D238" i="9"/>
  <c r="E238" i="9" s="1"/>
  <c r="D328" i="9"/>
  <c r="E328" i="9" s="1"/>
  <c r="D307" i="9"/>
  <c r="E307" i="9" s="1"/>
  <c r="D348" i="9"/>
  <c r="E348" i="9" s="1"/>
  <c r="D299" i="9"/>
  <c r="E299" i="9" s="1"/>
  <c r="D368" i="9"/>
  <c r="E368" i="9" s="1"/>
  <c r="D266" i="9"/>
  <c r="E266" i="9" s="1"/>
  <c r="D443" i="9"/>
  <c r="E443" i="9" s="1"/>
  <c r="D383" i="9"/>
  <c r="E383" i="9" s="1"/>
  <c r="D350" i="9"/>
  <c r="E350" i="9" s="1"/>
  <c r="D320" i="9"/>
  <c r="E320" i="9" s="1"/>
  <c r="D3425" i="9"/>
  <c r="E3425" i="9" s="1"/>
  <c r="D551" i="9"/>
  <c r="E551" i="9" s="1"/>
  <c r="D514" i="9"/>
  <c r="E514" i="9" s="1"/>
  <c r="D556" i="9"/>
  <c r="E556" i="9" s="1"/>
  <c r="D586" i="9"/>
  <c r="E586" i="9" s="1"/>
  <c r="D694" i="9"/>
  <c r="E694" i="9" s="1"/>
  <c r="D417" i="9"/>
  <c r="E417" i="9" s="1"/>
  <c r="D723" i="9"/>
  <c r="E723" i="9" s="1"/>
  <c r="D795" i="9"/>
  <c r="E795" i="9" s="1"/>
  <c r="D696" i="9"/>
  <c r="E696" i="9" s="1"/>
  <c r="D735" i="9"/>
  <c r="E735" i="9" s="1"/>
  <c r="D693" i="9"/>
  <c r="E693" i="9" s="1"/>
  <c r="D748" i="9"/>
  <c r="E748" i="9" s="1"/>
  <c r="D762" i="9"/>
  <c r="E762" i="9" s="1"/>
  <c r="D840" i="9"/>
  <c r="E840" i="9" s="1"/>
  <c r="D823" i="9"/>
  <c r="E823" i="9" s="1"/>
  <c r="D828" i="9"/>
  <c r="E828" i="9" s="1"/>
  <c r="D851" i="9"/>
  <c r="E851" i="9" s="1"/>
  <c r="D657" i="9"/>
  <c r="E657" i="9" s="1"/>
  <c r="D1109" i="9"/>
  <c r="E1109" i="9" s="1"/>
  <c r="D647" i="9"/>
  <c r="E647" i="9" s="1"/>
  <c r="D1000" i="9"/>
  <c r="E1000" i="9" s="1"/>
  <c r="D982" i="9"/>
  <c r="E982" i="9" s="1"/>
  <c r="D2285" i="9"/>
  <c r="E2285" i="9" s="1"/>
  <c r="D882" i="9"/>
  <c r="E882" i="9" s="1"/>
  <c r="D1028" i="9"/>
  <c r="E1028" i="9" s="1"/>
  <c r="D1038" i="9"/>
  <c r="E1038" i="9" s="1"/>
  <c r="D1063" i="9"/>
  <c r="E1063" i="9" s="1"/>
  <c r="D909" i="9"/>
  <c r="E909" i="9" s="1"/>
  <c r="D965" i="9"/>
  <c r="E965" i="9" s="1"/>
  <c r="D1045" i="9"/>
  <c r="E1045" i="9" s="1"/>
  <c r="D978" i="9"/>
  <c r="E978" i="9" s="1"/>
  <c r="D1207" i="9"/>
  <c r="E1207" i="9" s="1"/>
  <c r="D1290" i="9"/>
  <c r="E1290" i="9" s="1"/>
  <c r="D1166" i="9"/>
  <c r="E1166" i="9" s="1"/>
  <c r="D995" i="9"/>
  <c r="E995" i="9" s="1"/>
  <c r="D1338" i="9"/>
  <c r="E1338" i="9" s="1"/>
  <c r="D1147" i="9"/>
  <c r="E1147" i="9" s="1"/>
  <c r="D1364" i="9"/>
  <c r="E1364" i="9" s="1"/>
  <c r="D1327" i="9"/>
  <c r="E1327" i="9" s="1"/>
  <c r="D1411" i="9"/>
  <c r="E1411" i="9" s="1"/>
  <c r="D1803" i="9"/>
  <c r="E1803" i="9" s="1"/>
  <c r="D1519" i="9"/>
  <c r="E1519" i="9" s="1"/>
  <c r="D1340" i="9"/>
  <c r="E1340" i="9" s="1"/>
  <c r="D1487" i="9"/>
  <c r="E1487" i="9" s="1"/>
  <c r="D1477" i="9"/>
  <c r="E1477" i="9" s="1"/>
  <c r="D1371" i="9"/>
  <c r="E1371" i="9" s="1"/>
  <c r="D1277" i="9"/>
  <c r="E1277" i="9" s="1"/>
  <c r="D1406" i="9"/>
  <c r="E1406" i="9" s="1"/>
  <c r="D1585" i="9"/>
  <c r="E1585" i="9" s="1"/>
  <c r="D1606" i="9"/>
  <c r="E1606" i="9" s="1"/>
  <c r="D1615" i="9"/>
  <c r="E1615" i="9" s="1"/>
  <c r="D1646" i="9"/>
  <c r="E1646" i="9" s="1"/>
  <c r="D1476" i="9"/>
  <c r="E1476" i="9" s="1"/>
  <c r="D2978" i="9"/>
  <c r="E2978" i="9" s="1"/>
  <c r="D1825" i="9"/>
  <c r="E1825" i="9" s="1"/>
  <c r="D1802" i="9"/>
  <c r="E1802" i="9" s="1"/>
  <c r="D2380" i="9"/>
  <c r="E2380" i="9" s="1"/>
  <c r="D1539" i="9"/>
  <c r="E1539" i="9" s="1"/>
  <c r="D2396" i="9"/>
  <c r="E2396" i="9" s="1"/>
  <c r="D1922" i="9"/>
  <c r="E1922" i="9" s="1"/>
  <c r="D2623" i="9"/>
  <c r="E2623" i="9" s="1"/>
  <c r="D2565" i="9"/>
  <c r="E2565" i="9" s="1"/>
  <c r="D2665" i="9"/>
  <c r="E2665" i="9" s="1"/>
  <c r="D1921" i="9"/>
  <c r="E1921" i="9" s="1"/>
  <c r="D2632" i="9"/>
  <c r="E2632" i="9" s="1"/>
  <c r="D3053" i="9"/>
  <c r="E3053" i="9" s="1"/>
  <c r="D2199" i="9"/>
  <c r="E2199" i="9" s="1"/>
  <c r="D2719" i="9"/>
  <c r="E2719" i="9" s="1"/>
  <c r="D3014" i="9"/>
  <c r="E3014" i="9" s="1"/>
  <c r="D2911" i="9"/>
  <c r="E2911" i="9" s="1"/>
  <c r="D1997" i="9"/>
  <c r="E1997" i="9" s="1"/>
  <c r="D2893" i="9"/>
  <c r="E2893" i="9" s="1"/>
  <c r="D2692" i="9"/>
  <c r="E2692" i="9" s="1"/>
  <c r="D2972" i="9"/>
  <c r="E2972" i="9" s="1"/>
  <c r="D1784" i="9"/>
  <c r="E1784" i="9" s="1"/>
  <c r="D2985" i="9"/>
  <c r="E2985" i="9" s="1"/>
  <c r="D3124" i="9"/>
  <c r="E3124" i="9" s="1"/>
  <c r="D3314" i="9"/>
  <c r="E3314" i="9" s="1"/>
  <c r="D2762" i="9"/>
  <c r="E2762" i="9" s="1"/>
  <c r="D3182" i="9"/>
  <c r="E3182" i="9" s="1"/>
  <c r="D3041" i="9"/>
  <c r="E3041" i="9" s="1"/>
  <c r="D3080" i="9"/>
  <c r="E3080" i="9" s="1"/>
  <c r="D3102" i="9"/>
  <c r="E3102" i="9" s="1"/>
  <c r="D3137" i="9"/>
  <c r="E3137" i="9" s="1"/>
  <c r="D2921" i="9"/>
  <c r="E2921" i="9" s="1"/>
  <c r="D3142" i="9"/>
  <c r="E3142" i="9" s="1"/>
  <c r="D3174" i="9"/>
  <c r="E3174" i="9" s="1"/>
  <c r="D3166" i="9"/>
  <c r="E3166" i="9" s="1"/>
  <c r="D3523" i="9"/>
  <c r="E3523" i="9" s="1"/>
  <c r="D3494" i="9"/>
  <c r="E3494" i="9" s="1"/>
  <c r="D2867" i="9"/>
  <c r="E2867" i="9" s="1"/>
  <c r="D2877" i="9"/>
  <c r="E2877" i="9" s="1"/>
  <c r="D3222" i="9"/>
  <c r="E3222" i="9" s="1"/>
  <c r="D3259" i="9"/>
  <c r="E3259" i="9" s="1"/>
  <c r="D3484" i="9"/>
  <c r="E3484" i="9" s="1"/>
  <c r="D2870" i="9"/>
  <c r="E2870" i="9" s="1"/>
  <c r="D3195" i="9"/>
  <c r="E3195" i="9" s="1"/>
  <c r="D1460" i="9"/>
  <c r="E1460" i="9" s="1"/>
  <c r="D3342" i="9"/>
  <c r="E3342" i="9" s="1"/>
  <c r="D3200" i="9"/>
  <c r="E3200" i="9" s="1"/>
  <c r="D3038" i="9"/>
  <c r="E3038" i="9" s="1"/>
  <c r="D3261" i="9"/>
  <c r="E3261" i="9" s="1"/>
  <c r="D3390" i="9"/>
  <c r="E3390" i="9" s="1"/>
  <c r="D3673" i="9"/>
  <c r="E3673" i="9" s="1"/>
  <c r="D3238" i="9"/>
  <c r="E3238" i="9" s="1"/>
  <c r="D3382" i="9"/>
  <c r="E3382" i="9" s="1"/>
  <c r="D3160" i="9"/>
  <c r="E3160" i="9" s="1"/>
  <c r="D3438" i="9"/>
  <c r="E3438" i="9" s="1"/>
  <c r="D98" i="9"/>
  <c r="E98" i="9" s="1"/>
  <c r="D245" i="9"/>
  <c r="E245" i="9" s="1"/>
  <c r="D1541" i="9"/>
  <c r="E1541" i="9" s="1"/>
  <c r="D2612" i="9"/>
  <c r="E2612" i="9" s="1"/>
  <c r="D3114" i="9"/>
  <c r="E3114" i="9" s="1"/>
  <c r="D2947" i="9"/>
  <c r="E2947" i="9" s="1"/>
  <c r="D738" i="9"/>
  <c r="E738" i="9" s="1"/>
  <c r="D3299" i="9"/>
  <c r="E3299" i="9" s="1"/>
  <c r="D3307" i="9"/>
  <c r="E3307" i="9" s="1"/>
  <c r="D1625" i="9"/>
  <c r="E1625" i="9" s="1"/>
  <c r="D3292" i="9"/>
  <c r="E3292" i="9" s="1"/>
  <c r="D59" i="9"/>
  <c r="E59" i="9" s="1"/>
  <c r="D129" i="9"/>
  <c r="E129" i="9" s="1"/>
  <c r="D101" i="9"/>
  <c r="E101" i="9" s="1"/>
  <c r="D321" i="9"/>
  <c r="E321" i="9" s="1"/>
  <c r="D1265" i="9"/>
  <c r="E1265" i="9" s="1"/>
  <c r="D892" i="9"/>
  <c r="E892" i="9" s="1"/>
  <c r="D468" i="9"/>
  <c r="E468" i="9" s="1"/>
  <c r="D655" i="9"/>
  <c r="E655" i="9" s="1"/>
  <c r="D618" i="9"/>
  <c r="E618" i="9" s="1"/>
  <c r="D3288" i="9"/>
  <c r="E3288" i="9" s="1"/>
  <c r="D699" i="9"/>
  <c r="E699" i="9" s="1"/>
  <c r="D761" i="9"/>
  <c r="E761" i="9" s="1"/>
  <c r="D922" i="9"/>
  <c r="E922" i="9" s="1"/>
  <c r="D796" i="9"/>
  <c r="E796" i="9" s="1"/>
  <c r="D1025" i="9"/>
  <c r="E1025" i="9" s="1"/>
  <c r="D709" i="9"/>
  <c r="E709" i="9" s="1"/>
  <c r="D731" i="9"/>
  <c r="E731" i="9" s="1"/>
  <c r="D1008" i="9"/>
  <c r="E1008" i="9" s="1"/>
  <c r="D1148" i="9"/>
  <c r="E1148" i="9" s="1"/>
  <c r="D1157" i="9"/>
  <c r="E1157" i="9" s="1"/>
  <c r="D604" i="9"/>
  <c r="E604" i="9" s="1"/>
  <c r="D1358" i="9"/>
  <c r="E1358" i="9" s="1"/>
  <c r="D1235" i="9"/>
  <c r="E1235" i="9" s="1"/>
  <c r="D1131" i="9"/>
  <c r="E1131" i="9" s="1"/>
  <c r="D1451" i="9"/>
  <c r="E1451" i="9" s="1"/>
  <c r="D1628" i="9"/>
  <c r="E1628" i="9" s="1"/>
  <c r="D659" i="9"/>
  <c r="E659" i="9" s="1"/>
  <c r="D1399" i="9"/>
  <c r="E1399" i="9" s="1"/>
  <c r="D2156" i="9"/>
  <c r="E2156" i="9" s="1"/>
  <c r="D1696" i="9"/>
  <c r="E1696" i="9" s="1"/>
  <c r="D1758" i="9"/>
  <c r="E1758" i="9" s="1"/>
  <c r="D1520" i="9"/>
  <c r="E1520" i="9" s="1"/>
  <c r="D2899" i="9"/>
  <c r="E2899" i="9" s="1"/>
  <c r="D3769" i="9"/>
  <c r="E3769" i="9" s="1"/>
  <c r="D2869" i="9"/>
  <c r="E2869" i="9" s="1"/>
  <c r="D3199" i="9"/>
  <c r="E3199" i="9" s="1"/>
  <c r="D2414" i="9"/>
  <c r="E2414" i="9" s="1"/>
  <c r="D3224" i="9"/>
  <c r="E3224" i="9" s="1"/>
  <c r="D3212" i="9"/>
  <c r="E3212" i="9" s="1"/>
  <c r="D3251" i="9"/>
  <c r="E3251" i="9" s="1"/>
  <c r="D3136" i="9"/>
  <c r="E3136" i="9" s="1"/>
  <c r="D3280" i="9"/>
  <c r="E3280" i="9" s="1"/>
  <c r="D3331" i="9"/>
  <c r="E3331" i="9" s="1"/>
  <c r="D1895" i="9"/>
  <c r="E1895" i="9" s="1"/>
  <c r="D2680" i="9"/>
  <c r="E2680" i="9" s="1"/>
  <c r="D639" i="9"/>
  <c r="E639" i="9" s="1"/>
  <c r="D152" i="9"/>
  <c r="E152" i="9" s="1"/>
  <c r="D1100" i="9"/>
  <c r="E1100" i="9" s="1"/>
  <c r="D1537" i="9"/>
  <c r="E1537" i="9" s="1"/>
  <c r="D1396" i="9"/>
  <c r="E1396" i="9" s="1"/>
  <c r="D1772" i="9"/>
  <c r="E1772" i="9" s="1"/>
  <c r="D3158" i="9"/>
  <c r="E3158" i="9" s="1"/>
  <c r="D583" i="9"/>
  <c r="E583" i="9" s="1"/>
  <c r="D611" i="9"/>
  <c r="E611" i="9" s="1"/>
  <c r="D749" i="9"/>
  <c r="E749" i="9" s="1"/>
  <c r="D886" i="9"/>
  <c r="E886" i="9" s="1"/>
  <c r="D1586" i="9"/>
  <c r="E1586" i="9" s="1"/>
  <c r="D1388" i="9"/>
  <c r="E1388" i="9" s="1"/>
  <c r="D1642" i="9"/>
  <c r="E1642" i="9" s="1"/>
  <c r="D2477" i="9"/>
  <c r="E2477" i="9" s="1"/>
  <c r="D2545" i="9"/>
  <c r="E2545" i="9" s="1"/>
  <c r="D3369" i="9"/>
  <c r="E3369" i="9" s="1"/>
  <c r="D2968" i="9"/>
  <c r="E2968" i="9" s="1"/>
  <c r="D1939" i="9"/>
  <c r="E1939" i="9" s="1"/>
  <c r="D3127" i="9"/>
  <c r="E3127" i="9" s="1"/>
  <c r="D3012" i="9"/>
  <c r="E3012" i="9" s="1"/>
  <c r="D3170" i="9"/>
  <c r="E3170" i="9" s="1"/>
  <c r="D3210" i="9"/>
  <c r="E3210" i="9" s="1"/>
  <c r="D1357" i="9"/>
  <c r="E1357" i="9" s="1"/>
  <c r="D1270" i="9"/>
  <c r="E1270" i="9" s="1"/>
  <c r="D3295" i="9"/>
  <c r="E3295" i="9" s="1"/>
  <c r="D2860" i="9"/>
  <c r="E2860" i="9" s="1"/>
  <c r="D3285" i="9"/>
  <c r="E3285" i="9" s="1"/>
  <c r="D3319" i="9"/>
  <c r="E3319" i="9" s="1"/>
  <c r="D3275" i="9"/>
  <c r="E3275" i="9" s="1"/>
  <c r="D2529" i="9"/>
  <c r="E2529" i="9" s="1"/>
  <c r="D274" i="9"/>
  <c r="E274" i="9" s="1"/>
  <c r="D278" i="9"/>
  <c r="E278" i="9" s="1"/>
  <c r="D330" i="9"/>
  <c r="E330" i="9" s="1"/>
  <c r="D2275" i="9"/>
  <c r="E2275" i="9" s="1"/>
  <c r="D380" i="9"/>
  <c r="E380" i="9" s="1"/>
  <c r="D404" i="9"/>
  <c r="E404" i="9" s="1"/>
  <c r="D649" i="9"/>
  <c r="E649" i="9" s="1"/>
  <c r="D702" i="9"/>
  <c r="E702" i="9" s="1"/>
  <c r="D711" i="9"/>
  <c r="E711" i="9" s="1"/>
  <c r="D934" i="9"/>
  <c r="E934" i="9" s="1"/>
  <c r="D787" i="9"/>
  <c r="E787" i="9" s="1"/>
  <c r="D1059" i="9"/>
  <c r="E1059" i="9" s="1"/>
  <c r="D1086" i="9"/>
  <c r="E1086" i="9" s="1"/>
  <c r="D1260" i="9"/>
  <c r="E1260" i="9" s="1"/>
  <c r="D960" i="9"/>
  <c r="E960" i="9" s="1"/>
  <c r="D1089" i="9"/>
  <c r="E1089" i="9" s="1"/>
  <c r="D1378" i="9"/>
  <c r="E1378" i="9" s="1"/>
  <c r="D1535" i="9"/>
  <c r="E1535" i="9" s="1"/>
  <c r="D1773" i="9"/>
  <c r="E1773" i="9" s="1"/>
  <c r="D2337" i="9"/>
  <c r="E2337" i="9" s="1"/>
  <c r="D2215" i="9"/>
  <c r="E2215" i="9" s="1"/>
  <c r="D3375" i="9"/>
  <c r="E3375" i="9" s="1"/>
  <c r="D2827" i="9"/>
  <c r="E2827" i="9" s="1"/>
  <c r="D2915" i="9"/>
  <c r="E2915" i="9" s="1"/>
  <c r="D2952" i="9"/>
  <c r="E2952" i="9" s="1"/>
  <c r="D3247" i="9"/>
  <c r="E3247" i="9" s="1"/>
  <c r="D3177" i="9"/>
  <c r="E3177" i="9" s="1"/>
  <c r="D2544" i="9"/>
  <c r="E2544" i="9" s="1"/>
  <c r="D3010" i="9"/>
  <c r="E3010" i="9" s="1"/>
  <c r="D1117" i="9"/>
  <c r="E1117" i="9" s="1"/>
  <c r="D3440" i="9"/>
  <c r="E3440" i="9" s="1"/>
  <c r="D56" i="9"/>
  <c r="E56" i="9" s="1"/>
  <c r="D105" i="9"/>
  <c r="E105" i="9" s="1"/>
  <c r="D166" i="9"/>
  <c r="E166" i="9" s="1"/>
  <c r="D1930" i="9"/>
  <c r="E1930" i="9" s="1"/>
  <c r="D149" i="9"/>
  <c r="E149" i="9" s="1"/>
  <c r="D1894" i="9"/>
  <c r="E1894" i="9" s="1"/>
  <c r="D230" i="9"/>
  <c r="E230" i="9" s="1"/>
  <c r="D338" i="9"/>
  <c r="E338" i="9" s="1"/>
  <c r="D108" i="9"/>
  <c r="E108" i="9" s="1"/>
  <c r="D3345" i="9"/>
  <c r="E3345" i="9" s="1"/>
  <c r="D1669" i="9"/>
  <c r="E1669" i="9" s="1"/>
  <c r="D483" i="9"/>
  <c r="E483" i="9" s="1"/>
  <c r="D498" i="9"/>
  <c r="E498" i="9" s="1"/>
  <c r="D450" i="9"/>
  <c r="E450" i="9" s="1"/>
  <c r="D464" i="9"/>
  <c r="E464" i="9" s="1"/>
  <c r="D493" i="9"/>
  <c r="E493" i="9" s="1"/>
  <c r="D516" i="9"/>
  <c r="E516" i="9" s="1"/>
  <c r="D187" i="9"/>
  <c r="E187" i="9" s="1"/>
  <c r="D575" i="9"/>
  <c r="E575" i="9" s="1"/>
  <c r="D558" i="9"/>
  <c r="E558" i="9" s="1"/>
  <c r="D585" i="9"/>
  <c r="E585" i="9" s="1"/>
  <c r="D480" i="9"/>
  <c r="E480" i="9" s="1"/>
  <c r="D571" i="9"/>
  <c r="E571" i="9" s="1"/>
  <c r="D792" i="9"/>
  <c r="E792" i="9" s="1"/>
  <c r="D809" i="9"/>
  <c r="E809" i="9" s="1"/>
  <c r="D843" i="9"/>
  <c r="E843" i="9" s="1"/>
  <c r="D715" i="9"/>
  <c r="E715" i="9" s="1"/>
  <c r="D382" i="9"/>
  <c r="E382" i="9" s="1"/>
  <c r="D896" i="9"/>
  <c r="E896" i="9" s="1"/>
  <c r="D878" i="9"/>
  <c r="E878" i="9" s="1"/>
  <c r="D900" i="9"/>
  <c r="E900" i="9" s="1"/>
  <c r="D1039" i="9"/>
  <c r="E1039" i="9" s="1"/>
  <c r="D423" i="9"/>
  <c r="E423" i="9" s="1"/>
  <c r="D1013" i="9"/>
  <c r="E1013" i="9" s="1"/>
  <c r="D1032" i="9"/>
  <c r="E1032" i="9" s="1"/>
  <c r="D1003" i="9"/>
  <c r="E1003" i="9" s="1"/>
  <c r="D1081" i="9"/>
  <c r="E1081" i="9" s="1"/>
  <c r="D1090" i="9"/>
  <c r="E1090" i="9" s="1"/>
  <c r="D1043" i="9"/>
  <c r="E1043" i="9" s="1"/>
  <c r="D626" i="9"/>
  <c r="E626" i="9" s="1"/>
  <c r="D1193" i="9"/>
  <c r="E1193" i="9" s="1"/>
  <c r="D1230" i="9"/>
  <c r="E1230" i="9" s="1"/>
  <c r="D1243" i="9"/>
  <c r="E1243" i="9" s="1"/>
  <c r="D1253" i="9"/>
  <c r="E1253" i="9" s="1"/>
  <c r="D1297" i="9"/>
  <c r="E1297" i="9" s="1"/>
  <c r="D1269" i="9"/>
  <c r="E1269" i="9" s="1"/>
  <c r="D1346" i="9"/>
  <c r="E1346" i="9" s="1"/>
  <c r="D975" i="9"/>
  <c r="E975" i="9" s="1"/>
  <c r="D1362" i="9"/>
  <c r="E1362" i="9" s="1"/>
  <c r="D1069" i="9"/>
  <c r="E1069" i="9" s="1"/>
  <c r="D1197" i="9"/>
  <c r="E1197" i="9" s="1"/>
  <c r="D1129" i="9"/>
  <c r="E1129" i="9" s="1"/>
  <c r="D1418" i="9"/>
  <c r="E1418" i="9" s="1"/>
  <c r="D1652" i="9"/>
  <c r="E1652" i="9" s="1"/>
  <c r="D1175" i="9"/>
  <c r="E1175" i="9" s="1"/>
  <c r="D1280" i="9"/>
  <c r="E1280" i="9" s="1"/>
  <c r="D1521" i="9"/>
  <c r="E1521" i="9" s="1"/>
  <c r="D1566" i="9"/>
  <c r="E1566" i="9" s="1"/>
  <c r="D3368" i="9"/>
  <c r="E3368" i="9" s="1"/>
  <c r="D1832" i="9"/>
  <c r="E1832" i="9" s="1"/>
  <c r="D1626" i="9"/>
  <c r="E1626" i="9" s="1"/>
  <c r="D1529" i="9"/>
  <c r="E1529" i="9" s="1"/>
  <c r="D2859" i="9"/>
  <c r="E2859" i="9" s="1"/>
  <c r="D1666" i="9"/>
  <c r="E1666" i="9" s="1"/>
  <c r="D1909" i="9"/>
  <c r="E1909" i="9" s="1"/>
  <c r="D1707" i="9"/>
  <c r="E1707" i="9" s="1"/>
  <c r="D1657" i="9"/>
  <c r="E1657" i="9" s="1"/>
  <c r="D2277" i="9"/>
  <c r="E2277" i="9" s="1"/>
  <c r="D1472" i="9"/>
  <c r="E1472" i="9" s="1"/>
  <c r="D1311" i="9"/>
  <c r="E1311" i="9" s="1"/>
  <c r="D2714" i="9"/>
  <c r="E2714" i="9" s="1"/>
  <c r="D2651" i="9"/>
  <c r="E2651" i="9" s="1"/>
  <c r="D2391" i="9"/>
  <c r="E2391" i="9" s="1"/>
  <c r="D2342" i="9"/>
  <c r="E2342" i="9" s="1"/>
  <c r="D451" i="9"/>
  <c r="E451" i="9" s="1"/>
  <c r="D2216" i="9"/>
  <c r="E2216" i="9" s="1"/>
  <c r="D2148" i="9"/>
  <c r="E2148" i="9" s="1"/>
  <c r="D2319" i="9"/>
  <c r="E2319" i="9" s="1"/>
  <c r="D2650" i="9"/>
  <c r="E2650" i="9" s="1"/>
  <c r="D2655" i="9"/>
  <c r="E2655" i="9" s="1"/>
  <c r="D1783" i="9"/>
  <c r="E1783" i="9" s="1"/>
  <c r="D2782" i="9"/>
  <c r="E2782" i="9" s="1"/>
  <c r="D2747" i="9"/>
  <c r="E2747" i="9" s="1"/>
  <c r="D2819" i="9"/>
  <c r="E2819" i="9" s="1"/>
  <c r="D2147" i="9"/>
  <c r="E2147" i="9" s="1"/>
  <c r="D1435" i="9"/>
  <c r="E1435" i="9" s="1"/>
  <c r="D2831" i="9"/>
  <c r="E2831" i="9" s="1"/>
  <c r="D2852" i="9"/>
  <c r="E2852" i="9" s="1"/>
  <c r="D2854" i="9"/>
  <c r="E2854" i="9" s="1"/>
  <c r="D2885" i="9"/>
  <c r="E2885" i="9" s="1"/>
  <c r="D2892" i="9"/>
  <c r="E2892" i="9" s="1"/>
  <c r="D3410" i="9"/>
  <c r="E3410" i="9" s="1"/>
  <c r="D2581" i="9"/>
  <c r="E2581" i="9" s="1"/>
  <c r="D2939" i="9"/>
  <c r="E2939" i="9" s="1"/>
  <c r="D1684" i="9"/>
  <c r="E1684" i="9" s="1"/>
  <c r="D3000" i="9"/>
  <c r="E3000" i="9" s="1"/>
  <c r="D3023" i="9"/>
  <c r="E3023" i="9" s="1"/>
  <c r="D3013" i="9"/>
  <c r="E3013" i="9" s="1"/>
  <c r="D3016" i="9"/>
  <c r="E3016" i="9" s="1"/>
  <c r="D2901" i="9"/>
  <c r="E2901" i="9" s="1"/>
  <c r="D3134" i="9"/>
  <c r="E3134" i="9" s="1"/>
  <c r="D3037" i="9"/>
  <c r="E3037" i="9" s="1"/>
  <c r="D3031" i="9"/>
  <c r="E3031" i="9" s="1"/>
  <c r="D3040" i="9"/>
  <c r="E3040" i="9" s="1"/>
  <c r="D3070" i="9"/>
  <c r="E3070" i="9" s="1"/>
  <c r="D721" i="9"/>
  <c r="E721" i="9" s="1"/>
  <c r="D3073" i="9"/>
  <c r="E3073" i="9" s="1"/>
  <c r="D3059" i="9"/>
  <c r="E3059" i="9" s="1"/>
  <c r="D3159" i="9"/>
  <c r="E3159" i="9" s="1"/>
  <c r="D2679" i="9"/>
  <c r="E2679" i="9" s="1"/>
  <c r="D3359" i="9"/>
  <c r="E3359" i="9" s="1"/>
  <c r="D3205" i="9"/>
  <c r="E3205" i="9" s="1"/>
  <c r="D3208" i="9"/>
  <c r="E3208" i="9" s="1"/>
  <c r="D3223" i="9"/>
  <c r="E3223" i="9" s="1"/>
  <c r="D3248" i="9"/>
  <c r="E3248" i="9" s="1"/>
  <c r="D2889" i="9"/>
  <c r="E2889" i="9" s="1"/>
  <c r="D3273" i="9"/>
  <c r="E3273" i="9" s="1"/>
  <c r="D3308" i="9"/>
  <c r="E3308" i="9" s="1"/>
  <c r="D3329" i="9"/>
  <c r="E3329" i="9" s="1"/>
  <c r="D3330" i="9"/>
  <c r="E3330" i="9" s="1"/>
  <c r="D3317" i="9"/>
  <c r="E3317" i="9" s="1"/>
  <c r="D2997" i="9"/>
  <c r="E2997" i="9" s="1"/>
  <c r="D3171" i="9"/>
  <c r="E3171" i="9" s="1"/>
  <c r="D3348" i="9"/>
  <c r="E3348" i="9" s="1"/>
  <c r="D3352" i="9"/>
  <c r="E3352" i="9" s="1"/>
  <c r="D2704" i="9"/>
  <c r="E2704" i="9" s="1"/>
  <c r="D3353" i="9"/>
  <c r="E3353" i="9" s="1"/>
  <c r="D1052" i="9"/>
  <c r="E1052" i="9" s="1"/>
  <c r="D3332" i="9"/>
  <c r="E3332" i="9" s="1"/>
  <c r="D272" i="9"/>
  <c r="E272" i="9" s="1"/>
  <c r="D559" i="9"/>
  <c r="E559" i="9" s="1"/>
  <c r="D313" i="9"/>
  <c r="E313" i="9" s="1"/>
  <c r="D3310" i="9"/>
  <c r="E3310" i="9" s="1"/>
  <c r="D630" i="9"/>
  <c r="E630" i="9" s="1"/>
  <c r="D755" i="9"/>
  <c r="E755" i="9" s="1"/>
  <c r="D346" i="9"/>
  <c r="E346" i="9" s="1"/>
  <c r="D502" i="9"/>
  <c r="E502" i="9" s="1"/>
  <c r="D1137" i="9"/>
  <c r="E1137" i="9" s="1"/>
  <c r="D1198" i="9"/>
  <c r="E1198" i="9" s="1"/>
  <c r="D1470" i="9"/>
  <c r="E1470" i="9" s="1"/>
  <c r="D1525" i="9"/>
  <c r="E1525" i="9" s="1"/>
  <c r="D1863" i="9"/>
  <c r="E1863" i="9" s="1"/>
  <c r="D1526" i="9"/>
  <c r="E1526" i="9" s="1"/>
  <c r="D3323" i="9"/>
  <c r="E3323" i="9" s="1"/>
  <c r="D1636" i="9"/>
  <c r="E1636" i="9" s="1"/>
  <c r="D2642" i="9"/>
  <c r="E2642" i="9" s="1"/>
  <c r="D2678" i="9"/>
  <c r="E2678" i="9" s="1"/>
  <c r="D2890" i="9"/>
  <c r="E2890" i="9" s="1"/>
  <c r="D2917" i="9"/>
  <c r="E2917" i="9" s="1"/>
  <c r="D3095" i="9"/>
  <c r="E3095" i="9" s="1"/>
  <c r="D3049" i="9"/>
  <c r="E3049" i="9" s="1"/>
  <c r="D1876" i="9"/>
  <c r="E1876" i="9" s="1"/>
  <c r="D3129" i="9"/>
  <c r="E3129" i="9" s="1"/>
  <c r="D3216" i="9"/>
  <c r="E3216" i="9" s="1"/>
  <c r="D3395" i="9"/>
  <c r="E3395" i="9" s="1"/>
  <c r="D3321" i="9"/>
  <c r="E3321" i="9" s="1"/>
  <c r="D2117" i="9"/>
  <c r="E2117" i="9" s="1"/>
  <c r="D3202" i="9"/>
  <c r="E3202" i="9" s="1"/>
  <c r="D485" i="9"/>
  <c r="E485" i="9" s="1"/>
  <c r="D114" i="9"/>
  <c r="E114" i="9" s="1"/>
  <c r="D22" i="9"/>
  <c r="E22" i="9" s="1"/>
  <c r="D550" i="9"/>
  <c r="E550" i="9" s="1"/>
  <c r="D386" i="9"/>
  <c r="E386" i="9" s="1"/>
  <c r="D821" i="9"/>
  <c r="E821" i="9" s="1"/>
  <c r="D856" i="9"/>
  <c r="E856" i="9" s="1"/>
  <c r="D1188" i="9"/>
  <c r="E1188" i="9" s="1"/>
  <c r="D1659" i="9"/>
  <c r="E1659" i="9" s="1"/>
  <c r="D1769" i="9"/>
  <c r="E1769" i="9" s="1"/>
  <c r="D2157" i="9"/>
  <c r="E2157" i="9" s="1"/>
  <c r="D3363" i="9"/>
  <c r="E3363" i="9" s="1"/>
  <c r="D2470" i="9"/>
  <c r="E2470" i="9" s="1"/>
  <c r="D2824" i="9"/>
  <c r="E2824" i="9" s="1"/>
  <c r="D2448" i="9"/>
  <c r="E2448" i="9" s="1"/>
  <c r="D2288" i="9"/>
  <c r="E2288" i="9" s="1"/>
  <c r="D2841" i="9"/>
  <c r="E2841" i="9" s="1"/>
  <c r="D2910" i="9"/>
  <c r="E2910" i="9" s="1"/>
  <c r="D2958" i="9"/>
  <c r="E2958" i="9" s="1"/>
  <c r="D3094" i="9"/>
  <c r="E3094" i="9" s="1"/>
  <c r="D2992" i="9"/>
  <c r="E2992" i="9" s="1"/>
  <c r="D3235" i="9"/>
  <c r="E3235" i="9" s="1"/>
  <c r="D2628" i="9"/>
  <c r="E2628" i="9" s="1"/>
  <c r="D548" i="9"/>
  <c r="E548" i="9" s="1"/>
  <c r="D1219" i="9"/>
  <c r="E1219" i="9" s="1"/>
  <c r="D3172" i="9"/>
  <c r="E3172" i="9" s="1"/>
  <c r="D54" i="9"/>
  <c r="E54" i="9" s="1"/>
  <c r="D100" i="9"/>
  <c r="E100" i="9" s="1"/>
  <c r="D146" i="9"/>
  <c r="E146" i="9" s="1"/>
  <c r="D442" i="9"/>
  <c r="E442" i="9" s="1"/>
  <c r="D359" i="9"/>
  <c r="E359" i="9" s="1"/>
  <c r="D708" i="9"/>
  <c r="E708" i="9" s="1"/>
  <c r="D742" i="9"/>
  <c r="E742" i="9" s="1"/>
  <c r="D776" i="9"/>
  <c r="E776" i="9" s="1"/>
  <c r="D850" i="9"/>
  <c r="E850" i="9" s="1"/>
  <c r="D1126" i="9"/>
  <c r="E1126" i="9" s="1"/>
  <c r="D676" i="9"/>
  <c r="E676" i="9" s="1"/>
  <c r="D841" i="9"/>
  <c r="E841" i="9" s="1"/>
  <c r="D1268" i="9"/>
  <c r="E1268" i="9" s="1"/>
  <c r="D1334" i="9"/>
  <c r="E1334" i="9" s="1"/>
  <c r="D1683" i="9"/>
  <c r="E1683" i="9" s="1"/>
  <c r="D1948" i="9"/>
  <c r="E1948" i="9" s="1"/>
  <c r="D1648" i="9"/>
  <c r="E1648" i="9" s="1"/>
  <c r="D2329" i="9"/>
  <c r="E2329" i="9" s="1"/>
  <c r="D889" i="9"/>
  <c r="E889" i="9" s="1"/>
  <c r="D2333" i="9"/>
  <c r="E2333" i="9" s="1"/>
  <c r="D1498" i="9"/>
  <c r="E1498" i="9" s="1"/>
  <c r="D2945" i="9"/>
  <c r="E2945" i="9" s="1"/>
  <c r="D1504" i="9"/>
  <c r="E1504" i="9" s="1"/>
  <c r="D2682" i="9"/>
  <c r="E2682" i="9" s="1"/>
  <c r="D2286" i="9"/>
  <c r="E2286" i="9" s="1"/>
  <c r="D2729" i="9"/>
  <c r="E2729" i="9" s="1"/>
  <c r="D2775" i="9"/>
  <c r="E2775" i="9" s="1"/>
  <c r="D2975" i="9"/>
  <c r="E2975" i="9" s="1"/>
  <c r="D3108" i="9"/>
  <c r="E3108" i="9" s="1"/>
  <c r="D3229" i="9"/>
  <c r="E3229" i="9" s="1"/>
  <c r="D2956" i="9"/>
  <c r="E2956" i="9" s="1"/>
  <c r="D2757" i="9"/>
  <c r="E2757" i="9" s="1"/>
  <c r="D3119" i="9"/>
  <c r="E3119" i="9" s="1"/>
  <c r="D3249" i="9"/>
  <c r="E3249" i="9" s="1"/>
  <c r="D1348" i="9"/>
  <c r="E1348" i="9" s="1"/>
  <c r="D2193" i="9"/>
  <c r="E2193" i="9" s="1"/>
  <c r="D3196" i="9"/>
  <c r="E3196" i="9" s="1"/>
  <c r="D3233" i="9"/>
  <c r="E3233" i="9" s="1"/>
  <c r="D3089" i="9"/>
  <c r="E3089" i="9" s="1"/>
  <c r="D2868" i="9"/>
  <c r="E2868" i="9" s="1"/>
  <c r="D957" i="9"/>
  <c r="E957" i="9" s="1"/>
  <c r="D1892" i="9"/>
  <c r="E1892" i="9" s="1"/>
  <c r="D1740" i="9"/>
  <c r="E1740" i="9" s="1"/>
  <c r="D2042" i="9"/>
  <c r="E2042" i="9" s="1"/>
  <c r="D914" i="9"/>
  <c r="E914" i="9" s="1"/>
  <c r="D807" i="9"/>
  <c r="E807" i="9" s="1"/>
  <c r="D2056" i="9"/>
  <c r="E2056" i="9" s="1"/>
  <c r="D917" i="9"/>
  <c r="E917" i="9" s="1"/>
  <c r="D1099" i="9"/>
  <c r="E1099" i="9" s="1"/>
  <c r="D181" i="9"/>
  <c r="E181" i="9" s="1"/>
  <c r="D1212" i="9"/>
  <c r="E1212" i="9" s="1"/>
  <c r="D1663" i="9"/>
  <c r="E1663" i="9" s="1"/>
  <c r="D1637" i="9"/>
  <c r="E1637" i="9" s="1"/>
  <c r="D2373" i="9"/>
  <c r="E2373" i="9" s="1"/>
  <c r="D2670" i="9"/>
  <c r="E2670" i="9" s="1"/>
  <c r="D2496" i="9"/>
  <c r="E2496" i="9" s="1"/>
  <c r="D3034" i="9"/>
  <c r="E3034" i="9" s="1"/>
  <c r="D1671" i="9"/>
  <c r="E1671" i="9" s="1"/>
  <c r="D3250" i="9"/>
  <c r="E3250" i="9" s="1"/>
  <c r="D3231" i="9"/>
  <c r="E3231" i="9" s="1"/>
  <c r="D729" i="9"/>
  <c r="E729" i="9" s="1"/>
  <c r="D3411" i="9"/>
  <c r="E3411" i="9" s="1"/>
  <c r="D38" i="9"/>
  <c r="E38" i="9" s="1"/>
  <c r="D94" i="9"/>
  <c r="E94" i="9" s="1"/>
  <c r="D188" i="9"/>
  <c r="E188" i="9" s="1"/>
  <c r="D1949" i="9"/>
  <c r="E1949" i="9" s="1"/>
  <c r="D141" i="9"/>
  <c r="E141" i="9" s="1"/>
  <c r="D220" i="9"/>
  <c r="E220" i="9" s="1"/>
  <c r="D177" i="9"/>
  <c r="E177" i="9" s="1"/>
  <c r="D210" i="9"/>
  <c r="E210" i="9" s="1"/>
  <c r="D228" i="9"/>
  <c r="E228" i="9" s="1"/>
  <c r="D281" i="9"/>
  <c r="E281" i="9" s="1"/>
  <c r="D336" i="9"/>
  <c r="E336" i="9" s="1"/>
  <c r="D157" i="9"/>
  <c r="E157" i="9" s="1"/>
  <c r="D510" i="9"/>
  <c r="E510" i="9" s="1"/>
  <c r="D384" i="9"/>
  <c r="E384" i="9" s="1"/>
  <c r="D560" i="9"/>
  <c r="E560" i="9" s="1"/>
  <c r="D478" i="9"/>
  <c r="E478" i="9" s="1"/>
  <c r="D779" i="9"/>
  <c r="E779" i="9" s="1"/>
  <c r="D391" i="9"/>
  <c r="E391" i="9" s="1"/>
  <c r="D541" i="9"/>
  <c r="E541" i="9" s="1"/>
  <c r="D605" i="9"/>
  <c r="E605" i="9" s="1"/>
  <c r="D689" i="9"/>
  <c r="E689" i="9" s="1"/>
  <c r="D697" i="9"/>
  <c r="E697" i="9" s="1"/>
  <c r="D646" i="9"/>
  <c r="E646" i="9" s="1"/>
  <c r="D700" i="9"/>
  <c r="E700" i="9" s="1"/>
  <c r="D704" i="9"/>
  <c r="E704" i="9" s="1"/>
  <c r="D572" i="9"/>
  <c r="E572" i="9" s="1"/>
  <c r="D713" i="9"/>
  <c r="E713" i="9" s="1"/>
  <c r="D853" i="9"/>
  <c r="E853" i="9" s="1"/>
  <c r="D857" i="9"/>
  <c r="E857" i="9" s="1"/>
  <c r="D782" i="9"/>
  <c r="E782" i="9" s="1"/>
  <c r="D867" i="9"/>
  <c r="E867" i="9" s="1"/>
  <c r="D904" i="9"/>
  <c r="E904" i="9" s="1"/>
  <c r="D869" i="9"/>
  <c r="E869" i="9" s="1"/>
  <c r="D1213" i="9"/>
  <c r="E1213" i="9" s="1"/>
  <c r="D990" i="9"/>
  <c r="E990" i="9" s="1"/>
  <c r="D1080" i="9"/>
  <c r="E1080" i="9" s="1"/>
  <c r="D929" i="9"/>
  <c r="E929" i="9" s="1"/>
  <c r="D1154" i="9"/>
  <c r="E1154" i="9" s="1"/>
  <c r="D1103" i="9"/>
  <c r="E1103" i="9" s="1"/>
  <c r="D1144" i="9"/>
  <c r="E1144" i="9" s="1"/>
  <c r="D1132" i="9"/>
  <c r="E1132" i="9" s="1"/>
  <c r="D1149" i="9"/>
  <c r="E1149" i="9" s="1"/>
  <c r="D1211" i="9"/>
  <c r="E1211" i="9" s="1"/>
  <c r="D1218" i="9"/>
  <c r="E1218" i="9" s="1"/>
  <c r="D1171" i="9"/>
  <c r="E1171" i="9" s="1"/>
  <c r="D1441" i="9"/>
  <c r="E1441" i="9" s="1"/>
  <c r="D1250" i="9"/>
  <c r="E1250" i="9" s="1"/>
  <c r="D1289" i="9"/>
  <c r="E1289" i="9" s="1"/>
  <c r="D1750" i="9"/>
  <c r="E1750" i="9" s="1"/>
  <c r="D973" i="9"/>
  <c r="E973" i="9" s="1"/>
  <c r="D1339" i="9"/>
  <c r="E1339" i="9" s="1"/>
  <c r="D1341" i="9"/>
  <c r="E1341" i="9" s="1"/>
  <c r="D1345" i="9"/>
  <c r="E1345" i="9" s="1"/>
  <c r="D1167" i="9"/>
  <c r="E1167" i="9" s="1"/>
  <c r="D2508" i="9"/>
  <c r="E2508" i="9" s="1"/>
  <c r="D1194" i="9"/>
  <c r="E1194" i="9" s="1"/>
  <c r="D1428" i="9"/>
  <c r="E1428" i="9" s="1"/>
  <c r="D1370" i="9"/>
  <c r="E1370" i="9" s="1"/>
  <c r="D1530" i="9"/>
  <c r="E1530" i="9" s="1"/>
  <c r="D2018" i="9"/>
  <c r="E2018" i="9" s="1"/>
  <c r="D758" i="9"/>
  <c r="E758" i="9" s="1"/>
  <c r="D1415" i="9"/>
  <c r="E1415" i="9" s="1"/>
  <c r="D1262" i="9"/>
  <c r="E1262" i="9" s="1"/>
  <c r="D1599" i="9"/>
  <c r="E1599" i="9" s="1"/>
  <c r="D1568" i="9"/>
  <c r="E1568" i="9" s="1"/>
  <c r="D1580" i="9"/>
  <c r="E1580" i="9" s="1"/>
  <c r="D1603" i="9"/>
  <c r="E1603" i="9" s="1"/>
  <c r="D1420" i="9"/>
  <c r="E1420" i="9" s="1"/>
  <c r="D1354" i="9"/>
  <c r="E1354" i="9" s="1"/>
  <c r="D1720" i="9"/>
  <c r="E1720" i="9" s="1"/>
  <c r="D1264" i="9"/>
  <c r="E1264" i="9" s="1"/>
  <c r="D1847" i="9"/>
  <c r="E1847" i="9" s="1"/>
  <c r="D1623" i="9"/>
  <c r="E1623" i="9" s="1"/>
  <c r="D1713" i="9"/>
  <c r="E1713" i="9" s="1"/>
  <c r="D3198" i="9"/>
  <c r="E3198" i="9" s="1"/>
  <c r="D1859" i="9"/>
  <c r="E1859" i="9" s="1"/>
  <c r="D1458" i="9"/>
  <c r="E1458" i="9" s="1"/>
  <c r="D1953" i="9"/>
  <c r="E1953" i="9" s="1"/>
  <c r="D801" i="9"/>
  <c r="E801" i="9" s="1"/>
  <c r="D3244" i="9"/>
  <c r="E3244" i="9" s="1"/>
  <c r="D1704" i="9"/>
  <c r="E1704" i="9" s="1"/>
  <c r="D2165" i="9"/>
  <c r="E2165" i="9" s="1"/>
  <c r="D2912" i="9"/>
  <c r="E2912" i="9" s="1"/>
  <c r="D2923" i="9"/>
  <c r="E2923" i="9" s="1"/>
  <c r="D2044" i="9"/>
  <c r="E2044" i="9" s="1"/>
  <c r="D1706" i="9"/>
  <c r="E1706" i="9" s="1"/>
  <c r="D2283" i="9"/>
  <c r="E2283" i="9" s="1"/>
  <c r="D2314" i="9"/>
  <c r="E2314" i="9" s="1"/>
  <c r="D1557" i="9"/>
  <c r="E1557" i="9" s="1"/>
  <c r="D2261" i="9"/>
  <c r="E2261" i="9" s="1"/>
  <c r="D2316" i="9"/>
  <c r="E2316" i="9" s="1"/>
  <c r="D2348" i="9"/>
  <c r="E2348" i="9" s="1"/>
  <c r="D3164" i="9"/>
  <c r="E3164" i="9" s="1"/>
  <c r="D2459" i="9"/>
  <c r="E2459" i="9" s="1"/>
  <c r="D2416" i="9"/>
  <c r="E2416" i="9" s="1"/>
  <c r="D2465" i="9"/>
  <c r="E2465" i="9" s="1"/>
  <c r="D2486" i="9"/>
  <c r="E2486" i="9" s="1"/>
  <c r="D2482" i="9"/>
  <c r="E2482" i="9" s="1"/>
  <c r="D2942" i="9"/>
  <c r="E2942" i="9" s="1"/>
  <c r="D2879" i="9"/>
  <c r="E2879" i="9" s="1"/>
  <c r="D2891" i="9"/>
  <c r="E2891" i="9" s="1"/>
  <c r="D2584" i="9"/>
  <c r="E2584" i="9" s="1"/>
  <c r="D2574" i="9"/>
  <c r="E2574" i="9" s="1"/>
  <c r="D2553" i="9"/>
  <c r="E2553" i="9" s="1"/>
  <c r="D3405" i="9"/>
  <c r="E3405" i="9" s="1"/>
  <c r="D2593" i="9"/>
  <c r="E2593" i="9" s="1"/>
  <c r="D2608" i="9"/>
  <c r="E2608" i="9" s="1"/>
  <c r="D2607" i="9"/>
  <c r="E2607" i="9" s="1"/>
  <c r="D3135" i="9"/>
  <c r="E3135" i="9" s="1"/>
  <c r="D2796" i="9"/>
  <c r="E2796" i="9" s="1"/>
  <c r="D2671" i="9"/>
  <c r="E2671" i="9" s="1"/>
  <c r="D2621" i="9"/>
  <c r="E2621" i="9" s="1"/>
  <c r="D2807" i="9"/>
  <c r="E2807" i="9" s="1"/>
  <c r="D2686" i="9"/>
  <c r="E2686" i="9" s="1"/>
  <c r="D2720" i="9"/>
  <c r="E2720" i="9" s="1"/>
  <c r="D2745" i="9"/>
  <c r="E2745" i="9" s="1"/>
  <c r="D2756" i="9"/>
  <c r="E2756" i="9" s="1"/>
  <c r="D2659" i="9"/>
  <c r="E2659" i="9" s="1"/>
  <c r="D2787" i="9"/>
  <c r="E2787" i="9" s="1"/>
  <c r="D2791" i="9"/>
  <c r="E2791" i="9" s="1"/>
  <c r="D2590" i="9"/>
  <c r="E2590" i="9" s="1"/>
  <c r="D2789" i="9"/>
  <c r="E2789" i="9" s="1"/>
  <c r="D2850" i="9"/>
  <c r="E2850" i="9" s="1"/>
  <c r="D2856" i="9"/>
  <c r="E2856" i="9" s="1"/>
  <c r="D2951" i="9"/>
  <c r="E2951" i="9" s="1"/>
  <c r="D2881" i="9"/>
  <c r="E2881" i="9" s="1"/>
  <c r="D3340" i="9"/>
  <c r="E3340" i="9" s="1"/>
  <c r="D2935" i="9"/>
  <c r="E2935" i="9" s="1"/>
  <c r="D2938" i="9"/>
  <c r="E2938" i="9" s="1"/>
  <c r="D2936" i="9"/>
  <c r="E2936" i="9" s="1"/>
  <c r="D2967" i="9"/>
  <c r="E2967" i="9" s="1"/>
  <c r="D2895" i="9"/>
  <c r="E2895" i="9" s="1"/>
  <c r="D2519" i="9"/>
  <c r="E2519" i="9" s="1"/>
  <c r="D2971" i="9"/>
  <c r="E2971" i="9" s="1"/>
  <c r="D3082" i="9"/>
  <c r="E3082" i="9" s="1"/>
  <c r="D2999" i="9"/>
  <c r="E2999" i="9" s="1"/>
  <c r="D2423" i="9"/>
  <c r="E2423" i="9" s="1"/>
  <c r="D3004" i="9"/>
  <c r="E3004" i="9" s="1"/>
  <c r="D2781" i="9"/>
  <c r="E2781" i="9" s="1"/>
  <c r="D2371" i="9"/>
  <c r="E2371" i="9" s="1"/>
  <c r="D3024" i="9"/>
  <c r="E3024" i="9" s="1"/>
  <c r="D3068" i="9"/>
  <c r="E3068" i="9" s="1"/>
  <c r="D3062" i="9"/>
  <c r="E3062" i="9" s="1"/>
  <c r="D3078" i="9"/>
  <c r="E3078" i="9" s="1"/>
  <c r="D3039" i="9"/>
  <c r="E3039" i="9" s="1"/>
  <c r="D3101" i="9"/>
  <c r="E3101" i="9" s="1"/>
  <c r="D3106" i="9"/>
  <c r="E3106" i="9" s="1"/>
  <c r="D3111" i="9"/>
  <c r="E3111" i="9" s="1"/>
  <c r="D3116" i="9"/>
  <c r="E3116" i="9" s="1"/>
  <c r="D3161" i="9"/>
  <c r="E3161" i="9" s="1"/>
  <c r="D3784" i="9"/>
  <c r="E3784" i="9" s="1"/>
  <c r="D3152" i="9"/>
  <c r="E3152" i="9" s="1"/>
  <c r="D3163" i="9"/>
  <c r="E3163" i="9" s="1"/>
  <c r="D2013" i="9"/>
  <c r="E2013" i="9" s="1"/>
  <c r="D3157" i="9"/>
  <c r="E3157" i="9" s="1"/>
  <c r="D3173" i="9"/>
  <c r="E3173" i="9" s="1"/>
  <c r="D3185" i="9"/>
  <c r="E3185" i="9" s="1"/>
  <c r="D3551" i="9"/>
  <c r="E3551" i="9" s="1"/>
  <c r="D3300" i="9"/>
  <c r="E3300" i="9" s="1"/>
  <c r="D3192" i="9"/>
  <c r="E3192" i="9" s="1"/>
  <c r="D2792" i="9"/>
  <c r="E2792" i="9" s="1"/>
  <c r="D3783" i="9"/>
  <c r="E3783" i="9" s="1"/>
  <c r="D3214" i="9"/>
  <c r="E3214" i="9" s="1"/>
  <c r="D3218" i="9"/>
  <c r="E3218" i="9" s="1"/>
  <c r="D3767" i="9"/>
  <c r="E3767" i="9" s="1"/>
  <c r="D3186" i="9"/>
  <c r="E3186" i="9" s="1"/>
  <c r="D3271" i="9"/>
  <c r="E3271" i="9" s="1"/>
  <c r="D3220" i="9"/>
  <c r="E3220" i="9" s="1"/>
  <c r="D2902" i="9"/>
  <c r="E2902" i="9" s="1"/>
  <c r="D3211" i="9"/>
  <c r="E3211" i="9" s="1"/>
  <c r="D79" i="9"/>
  <c r="E79" i="9" s="1"/>
  <c r="D291" i="9"/>
  <c r="E291" i="9" s="1"/>
  <c r="D650" i="9"/>
  <c r="E650" i="9" s="1"/>
  <c r="D793" i="9"/>
  <c r="E793" i="9" s="1"/>
  <c r="D255" i="9"/>
  <c r="E255" i="9" s="1"/>
  <c r="D1011" i="9"/>
  <c r="E1011" i="9" s="1"/>
  <c r="D58" i="9"/>
  <c r="E58" i="9" s="1"/>
  <c r="D1012" i="9"/>
  <c r="E1012" i="9" s="1"/>
  <c r="D665" i="9"/>
  <c r="E665" i="9" s="1"/>
  <c r="D1466" i="9"/>
  <c r="E1466" i="9" s="1"/>
  <c r="D672" i="9"/>
  <c r="E672" i="9" s="1"/>
  <c r="D3008" i="9"/>
  <c r="E3008" i="9" s="1"/>
  <c r="D2365" i="9"/>
  <c r="E2365" i="9" s="1"/>
  <c r="D1105" i="9"/>
  <c r="E1105" i="9" s="1"/>
  <c r="D2754" i="9"/>
  <c r="E2754" i="9" s="1"/>
  <c r="D3113" i="9"/>
  <c r="E3113" i="9" s="1"/>
  <c r="D1774" i="9"/>
  <c r="E1774" i="9" s="1"/>
  <c r="D2861" i="9"/>
  <c r="E2861" i="9" s="1"/>
  <c r="D3193" i="9"/>
  <c r="E3193" i="9" s="1"/>
  <c r="D3109" i="9"/>
  <c r="E3109" i="9" s="1"/>
  <c r="D3130" i="9"/>
  <c r="E3130" i="9" s="1"/>
  <c r="D3154" i="9"/>
  <c r="E3154" i="9" s="1"/>
  <c r="D578" i="9"/>
  <c r="E578" i="9" s="1"/>
  <c r="D1716" i="9"/>
  <c r="E1716" i="9" s="1"/>
  <c r="D1610" i="9"/>
  <c r="E1610" i="9" s="1"/>
  <c r="D2695" i="9"/>
  <c r="E2695" i="9" s="1"/>
  <c r="D2006" i="9"/>
  <c r="E2006" i="9" s="1"/>
  <c r="D131" i="9"/>
  <c r="E131" i="9" s="1"/>
  <c r="D209" i="9"/>
  <c r="E209" i="9" s="1"/>
  <c r="D229" i="9"/>
  <c r="E229" i="9" s="1"/>
  <c r="D183" i="9"/>
  <c r="E183" i="9" s="1"/>
  <c r="D315" i="9"/>
  <c r="E315" i="9" s="1"/>
  <c r="D414" i="9"/>
  <c r="E414" i="9" s="1"/>
  <c r="D449" i="9"/>
  <c r="E449" i="9" s="1"/>
  <c r="D525" i="9"/>
  <c r="E525" i="9" s="1"/>
  <c r="D2273" i="9"/>
  <c r="E2273" i="9" s="1"/>
  <c r="D2887" i="9"/>
  <c r="E2887" i="9" s="1"/>
  <c r="D549" i="9"/>
  <c r="E549" i="9" s="1"/>
  <c r="D620" i="9"/>
  <c r="E620" i="9" s="1"/>
  <c r="D688" i="9"/>
  <c r="E688" i="9" s="1"/>
  <c r="D625" i="9"/>
  <c r="E625" i="9" s="1"/>
  <c r="D790" i="9"/>
  <c r="E790" i="9" s="1"/>
  <c r="D587" i="9"/>
  <c r="E587" i="9" s="1"/>
  <c r="D745" i="9"/>
  <c r="E745" i="9" s="1"/>
  <c r="D962" i="9"/>
  <c r="E962" i="9" s="1"/>
  <c r="D355" i="9"/>
  <c r="E355" i="9" s="1"/>
  <c r="D919" i="9"/>
  <c r="E919" i="9" s="1"/>
  <c r="D1024" i="9"/>
  <c r="E1024" i="9" s="1"/>
  <c r="D970" i="9"/>
  <c r="E970" i="9" s="1"/>
  <c r="D947" i="9"/>
  <c r="E947" i="9" s="1"/>
  <c r="D1220" i="9"/>
  <c r="E1220" i="9" s="1"/>
  <c r="D1184" i="9"/>
  <c r="E1184" i="9" s="1"/>
  <c r="D1617" i="9"/>
  <c r="E1617" i="9" s="1"/>
  <c r="D1457" i="9"/>
  <c r="E1457" i="9" s="1"/>
  <c r="D1061" i="9"/>
  <c r="E1061" i="9" s="1"/>
  <c r="D911" i="9"/>
  <c r="E911" i="9" s="1"/>
  <c r="D1582" i="9"/>
  <c r="E1582" i="9" s="1"/>
  <c r="D1479" i="9"/>
  <c r="E1479" i="9" s="1"/>
  <c r="D3162" i="9"/>
  <c r="E3162" i="9" s="1"/>
  <c r="D1632" i="9"/>
  <c r="E1632" i="9" s="1"/>
  <c r="D3011" i="9"/>
  <c r="E3011" i="9" s="1"/>
  <c r="D1656" i="9"/>
  <c r="E1656" i="9" s="1"/>
  <c r="D1937" i="9"/>
  <c r="E1937" i="9" s="1"/>
  <c r="D2143" i="9"/>
  <c r="E2143" i="9" s="1"/>
  <c r="D2127" i="9"/>
  <c r="E2127" i="9" s="1"/>
  <c r="D1443" i="9"/>
  <c r="E1443" i="9" s="1"/>
  <c r="D2187" i="9"/>
  <c r="E2187" i="9" s="1"/>
  <c r="D2309" i="9"/>
  <c r="E2309" i="9" s="1"/>
  <c r="D2954" i="9"/>
  <c r="E2954" i="9" s="1"/>
  <c r="D2370" i="9"/>
  <c r="E2370" i="9" s="1"/>
  <c r="D2334" i="9"/>
  <c r="E2334" i="9" s="1"/>
  <c r="D2830" i="9"/>
  <c r="E2830" i="9" s="1"/>
  <c r="D2479" i="9"/>
  <c r="E2479" i="9" s="1"/>
  <c r="D2669" i="9"/>
  <c r="E2669" i="9" s="1"/>
  <c r="D2839" i="9"/>
  <c r="E2839" i="9" s="1"/>
  <c r="D2344" i="9"/>
  <c r="E2344" i="9" s="1"/>
  <c r="D2793" i="9"/>
  <c r="E2793" i="9" s="1"/>
  <c r="D2846" i="9"/>
  <c r="E2846" i="9" s="1"/>
  <c r="D2847" i="9"/>
  <c r="E2847" i="9" s="1"/>
  <c r="D2943" i="9"/>
  <c r="E2943" i="9" s="1"/>
  <c r="D2594" i="9"/>
  <c r="E2594" i="9" s="1"/>
  <c r="D2949" i="9"/>
  <c r="E2949" i="9" s="1"/>
  <c r="D2488" i="9"/>
  <c r="E2488" i="9" s="1"/>
  <c r="D3043" i="9"/>
  <c r="E3043" i="9" s="1"/>
  <c r="D2955" i="9"/>
  <c r="E2955" i="9" s="1"/>
  <c r="D3058" i="9"/>
  <c r="E3058" i="9" s="1"/>
  <c r="D3005" i="9"/>
  <c r="E3005" i="9" s="1"/>
  <c r="D3042" i="9"/>
  <c r="E3042" i="9" s="1"/>
  <c r="D3063" i="9"/>
  <c r="E3063" i="9" s="1"/>
  <c r="D3001" i="9"/>
  <c r="E3001" i="9" s="1"/>
  <c r="D2809" i="9"/>
  <c r="E2809" i="9" s="1"/>
  <c r="D1891" i="9"/>
  <c r="E1891" i="9" s="1"/>
  <c r="D3143" i="9"/>
  <c r="E3143" i="9" s="1"/>
  <c r="D2896" i="9"/>
  <c r="E2896" i="9" s="1"/>
  <c r="D3019" i="9"/>
  <c r="E3019" i="9" s="1"/>
  <c r="D212" i="9"/>
  <c r="E212" i="9" s="1"/>
  <c r="D724" i="9"/>
  <c r="E724" i="9" s="1"/>
  <c r="D747" i="9"/>
  <c r="E747" i="9" s="1"/>
  <c r="D1583" i="9"/>
  <c r="E1583" i="9" s="1"/>
  <c r="D1206" i="9"/>
  <c r="E1206" i="9" s="1"/>
  <c r="D2857" i="9"/>
  <c r="E2857" i="9" s="1"/>
  <c r="D3138" i="9"/>
  <c r="E3138" i="9" s="1"/>
  <c r="D297" i="9"/>
  <c r="E297" i="9" s="1"/>
  <c r="D369" i="9"/>
  <c r="E369" i="9" s="1"/>
  <c r="D453" i="9"/>
  <c r="E453" i="9" s="1"/>
  <c r="D446" i="9"/>
  <c r="E446" i="9" s="1"/>
  <c r="D381" i="9"/>
  <c r="E381" i="9" s="1"/>
  <c r="D413" i="9"/>
  <c r="E413" i="9" s="1"/>
  <c r="D1828" i="9"/>
  <c r="E1828" i="9" s="1"/>
  <c r="D553" i="9"/>
  <c r="E553" i="9" s="1"/>
  <c r="D1056" i="9"/>
  <c r="E1056" i="9" s="1"/>
  <c r="D467" i="9"/>
  <c r="E467" i="9" s="1"/>
  <c r="D1115" i="9"/>
  <c r="E1115" i="9" s="1"/>
  <c r="D916" i="9"/>
  <c r="E916" i="9" s="1"/>
  <c r="D1044" i="9"/>
  <c r="E1044" i="9" s="1"/>
  <c r="D1291" i="9"/>
  <c r="E1291" i="9" s="1"/>
  <c r="D1382" i="9"/>
  <c r="E1382" i="9" s="1"/>
  <c r="D893" i="9"/>
  <c r="E893" i="9" s="1"/>
  <c r="D1596" i="9"/>
  <c r="E1596" i="9" s="1"/>
  <c r="D880" i="9"/>
  <c r="E880" i="9" s="1"/>
  <c r="D533" i="9"/>
  <c r="E533" i="9" s="1"/>
  <c r="D3044" i="9"/>
  <c r="E3044" i="9" s="1"/>
  <c r="D2099" i="9"/>
  <c r="E2099" i="9" s="1"/>
  <c r="D2466" i="9"/>
  <c r="E2466" i="9" s="1"/>
  <c r="D1349" i="9"/>
  <c r="E1349" i="9" s="1"/>
  <c r="D2538" i="9"/>
  <c r="E2538" i="9" s="1"/>
  <c r="D1408" i="9"/>
  <c r="E1408" i="9" s="1"/>
  <c r="D684" i="9"/>
  <c r="E684" i="9" s="1"/>
  <c r="D2723" i="9"/>
  <c r="E2723" i="9" s="1"/>
  <c r="D2930" i="9"/>
  <c r="E2930" i="9" s="1"/>
  <c r="D2191" i="9"/>
  <c r="E2191" i="9" s="1"/>
  <c r="D2837" i="9"/>
  <c r="E2837" i="9" s="1"/>
  <c r="D3060" i="9"/>
  <c r="E3060" i="9" s="1"/>
  <c r="D961" i="9"/>
  <c r="E961" i="9" s="1"/>
  <c r="D3079" i="9"/>
  <c r="E3079" i="9" s="1"/>
  <c r="D3090" i="9"/>
  <c r="E3090" i="9" s="1"/>
  <c r="D3132" i="9"/>
  <c r="E3132" i="9" s="1"/>
  <c r="D3128" i="9"/>
  <c r="E3128" i="9" s="1"/>
  <c r="D2946" i="9"/>
  <c r="E2946" i="9" s="1"/>
  <c r="D603" i="9"/>
  <c r="E603" i="9" s="1"/>
  <c r="D3118" i="9"/>
  <c r="E3118" i="9" s="1"/>
  <c r="D847" i="9"/>
  <c r="E847" i="9" s="1"/>
  <c r="D906" i="9"/>
  <c r="E906" i="9" s="1"/>
  <c r="D1801" i="9"/>
  <c r="E1801" i="9" s="1"/>
  <c r="D2498" i="9"/>
  <c r="E2498" i="9" s="1"/>
  <c r="D2270" i="9"/>
  <c r="E2270" i="9" s="1"/>
  <c r="D298" i="9"/>
  <c r="E298" i="9" s="1"/>
  <c r="D180" i="9"/>
  <c r="E180" i="9" s="1"/>
  <c r="D317" i="9"/>
  <c r="E317" i="9" s="1"/>
  <c r="D674" i="9"/>
  <c r="E674" i="9" s="1"/>
  <c r="D474" i="9"/>
  <c r="E474" i="9" s="1"/>
  <c r="D687" i="9"/>
  <c r="E687" i="9" s="1"/>
  <c r="D837" i="9"/>
  <c r="E837" i="9" s="1"/>
  <c r="D897" i="9"/>
  <c r="E897" i="9" s="1"/>
  <c r="D839" i="9"/>
  <c r="E839" i="9" s="1"/>
  <c r="D969" i="9"/>
  <c r="E969" i="9" s="1"/>
  <c r="D2944" i="9"/>
  <c r="E2944" i="9" s="1"/>
  <c r="D945" i="9"/>
  <c r="E945" i="9" s="1"/>
  <c r="D952" i="9"/>
  <c r="E952" i="9" s="1"/>
  <c r="D2235" i="9"/>
  <c r="E2235" i="9" s="1"/>
  <c r="D1312" i="9"/>
  <c r="E1312" i="9" s="1"/>
  <c r="D1031" i="9"/>
  <c r="E1031" i="9" s="1"/>
  <c r="D1437" i="9"/>
  <c r="E1437" i="9" s="1"/>
  <c r="D1234" i="9"/>
  <c r="E1234" i="9" s="1"/>
  <c r="D1209" i="9"/>
  <c r="E1209" i="9" s="1"/>
  <c r="D1397" i="9"/>
  <c r="E1397" i="9" s="1"/>
  <c r="D1512" i="9"/>
  <c r="E1512" i="9" s="1"/>
  <c r="D1651" i="9"/>
  <c r="E1651" i="9" s="1"/>
  <c r="D1936" i="9"/>
  <c r="E1936" i="9" s="1"/>
  <c r="D1957" i="9"/>
  <c r="E1957" i="9" s="1"/>
  <c r="D2086" i="9"/>
  <c r="E2086" i="9" s="1"/>
  <c r="D2176" i="9"/>
  <c r="E2176" i="9" s="1"/>
  <c r="D1729" i="9"/>
  <c r="E1729" i="9" s="1"/>
  <c r="D2255" i="9"/>
  <c r="E2255" i="9" s="1"/>
  <c r="D2582" i="9"/>
  <c r="E2582" i="9" s="1"/>
  <c r="D492" i="9"/>
  <c r="E492" i="9" s="1"/>
  <c r="D2073" i="9"/>
  <c r="E2073" i="9" s="1"/>
  <c r="D2849" i="9"/>
  <c r="E2849" i="9" s="1"/>
  <c r="D2898" i="9"/>
  <c r="E2898" i="9" s="1"/>
  <c r="D2876" i="9"/>
  <c r="E2876" i="9" s="1"/>
  <c r="D2834" i="9"/>
  <c r="E2834" i="9" s="1"/>
  <c r="D2986" i="9"/>
  <c r="E2986" i="9" s="1"/>
  <c r="D3045" i="9"/>
  <c r="E3045" i="9" s="1"/>
  <c r="D3026" i="9"/>
  <c r="E3026" i="9" s="1"/>
  <c r="D3047" i="9"/>
  <c r="E3047" i="9" s="1"/>
  <c r="D3153" i="9"/>
  <c r="E3153" i="9" s="1"/>
  <c r="D2278" i="9"/>
  <c r="E2278" i="9" s="1"/>
  <c r="D3076" i="9"/>
  <c r="E3076" i="9" s="1"/>
  <c r="D2969" i="9"/>
  <c r="E2969" i="9" s="1"/>
  <c r="D3104" i="9"/>
  <c r="E3104" i="9" s="1"/>
  <c r="D3003" i="9"/>
  <c r="E3003" i="9" s="1"/>
  <c r="D2276" i="9"/>
  <c r="E2276" i="9" s="1"/>
  <c r="D3046" i="9"/>
  <c r="E3046" i="9" s="1"/>
  <c r="D3085" i="9"/>
  <c r="E3085" i="9" s="1"/>
  <c r="D2681" i="9"/>
  <c r="E2681" i="9" s="1"/>
  <c r="D40" i="9"/>
  <c r="E40" i="9" s="1"/>
  <c r="D23" i="9"/>
  <c r="E23" i="9" s="1"/>
  <c r="D90" i="9"/>
  <c r="E90" i="9" s="1"/>
  <c r="D95" i="9"/>
  <c r="E95" i="9" s="1"/>
  <c r="D82" i="9"/>
  <c r="E82" i="9" s="1"/>
  <c r="D171" i="9"/>
  <c r="E171" i="9" s="1"/>
  <c r="D167" i="9"/>
  <c r="E167" i="9" s="1"/>
  <c r="D144" i="9"/>
  <c r="E144" i="9" s="1"/>
  <c r="D231" i="9"/>
  <c r="E231" i="9" s="1"/>
  <c r="D3083" i="9"/>
  <c r="E3083" i="9" s="1"/>
  <c r="D303" i="9"/>
  <c r="E303" i="9" s="1"/>
  <c r="D314" i="9"/>
  <c r="E314" i="9" s="1"/>
  <c r="D411" i="9"/>
  <c r="E411" i="9" s="1"/>
  <c r="D519" i="9"/>
  <c r="E519" i="9" s="1"/>
  <c r="D490" i="9"/>
  <c r="E490" i="9" s="1"/>
  <c r="D557" i="9"/>
  <c r="E557" i="9" s="1"/>
  <c r="D259" i="9"/>
  <c r="E259" i="9" s="1"/>
  <c r="D554" i="9"/>
  <c r="E554" i="9" s="1"/>
  <c r="D421" i="9"/>
  <c r="E421" i="9" s="1"/>
  <c r="D643" i="9"/>
  <c r="E643" i="9" s="1"/>
  <c r="D726" i="9"/>
  <c r="E726" i="9" s="1"/>
  <c r="D681" i="9"/>
  <c r="E681" i="9" s="1"/>
  <c r="D763" i="9"/>
  <c r="E763" i="9" s="1"/>
  <c r="D764" i="9"/>
  <c r="E764" i="9" s="1"/>
  <c r="D864" i="9"/>
  <c r="E864" i="9" s="1"/>
  <c r="D915" i="9"/>
  <c r="E915" i="9" s="1"/>
  <c r="D866" i="9"/>
  <c r="E866" i="9" s="1"/>
  <c r="D877" i="9"/>
  <c r="E877" i="9" s="1"/>
  <c r="D926" i="9"/>
  <c r="E926" i="9" s="1"/>
  <c r="D727" i="9"/>
  <c r="E727" i="9" s="1"/>
  <c r="D1009" i="9"/>
  <c r="E1009" i="9" s="1"/>
  <c r="D739" i="9"/>
  <c r="E739" i="9" s="1"/>
  <c r="D1073" i="9"/>
  <c r="E1073" i="9" s="1"/>
  <c r="D1047" i="9"/>
  <c r="E1047" i="9" s="1"/>
  <c r="D1124" i="9"/>
  <c r="E1124" i="9" s="1"/>
  <c r="D1112" i="9"/>
  <c r="E1112" i="9" s="1"/>
  <c r="D2761" i="9"/>
  <c r="E2761" i="9" s="1"/>
  <c r="D1122" i="9"/>
  <c r="E1122" i="9" s="1"/>
  <c r="D984" i="9"/>
  <c r="E984" i="9" s="1"/>
  <c r="D1142" i="9"/>
  <c r="E1142" i="9" s="1"/>
  <c r="D1176" i="9"/>
  <c r="E1176" i="9" s="1"/>
  <c r="D1227" i="9"/>
  <c r="E1227" i="9" s="1"/>
  <c r="D1244" i="9"/>
  <c r="E1244" i="9" s="1"/>
  <c r="D1229" i="9"/>
  <c r="E1229" i="9" s="1"/>
  <c r="D1071" i="9"/>
  <c r="E1071" i="9" s="1"/>
  <c r="D1255" i="9"/>
  <c r="E1255" i="9" s="1"/>
  <c r="D1263" i="9"/>
  <c r="E1263" i="9" s="1"/>
  <c r="D1283" i="9"/>
  <c r="E1283" i="9" s="1"/>
  <c r="D1233" i="9"/>
  <c r="E1233" i="9" s="1"/>
  <c r="D1114" i="9"/>
  <c r="E1114" i="9" s="1"/>
  <c r="D1324" i="9"/>
  <c r="E1324" i="9" s="1"/>
  <c r="D1304" i="9"/>
  <c r="E1304" i="9" s="1"/>
  <c r="D1111" i="9"/>
  <c r="E1111" i="9" s="1"/>
  <c r="D1363" i="9"/>
  <c r="E1363" i="9" s="1"/>
  <c r="D1422" i="9"/>
  <c r="E1422" i="9" s="1"/>
  <c r="D1494" i="9"/>
  <c r="E1494" i="9" s="1"/>
  <c r="D1369" i="9"/>
  <c r="E1369" i="9" s="1"/>
  <c r="D1361" i="9"/>
  <c r="E1361" i="9" s="1"/>
  <c r="D1365" i="9"/>
  <c r="E1365" i="9" s="1"/>
  <c r="D1536" i="9"/>
  <c r="E1536" i="9" s="1"/>
  <c r="D1581" i="9"/>
  <c r="E1581" i="9" s="1"/>
  <c r="D1592" i="9"/>
  <c r="E1592" i="9" s="1"/>
  <c r="D1524" i="9"/>
  <c r="E1524" i="9" s="1"/>
  <c r="D1670" i="9"/>
  <c r="E1670" i="9" s="1"/>
  <c r="D2169" i="9"/>
  <c r="E2169" i="9" s="1"/>
  <c r="D1605" i="9"/>
  <c r="E1605" i="9" s="1"/>
  <c r="D1618" i="9"/>
  <c r="E1618" i="9" s="1"/>
  <c r="D1778" i="9"/>
  <c r="E1778" i="9" s="1"/>
  <c r="D1569" i="9"/>
  <c r="E1569" i="9" s="1"/>
  <c r="D1419" i="9"/>
  <c r="E1419" i="9" s="1"/>
  <c r="D1844" i="9"/>
  <c r="E1844" i="9" s="1"/>
  <c r="D1902" i="9"/>
  <c r="E1902" i="9" s="1"/>
  <c r="D1973" i="9"/>
  <c r="E1973" i="9" s="1"/>
  <c r="D2007" i="9"/>
  <c r="E2007" i="9" s="1"/>
  <c r="D1794" i="9"/>
  <c r="E1794" i="9" s="1"/>
  <c r="D2115" i="9"/>
  <c r="E2115" i="9" s="1"/>
  <c r="D2295" i="9"/>
  <c r="E2295" i="9" s="1"/>
  <c r="D2284" i="9"/>
  <c r="E2284" i="9" s="1"/>
  <c r="D2312" i="9"/>
  <c r="E2312" i="9" s="1"/>
  <c r="D2181" i="9"/>
  <c r="E2181" i="9" s="1"/>
  <c r="D2267" i="9"/>
  <c r="E2267" i="9" s="1"/>
  <c r="D2339" i="9"/>
  <c r="E2339" i="9" s="1"/>
  <c r="D2385" i="9"/>
  <c r="E2385" i="9" s="1"/>
  <c r="D2614" i="9"/>
  <c r="E2614" i="9" s="1"/>
  <c r="D2462" i="9"/>
  <c r="E2462" i="9" s="1"/>
  <c r="D2427" i="9"/>
  <c r="E2427" i="9" s="1"/>
  <c r="D1912" i="9"/>
  <c r="E1912" i="9" s="1"/>
  <c r="D2483" i="9"/>
  <c r="E2483" i="9" s="1"/>
  <c r="D2478" i="9"/>
  <c r="E2478" i="9" s="1"/>
  <c r="D2521" i="9"/>
  <c r="E2521" i="9" s="1"/>
  <c r="D2485" i="9"/>
  <c r="E2485" i="9" s="1"/>
  <c r="D1776" i="9"/>
  <c r="E1776" i="9" s="1"/>
  <c r="D2549" i="9"/>
  <c r="E2549" i="9" s="1"/>
  <c r="D2563" i="9"/>
  <c r="E2563" i="9" s="1"/>
  <c r="D2627" i="9"/>
  <c r="E2627" i="9" s="1"/>
  <c r="D2588" i="9"/>
  <c r="E2588" i="9" s="1"/>
  <c r="D2906" i="9"/>
  <c r="E2906" i="9" s="1"/>
  <c r="D2610" i="9"/>
  <c r="E2610" i="9" s="1"/>
  <c r="D2630" i="9"/>
  <c r="E2630" i="9" s="1"/>
  <c r="D2653" i="9"/>
  <c r="E2653" i="9" s="1"/>
  <c r="D2560" i="9"/>
  <c r="E2560" i="9" s="1"/>
  <c r="D2735" i="9"/>
  <c r="E2735" i="9" s="1"/>
  <c r="D2737" i="9"/>
  <c r="E2737" i="9" s="1"/>
  <c r="D2662" i="9"/>
  <c r="E2662" i="9" s="1"/>
  <c r="D2803" i="9"/>
  <c r="E2803" i="9" s="1"/>
  <c r="D2810" i="9"/>
  <c r="E2810" i="9" s="1"/>
  <c r="D2822" i="9"/>
  <c r="E2822" i="9" s="1"/>
  <c r="D2832" i="9"/>
  <c r="E2832" i="9" s="1"/>
  <c r="D2874" i="9"/>
  <c r="E2874" i="9" s="1"/>
  <c r="D3105" i="9"/>
  <c r="E3105" i="9" s="1"/>
  <c r="D2683" i="9"/>
  <c r="E2683" i="9" s="1"/>
  <c r="D3183" i="9"/>
  <c r="E3183" i="9" s="1"/>
  <c r="D2963" i="9"/>
  <c r="E2963" i="9" s="1"/>
  <c r="D2974" i="9"/>
  <c r="E2974" i="9" s="1"/>
  <c r="D2984" i="9"/>
  <c r="E2984" i="9" s="1"/>
  <c r="D2983" i="9"/>
  <c r="E2983" i="9" s="1"/>
  <c r="D3009" i="9"/>
  <c r="E3009" i="9" s="1"/>
  <c r="D2569" i="9"/>
  <c r="E2569" i="9" s="1"/>
  <c r="D2875" i="9"/>
  <c r="E2875" i="9" s="1"/>
  <c r="D2603" i="9"/>
  <c r="E2603" i="9" s="1"/>
  <c r="D3050" i="9"/>
  <c r="E3050" i="9" s="1"/>
  <c r="D3056" i="9"/>
  <c r="E3056" i="9" s="1"/>
  <c r="D3774" i="9"/>
  <c r="E3774" i="9" s="1"/>
  <c r="D3072" i="9"/>
  <c r="E3072" i="9" s="1"/>
  <c r="D3075" i="9"/>
  <c r="E3075" i="9" s="1"/>
  <c r="D3361" i="9"/>
  <c r="E3361" i="9" s="1"/>
  <c r="D3077" i="9"/>
  <c r="E3077" i="9" s="1"/>
  <c r="D436" i="9"/>
  <c r="E436" i="9" s="1"/>
  <c r="D494" i="9"/>
  <c r="E494" i="9" s="1"/>
  <c r="D788" i="9"/>
  <c r="E788" i="9" s="1"/>
  <c r="D2296" i="9"/>
  <c r="E2296" i="9" s="1"/>
  <c r="D260" i="9"/>
  <c r="E260" i="9" s="1"/>
  <c r="D3032" i="9"/>
  <c r="E3032" i="9" s="1"/>
  <c r="D138" i="9"/>
  <c r="E138" i="9" s="1"/>
  <c r="D111" i="9"/>
  <c r="E111" i="9" s="1"/>
  <c r="D77" i="9"/>
  <c r="E77" i="9" s="1"/>
  <c r="D240" i="9"/>
  <c r="E240" i="9" s="1"/>
  <c r="D438" i="9"/>
  <c r="E438" i="9" s="1"/>
  <c r="D462" i="9"/>
  <c r="E462" i="9" s="1"/>
  <c r="D695" i="9"/>
  <c r="E695" i="9" s="1"/>
  <c r="D540" i="9"/>
  <c r="E540" i="9" s="1"/>
  <c r="D766" i="9"/>
  <c r="E766" i="9" s="1"/>
  <c r="D955" i="9"/>
  <c r="E955" i="9" s="1"/>
  <c r="D1049" i="9"/>
  <c r="E1049" i="9" s="1"/>
  <c r="D1174" i="9"/>
  <c r="E1174" i="9" s="1"/>
  <c r="D1165" i="9"/>
  <c r="E1165" i="9" s="1"/>
  <c r="D1355" i="9"/>
  <c r="E1355" i="9" s="1"/>
  <c r="D1287" i="9"/>
  <c r="E1287" i="9" s="1"/>
  <c r="D1359" i="9"/>
  <c r="E1359" i="9" s="1"/>
  <c r="D2014" i="9"/>
  <c r="E2014" i="9" s="1"/>
  <c r="D1790" i="9"/>
  <c r="E1790" i="9" s="1"/>
  <c r="D1839" i="9"/>
  <c r="E1839" i="9" s="1"/>
  <c r="D1843" i="9"/>
  <c r="E1843" i="9" s="1"/>
  <c r="D1572" i="9"/>
  <c r="E1572" i="9" s="1"/>
  <c r="D1872" i="9"/>
  <c r="E1872" i="9" s="1"/>
  <c r="D1786" i="9"/>
  <c r="E1786" i="9" s="1"/>
  <c r="D1561" i="9"/>
  <c r="E1561" i="9" s="1"/>
  <c r="D2048" i="9"/>
  <c r="E2048" i="9" s="1"/>
  <c r="D1836" i="9"/>
  <c r="E1836" i="9" s="1"/>
  <c r="D2340" i="9"/>
  <c r="E2340" i="9" s="1"/>
  <c r="D2403" i="9"/>
  <c r="E2403" i="9" s="1"/>
  <c r="D2487" i="9"/>
  <c r="E2487" i="9" s="1"/>
  <c r="D3239" i="9"/>
  <c r="E3239" i="9" s="1"/>
  <c r="D3190" i="9"/>
  <c r="E3190" i="9" s="1"/>
  <c r="D2779" i="9"/>
  <c r="E2779" i="9" s="1"/>
  <c r="D2804" i="9"/>
  <c r="E2804" i="9" s="1"/>
  <c r="D2884" i="9"/>
  <c r="E2884" i="9" s="1"/>
  <c r="D2913" i="9"/>
  <c r="E2913" i="9" s="1"/>
  <c r="D2982" i="9"/>
  <c r="E2982" i="9" s="1"/>
  <c r="D2463" i="9"/>
  <c r="E2463" i="9" s="1"/>
  <c r="D3752" i="9"/>
  <c r="E3752" i="9" s="1"/>
  <c r="D3064" i="9"/>
  <c r="E3064" i="9" s="1"/>
  <c r="D3020" i="9"/>
  <c r="E3020" i="9" s="1"/>
  <c r="D2953" i="9"/>
  <c r="E2953" i="9" s="1"/>
  <c r="D356" i="9"/>
  <c r="E356" i="9" s="1"/>
  <c r="D589" i="9"/>
  <c r="E589" i="9" s="1"/>
  <c r="D1785" i="9"/>
  <c r="E1785" i="9" s="1"/>
  <c r="D2239" i="9"/>
  <c r="E2239" i="9" s="1"/>
  <c r="D2600" i="9"/>
  <c r="E2600" i="9" s="1"/>
  <c r="D1992" i="9"/>
  <c r="E1992" i="9" s="1"/>
  <c r="D2702" i="9"/>
  <c r="E2702" i="9" s="1"/>
  <c r="D2693" i="9"/>
  <c r="E2693" i="9" s="1"/>
  <c r="D182" i="9"/>
  <c r="E182" i="9" s="1"/>
  <c r="D2989" i="9"/>
  <c r="E2989" i="9" s="1"/>
  <c r="D410" i="9"/>
  <c r="E410" i="9" s="1"/>
  <c r="D239" i="9"/>
  <c r="E239" i="9" s="1"/>
  <c r="D591" i="9"/>
  <c r="E591" i="9" s="1"/>
  <c r="D308" i="9"/>
  <c r="E308" i="9" s="1"/>
  <c r="D615" i="9"/>
  <c r="E615" i="9" s="1"/>
  <c r="D522" i="9"/>
  <c r="E522" i="9" s="1"/>
  <c r="D743" i="9"/>
  <c r="E743" i="9" s="1"/>
  <c r="D789" i="9"/>
  <c r="E789" i="9" s="1"/>
  <c r="D803" i="9"/>
  <c r="E803" i="9" s="1"/>
  <c r="D705" i="9"/>
  <c r="E705" i="9" s="1"/>
  <c r="D1001" i="9"/>
  <c r="E1001" i="9" s="1"/>
  <c r="D1199" i="9"/>
  <c r="E1199" i="9" s="1"/>
  <c r="D1079" i="9"/>
  <c r="E1079" i="9" s="1"/>
  <c r="D682" i="9"/>
  <c r="E682" i="9" s="1"/>
  <c r="D2981" i="9"/>
  <c r="E2981" i="9" s="1"/>
  <c r="D546" i="9"/>
  <c r="E546" i="9" s="1"/>
  <c r="D706" i="9"/>
  <c r="E706" i="9" s="1"/>
  <c r="D1447" i="9"/>
  <c r="E1447" i="9" s="1"/>
  <c r="D1266" i="9"/>
  <c r="E1266" i="9" s="1"/>
  <c r="D1286" i="9"/>
  <c r="E1286" i="9" s="1"/>
  <c r="D1216" i="9"/>
  <c r="E1216" i="9" s="1"/>
  <c r="D654" i="9"/>
  <c r="E654" i="9" s="1"/>
  <c r="D1517" i="9"/>
  <c r="E1517" i="9" s="1"/>
  <c r="D1395" i="9"/>
  <c r="E1395" i="9" s="1"/>
  <c r="D1423" i="9"/>
  <c r="E1423" i="9" s="1"/>
  <c r="D1187" i="9"/>
  <c r="E1187" i="9" s="1"/>
  <c r="D910" i="9"/>
  <c r="E910" i="9" s="1"/>
  <c r="D1734" i="9"/>
  <c r="E1734" i="9" s="1"/>
  <c r="D2534" i="9"/>
  <c r="E2534" i="9" s="1"/>
  <c r="D2274" i="9"/>
  <c r="E2274" i="9" s="1"/>
  <c r="D2514" i="9"/>
  <c r="E2514" i="9" s="1"/>
  <c r="D1829" i="9"/>
  <c r="E1829" i="9" s="1"/>
  <c r="D2363" i="9"/>
  <c r="E2363" i="9" s="1"/>
  <c r="D2525" i="9"/>
  <c r="E2525" i="9" s="1"/>
  <c r="D2617" i="9"/>
  <c r="E2617" i="9" s="1"/>
  <c r="D2647" i="9"/>
  <c r="E2647" i="9" s="1"/>
  <c r="D1698" i="9"/>
  <c r="E1698" i="9" s="1"/>
  <c r="D2701" i="9"/>
  <c r="E2701" i="9" s="1"/>
  <c r="D2708" i="9"/>
  <c r="E2708" i="9" s="1"/>
  <c r="D1316" i="9"/>
  <c r="E1316" i="9" s="1"/>
  <c r="D2712" i="9"/>
  <c r="E2712" i="9" s="1"/>
  <c r="D2814" i="9"/>
  <c r="E2814" i="9" s="1"/>
  <c r="D1627" i="9"/>
  <c r="E1627" i="9" s="1"/>
  <c r="D3749" i="9"/>
  <c r="E3749" i="9" s="1"/>
  <c r="D2694" i="9"/>
  <c r="E2694" i="9" s="1"/>
  <c r="D2882" i="9"/>
  <c r="E2882" i="9" s="1"/>
  <c r="D2928" i="9"/>
  <c r="E2928" i="9" s="1"/>
  <c r="D1643" i="9"/>
  <c r="E1643" i="9" s="1"/>
  <c r="D2244" i="9"/>
  <c r="E2244" i="9" s="1"/>
  <c r="D2931" i="9"/>
  <c r="E2931" i="9" s="1"/>
  <c r="D3213" i="9"/>
  <c r="E3213" i="9" s="1"/>
  <c r="D2619" i="9"/>
  <c r="E2619" i="9" s="1"/>
  <c r="D2940" i="9"/>
  <c r="E2940" i="9" s="1"/>
  <c r="D2970" i="9"/>
  <c r="E2970" i="9" s="1"/>
  <c r="D660" i="9"/>
  <c r="E660" i="9" s="1"/>
  <c r="D2964" i="9"/>
  <c r="E2964" i="9" s="1"/>
  <c r="D1221" i="9"/>
  <c r="E1221" i="9" s="1"/>
  <c r="D2888" i="9"/>
  <c r="E2888" i="9" s="1"/>
  <c r="D1474" i="9"/>
  <c r="E1474" i="9" s="1"/>
  <c r="D1838" i="9"/>
  <c r="E1838" i="9" s="1"/>
  <c r="D2109" i="9"/>
  <c r="E2109" i="9" s="1"/>
  <c r="D2242" i="9"/>
  <c r="E2242" i="9" s="1"/>
  <c r="D2973" i="9"/>
  <c r="E2973" i="9" s="1"/>
  <c r="D2446" i="9"/>
  <c r="E2446" i="9" s="1"/>
  <c r="D2576" i="9"/>
  <c r="E2576" i="9" s="1"/>
  <c r="D2394" i="9"/>
  <c r="E2394" i="9" s="1"/>
  <c r="D2738" i="9"/>
  <c r="E2738" i="9" s="1"/>
  <c r="D3051" i="9"/>
  <c r="E3051" i="9" s="1"/>
  <c r="D2900" i="9"/>
  <c r="E2900" i="9" s="1"/>
  <c r="D2864" i="9"/>
  <c r="E2864" i="9" s="1"/>
  <c r="D1192" i="9"/>
  <c r="E1192" i="9" s="1"/>
  <c r="D3022" i="9"/>
  <c r="E3022" i="9" s="1"/>
  <c r="D710" i="9"/>
  <c r="E710" i="9" s="1"/>
  <c r="D2920" i="9"/>
  <c r="E2920" i="9" s="1"/>
  <c r="D2905" i="9"/>
  <c r="E2905" i="9" s="1"/>
  <c r="D52" i="9"/>
  <c r="E52" i="9" s="1"/>
  <c r="D28" i="9"/>
  <c r="E28" i="9" s="1"/>
  <c r="D247" i="9"/>
  <c r="E247" i="9" s="1"/>
  <c r="D2795" i="9"/>
  <c r="E2795" i="9" s="1"/>
  <c r="D454" i="9"/>
  <c r="E454" i="9" s="1"/>
  <c r="D296" i="9"/>
  <c r="E296" i="9" s="1"/>
  <c r="D388" i="9"/>
  <c r="E388" i="9" s="1"/>
  <c r="D363" i="9"/>
  <c r="E363" i="9" s="1"/>
  <c r="D406" i="9"/>
  <c r="E406" i="9" s="1"/>
  <c r="D365" i="9"/>
  <c r="E365" i="9" s="1"/>
  <c r="D466" i="9"/>
  <c r="E466" i="9" s="1"/>
  <c r="D425" i="9"/>
  <c r="E425" i="9" s="1"/>
  <c r="D472" i="9"/>
  <c r="E472" i="9" s="1"/>
  <c r="D497" i="9"/>
  <c r="E497" i="9" s="1"/>
  <c r="D875" i="9"/>
  <c r="E875" i="9" s="1"/>
  <c r="D907" i="9"/>
  <c r="E907" i="9" s="1"/>
  <c r="D475" i="9"/>
  <c r="E475" i="9" s="1"/>
  <c r="D1121" i="9"/>
  <c r="E1121" i="9" s="1"/>
  <c r="D680" i="9"/>
  <c r="E680" i="9" s="1"/>
  <c r="D924" i="9"/>
  <c r="E924" i="9" s="1"/>
  <c r="D607" i="9"/>
  <c r="E607" i="9" s="1"/>
  <c r="D1083" i="9"/>
  <c r="E1083" i="9" s="1"/>
  <c r="D1082" i="9"/>
  <c r="E1082" i="9" s="1"/>
  <c r="D1092" i="9"/>
  <c r="E1092" i="9" s="1"/>
  <c r="D1101" i="9"/>
  <c r="E1101" i="9" s="1"/>
  <c r="D1102" i="9"/>
  <c r="E1102" i="9" s="1"/>
  <c r="D1225" i="9"/>
  <c r="E1225" i="9" s="1"/>
  <c r="D1275" i="9"/>
  <c r="E1275" i="9" s="1"/>
  <c r="D1296" i="9"/>
  <c r="E1296" i="9" s="1"/>
  <c r="D172" i="9"/>
  <c r="E172" i="9" s="1"/>
  <c r="D1380" i="9"/>
  <c r="E1380" i="9" s="1"/>
  <c r="D1293" i="9"/>
  <c r="E1293" i="9" s="1"/>
  <c r="D1448" i="9"/>
  <c r="E1448" i="9" s="1"/>
  <c r="D913" i="9"/>
  <c r="E913" i="9" s="1"/>
  <c r="D1427" i="9"/>
  <c r="E1427" i="9" s="1"/>
  <c r="D1563" i="9"/>
  <c r="E1563" i="9" s="1"/>
  <c r="D1076" i="9"/>
  <c r="E1076" i="9" s="1"/>
  <c r="D1602" i="9"/>
  <c r="E1602" i="9" s="1"/>
  <c r="D1495" i="9"/>
  <c r="E1495" i="9" s="1"/>
  <c r="D1614" i="9"/>
  <c r="E1614" i="9" s="1"/>
  <c r="D1662" i="9"/>
  <c r="E1662" i="9" s="1"/>
  <c r="D1200" i="9"/>
  <c r="E1200" i="9" s="1"/>
  <c r="D1881" i="9"/>
  <c r="E1881" i="9" s="1"/>
  <c r="D2323" i="9"/>
  <c r="E2323" i="9" s="1"/>
  <c r="D2245" i="9"/>
  <c r="E2245" i="9" s="1"/>
  <c r="D1712" i="9"/>
  <c r="E1712" i="9" s="1"/>
  <c r="D3737" i="9"/>
  <c r="E3737" i="9" s="1"/>
  <c r="D2451" i="9"/>
  <c r="E2451" i="9" s="1"/>
  <c r="D1404" i="9"/>
  <c r="E1404" i="9" s="1"/>
  <c r="D2429" i="9"/>
  <c r="E2429" i="9" s="1"/>
  <c r="D2360" i="9"/>
  <c r="E2360" i="9" s="1"/>
  <c r="D2184" i="9"/>
  <c r="E2184" i="9" s="1"/>
  <c r="D2601" i="9"/>
  <c r="E2601" i="9" s="1"/>
  <c r="D2638" i="9"/>
  <c r="E2638" i="9" s="1"/>
  <c r="D2533" i="9"/>
  <c r="E2533" i="9" s="1"/>
  <c r="D2643" i="9"/>
  <c r="E2643" i="9" s="1"/>
  <c r="D2644" i="9"/>
  <c r="E2644" i="9" s="1"/>
  <c r="D2656" i="9"/>
  <c r="E2656" i="9" s="1"/>
  <c r="D2746" i="9"/>
  <c r="E2746" i="9" s="1"/>
  <c r="D2801" i="9"/>
  <c r="E2801" i="9" s="1"/>
  <c r="D3787" i="9"/>
  <c r="E3787" i="9" s="1"/>
  <c r="D2820" i="9"/>
  <c r="E2820" i="9" s="1"/>
  <c r="D2705" i="9"/>
  <c r="E2705" i="9" s="1"/>
  <c r="D2592" i="9"/>
  <c r="E2592" i="9" s="1"/>
  <c r="D2842" i="9"/>
  <c r="E2842" i="9" s="1"/>
  <c r="D2851" i="9"/>
  <c r="E2851" i="9" s="1"/>
  <c r="D2922" i="9"/>
  <c r="E2922" i="9" s="1"/>
  <c r="D2858" i="9"/>
  <c r="E2858" i="9" s="1"/>
  <c r="D2897" i="9"/>
  <c r="E2897" i="9" s="1"/>
  <c r="D2907" i="9"/>
  <c r="E2907" i="9" s="1"/>
  <c r="D2798" i="9"/>
  <c r="E2798" i="9" s="1"/>
  <c r="D2919" i="9"/>
  <c r="E2919" i="9" s="1"/>
  <c r="D2933" i="9"/>
  <c r="E2933" i="9" s="1"/>
  <c r="D2676" i="9"/>
  <c r="E2676" i="9" s="1"/>
  <c r="D2925" i="9"/>
  <c r="E2925" i="9" s="1"/>
  <c r="D3785" i="9"/>
  <c r="E3785" i="9" s="1"/>
  <c r="D2927" i="9"/>
  <c r="E2927" i="9" s="1"/>
  <c r="D2934" i="9"/>
  <c r="E2934" i="9" s="1"/>
  <c r="D3227" i="9"/>
  <c r="E3227" i="9" s="1"/>
  <c r="D2941" i="9"/>
  <c r="E2941" i="9" s="1"/>
  <c r="D300" i="9"/>
  <c r="E300" i="9" s="1"/>
  <c r="D953" i="9"/>
  <c r="E953" i="9" s="1"/>
  <c r="D564" i="9"/>
  <c r="E564" i="9" s="1"/>
  <c r="D2932" i="9"/>
  <c r="E2932" i="9" s="1"/>
  <c r="D121" i="9"/>
  <c r="E121" i="9" s="1"/>
  <c r="D5" i="9"/>
  <c r="E5" i="9" s="1"/>
  <c r="D956" i="9"/>
  <c r="E956" i="9" s="1"/>
  <c r="D216" i="9"/>
  <c r="E216" i="9" s="1"/>
  <c r="D295" i="9"/>
  <c r="E295" i="9" s="1"/>
  <c r="D360" i="9"/>
  <c r="E360" i="9" s="1"/>
  <c r="D621" i="9"/>
  <c r="E621" i="9" s="1"/>
  <c r="D652" i="9"/>
  <c r="E652" i="9" s="1"/>
  <c r="D662" i="9"/>
  <c r="E662" i="9" s="1"/>
  <c r="D746" i="9"/>
  <c r="E746" i="9" s="1"/>
  <c r="D824" i="9"/>
  <c r="E824" i="9" s="1"/>
  <c r="D863" i="9"/>
  <c r="E863" i="9" s="1"/>
  <c r="D872" i="9"/>
  <c r="E872" i="9" s="1"/>
  <c r="D1170" i="9"/>
  <c r="E1170" i="9" s="1"/>
  <c r="D894" i="9"/>
  <c r="E894" i="9" s="1"/>
  <c r="D1307" i="9"/>
  <c r="E1307" i="9" s="1"/>
  <c r="D1438" i="9"/>
  <c r="E1438" i="9" s="1"/>
  <c r="D2645" i="9"/>
  <c r="E2645" i="9" s="1"/>
  <c r="D883" i="9"/>
  <c r="E883" i="9" s="1"/>
  <c r="D1736" i="9"/>
  <c r="E1736" i="9" s="1"/>
  <c r="D1762" i="9"/>
  <c r="E1762" i="9" s="1"/>
  <c r="D1528" i="9"/>
  <c r="E1528" i="9" s="1"/>
  <c r="D1768" i="9"/>
  <c r="E1768" i="9" s="1"/>
  <c r="D1806" i="9"/>
  <c r="E1806" i="9" s="1"/>
  <c r="D997" i="9"/>
  <c r="E997" i="9" s="1"/>
  <c r="D2119" i="9"/>
  <c r="E2119" i="9" s="1"/>
  <c r="D2221" i="9"/>
  <c r="E2221" i="9" s="1"/>
  <c r="D2583" i="9"/>
  <c r="E2583" i="9" s="1"/>
  <c r="D2250" i="9"/>
  <c r="E2250" i="9" s="1"/>
  <c r="D2979" i="9"/>
  <c r="E2979" i="9" s="1"/>
  <c r="D2654" i="9"/>
  <c r="E2654" i="9" s="1"/>
  <c r="D2699" i="9"/>
  <c r="E2699" i="9" s="1"/>
  <c r="D2715" i="9"/>
  <c r="E2715" i="9" s="1"/>
  <c r="D1796" i="9"/>
  <c r="E1796" i="9" s="1"/>
  <c r="D1376" i="9"/>
  <c r="E1376" i="9" s="1"/>
  <c r="D2718" i="9"/>
  <c r="E2718" i="9" s="1"/>
  <c r="D2865" i="9"/>
  <c r="E2865" i="9" s="1"/>
  <c r="D565" i="9"/>
  <c r="E565" i="9" s="1"/>
  <c r="D3054" i="9"/>
  <c r="E3054" i="9" s="1"/>
  <c r="D3779" i="9"/>
  <c r="E3779" i="9" s="1"/>
  <c r="D1653" i="9"/>
  <c r="E1653" i="9" s="1"/>
  <c r="D2639" i="9"/>
  <c r="E2639" i="9" s="1"/>
  <c r="D1356" i="9"/>
  <c r="E1356" i="9" s="1"/>
  <c r="D588" i="9"/>
  <c r="E588" i="9" s="1"/>
  <c r="D6" i="9"/>
  <c r="E6" i="9" s="1"/>
  <c r="D1873" i="9"/>
  <c r="E1873" i="9" s="1"/>
  <c r="D2853" i="9"/>
  <c r="E2853" i="9" s="1"/>
  <c r="D2528" i="9"/>
  <c r="E2528" i="9" s="1"/>
  <c r="D137" i="9"/>
  <c r="E137" i="9" s="1"/>
  <c r="D351" i="9"/>
  <c r="E351" i="9" s="1"/>
  <c r="D329" i="9"/>
  <c r="E329" i="9" s="1"/>
  <c r="D420" i="9"/>
  <c r="E420" i="9" s="1"/>
  <c r="D357" i="9"/>
  <c r="E357" i="9" s="1"/>
  <c r="D469" i="9"/>
  <c r="E469" i="9" s="1"/>
  <c r="D471" i="9"/>
  <c r="E471" i="9" s="1"/>
  <c r="D566" i="9"/>
  <c r="E566" i="9" s="1"/>
  <c r="D427" i="9"/>
  <c r="E427" i="9" s="1"/>
  <c r="D668" i="9"/>
  <c r="E668" i="9" s="1"/>
  <c r="D636" i="9"/>
  <c r="E636" i="9" s="1"/>
  <c r="D218" i="9"/>
  <c r="E218" i="9" s="1"/>
  <c r="D899" i="9"/>
  <c r="E899" i="9" s="1"/>
  <c r="D879" i="9"/>
  <c r="E879" i="9" s="1"/>
  <c r="D817" i="9"/>
  <c r="E817" i="9" s="1"/>
  <c r="D1555" i="9"/>
  <c r="E1555" i="9" s="1"/>
  <c r="D698" i="9"/>
  <c r="E698" i="9" s="1"/>
  <c r="D1279" i="9"/>
  <c r="E1279" i="9" s="1"/>
  <c r="D959" i="9"/>
  <c r="E959" i="9" s="1"/>
  <c r="D912" i="9"/>
  <c r="E912" i="9" s="1"/>
  <c r="D967" i="9"/>
  <c r="E967" i="9" s="1"/>
  <c r="D1306" i="9"/>
  <c r="E1306" i="9" s="1"/>
  <c r="D619" i="9"/>
  <c r="E619" i="9" s="1"/>
  <c r="D979" i="9"/>
  <c r="E979" i="9" s="1"/>
  <c r="D1006" i="9"/>
  <c r="E1006" i="9" s="1"/>
  <c r="D994" i="9"/>
  <c r="E994" i="9" s="1"/>
  <c r="D1054" i="9"/>
  <c r="E1054" i="9" s="1"/>
  <c r="D1062" i="9"/>
  <c r="E1062" i="9" s="1"/>
  <c r="D1087" i="9"/>
  <c r="E1087" i="9" s="1"/>
  <c r="D1303" i="9"/>
  <c r="E1303" i="9" s="1"/>
  <c r="D1093" i="9"/>
  <c r="E1093" i="9" s="1"/>
  <c r="D1070" i="9"/>
  <c r="E1070" i="9" s="1"/>
  <c r="D1185" i="9"/>
  <c r="E1185" i="9" s="1"/>
  <c r="D1223" i="9"/>
  <c r="E1223" i="9" s="1"/>
  <c r="D1210" i="9"/>
  <c r="E1210" i="9" s="1"/>
  <c r="D1141" i="9"/>
  <c r="E1141" i="9" s="1"/>
  <c r="D1527" i="9"/>
  <c r="E1527" i="9" s="1"/>
  <c r="D1398" i="9"/>
  <c r="E1398" i="9" s="1"/>
  <c r="D1217" i="9"/>
  <c r="E1217" i="9" s="1"/>
  <c r="D1402" i="9"/>
  <c r="E1402" i="9" s="1"/>
  <c r="D1485" i="9"/>
  <c r="E1485" i="9" s="1"/>
  <c r="D1493" i="9"/>
  <c r="E1493" i="9" s="1"/>
  <c r="D1366" i="9"/>
  <c r="E1366" i="9" s="1"/>
  <c r="D976" i="9"/>
  <c r="E976" i="9" s="1"/>
  <c r="D1514" i="9"/>
  <c r="E1514" i="9" s="1"/>
  <c r="D2744" i="9"/>
  <c r="E2744" i="9" s="1"/>
  <c r="D1574" i="9"/>
  <c r="E1574" i="9" s="1"/>
  <c r="D1576" i="9"/>
  <c r="E1576" i="9" s="1"/>
  <c r="D1600" i="9"/>
  <c r="E1600" i="9" s="1"/>
  <c r="D1747" i="9"/>
  <c r="E1747" i="9" s="1"/>
  <c r="D3067" i="9"/>
  <c r="E3067" i="9" s="1"/>
  <c r="D1353" i="9"/>
  <c r="E1353" i="9" s="1"/>
  <c r="D1401" i="9"/>
  <c r="E1401" i="9" s="1"/>
  <c r="D1110" i="9"/>
  <c r="E1110" i="9" s="1"/>
  <c r="D1387" i="9"/>
  <c r="E1387" i="9" s="1"/>
  <c r="D1488" i="9"/>
  <c r="E1488" i="9" s="1"/>
  <c r="D1767" i="9"/>
  <c r="E1767" i="9" s="1"/>
  <c r="D1771" i="9"/>
  <c r="E1771" i="9" s="1"/>
  <c r="D663" i="9"/>
  <c r="E663" i="9" s="1"/>
  <c r="D1827" i="9"/>
  <c r="E1827" i="9" s="1"/>
  <c r="D2855" i="9"/>
  <c r="E2855" i="9" s="1"/>
  <c r="D1887" i="9"/>
  <c r="E1887" i="9" s="1"/>
  <c r="D1916" i="9"/>
  <c r="E1916" i="9" s="1"/>
  <c r="D1655" i="9"/>
  <c r="E1655" i="9" s="1"/>
  <c r="D2026" i="9"/>
  <c r="E2026" i="9" s="1"/>
  <c r="D2262" i="9"/>
  <c r="E2262" i="9" s="1"/>
  <c r="D2225" i="9"/>
  <c r="E2225" i="9" s="1"/>
  <c r="D2254" i="9"/>
  <c r="E2254" i="9" s="1"/>
  <c r="D1745" i="9"/>
  <c r="E1745" i="9" s="1"/>
  <c r="D2308" i="9"/>
  <c r="E2308" i="9" s="1"/>
  <c r="D2384" i="9"/>
  <c r="E2384" i="9" s="1"/>
  <c r="D2121" i="9"/>
  <c r="E2121" i="9" s="1"/>
  <c r="D2367" i="9"/>
  <c r="E2367" i="9" s="1"/>
  <c r="D2397" i="9"/>
  <c r="E2397" i="9" s="1"/>
  <c r="D2078" i="9"/>
  <c r="E2078" i="9" s="1"/>
  <c r="D2424" i="9"/>
  <c r="E2424" i="9" s="1"/>
  <c r="D2437" i="9"/>
  <c r="E2437" i="9" s="1"/>
  <c r="D2287" i="9"/>
  <c r="E2287" i="9" s="1"/>
  <c r="D1321" i="9"/>
  <c r="E1321" i="9" s="1"/>
  <c r="D2918" i="9"/>
  <c r="E2918" i="9" s="1"/>
  <c r="D2480" i="9"/>
  <c r="E2480" i="9" s="1"/>
  <c r="D2489" i="9"/>
  <c r="E2489" i="9" s="1"/>
  <c r="D2557" i="9"/>
  <c r="E2557" i="9" s="1"/>
  <c r="D2518" i="9"/>
  <c r="E2518" i="9" s="1"/>
  <c r="D2615" i="9"/>
  <c r="E2615" i="9" s="1"/>
  <c r="D2721" i="9"/>
  <c r="E2721" i="9" s="1"/>
  <c r="D2558" i="9"/>
  <c r="E2558" i="9" s="1"/>
  <c r="D532" i="9"/>
  <c r="E532" i="9" s="1"/>
  <c r="D2636" i="9"/>
  <c r="E2636" i="9" s="1"/>
  <c r="D2634" i="9"/>
  <c r="E2634" i="9" s="1"/>
  <c r="D2753" i="9"/>
  <c r="E2753" i="9" s="1"/>
  <c r="D2674" i="9"/>
  <c r="E2674" i="9" s="1"/>
  <c r="D2685" i="9"/>
  <c r="E2685" i="9" s="1"/>
  <c r="D1177" i="9"/>
  <c r="E1177" i="9" s="1"/>
  <c r="D2987" i="9"/>
  <c r="E2987" i="9" s="1"/>
  <c r="D2305" i="9"/>
  <c r="E2305" i="9" s="1"/>
  <c r="D2722" i="9"/>
  <c r="E2722" i="9" s="1"/>
  <c r="D2591" i="9"/>
  <c r="E2591" i="9" s="1"/>
  <c r="D2726" i="9"/>
  <c r="E2726" i="9" s="1"/>
  <c r="D2741" i="9"/>
  <c r="E2741" i="9" s="1"/>
  <c r="D2706" i="9"/>
  <c r="E2706" i="9" s="1"/>
  <c r="D2742" i="9"/>
  <c r="E2742" i="9" s="1"/>
  <c r="D2764" i="9"/>
  <c r="E2764" i="9" s="1"/>
  <c r="D2398" i="9"/>
  <c r="E2398" i="9" s="1"/>
  <c r="D2759" i="9"/>
  <c r="E2759" i="9" s="1"/>
  <c r="D2768" i="9"/>
  <c r="E2768" i="9" s="1"/>
  <c r="D2771" i="9"/>
  <c r="E2771" i="9" s="1"/>
  <c r="D2785" i="9"/>
  <c r="E2785" i="9" s="1"/>
  <c r="D2786" i="9"/>
  <c r="E2786" i="9" s="1"/>
  <c r="D2794" i="9"/>
  <c r="E2794" i="9" s="1"/>
  <c r="D2800" i="9"/>
  <c r="E2800" i="9" s="1"/>
  <c r="D3675" i="9"/>
  <c r="E3675" i="9" s="1"/>
  <c r="D2258" i="9"/>
  <c r="E2258" i="9" s="1"/>
  <c r="D2417" i="9"/>
  <c r="E2417" i="9" s="1"/>
  <c r="D2808" i="9"/>
  <c r="E2808" i="9" s="1"/>
  <c r="D2503" i="9"/>
  <c r="E2503" i="9" s="1"/>
  <c r="D2816" i="9"/>
  <c r="E2816" i="9" s="1"/>
  <c r="D2578" i="9"/>
  <c r="E2578" i="9" s="1"/>
  <c r="D2815" i="9"/>
  <c r="E2815" i="9" s="1"/>
  <c r="D2825" i="9"/>
  <c r="E2825" i="9" s="1"/>
  <c r="D2823" i="9"/>
  <c r="E2823" i="9" s="1"/>
  <c r="D2691" i="9"/>
  <c r="E2691" i="9" s="1"/>
  <c r="D2506" i="9"/>
  <c r="E2506" i="9" s="1"/>
  <c r="D2828" i="9"/>
  <c r="E2828" i="9" s="1"/>
  <c r="D2829" i="9"/>
  <c r="E2829" i="9" s="1"/>
  <c r="D2597" i="9"/>
  <c r="E2597" i="9" s="1"/>
  <c r="D2826" i="9"/>
  <c r="E2826" i="9" s="1"/>
  <c r="D2817" i="9"/>
  <c r="E2817" i="9" s="1"/>
  <c r="D2646" i="9"/>
  <c r="E2646" i="9" s="1"/>
  <c r="D536" i="9"/>
  <c r="E536" i="9" s="1"/>
  <c r="D744" i="9"/>
  <c r="E744" i="9" s="1"/>
  <c r="D2740" i="9"/>
  <c r="E2740" i="9" s="1"/>
  <c r="D1695" i="9"/>
  <c r="E1695" i="9" s="1"/>
  <c r="D686" i="9"/>
  <c r="E686" i="9" s="1"/>
  <c r="D2387" i="9"/>
  <c r="E2387" i="9" s="1"/>
  <c r="D3778" i="9"/>
  <c r="E3778" i="9" s="1"/>
  <c r="D2472" i="9"/>
  <c r="E2472" i="9" s="1"/>
  <c r="D2458" i="9"/>
  <c r="E2458" i="9" s="1"/>
  <c r="D364" i="9"/>
  <c r="E364" i="9" s="1"/>
  <c r="D813" i="9"/>
  <c r="E813" i="9" s="1"/>
  <c r="D2596" i="9"/>
  <c r="E2596" i="9" s="1"/>
  <c r="D634" i="9"/>
  <c r="E634" i="9" s="1"/>
  <c r="D455" i="9"/>
  <c r="E455" i="9" s="1"/>
  <c r="D888" i="9"/>
  <c r="E888" i="9" s="1"/>
  <c r="D925" i="9"/>
  <c r="E925" i="9" s="1"/>
  <c r="D950" i="9"/>
  <c r="E950" i="9" s="1"/>
  <c r="D1215" i="9"/>
  <c r="E1215" i="9" s="1"/>
  <c r="D392" i="9"/>
  <c r="E392" i="9" s="1"/>
  <c r="D1375" i="9"/>
  <c r="E1375" i="9" s="1"/>
  <c r="D1446" i="9"/>
  <c r="E1446" i="9" s="1"/>
  <c r="D2282" i="9"/>
  <c r="E2282" i="9" s="1"/>
  <c r="D1456" i="9"/>
  <c r="E1456" i="9" s="1"/>
  <c r="D1532" i="9"/>
  <c r="E1532" i="9" s="1"/>
  <c r="D1864" i="9"/>
  <c r="E1864" i="9" s="1"/>
  <c r="D2313" i="9"/>
  <c r="E2313" i="9" s="1"/>
  <c r="D2468" i="9"/>
  <c r="E2468" i="9" s="1"/>
  <c r="D2408" i="9"/>
  <c r="E2408" i="9" s="1"/>
  <c r="D2575" i="9"/>
  <c r="E2575" i="9" s="1"/>
  <c r="D2664" i="9"/>
  <c r="E2664" i="9" s="1"/>
  <c r="D2454" i="9"/>
  <c r="E2454" i="9" s="1"/>
  <c r="D1741" i="9"/>
  <c r="E1741" i="9" s="1"/>
  <c r="D3776" i="9"/>
  <c r="E3776" i="9" s="1"/>
  <c r="D2739" i="9"/>
  <c r="E2739" i="9" s="1"/>
  <c r="D2748" i="9"/>
  <c r="E2748" i="9" s="1"/>
  <c r="D2710" i="9"/>
  <c r="E2710" i="9" s="1"/>
  <c r="D2903" i="9"/>
  <c r="E2903" i="9" s="1"/>
  <c r="D3600" i="9"/>
  <c r="E3600" i="9" s="1"/>
  <c r="D2698" i="9"/>
  <c r="E2698" i="9" s="1"/>
  <c r="D75" i="9"/>
  <c r="E75" i="9" s="1"/>
  <c r="D1594" i="9"/>
  <c r="E1594" i="9" s="1"/>
  <c r="D2760" i="9"/>
  <c r="E2760" i="9" s="1"/>
  <c r="D771" i="9"/>
  <c r="E771" i="9" s="1"/>
  <c r="D1051" i="9"/>
  <c r="E1051" i="9" s="1"/>
  <c r="D1302" i="9"/>
  <c r="E1302" i="9" s="1"/>
  <c r="D1551" i="9"/>
  <c r="E1551" i="9" s="1"/>
  <c r="D920" i="9"/>
  <c r="E920" i="9" s="1"/>
  <c r="D3156" i="9"/>
  <c r="E3156" i="9" s="1"/>
  <c r="D2447" i="9"/>
  <c r="E2447" i="9" s="1"/>
  <c r="D2700" i="9"/>
  <c r="E2700" i="9" s="1"/>
  <c r="D2336" i="9"/>
  <c r="E2336" i="9" s="1"/>
  <c r="D2572" i="9"/>
  <c r="E2572" i="9" s="1"/>
  <c r="D2724" i="9"/>
  <c r="E2724" i="9" s="1"/>
  <c r="D219" i="9"/>
  <c r="E219" i="9" s="1"/>
  <c r="D963" i="9"/>
  <c r="E963" i="9" s="1"/>
  <c r="D2401" i="9"/>
  <c r="E2401" i="9" s="1"/>
  <c r="D96" i="9"/>
  <c r="E96" i="9" s="1"/>
  <c r="D397" i="9"/>
  <c r="E397" i="9" s="1"/>
  <c r="D487" i="9"/>
  <c r="E487" i="9" s="1"/>
  <c r="D592" i="9"/>
  <c r="E592" i="9" s="1"/>
  <c r="D685" i="9"/>
  <c r="E685" i="9" s="1"/>
  <c r="D781" i="9"/>
  <c r="E781" i="9" s="1"/>
  <c r="D855" i="9"/>
  <c r="E855" i="9" s="1"/>
  <c r="D1094" i="9"/>
  <c r="E1094" i="9" s="1"/>
  <c r="D895" i="9"/>
  <c r="E895" i="9" s="1"/>
  <c r="D890" i="9"/>
  <c r="E890" i="9" s="1"/>
  <c r="D1136" i="9"/>
  <c r="E1136" i="9" s="1"/>
  <c r="D1130" i="9"/>
  <c r="E1130" i="9" s="1"/>
  <c r="D1249" i="9"/>
  <c r="E1249" i="9" s="1"/>
  <c r="D1201" i="9"/>
  <c r="E1201" i="9" s="1"/>
  <c r="D1413" i="9"/>
  <c r="E1413" i="9" s="1"/>
  <c r="D1425" i="9"/>
  <c r="E1425" i="9" s="1"/>
  <c r="D1444" i="9"/>
  <c r="E1444" i="9" s="1"/>
  <c r="D1467" i="9"/>
  <c r="E1467" i="9" s="1"/>
  <c r="D1499" i="9"/>
  <c r="E1499" i="9" s="1"/>
  <c r="D1454" i="9"/>
  <c r="E1454" i="9" s="1"/>
  <c r="D1792" i="9"/>
  <c r="E1792" i="9" s="1"/>
  <c r="D1432" i="9"/>
  <c r="E1432" i="9" s="1"/>
  <c r="D506" i="9"/>
  <c r="E506" i="9" s="1"/>
  <c r="D1946" i="9"/>
  <c r="E1946" i="9" s="1"/>
  <c r="D1805" i="9"/>
  <c r="E1805" i="9" s="1"/>
  <c r="D2379" i="9"/>
  <c r="E2379" i="9" s="1"/>
  <c r="D2357" i="9"/>
  <c r="E2357" i="9" s="1"/>
  <c r="D2484" i="9"/>
  <c r="E2484" i="9" s="1"/>
  <c r="D2624" i="9"/>
  <c r="E2624" i="9" s="1"/>
  <c r="D2510" i="9"/>
  <c r="E2510" i="9" s="1"/>
  <c r="D2555" i="9"/>
  <c r="E2555" i="9" s="1"/>
  <c r="D2585" i="9"/>
  <c r="E2585" i="9" s="1"/>
  <c r="D2237" i="9"/>
  <c r="E2237" i="9" s="1"/>
  <c r="D2579" i="9"/>
  <c r="E2579" i="9" s="1"/>
  <c r="D2631" i="9"/>
  <c r="E2631" i="9" s="1"/>
  <c r="D2663" i="9"/>
  <c r="E2663" i="9" s="1"/>
  <c r="D2559" i="9"/>
  <c r="E2559" i="9" s="1"/>
  <c r="D1490" i="9"/>
  <c r="E1490" i="9" s="1"/>
  <c r="D2661" i="9"/>
  <c r="E2661" i="9" s="1"/>
  <c r="D2672" i="9"/>
  <c r="E2672" i="9" s="1"/>
  <c r="D2673" i="9"/>
  <c r="E2673" i="9" s="1"/>
  <c r="D2677" i="9"/>
  <c r="E2677" i="9" s="1"/>
  <c r="D2687" i="9"/>
  <c r="E2687" i="9" s="1"/>
  <c r="D2688" i="9"/>
  <c r="E2688" i="9" s="1"/>
  <c r="D2690" i="9"/>
  <c r="E2690" i="9" s="1"/>
  <c r="D2696" i="9"/>
  <c r="E2696" i="9" s="1"/>
  <c r="D3636" i="9"/>
  <c r="E3636" i="9" s="1"/>
  <c r="D2697" i="9"/>
  <c r="E2697" i="9" s="1"/>
  <c r="D3782" i="9"/>
  <c r="E3782" i="9" s="1"/>
  <c r="D2652" i="9"/>
  <c r="E2652" i="9" s="1"/>
  <c r="D2769" i="9"/>
  <c r="E2769" i="9" s="1"/>
  <c r="D222" i="9"/>
  <c r="E222" i="9" s="1"/>
  <c r="D707" i="9"/>
  <c r="E707" i="9" s="1"/>
  <c r="D932" i="9"/>
  <c r="E932" i="9" s="1"/>
  <c r="D1125" i="9"/>
  <c r="E1125" i="9" s="1"/>
  <c r="D1522" i="9"/>
  <c r="E1522" i="9" s="1"/>
  <c r="D1497" i="9"/>
  <c r="E1497" i="9" s="1"/>
  <c r="D2300" i="9"/>
  <c r="E2300" i="9" s="1"/>
  <c r="D1733" i="9"/>
  <c r="E1733" i="9" s="1"/>
  <c r="D2374" i="9"/>
  <c r="E2374" i="9" s="1"/>
  <c r="D2382" i="9"/>
  <c r="E2382" i="9" s="1"/>
  <c r="D2455" i="9"/>
  <c r="E2455" i="9" s="1"/>
  <c r="D1748" i="9"/>
  <c r="E1748" i="9" s="1"/>
  <c r="D3635" i="9"/>
  <c r="E3635" i="9" s="1"/>
  <c r="D2657" i="9"/>
  <c r="E2657" i="9" s="1"/>
  <c r="D2516" i="9"/>
  <c r="E2516" i="9" s="1"/>
  <c r="D2526" i="9"/>
  <c r="E2526" i="9" s="1"/>
  <c r="D2345" i="9"/>
  <c r="E2345" i="9" s="1"/>
  <c r="D2551" i="9"/>
  <c r="E2551" i="9" s="1"/>
  <c r="D2543" i="9"/>
  <c r="E2543" i="9" s="1"/>
  <c r="D1621" i="9"/>
  <c r="E1621" i="9" s="1"/>
  <c r="D126" i="9"/>
  <c r="E126" i="9" s="1"/>
  <c r="D692" i="9"/>
  <c r="E692" i="9" s="1"/>
  <c r="D136" i="9"/>
  <c r="E136" i="9" s="1"/>
  <c r="D246" i="9"/>
  <c r="E246" i="9" s="1"/>
  <c r="D930" i="9"/>
  <c r="E930" i="9" s="1"/>
  <c r="D756" i="9"/>
  <c r="E756" i="9" s="1"/>
  <c r="D197" i="9"/>
  <c r="E197" i="9" s="1"/>
  <c r="D1036" i="9"/>
  <c r="E1036" i="9" s="1"/>
  <c r="D858" i="9"/>
  <c r="E858" i="9" s="1"/>
  <c r="D842" i="9"/>
  <c r="E842" i="9" s="1"/>
  <c r="D814" i="9"/>
  <c r="E814" i="9" s="1"/>
  <c r="D958" i="9"/>
  <c r="E958" i="9" s="1"/>
  <c r="D1016" i="9"/>
  <c r="E1016" i="9" s="1"/>
  <c r="D1116" i="9"/>
  <c r="E1116" i="9" s="1"/>
  <c r="D1196" i="9"/>
  <c r="E1196" i="9" s="1"/>
  <c r="D1503" i="9"/>
  <c r="E1503" i="9" s="1"/>
  <c r="D1295" i="9"/>
  <c r="E1295" i="9" s="1"/>
  <c r="D992" i="9"/>
  <c r="E992" i="9" s="1"/>
  <c r="D1462" i="9"/>
  <c r="E1462" i="9" s="1"/>
  <c r="D1507" i="9"/>
  <c r="E1507" i="9" s="1"/>
  <c r="D1421" i="9"/>
  <c r="E1421" i="9" s="1"/>
  <c r="D1392" i="9"/>
  <c r="E1392" i="9" s="1"/>
  <c r="D1546" i="9"/>
  <c r="E1546" i="9" s="1"/>
  <c r="D1604" i="9"/>
  <c r="E1604" i="9" s="1"/>
  <c r="D1797" i="9"/>
  <c r="E1797" i="9" s="1"/>
  <c r="D1830" i="9"/>
  <c r="E1830" i="9" s="1"/>
  <c r="D1807" i="9"/>
  <c r="E1807" i="9" s="1"/>
  <c r="D1516" i="9"/>
  <c r="E1516" i="9" s="1"/>
  <c r="D1800" i="9"/>
  <c r="E1800" i="9" s="1"/>
  <c r="D1849" i="9"/>
  <c r="E1849" i="9" s="1"/>
  <c r="D1945" i="9"/>
  <c r="E1945" i="9" s="1"/>
  <c r="D2051" i="9"/>
  <c r="E2051" i="9" s="1"/>
  <c r="D1965" i="9"/>
  <c r="E1965" i="9" s="1"/>
  <c r="D2190" i="9"/>
  <c r="E2190" i="9" s="1"/>
  <c r="D2228" i="9"/>
  <c r="E2228" i="9" s="1"/>
  <c r="D2291" i="9"/>
  <c r="E2291" i="9" s="1"/>
  <c r="D2450" i="9"/>
  <c r="E2450" i="9" s="1"/>
  <c r="D2491" i="9"/>
  <c r="E2491" i="9" s="1"/>
  <c r="D1927" i="9"/>
  <c r="E1927" i="9" s="1"/>
  <c r="D2501" i="9"/>
  <c r="E2501" i="9" s="1"/>
  <c r="D2512" i="9"/>
  <c r="E2512" i="9" s="1"/>
  <c r="D2537" i="9"/>
  <c r="E2537" i="9" s="1"/>
  <c r="D2535" i="9"/>
  <c r="E2535" i="9" s="1"/>
  <c r="D2524" i="9"/>
  <c r="E2524" i="9" s="1"/>
  <c r="D2411" i="9"/>
  <c r="E2411" i="9" s="1"/>
  <c r="D2703" i="9"/>
  <c r="E2703" i="9" s="1"/>
  <c r="D3633" i="9"/>
  <c r="E3633" i="9" s="1"/>
  <c r="D2532" i="9"/>
  <c r="E2532" i="9" s="1"/>
  <c r="D2802" i="9"/>
  <c r="E2802" i="9" s="1"/>
  <c r="D2609" i="9"/>
  <c r="E2609" i="9" s="1"/>
  <c r="D2375" i="9"/>
  <c r="E2375" i="9" s="1"/>
  <c r="D2625" i="9"/>
  <c r="E2625" i="9" s="1"/>
  <c r="D2602" i="9"/>
  <c r="E2602" i="9" s="1"/>
  <c r="D2606" i="9"/>
  <c r="E2606" i="9" s="1"/>
  <c r="D2635" i="9"/>
  <c r="E2635" i="9" s="1"/>
  <c r="D2618" i="9"/>
  <c r="E2618" i="9" s="1"/>
  <c r="D730" i="9"/>
  <c r="E730" i="9" s="1"/>
  <c r="D1869" i="9"/>
  <c r="E1869" i="9" s="1"/>
  <c r="D3030" i="9"/>
  <c r="E3030" i="9" s="1"/>
  <c r="D2616" i="9"/>
  <c r="E2616" i="9" s="1"/>
  <c r="D2622" i="9"/>
  <c r="E2622" i="9" s="1"/>
  <c r="D936" i="9"/>
  <c r="E936" i="9" s="1"/>
  <c r="D1980" i="9"/>
  <c r="E1980" i="9" s="1"/>
  <c r="D2497" i="9"/>
  <c r="E2497" i="9" s="1"/>
  <c r="D2442" i="9"/>
  <c r="E2442" i="9" s="1"/>
  <c r="D311" i="9"/>
  <c r="E311" i="9" s="1"/>
  <c r="D2595" i="9"/>
  <c r="E2595" i="9" s="1"/>
  <c r="D491" i="9"/>
  <c r="E491" i="9" s="1"/>
  <c r="D535" i="9"/>
  <c r="E535" i="9" s="1"/>
  <c r="D923" i="9"/>
  <c r="E923" i="9" s="1"/>
  <c r="D1145" i="9"/>
  <c r="E1145" i="9" s="1"/>
  <c r="D1400" i="9"/>
  <c r="E1400" i="9" s="1"/>
  <c r="D1553" i="9"/>
  <c r="E1553" i="9" s="1"/>
  <c r="D1693" i="9"/>
  <c r="E1693" i="9" s="1"/>
  <c r="D2128" i="9"/>
  <c r="E2128" i="9" s="1"/>
  <c r="D2318" i="9"/>
  <c r="E2318" i="9" s="1"/>
  <c r="D2238" i="9"/>
  <c r="E2238" i="9" s="1"/>
  <c r="D2474" i="9"/>
  <c r="E2474" i="9" s="1"/>
  <c r="D2461" i="9"/>
  <c r="E2461" i="9" s="1"/>
  <c r="D2541" i="9"/>
  <c r="E2541" i="9" s="1"/>
  <c r="D2599" i="9"/>
  <c r="E2599" i="9" s="1"/>
  <c r="D2598" i="9"/>
  <c r="E2598" i="9" s="1"/>
  <c r="D2406" i="9"/>
  <c r="E2406" i="9" s="1"/>
  <c r="D786" i="9"/>
  <c r="E786" i="9" s="1"/>
  <c r="D2112" i="9"/>
  <c r="E2112" i="9" s="1"/>
  <c r="D2797" i="9"/>
  <c r="E2797" i="9" s="1"/>
  <c r="D2430" i="9"/>
  <c r="E2430" i="9" s="1"/>
  <c r="D65" i="9"/>
  <c r="E65" i="9" s="1"/>
  <c r="D133" i="9"/>
  <c r="E133" i="9" s="1"/>
  <c r="D170" i="9"/>
  <c r="E170" i="9" s="1"/>
  <c r="D233" i="9"/>
  <c r="E233" i="9" s="1"/>
  <c r="D234" i="9"/>
  <c r="E234" i="9" s="1"/>
  <c r="D521" i="9"/>
  <c r="E521" i="9" s="1"/>
  <c r="D677" i="9"/>
  <c r="E677" i="9" s="1"/>
  <c r="D741" i="9"/>
  <c r="E741" i="9" s="1"/>
  <c r="D1027" i="9"/>
  <c r="E1027" i="9" s="1"/>
  <c r="D1108" i="9"/>
  <c r="E1108" i="9" s="1"/>
  <c r="D1153" i="9"/>
  <c r="E1153" i="9" s="1"/>
  <c r="D1259" i="9"/>
  <c r="E1259" i="9" s="1"/>
  <c r="D1237" i="9"/>
  <c r="E1237" i="9" s="1"/>
  <c r="D1066" i="9"/>
  <c r="E1066" i="9" s="1"/>
  <c r="D1326" i="9"/>
  <c r="E1326" i="9" s="1"/>
  <c r="D1320" i="9"/>
  <c r="E1320" i="9" s="1"/>
  <c r="D1095" i="9"/>
  <c r="E1095" i="9" s="1"/>
  <c r="D1500" i="9"/>
  <c r="E1500" i="9" s="1"/>
  <c r="D1533" i="9"/>
  <c r="E1533" i="9" s="1"/>
  <c r="D1556" i="9"/>
  <c r="E1556" i="9" s="1"/>
  <c r="D1739" i="9"/>
  <c r="E1739" i="9" s="1"/>
  <c r="D1593" i="9"/>
  <c r="E1593" i="9" s="1"/>
  <c r="D1352" i="9"/>
  <c r="E1352" i="9" s="1"/>
  <c r="D1471" i="9"/>
  <c r="E1471" i="9" s="1"/>
  <c r="D1668" i="9"/>
  <c r="E1668" i="9" s="1"/>
  <c r="D1841" i="9"/>
  <c r="E1841" i="9" s="1"/>
  <c r="D1761" i="9"/>
  <c r="E1761" i="9" s="1"/>
  <c r="D1884" i="9"/>
  <c r="E1884" i="9" s="1"/>
  <c r="D1609" i="9"/>
  <c r="E1609" i="9" s="1"/>
  <c r="D2015" i="9"/>
  <c r="E2015" i="9" s="1"/>
  <c r="D1905" i="9"/>
  <c r="E1905" i="9" s="1"/>
  <c r="D2095" i="9"/>
  <c r="E2095" i="9" s="1"/>
  <c r="D2247" i="9"/>
  <c r="E2247" i="9" s="1"/>
  <c r="D2167" i="9"/>
  <c r="E2167" i="9" s="1"/>
  <c r="D2214" i="9"/>
  <c r="E2214" i="9" s="1"/>
  <c r="D2303" i="9"/>
  <c r="E2303" i="9" s="1"/>
  <c r="D2234" i="9"/>
  <c r="E2234" i="9" s="1"/>
  <c r="D2354" i="9"/>
  <c r="E2354" i="9" s="1"/>
  <c r="D2335" i="9"/>
  <c r="E2335" i="9" s="1"/>
  <c r="D2422" i="9"/>
  <c r="E2422" i="9" s="1"/>
  <c r="D2439" i="9"/>
  <c r="E2439" i="9" s="1"/>
  <c r="D2435" i="9"/>
  <c r="E2435" i="9" s="1"/>
  <c r="D2527" i="9"/>
  <c r="E2527" i="9" s="1"/>
  <c r="D2548" i="9"/>
  <c r="E2548" i="9" s="1"/>
  <c r="D2562" i="9"/>
  <c r="E2562" i="9" s="1"/>
  <c r="D2490" i="9"/>
  <c r="E2490" i="9" s="1"/>
  <c r="D2561" i="9"/>
  <c r="E2561" i="9" s="1"/>
  <c r="D2564" i="9"/>
  <c r="E2564" i="9" s="1"/>
  <c r="D2567" i="9"/>
  <c r="E2567" i="9" s="1"/>
  <c r="D2937" i="9"/>
  <c r="E2937" i="9" s="1"/>
  <c r="D2207" i="9"/>
  <c r="E2207" i="9" s="1"/>
  <c r="D2570" i="9"/>
  <c r="E2570" i="9" s="1"/>
  <c r="D2392" i="9"/>
  <c r="E2392" i="9" s="1"/>
  <c r="D3772" i="9"/>
  <c r="E3772" i="9" s="1"/>
  <c r="D844" i="9"/>
  <c r="E844" i="9" s="1"/>
  <c r="D2320" i="9"/>
  <c r="E2320" i="9" s="1"/>
  <c r="D1848" i="9"/>
  <c r="E1848" i="9" s="1"/>
  <c r="D2547" i="9"/>
  <c r="E2547" i="9" s="1"/>
  <c r="D99" i="9"/>
  <c r="E99" i="9" s="1"/>
  <c r="D470" i="9"/>
  <c r="E470" i="9" s="1"/>
  <c r="D584" i="9"/>
  <c r="E584" i="9" s="1"/>
  <c r="D820" i="9"/>
  <c r="E820" i="9" s="1"/>
  <c r="D1026" i="9"/>
  <c r="E1026" i="9" s="1"/>
  <c r="D2122" i="9"/>
  <c r="E2122" i="9" s="1"/>
  <c r="D2460" i="9"/>
  <c r="E2460" i="9" s="1"/>
  <c r="D2252" i="9"/>
  <c r="E2252" i="9" s="1"/>
  <c r="D1855" i="9"/>
  <c r="E1855" i="9" s="1"/>
  <c r="D2436" i="9"/>
  <c r="E2436" i="9" s="1"/>
  <c r="D1040" i="9"/>
  <c r="E1040" i="9" s="1"/>
  <c r="D2540" i="9"/>
  <c r="E2540" i="9" s="1"/>
  <c r="D2372" i="9"/>
  <c r="E2372" i="9" s="1"/>
  <c r="D2542" i="9"/>
  <c r="E2542" i="9" s="1"/>
  <c r="D2758" i="9"/>
  <c r="E2758" i="9" s="1"/>
  <c r="D2475" i="9"/>
  <c r="E2475" i="9" s="1"/>
  <c r="D3431" i="9"/>
  <c r="E3431" i="9" s="1"/>
  <c r="D2530" i="9"/>
  <c r="E2530" i="9" s="1"/>
  <c r="D304" i="9"/>
  <c r="E304" i="9" s="1"/>
  <c r="D280" i="9"/>
  <c r="E280" i="9" s="1"/>
  <c r="D431" i="9"/>
  <c r="E431" i="9" s="1"/>
  <c r="D415" i="9"/>
  <c r="E415" i="9" s="1"/>
  <c r="D489" i="9"/>
  <c r="E489" i="9" s="1"/>
  <c r="D223" i="9"/>
  <c r="E223" i="9" s="1"/>
  <c r="D568" i="9"/>
  <c r="E568" i="9" s="1"/>
  <c r="D641" i="9"/>
  <c r="E641" i="9" s="1"/>
  <c r="D653" i="9"/>
  <c r="E653" i="9" s="1"/>
  <c r="D520" i="9"/>
  <c r="E520" i="9" s="1"/>
  <c r="D808" i="9"/>
  <c r="E808" i="9" s="1"/>
  <c r="D903" i="9"/>
  <c r="E903" i="9" s="1"/>
  <c r="D833" i="9"/>
  <c r="E833" i="9" s="1"/>
  <c r="D881" i="9"/>
  <c r="E881" i="9" s="1"/>
  <c r="D998" i="9"/>
  <c r="E998" i="9" s="1"/>
  <c r="D993" i="9"/>
  <c r="E993" i="9" s="1"/>
  <c r="D1178" i="9"/>
  <c r="E1178" i="9" s="1"/>
  <c r="D987" i="9"/>
  <c r="E987" i="9" s="1"/>
  <c r="D1104" i="9"/>
  <c r="E1104" i="9" s="1"/>
  <c r="D1163" i="9"/>
  <c r="E1163" i="9" s="1"/>
  <c r="D1180" i="9"/>
  <c r="E1180" i="9" s="1"/>
  <c r="D1256" i="9"/>
  <c r="E1256" i="9" s="1"/>
  <c r="D1252" i="9"/>
  <c r="E1252" i="9" s="1"/>
  <c r="D1205" i="9"/>
  <c r="E1205" i="9" s="1"/>
  <c r="D1078" i="9"/>
  <c r="E1078" i="9" s="1"/>
  <c r="D1118" i="9"/>
  <c r="E1118" i="9" s="1"/>
  <c r="D1189" i="9"/>
  <c r="E1189" i="9" s="1"/>
  <c r="D1328" i="9"/>
  <c r="E1328" i="9" s="1"/>
  <c r="D1461" i="9"/>
  <c r="E1461" i="9" s="1"/>
  <c r="D1281" i="9"/>
  <c r="E1281" i="9" s="1"/>
  <c r="D1439" i="9"/>
  <c r="E1439" i="9" s="1"/>
  <c r="D34" i="9"/>
  <c r="E34" i="9" s="1"/>
  <c r="D1449" i="9"/>
  <c r="E1449" i="9" s="1"/>
  <c r="D1410" i="9"/>
  <c r="E1410" i="9" s="1"/>
  <c r="D1351" i="9"/>
  <c r="E1351" i="9" s="1"/>
  <c r="D1434" i="9"/>
  <c r="E1434" i="9" s="1"/>
  <c r="D1481" i="9"/>
  <c r="E1481" i="9" s="1"/>
  <c r="D1486" i="9"/>
  <c r="E1486" i="9" s="1"/>
  <c r="D1310" i="9"/>
  <c r="E1310" i="9" s="1"/>
  <c r="D1506" i="9"/>
  <c r="E1506" i="9" s="1"/>
  <c r="D1450" i="9"/>
  <c r="E1450" i="9" s="1"/>
  <c r="D1534" i="9"/>
  <c r="E1534" i="9" s="1"/>
  <c r="D1314" i="9"/>
  <c r="E1314" i="9" s="1"/>
  <c r="D1673" i="9"/>
  <c r="E1673" i="9" s="1"/>
  <c r="D999" i="9"/>
  <c r="E999" i="9" s="1"/>
  <c r="D1560" i="9"/>
  <c r="E1560" i="9" s="1"/>
  <c r="D1766" i="9"/>
  <c r="E1766" i="9" s="1"/>
  <c r="D1649" i="9"/>
  <c r="E1649" i="9" s="1"/>
  <c r="D1650" i="9"/>
  <c r="E1650" i="9" s="1"/>
  <c r="D1687" i="9"/>
  <c r="E1687" i="9" s="1"/>
  <c r="D2324" i="9"/>
  <c r="E2324" i="9" s="1"/>
  <c r="D1824" i="9"/>
  <c r="E1824" i="9" s="1"/>
  <c r="D1865" i="9"/>
  <c r="E1865" i="9" s="1"/>
  <c r="D1925" i="9"/>
  <c r="E1925" i="9" s="1"/>
  <c r="D1940" i="9"/>
  <c r="E1940" i="9" s="1"/>
  <c r="D1986" i="9"/>
  <c r="E1986" i="9" s="1"/>
  <c r="D2142" i="9"/>
  <c r="E2142" i="9" s="1"/>
  <c r="D2103" i="9"/>
  <c r="E2103" i="9" s="1"/>
  <c r="D2005" i="9"/>
  <c r="E2005" i="9" s="1"/>
  <c r="D2149" i="9"/>
  <c r="E2149" i="9" s="1"/>
  <c r="D2265" i="9"/>
  <c r="E2265" i="9" s="1"/>
  <c r="D2041" i="9"/>
  <c r="E2041" i="9" s="1"/>
  <c r="D2292" i="9"/>
  <c r="E2292" i="9" s="1"/>
  <c r="D2362" i="9"/>
  <c r="E2362" i="9" s="1"/>
  <c r="D2434" i="9"/>
  <c r="E2434" i="9" s="1"/>
  <c r="D2433" i="9"/>
  <c r="E2433" i="9" s="1"/>
  <c r="D2321" i="9"/>
  <c r="E2321" i="9" s="1"/>
  <c r="D2338" i="9"/>
  <c r="E2338" i="9" s="1"/>
  <c r="D2495" i="9"/>
  <c r="E2495" i="9" s="1"/>
  <c r="D2243" i="9"/>
  <c r="E2243" i="9" s="1"/>
  <c r="D2457" i="9"/>
  <c r="E2457" i="9" s="1"/>
  <c r="D2566" i="9"/>
  <c r="E2566" i="9" s="1"/>
  <c r="D2493" i="9"/>
  <c r="E2493" i="9" s="1"/>
  <c r="D2504" i="9"/>
  <c r="E2504" i="9" s="1"/>
  <c r="D2257" i="9"/>
  <c r="E2257" i="9" s="1"/>
  <c r="D407" i="9"/>
  <c r="E407" i="9" s="1"/>
  <c r="D2511" i="9"/>
  <c r="E2511" i="9" s="1"/>
  <c r="D2515" i="9"/>
  <c r="E2515" i="9" s="1"/>
  <c r="D2513" i="9"/>
  <c r="E2513" i="9" s="1"/>
  <c r="D3727" i="9"/>
  <c r="E3727" i="9" s="1"/>
  <c r="D2413" i="9"/>
  <c r="E2413" i="9" s="1"/>
  <c r="D966" i="9"/>
  <c r="E966" i="9" s="1"/>
  <c r="D613" i="9"/>
  <c r="E613" i="9" s="1"/>
  <c r="D2226" i="9"/>
  <c r="E2226" i="9" s="1"/>
  <c r="D2376" i="9"/>
  <c r="E2376" i="9" s="1"/>
  <c r="D2358" i="9"/>
  <c r="E2358" i="9" s="1"/>
  <c r="D1710" i="9"/>
  <c r="E1710" i="9" s="1"/>
  <c r="D2445" i="9"/>
  <c r="E2445" i="9" s="1"/>
  <c r="D2452" i="9"/>
  <c r="E2452" i="9" s="1"/>
  <c r="D2456" i="9"/>
  <c r="E2456" i="9" s="1"/>
  <c r="D319" i="9"/>
  <c r="E319" i="9" s="1"/>
  <c r="D529" i="9"/>
  <c r="E529" i="9" s="1"/>
  <c r="D2263" i="9"/>
  <c r="E2263" i="9" s="1"/>
  <c r="D2105" i="9"/>
  <c r="E2105" i="9" s="1"/>
  <c r="D2133" i="9"/>
  <c r="E2133" i="9" s="1"/>
  <c r="D3780" i="9"/>
  <c r="E3780" i="9" s="1"/>
  <c r="D1611" i="9"/>
  <c r="E1611" i="9" s="1"/>
  <c r="D2418" i="9"/>
  <c r="E2418" i="9" s="1"/>
  <c r="D2421" i="9"/>
  <c r="E2421" i="9" s="1"/>
  <c r="D2232" i="9"/>
  <c r="E2232" i="9" s="1"/>
  <c r="D3786" i="9"/>
  <c r="E3786" i="9" s="1"/>
  <c r="D2302" i="9"/>
  <c r="E2302" i="9" s="1"/>
  <c r="D3518" i="9"/>
  <c r="E3518" i="9" s="1"/>
  <c r="D2473" i="9"/>
  <c r="E2473" i="9" s="1"/>
  <c r="D193" i="9"/>
  <c r="E193" i="9" s="1"/>
  <c r="D2476" i="9"/>
  <c r="E2476" i="9" s="1"/>
  <c r="D2355" i="9"/>
  <c r="E2355" i="9" s="1"/>
  <c r="D1246" i="9"/>
  <c r="E1246" i="9" s="1"/>
  <c r="D3770" i="9"/>
  <c r="E3770" i="9" s="1"/>
  <c r="D2332" i="9"/>
  <c r="E2332" i="9" s="1"/>
  <c r="D405" i="9"/>
  <c r="E405" i="9" s="1"/>
  <c r="D211" i="9"/>
  <c r="E211" i="9" s="1"/>
  <c r="D2431" i="9"/>
  <c r="E2431" i="9" s="1"/>
  <c r="D638" i="9"/>
  <c r="E638" i="9" s="1"/>
  <c r="D719" i="9"/>
  <c r="E719" i="9" s="1"/>
  <c r="D784" i="9"/>
  <c r="E784" i="9" s="1"/>
  <c r="D884" i="9"/>
  <c r="E884" i="9" s="1"/>
  <c r="D2727" i="9"/>
  <c r="E2727" i="9" s="1"/>
  <c r="D859" i="9"/>
  <c r="E859" i="9" s="1"/>
  <c r="D794" i="9"/>
  <c r="E794" i="9" s="1"/>
  <c r="D1150" i="9"/>
  <c r="E1150" i="9" s="1"/>
  <c r="D1455" i="9"/>
  <c r="E1455" i="9" s="1"/>
  <c r="D1409" i="9"/>
  <c r="E1409" i="9" s="1"/>
  <c r="D1029" i="9"/>
  <c r="E1029" i="9" s="1"/>
  <c r="D1567" i="9"/>
  <c r="E1567" i="9" s="1"/>
  <c r="D1575" i="9"/>
  <c r="E1575" i="9" s="1"/>
  <c r="D1686" i="9"/>
  <c r="E1686" i="9" s="1"/>
  <c r="D1624" i="9"/>
  <c r="E1624" i="9" s="1"/>
  <c r="D1685" i="9"/>
  <c r="E1685" i="9" s="1"/>
  <c r="D1689" i="9"/>
  <c r="E1689" i="9" s="1"/>
  <c r="D1292" i="9"/>
  <c r="E1292" i="9" s="1"/>
  <c r="D1770" i="9"/>
  <c r="E1770" i="9" s="1"/>
  <c r="D1941" i="9"/>
  <c r="E1941" i="9" s="1"/>
  <c r="D1982" i="9"/>
  <c r="E1982" i="9" s="1"/>
  <c r="D2464" i="9"/>
  <c r="E2464" i="9" s="1"/>
  <c r="D2079" i="9"/>
  <c r="E2079" i="9" s="1"/>
  <c r="D2164" i="9"/>
  <c r="E2164" i="9" s="1"/>
  <c r="D2175" i="9"/>
  <c r="E2175" i="9" s="1"/>
  <c r="D2230" i="9"/>
  <c r="E2230" i="9" s="1"/>
  <c r="D2330" i="9"/>
  <c r="E2330" i="9" s="1"/>
  <c r="D2366" i="9"/>
  <c r="E2366" i="9" s="1"/>
  <c r="D2205" i="9"/>
  <c r="E2205" i="9" s="1"/>
  <c r="D2369" i="9"/>
  <c r="E2369" i="9" s="1"/>
  <c r="D2390" i="9"/>
  <c r="E2390" i="9" s="1"/>
  <c r="D2402" i="9"/>
  <c r="E2402" i="9" s="1"/>
  <c r="D2405" i="9"/>
  <c r="E2405" i="9" s="1"/>
  <c r="D2331" i="9"/>
  <c r="E2331" i="9" s="1"/>
  <c r="D2145" i="9"/>
  <c r="E2145" i="9" s="1"/>
  <c r="D2182" i="9"/>
  <c r="E2182" i="9" s="1"/>
  <c r="D2425" i="9"/>
  <c r="E2425" i="9" s="1"/>
  <c r="D2432" i="9"/>
  <c r="E2432" i="9" s="1"/>
  <c r="D2788" i="9"/>
  <c r="E2788" i="9" s="1"/>
  <c r="D3018" i="9"/>
  <c r="E3018" i="9" s="1"/>
  <c r="D2307" i="9"/>
  <c r="E2307" i="9" s="1"/>
  <c r="D3099" i="9"/>
  <c r="E3099" i="9" s="1"/>
  <c r="D2426" i="9"/>
  <c r="E2426" i="9" s="1"/>
  <c r="D2093" i="9"/>
  <c r="E2093" i="9" s="1"/>
  <c r="D2441" i="9"/>
  <c r="E2441" i="9" s="1"/>
  <c r="D2440" i="9"/>
  <c r="E2440" i="9" s="1"/>
  <c r="D2443" i="9"/>
  <c r="E2443" i="9" s="1"/>
  <c r="D55" i="9"/>
  <c r="E55" i="9" s="1"/>
  <c r="D2428" i="9"/>
  <c r="E2428" i="9" s="1"/>
  <c r="D2420" i="9"/>
  <c r="E2420" i="9" s="1"/>
  <c r="D1667" i="9"/>
  <c r="E1667" i="9" s="1"/>
  <c r="D2393" i="9"/>
  <c r="E2393" i="9" s="1"/>
  <c r="D2113" i="9"/>
  <c r="E2113" i="9" s="1"/>
  <c r="D2419" i="9"/>
  <c r="E2419" i="9" s="1"/>
  <c r="D1900" i="9"/>
  <c r="E1900" i="9" s="1"/>
  <c r="D616" i="9"/>
  <c r="E616" i="9" s="1"/>
  <c r="D294" i="9"/>
  <c r="E294" i="9" s="1"/>
  <c r="D943" i="9"/>
  <c r="E943" i="9" s="1"/>
  <c r="D944" i="9"/>
  <c r="E944" i="9" s="1"/>
  <c r="D1390" i="9"/>
  <c r="E1390" i="9" s="1"/>
  <c r="D1018" i="9"/>
  <c r="E1018" i="9" s="1"/>
  <c r="D1554" i="9"/>
  <c r="E1554" i="9" s="1"/>
  <c r="D1584" i="9"/>
  <c r="E1584" i="9" s="1"/>
  <c r="D1738" i="9"/>
  <c r="E1738" i="9" s="1"/>
  <c r="D1128" i="9"/>
  <c r="E1128" i="9" s="1"/>
  <c r="D1787" i="9"/>
  <c r="E1787" i="9" s="1"/>
  <c r="D1944" i="9"/>
  <c r="E1944" i="9" s="1"/>
  <c r="D2327" i="9"/>
  <c r="E2327" i="9" s="1"/>
  <c r="D3215" i="9"/>
  <c r="E3215" i="9" s="1"/>
  <c r="D2377" i="9"/>
  <c r="E2377" i="9" s="1"/>
  <c r="D2386" i="9"/>
  <c r="E2386" i="9" s="1"/>
  <c r="D2389" i="9"/>
  <c r="E2389" i="9" s="1"/>
  <c r="D2383" i="9"/>
  <c r="E2383" i="9" s="1"/>
  <c r="D2395" i="9"/>
  <c r="E2395" i="9" s="1"/>
  <c r="D353" i="9"/>
  <c r="E353" i="9" s="1"/>
  <c r="D1821" i="9"/>
  <c r="E1821" i="9" s="1"/>
  <c r="D2010" i="9"/>
  <c r="E2010" i="9" s="1"/>
  <c r="D1426" i="9"/>
  <c r="E1426" i="9" s="1"/>
  <c r="D1665" i="9"/>
  <c r="E1665" i="9" s="1"/>
  <c r="D2279" i="9"/>
  <c r="E2279" i="9" s="1"/>
  <c r="D2368" i="9"/>
  <c r="E2368" i="9" s="1"/>
  <c r="D1638" i="9"/>
  <c r="E1638" i="9" s="1"/>
  <c r="D2269" i="9"/>
  <c r="E2269" i="9" s="1"/>
  <c r="D1700" i="9"/>
  <c r="E1700" i="9" s="1"/>
  <c r="D1764" i="9"/>
  <c r="E1764" i="9" s="1"/>
  <c r="D120" i="9"/>
  <c r="E120" i="9" s="1"/>
  <c r="D531" i="9"/>
  <c r="E531" i="9" s="1"/>
  <c r="D1305" i="9"/>
  <c r="E1305" i="9" s="1"/>
  <c r="D720" i="9"/>
  <c r="E720" i="9" s="1"/>
  <c r="D288" i="9"/>
  <c r="E288" i="9" s="1"/>
  <c r="D1015" i="9"/>
  <c r="E1015" i="9" s="1"/>
  <c r="D1155" i="9"/>
  <c r="E1155" i="9" s="1"/>
  <c r="D870" i="9"/>
  <c r="E870" i="9" s="1"/>
  <c r="D1135" i="9"/>
  <c r="E1135" i="9" s="1"/>
  <c r="D402" i="9"/>
  <c r="E402" i="9" s="1"/>
  <c r="D580" i="9"/>
  <c r="E580" i="9" s="1"/>
  <c r="D1190" i="9"/>
  <c r="E1190" i="9" s="1"/>
  <c r="D1019" i="9"/>
  <c r="E1019" i="9" s="1"/>
  <c r="D1183" i="9"/>
  <c r="E1183" i="9" s="1"/>
  <c r="D951" i="9"/>
  <c r="E951" i="9" s="1"/>
  <c r="D1329" i="9"/>
  <c r="E1329" i="9" s="1"/>
  <c r="D1288" i="9"/>
  <c r="E1288" i="9" s="1"/>
  <c r="D1468" i="9"/>
  <c r="E1468" i="9" s="1"/>
  <c r="D1543" i="9"/>
  <c r="E1543" i="9" s="1"/>
  <c r="D1672" i="9"/>
  <c r="E1672" i="9" s="1"/>
  <c r="D1620" i="9"/>
  <c r="E1620" i="9" s="1"/>
  <c r="D1634" i="9"/>
  <c r="E1634" i="9" s="1"/>
  <c r="D1664" i="9"/>
  <c r="E1664" i="9" s="1"/>
  <c r="D1743" i="9"/>
  <c r="E1743" i="9" s="1"/>
  <c r="D1791" i="9"/>
  <c r="E1791" i="9" s="1"/>
  <c r="D1866" i="9"/>
  <c r="E1866" i="9" s="1"/>
  <c r="D1867" i="9"/>
  <c r="E1867" i="9" s="1"/>
  <c r="D1882" i="9"/>
  <c r="E1882" i="9" s="1"/>
  <c r="D1917" i="9"/>
  <c r="E1917" i="9" s="1"/>
  <c r="D2177" i="9"/>
  <c r="E2177" i="9" s="1"/>
  <c r="D2058" i="9"/>
  <c r="E2058" i="9" s="1"/>
  <c r="D2043" i="9"/>
  <c r="E2043" i="9" s="1"/>
  <c r="D2011" i="9"/>
  <c r="E2011" i="9" s="1"/>
  <c r="D1988" i="9"/>
  <c r="E1988" i="9" s="1"/>
  <c r="D2118" i="9"/>
  <c r="E2118" i="9" s="1"/>
  <c r="D2172" i="9"/>
  <c r="E2172" i="9" s="1"/>
  <c r="D2126" i="9"/>
  <c r="E2126" i="9" s="1"/>
  <c r="D2096" i="9"/>
  <c r="E2096" i="9" s="1"/>
  <c r="D2294" i="9"/>
  <c r="E2294" i="9" s="1"/>
  <c r="D1971" i="9"/>
  <c r="E1971" i="9" s="1"/>
  <c r="D2325" i="9"/>
  <c r="E2325" i="9" s="1"/>
  <c r="D2341" i="9"/>
  <c r="E2341" i="9" s="1"/>
  <c r="D2326" i="9"/>
  <c r="E2326" i="9" s="1"/>
  <c r="D2351" i="9"/>
  <c r="E2351" i="9" s="1"/>
  <c r="D2502" i="9"/>
  <c r="E2502" i="9" s="1"/>
  <c r="D2352" i="9"/>
  <c r="E2352" i="9" s="1"/>
  <c r="D2356" i="9"/>
  <c r="E2356" i="9" s="1"/>
  <c r="D2359" i="9"/>
  <c r="E2359" i="9" s="1"/>
  <c r="D1756" i="9"/>
  <c r="E1756" i="9" s="1"/>
  <c r="D1834" i="9"/>
  <c r="E1834" i="9" s="1"/>
  <c r="D2350" i="9"/>
  <c r="E2350" i="9" s="1"/>
  <c r="D1846" i="9"/>
  <c r="E1846" i="9" s="1"/>
  <c r="D1258" i="9"/>
  <c r="E1258" i="9" s="1"/>
  <c r="D1004" i="9"/>
  <c r="E1004" i="9" s="1"/>
  <c r="D1186" i="9"/>
  <c r="E1186" i="9" s="1"/>
  <c r="D1091" i="9"/>
  <c r="E1091" i="9" s="1"/>
  <c r="D277" i="9"/>
  <c r="E277" i="9" s="1"/>
  <c r="D2159" i="9"/>
  <c r="E2159" i="9" s="1"/>
  <c r="D1570" i="9"/>
  <c r="E1570" i="9" s="1"/>
  <c r="D160" i="9"/>
  <c r="E160" i="9" s="1"/>
  <c r="D812" i="9"/>
  <c r="E812" i="9" s="1"/>
  <c r="D1919" i="9"/>
  <c r="E1919" i="9" s="1"/>
  <c r="D2297" i="9"/>
  <c r="E2297" i="9" s="1"/>
  <c r="D2322" i="9"/>
  <c r="E2322" i="9" s="1"/>
  <c r="D678" i="9"/>
  <c r="E678" i="9" s="1"/>
  <c r="D810" i="9"/>
  <c r="E810" i="9" s="1"/>
  <c r="D2024" i="9"/>
  <c r="E2024" i="9" s="1"/>
  <c r="D1343" i="9"/>
  <c r="E1343" i="9" s="1"/>
  <c r="D836" i="9"/>
  <c r="E836" i="9" s="1"/>
  <c r="D1682" i="9"/>
  <c r="E1682" i="9" s="1"/>
  <c r="D949" i="9"/>
  <c r="E949" i="9" s="1"/>
  <c r="D1737" i="9"/>
  <c r="E1737" i="9" s="1"/>
  <c r="D2179" i="9"/>
  <c r="E2179" i="9" s="1"/>
  <c r="D1886" i="9"/>
  <c r="E1886" i="9" s="1"/>
  <c r="D2233" i="9"/>
  <c r="E2233" i="9" s="1"/>
  <c r="D1658" i="9"/>
  <c r="E1658" i="9" s="1"/>
  <c r="D1943" i="9"/>
  <c r="E1943" i="9" s="1"/>
  <c r="D1391" i="9"/>
  <c r="E1391" i="9" s="1"/>
  <c r="D2298" i="9"/>
  <c r="E2298" i="9" s="1"/>
  <c r="D2299" i="9"/>
  <c r="E2299" i="9" s="1"/>
  <c r="D2306" i="9"/>
  <c r="E2306" i="9" s="1"/>
  <c r="D2301" i="9"/>
  <c r="E2301" i="9" s="1"/>
  <c r="D3015" i="9"/>
  <c r="E3015" i="9" s="1"/>
  <c r="D2728" i="9"/>
  <c r="E2728" i="9" s="1"/>
  <c r="D2304" i="9"/>
  <c r="E2304" i="9" s="1"/>
  <c r="D2281" i="9"/>
  <c r="E2281" i="9" s="1"/>
  <c r="D1708" i="9"/>
  <c r="E1708" i="9" s="1"/>
  <c r="D2209" i="9"/>
  <c r="E2209" i="9" s="1"/>
  <c r="D2170" i="9"/>
  <c r="E2170" i="9" s="1"/>
  <c r="D2290" i="9"/>
  <c r="E2290" i="9" s="1"/>
  <c r="D337" i="9"/>
  <c r="E337" i="9" s="1"/>
  <c r="D778" i="9"/>
  <c r="E778" i="9" s="1"/>
  <c r="D1106" i="9"/>
  <c r="E1106" i="9" s="1"/>
  <c r="D2248" i="9"/>
  <c r="E2248" i="9" s="1"/>
  <c r="D1386" i="9"/>
  <c r="E1386" i="9" s="1"/>
  <c r="D1022" i="9"/>
  <c r="E1022" i="9" s="1"/>
  <c r="D3084" i="9"/>
  <c r="E3084" i="9" s="1"/>
  <c r="D2280" i="9"/>
  <c r="E2280" i="9" s="1"/>
  <c r="D985" i="9"/>
  <c r="E985" i="9" s="1"/>
  <c r="D2223" i="9"/>
  <c r="E2223" i="9" s="1"/>
  <c r="D1317" i="9"/>
  <c r="E1317" i="9" s="1"/>
  <c r="D1547" i="9"/>
  <c r="E1547" i="9" s="1"/>
  <c r="D1431" i="9"/>
  <c r="E1431" i="9" s="1"/>
  <c r="D1433" i="9"/>
  <c r="E1433" i="9" s="1"/>
  <c r="D1389" i="9"/>
  <c r="E1389" i="9" s="1"/>
  <c r="D1442" i="9"/>
  <c r="E1442" i="9" s="1"/>
  <c r="D770" i="9"/>
  <c r="E770" i="9" s="1"/>
  <c r="D2317" i="9"/>
  <c r="E2317" i="9" s="1"/>
  <c r="D1645" i="9"/>
  <c r="E1645" i="9" s="1"/>
  <c r="D1726" i="9"/>
  <c r="E1726" i="9" s="1"/>
  <c r="D1705" i="9"/>
  <c r="E1705" i="9" s="1"/>
  <c r="D1725" i="9"/>
  <c r="E1725" i="9" s="1"/>
  <c r="D1654" i="9"/>
  <c r="E1654" i="9" s="1"/>
  <c r="D1819" i="9"/>
  <c r="E1819" i="9" s="1"/>
  <c r="D1837" i="9"/>
  <c r="E1837" i="9" s="1"/>
  <c r="D1851" i="9"/>
  <c r="E1851" i="9" s="1"/>
  <c r="D1918" i="9"/>
  <c r="E1918" i="9" s="1"/>
  <c r="D1923" i="9"/>
  <c r="E1923" i="9" s="1"/>
  <c r="D1612" i="9"/>
  <c r="E1612" i="9" s="1"/>
  <c r="D1993" i="9"/>
  <c r="E1993" i="9" s="1"/>
  <c r="D1893" i="9"/>
  <c r="E1893" i="9" s="1"/>
  <c r="D2137" i="9"/>
  <c r="E2137" i="9" s="1"/>
  <c r="D2084" i="9"/>
  <c r="E2084" i="9" s="1"/>
  <c r="D2077" i="9"/>
  <c r="E2077" i="9" s="1"/>
  <c r="D2131" i="9"/>
  <c r="E2131" i="9" s="1"/>
  <c r="D2198" i="9"/>
  <c r="E2198" i="9" s="1"/>
  <c r="D2346" i="9"/>
  <c r="E2346" i="9" s="1"/>
  <c r="D2550" i="9"/>
  <c r="E2550" i="9" s="1"/>
  <c r="D2253" i="9"/>
  <c r="E2253" i="9" s="1"/>
  <c r="D2409" i="9"/>
  <c r="E2409" i="9" s="1"/>
  <c r="D2991" i="9"/>
  <c r="E2991" i="9" s="1"/>
  <c r="D2218" i="9"/>
  <c r="E2218" i="9" s="1"/>
  <c r="D1989" i="9"/>
  <c r="E1989" i="9" s="1"/>
  <c r="D2246" i="9"/>
  <c r="E2246" i="9" s="1"/>
  <c r="D2271" i="9"/>
  <c r="E2271" i="9" s="1"/>
  <c r="D2293" i="9"/>
  <c r="E2293" i="9" s="1"/>
  <c r="D2272" i="9"/>
  <c r="E2272" i="9" s="1"/>
  <c r="D1755" i="9"/>
  <c r="E1755" i="9" s="1"/>
  <c r="D2068" i="9"/>
  <c r="E2068" i="9" s="1"/>
  <c r="D2268" i="9"/>
  <c r="E2268" i="9" s="1"/>
  <c r="D2202" i="9"/>
  <c r="E2202" i="9" s="1"/>
  <c r="D1815" i="9"/>
  <c r="E1815" i="9" s="1"/>
  <c r="D2212" i="9"/>
  <c r="E2212" i="9" s="1"/>
  <c r="D656" i="9"/>
  <c r="E656" i="9" s="1"/>
  <c r="D1681" i="9"/>
  <c r="E1681" i="9" s="1"/>
  <c r="D1379" i="9"/>
  <c r="E1379" i="9" s="1"/>
  <c r="D1854" i="9"/>
  <c r="E1854" i="9" s="1"/>
  <c r="D2130" i="9"/>
  <c r="E2130" i="9" s="1"/>
  <c r="D2186" i="9"/>
  <c r="E2186" i="9" s="1"/>
  <c r="D1688" i="9"/>
  <c r="E1688" i="9" s="1"/>
  <c r="D2047" i="9"/>
  <c r="E2047" i="9" s="1"/>
  <c r="D734" i="9"/>
  <c r="E734" i="9" s="1"/>
  <c r="D2259" i="9"/>
  <c r="E2259" i="9" s="1"/>
  <c r="D1951" i="9"/>
  <c r="E1951" i="9" s="1"/>
  <c r="D2107" i="9"/>
  <c r="E2107" i="9" s="1"/>
  <c r="D1717" i="9"/>
  <c r="E1717" i="9" s="1"/>
  <c r="D2089" i="9"/>
  <c r="E2089" i="9" s="1"/>
  <c r="D1674" i="9"/>
  <c r="E1674" i="9" s="1"/>
  <c r="D2033" i="9"/>
  <c r="E2033" i="9" s="1"/>
  <c r="D2197" i="9"/>
  <c r="E2197" i="9" s="1"/>
  <c r="D2229" i="9"/>
  <c r="E2229" i="9" s="1"/>
  <c r="D2236" i="9"/>
  <c r="E2236" i="9" s="1"/>
  <c r="D1159" i="9"/>
  <c r="E1159" i="9" s="1"/>
  <c r="D1385" i="9"/>
  <c r="E1385" i="9" s="1"/>
  <c r="D1587" i="9"/>
  <c r="E1587" i="9" s="1"/>
  <c r="D1589" i="9"/>
  <c r="E1589" i="9" s="1"/>
  <c r="D1577" i="9"/>
  <c r="E1577" i="9" s="1"/>
  <c r="D1723" i="9"/>
  <c r="E1723" i="9" s="1"/>
  <c r="D1883" i="9"/>
  <c r="E1883" i="9" s="1"/>
  <c r="D476" i="9"/>
  <c r="E476" i="9" s="1"/>
  <c r="D2038" i="9"/>
  <c r="E2038" i="9" s="1"/>
  <c r="D2120" i="9"/>
  <c r="E2120" i="9" s="1"/>
  <c r="D1816" i="9"/>
  <c r="E1816" i="9" s="1"/>
  <c r="D2160" i="9"/>
  <c r="E2160" i="9" s="1"/>
  <c r="D2162" i="9"/>
  <c r="E2162" i="9" s="1"/>
  <c r="D2166" i="9"/>
  <c r="E2166" i="9" s="1"/>
  <c r="D2189" i="9"/>
  <c r="E2189" i="9" s="1"/>
  <c r="D2195" i="9"/>
  <c r="E2195" i="9" s="1"/>
  <c r="D2201" i="9"/>
  <c r="E2201" i="9" s="1"/>
  <c r="D2192" i="9"/>
  <c r="E2192" i="9" s="1"/>
  <c r="D2208" i="9"/>
  <c r="E2208" i="9" s="1"/>
  <c r="D2204" i="9"/>
  <c r="E2204" i="9" s="1"/>
  <c r="D2224" i="9"/>
  <c r="E2224" i="9" s="1"/>
  <c r="D2219" i="9"/>
  <c r="E2219" i="9" s="1"/>
  <c r="D2264" i="9"/>
  <c r="E2264" i="9" s="1"/>
  <c r="D2194" i="9"/>
  <c r="E2194" i="9" s="1"/>
  <c r="D61" i="9"/>
  <c r="E61" i="9" s="1"/>
  <c r="D2163" i="9"/>
  <c r="E2163" i="9" s="1"/>
  <c r="D2200" i="9"/>
  <c r="E2200" i="9" s="1"/>
  <c r="D1757" i="9"/>
  <c r="E1757" i="9" s="1"/>
  <c r="D1935" i="9"/>
  <c r="E1935" i="9" s="1"/>
  <c r="D2090" i="9"/>
  <c r="E2090" i="9" s="1"/>
  <c r="D2146" i="9"/>
  <c r="E2146" i="9" s="1"/>
  <c r="D2102" i="9"/>
  <c r="E2102" i="9" s="1"/>
  <c r="D2220" i="9"/>
  <c r="E2220" i="9" s="1"/>
  <c r="D2151" i="9"/>
  <c r="E2151" i="9" s="1"/>
  <c r="D2206" i="9"/>
  <c r="E2206" i="9" s="1"/>
  <c r="D1139" i="9"/>
  <c r="E1139" i="9" s="1"/>
  <c r="D1779" i="9"/>
  <c r="E1779" i="9" s="1"/>
  <c r="D968" i="9"/>
  <c r="E968" i="9" s="1"/>
  <c r="D460" i="9"/>
  <c r="E460" i="9" s="1"/>
  <c r="D1151" i="9"/>
  <c r="E1151" i="9" s="1"/>
  <c r="D2185" i="9"/>
  <c r="E2185" i="9" s="1"/>
  <c r="D1552" i="9"/>
  <c r="E1552" i="9" s="1"/>
  <c r="D1505" i="9"/>
  <c r="E1505" i="9" s="1"/>
  <c r="D1877" i="9"/>
  <c r="E1877" i="9" s="1"/>
  <c r="D1831" i="9"/>
  <c r="E1831" i="9" s="1"/>
  <c r="D1835" i="9"/>
  <c r="E1835" i="9" s="1"/>
  <c r="D1633" i="9"/>
  <c r="E1633" i="9" s="1"/>
  <c r="D2404" i="9"/>
  <c r="E2404" i="9" s="1"/>
  <c r="D2091" i="9"/>
  <c r="E2091" i="9" s="1"/>
  <c r="D2168" i="9"/>
  <c r="E2168" i="9" s="1"/>
  <c r="D2171" i="9"/>
  <c r="E2171" i="9" s="1"/>
  <c r="D2173" i="9"/>
  <c r="E2173" i="9" s="1"/>
  <c r="D2174" i="9"/>
  <c r="E2174" i="9" s="1"/>
  <c r="D1950" i="9"/>
  <c r="E1950" i="9" s="1"/>
  <c r="D1300" i="9"/>
  <c r="E1300" i="9" s="1"/>
  <c r="D2100" i="9"/>
  <c r="E2100" i="9" s="1"/>
  <c r="D1942" i="9"/>
  <c r="E1942" i="9" s="1"/>
  <c r="D2227" i="9"/>
  <c r="E2227" i="9" s="1"/>
  <c r="D2158" i="9"/>
  <c r="E2158" i="9" s="1"/>
  <c r="D1731" i="9"/>
  <c r="E1731" i="9" s="1"/>
  <c r="D163" i="9"/>
  <c r="E163" i="9" s="1"/>
  <c r="D816" i="9"/>
  <c r="E816" i="9" s="1"/>
  <c r="D1164" i="9"/>
  <c r="E1164" i="9" s="1"/>
  <c r="D1239" i="9"/>
  <c r="E1239" i="9" s="1"/>
  <c r="D1158" i="9"/>
  <c r="E1158" i="9" s="1"/>
  <c r="D1284" i="9"/>
  <c r="E1284" i="9" s="1"/>
  <c r="D1203" i="9"/>
  <c r="E1203" i="9" s="1"/>
  <c r="D1453" i="9"/>
  <c r="E1453" i="9" s="1"/>
  <c r="D3781" i="9"/>
  <c r="E3781" i="9" s="1"/>
  <c r="D1573" i="9"/>
  <c r="E1573" i="9" s="1"/>
  <c r="D1502" i="9"/>
  <c r="E1502" i="9" s="1"/>
  <c r="D481" i="9"/>
  <c r="E481" i="9" s="1"/>
  <c r="D1492" i="9"/>
  <c r="E1492" i="9" s="1"/>
  <c r="D1860" i="9"/>
  <c r="E1860" i="9" s="1"/>
  <c r="D1630" i="9"/>
  <c r="E1630" i="9" s="1"/>
  <c r="D1782" i="9"/>
  <c r="E1782" i="9" s="1"/>
  <c r="D1842" i="9"/>
  <c r="E1842" i="9" s="1"/>
  <c r="D1679" i="9"/>
  <c r="E1679" i="9" s="1"/>
  <c r="D1880" i="9"/>
  <c r="E1880" i="9" s="1"/>
  <c r="D1947" i="9"/>
  <c r="E1947" i="9" s="1"/>
  <c r="D1904" i="9"/>
  <c r="E1904" i="9" s="1"/>
  <c r="D1899" i="9"/>
  <c r="E1899" i="9" s="1"/>
  <c r="D1994" i="9"/>
  <c r="E1994" i="9" s="1"/>
  <c r="D2029" i="9"/>
  <c r="E2029" i="9" s="1"/>
  <c r="D2050" i="9"/>
  <c r="E2050" i="9" s="1"/>
  <c r="D2055" i="9"/>
  <c r="E2055" i="9" s="1"/>
  <c r="D2266" i="9"/>
  <c r="E2266" i="9" s="1"/>
  <c r="D2080" i="9"/>
  <c r="E2080" i="9" s="1"/>
  <c r="D2081" i="9"/>
  <c r="E2081" i="9" s="1"/>
  <c r="D2085" i="9"/>
  <c r="E2085" i="9" s="1"/>
  <c r="D2135" i="9"/>
  <c r="E2135" i="9" s="1"/>
  <c r="D2110" i="9"/>
  <c r="E2110" i="9" s="1"/>
  <c r="D2075" i="9"/>
  <c r="E2075" i="9" s="1"/>
  <c r="D2111" i="9"/>
  <c r="E2111" i="9" s="1"/>
  <c r="D2129" i="9"/>
  <c r="E2129" i="9" s="1"/>
  <c r="D2108" i="9"/>
  <c r="E2108" i="9" s="1"/>
  <c r="D2136" i="9"/>
  <c r="E2136" i="9" s="1"/>
  <c r="D2138" i="9"/>
  <c r="E2138" i="9" s="1"/>
  <c r="D2211" i="9"/>
  <c r="E2211" i="9" s="1"/>
  <c r="D2123" i="9"/>
  <c r="E2123" i="9" s="1"/>
  <c r="D2060" i="9"/>
  <c r="E2060" i="9" s="1"/>
  <c r="D2150" i="9"/>
  <c r="E2150" i="9" s="1"/>
  <c r="D2152" i="9"/>
  <c r="E2152" i="9" s="1"/>
  <c r="D2153" i="9"/>
  <c r="E2153" i="9" s="1"/>
  <c r="D2144" i="9"/>
  <c r="E2144" i="9" s="1"/>
  <c r="D2154" i="9"/>
  <c r="E2154" i="9" s="1"/>
  <c r="D2155" i="9"/>
  <c r="E2155" i="9" s="1"/>
  <c r="D2222" i="9"/>
  <c r="E2222" i="9" s="1"/>
  <c r="D1469" i="9"/>
  <c r="E1469" i="9" s="1"/>
  <c r="D2141" i="9"/>
  <c r="E2141" i="9" s="1"/>
  <c r="D1913" i="9"/>
  <c r="E1913" i="9" s="1"/>
  <c r="D1979" i="9"/>
  <c r="E1979" i="9" s="1"/>
  <c r="D2076" i="9"/>
  <c r="E2076" i="9" s="1"/>
  <c r="D1231" i="9"/>
  <c r="E1231" i="9" s="1"/>
  <c r="D2134" i="9"/>
  <c r="E2134" i="9" s="1"/>
  <c r="D2053" i="9"/>
  <c r="E2053" i="9" s="1"/>
  <c r="D1999" i="9"/>
  <c r="E1999" i="9" s="1"/>
  <c r="D1932" i="9"/>
  <c r="E1932" i="9" s="1"/>
  <c r="D2125" i="9"/>
  <c r="E2125" i="9" s="1"/>
  <c r="D1562" i="9"/>
  <c r="E1562" i="9" s="1"/>
  <c r="D1678" i="9"/>
  <c r="E1678" i="9" s="1"/>
  <c r="D1959" i="9"/>
  <c r="E1959" i="9" s="1"/>
  <c r="D1853" i="9"/>
  <c r="E1853" i="9" s="1"/>
  <c r="D2097" i="9"/>
  <c r="E2097" i="9" s="1"/>
  <c r="D2083" i="9"/>
  <c r="E2083" i="9" s="1"/>
  <c r="D2116" i="9"/>
  <c r="E2116" i="9" s="1"/>
  <c r="D1920" i="9"/>
  <c r="E1920" i="9" s="1"/>
  <c r="D168" i="9"/>
  <c r="E168" i="9" s="1"/>
  <c r="D1641" i="9"/>
  <c r="E1641" i="9" s="1"/>
  <c r="D1715" i="9"/>
  <c r="E1715" i="9" s="1"/>
  <c r="D2065" i="9"/>
  <c r="E2065" i="9" s="1"/>
  <c r="D2098" i="9"/>
  <c r="E2098" i="9" s="1"/>
  <c r="D2106" i="9"/>
  <c r="E2106" i="9" s="1"/>
  <c r="D2132" i="9"/>
  <c r="E2132" i="9" s="1"/>
  <c r="D1538" i="9"/>
  <c r="E1538" i="9" s="1"/>
  <c r="D1928" i="9"/>
  <c r="E1928" i="9" s="1"/>
  <c r="D1814" i="9"/>
  <c r="E1814" i="9" s="1"/>
  <c r="D2101" i="9"/>
  <c r="E2101" i="9" s="1"/>
  <c r="D1833" i="9"/>
  <c r="E1833" i="9" s="1"/>
  <c r="D1781" i="9"/>
  <c r="E1781" i="9" s="1"/>
  <c r="D116" i="9"/>
  <c r="E116" i="9" s="1"/>
  <c r="D1313" i="9"/>
  <c r="E1313" i="9" s="1"/>
  <c r="D2057" i="9"/>
  <c r="E2057" i="9" s="1"/>
  <c r="D2087" i="9"/>
  <c r="E2087" i="9" s="1"/>
  <c r="D2088" i="9"/>
  <c r="E2088" i="9" s="1"/>
  <c r="D2003" i="9"/>
  <c r="E2003" i="9" s="1"/>
  <c r="D2082" i="9"/>
  <c r="E2082" i="9" s="1"/>
  <c r="D760" i="9"/>
  <c r="E760" i="9" s="1"/>
  <c r="D658" i="9"/>
  <c r="E658" i="9" s="1"/>
  <c r="D830" i="9"/>
  <c r="E830" i="9" s="1"/>
  <c r="D1181" i="9"/>
  <c r="E1181" i="9" s="1"/>
  <c r="D1616" i="9"/>
  <c r="E1616" i="9" s="1"/>
  <c r="D1751" i="9"/>
  <c r="E1751" i="9" s="1"/>
  <c r="D1840" i="9"/>
  <c r="E1840" i="9" s="1"/>
  <c r="D1896" i="9"/>
  <c r="E1896" i="9" s="1"/>
  <c r="D1871" i="9"/>
  <c r="E1871" i="9" s="1"/>
  <c r="D1931" i="9"/>
  <c r="E1931" i="9" s="1"/>
  <c r="D1910" i="9"/>
  <c r="E1910" i="9" s="1"/>
  <c r="D1911" i="9"/>
  <c r="E1911" i="9" s="1"/>
  <c r="D1924" i="9"/>
  <c r="E1924" i="9" s="1"/>
  <c r="D1972" i="9"/>
  <c r="E1972" i="9" s="1"/>
  <c r="D2023" i="9"/>
  <c r="E2023" i="9" s="1"/>
  <c r="D2030" i="9"/>
  <c r="E2030" i="9" s="1"/>
  <c r="D2034" i="9"/>
  <c r="E2034" i="9" s="1"/>
  <c r="D2045" i="9"/>
  <c r="E2045" i="9" s="1"/>
  <c r="D2046" i="9"/>
  <c r="E2046" i="9" s="1"/>
  <c r="D2240" i="9"/>
  <c r="E2240" i="9" s="1"/>
  <c r="D2049" i="9"/>
  <c r="E2049" i="9" s="1"/>
  <c r="D2059" i="9"/>
  <c r="E2059" i="9" s="1"/>
  <c r="D2052" i="9"/>
  <c r="E2052" i="9" s="1"/>
  <c r="D2063" i="9"/>
  <c r="E2063" i="9" s="1"/>
  <c r="D2069" i="9"/>
  <c r="E2069" i="9" s="1"/>
  <c r="D2036" i="9"/>
  <c r="E2036" i="9" s="1"/>
  <c r="D2070" i="9"/>
  <c r="E2070" i="9" s="1"/>
  <c r="D2072" i="9"/>
  <c r="E2072" i="9" s="1"/>
  <c r="D2067" i="9"/>
  <c r="E2067" i="9" s="1"/>
  <c r="D1793" i="9"/>
  <c r="E1793" i="9" s="1"/>
  <c r="D2180" i="9"/>
  <c r="E2180" i="9" s="1"/>
  <c r="D2008" i="9"/>
  <c r="E2008" i="9" s="1"/>
  <c r="D2066" i="9"/>
  <c r="E2066" i="9" s="1"/>
  <c r="D1820" i="9"/>
  <c r="E1820" i="9" s="1"/>
  <c r="D1754" i="9"/>
  <c r="E1754" i="9" s="1"/>
  <c r="D3362" i="9"/>
  <c r="E3362" i="9" s="1"/>
  <c r="D595" i="9"/>
  <c r="E595" i="9" s="1"/>
  <c r="D2124" i="9"/>
  <c r="E2124" i="9" s="1"/>
  <c r="D191" i="9"/>
  <c r="D1878" i="9"/>
  <c r="E1878" i="9" s="1"/>
  <c r="D1852" i="9"/>
  <c r="E1852" i="9" s="1"/>
  <c r="D2012" i="9"/>
  <c r="E2012" i="9" s="1"/>
  <c r="D1914" i="9"/>
  <c r="E1914" i="9" s="1"/>
  <c r="D1984" i="9"/>
  <c r="E1984" i="9" s="1"/>
  <c r="D2037" i="9"/>
  <c r="E2037" i="9" s="1"/>
  <c r="D576" i="9"/>
  <c r="E576" i="9" s="1"/>
  <c r="D1952" i="9"/>
  <c r="E1952" i="9" s="1"/>
  <c r="D1777" i="9"/>
  <c r="E1777" i="9" s="1"/>
  <c r="D2571" i="9"/>
  <c r="E2571" i="9" s="1"/>
  <c r="D2054" i="9"/>
  <c r="E2054" i="9" s="1"/>
  <c r="D2031" i="9"/>
  <c r="E2031" i="9" s="1"/>
  <c r="D1692" i="9"/>
  <c r="E1692" i="9" s="1"/>
  <c r="D1879" i="9"/>
  <c r="E1879" i="9" s="1"/>
  <c r="D1491" i="9"/>
  <c r="E1491" i="9" s="1"/>
  <c r="D1850" i="9"/>
  <c r="E1850" i="9" s="1"/>
  <c r="D1808" i="9"/>
  <c r="E1808" i="9" s="1"/>
  <c r="D2002" i="9"/>
  <c r="E2002" i="9" s="1"/>
  <c r="D1907" i="9"/>
  <c r="E1907" i="9" s="1"/>
  <c r="D2039" i="9"/>
  <c r="E2039" i="9" s="1"/>
  <c r="D2022" i="9"/>
  <c r="E2022" i="9" s="1"/>
  <c r="D2035" i="9"/>
  <c r="E2035" i="9" s="1"/>
  <c r="D2025" i="9"/>
  <c r="E2025" i="9" s="1"/>
  <c r="D2040" i="9"/>
  <c r="E2040" i="9" s="1"/>
  <c r="D1981" i="9"/>
  <c r="E1981" i="9" s="1"/>
  <c r="D1347" i="9"/>
  <c r="E1347" i="9" s="1"/>
  <c r="D1680" i="9"/>
  <c r="E1680" i="9" s="1"/>
  <c r="D1699" i="9"/>
  <c r="E1699" i="9" s="1"/>
  <c r="D1826" i="9"/>
  <c r="E1826" i="9" s="1"/>
  <c r="D1890" i="9"/>
  <c r="E1890" i="9" s="1"/>
  <c r="D1908" i="9"/>
  <c r="E1908" i="9" s="1"/>
  <c r="D1969" i="9"/>
  <c r="E1969" i="9" s="1"/>
  <c r="D2000" i="9"/>
  <c r="E2000" i="9" s="1"/>
  <c r="D2004" i="9"/>
  <c r="E2004" i="9" s="1"/>
  <c r="D1983" i="9"/>
  <c r="E1983" i="9" s="1"/>
  <c r="D1722" i="9"/>
  <c r="E1722" i="9" s="1"/>
  <c r="D2009" i="9"/>
  <c r="E2009" i="9" s="1"/>
  <c r="D2028" i="9"/>
  <c r="E2028" i="9" s="1"/>
  <c r="D2032" i="9"/>
  <c r="E2032" i="9" s="1"/>
  <c r="D2016" i="9"/>
  <c r="E2016" i="9" s="1"/>
  <c r="D1889" i="9"/>
  <c r="E1889" i="9" s="1"/>
  <c r="D1640" i="9"/>
  <c r="E1640" i="9" s="1"/>
  <c r="D1661" i="9"/>
  <c r="E1661" i="9" s="1"/>
  <c r="D1711" i="9"/>
  <c r="E1711" i="9" s="1"/>
  <c r="D1962" i="9"/>
  <c r="E1962" i="9" s="1"/>
  <c r="D1795" i="9"/>
  <c r="E1795" i="9" s="1"/>
  <c r="D2017" i="9"/>
  <c r="E2017" i="9" s="1"/>
  <c r="D1998" i="9"/>
  <c r="E1998" i="9" s="1"/>
  <c r="D1985" i="9"/>
  <c r="E1985" i="9" s="1"/>
  <c r="D2027" i="9"/>
  <c r="E2027" i="9" s="1"/>
  <c r="D1898" i="9"/>
  <c r="E1898" i="9" s="1"/>
  <c r="D1934" i="9"/>
  <c r="E1934" i="9" s="1"/>
  <c r="D1549" i="9"/>
  <c r="E1549" i="9" s="1"/>
  <c r="D1857" i="9"/>
  <c r="E1857" i="9" s="1"/>
  <c r="D1247" i="9"/>
  <c r="E1247" i="9" s="1"/>
  <c r="D1753" i="9"/>
  <c r="E1753" i="9" s="1"/>
  <c r="D1445" i="9"/>
  <c r="E1445" i="9" s="1"/>
  <c r="D2161" i="9"/>
  <c r="E2161" i="9" s="1"/>
  <c r="D1990" i="9"/>
  <c r="E1990" i="9" s="1"/>
  <c r="D2021" i="9"/>
  <c r="E2021" i="9" s="1"/>
  <c r="D2020" i="9"/>
  <c r="E2020" i="9" s="1"/>
  <c r="D1564" i="9"/>
  <c r="E1564" i="9" s="1"/>
  <c r="D1845" i="9"/>
  <c r="E1845" i="9" s="1"/>
  <c r="D1414" i="9"/>
  <c r="E1414" i="9" s="1"/>
  <c r="D989" i="9"/>
  <c r="E989" i="9" s="1"/>
  <c r="D1619" i="9"/>
  <c r="E1619" i="9" s="1"/>
  <c r="D1976" i="9"/>
  <c r="E1976" i="9" s="1"/>
  <c r="D2019" i="9"/>
  <c r="E2019" i="9" s="1"/>
  <c r="D1721" i="9"/>
  <c r="E1721" i="9" s="1"/>
  <c r="D1926" i="9"/>
  <c r="E1926" i="9" s="1"/>
  <c r="D1360" i="9"/>
  <c r="E1360" i="9" s="1"/>
  <c r="D1996" i="9"/>
  <c r="E1996" i="9" s="1"/>
  <c r="D2001" i="9"/>
  <c r="E2001" i="9" s="1"/>
  <c r="D1407" i="9"/>
  <c r="E1407" i="9" s="1"/>
  <c r="D1938" i="9"/>
  <c r="E1938" i="9" s="1"/>
  <c r="D1961" i="9"/>
  <c r="E1961" i="9" s="1"/>
  <c r="D1954" i="9"/>
  <c r="E1954" i="9" s="1"/>
  <c r="D1956" i="9"/>
  <c r="E1956" i="9" s="1"/>
  <c r="D1735" i="9"/>
  <c r="E1735" i="9" s="1"/>
  <c r="D1995" i="9"/>
  <c r="E1995" i="9" s="1"/>
  <c r="D1744" i="9"/>
  <c r="E1744" i="9" s="1"/>
  <c r="D1858" i="9"/>
  <c r="E1858" i="9" s="1"/>
  <c r="D1963" i="9"/>
  <c r="E1963" i="9" s="1"/>
  <c r="D1978" i="9"/>
  <c r="E1978" i="9" s="1"/>
  <c r="D1964" i="9"/>
  <c r="E1964" i="9" s="1"/>
  <c r="D1967" i="9"/>
  <c r="E1967" i="9" s="1"/>
  <c r="D1906" i="9"/>
  <c r="E1906" i="9" s="1"/>
  <c r="D2140" i="9"/>
  <c r="E2140" i="9" s="1"/>
  <c r="D1929" i="9"/>
  <c r="E1929" i="9" s="1"/>
  <c r="D1977" i="9"/>
  <c r="E1977" i="9" s="1"/>
  <c r="D1812" i="9"/>
  <c r="E1812" i="9" s="1"/>
  <c r="D1991" i="9"/>
  <c r="E1991" i="9" s="1"/>
  <c r="D1974" i="9"/>
  <c r="E1974" i="9" s="1"/>
  <c r="H42" i="8"/>
  <c r="H488" i="8"/>
  <c r="H191" i="8"/>
  <c r="H9" i="8"/>
  <c r="H81" i="8"/>
  <c r="H495" i="8"/>
  <c r="H59" i="8"/>
  <c r="H55" i="8"/>
  <c r="H327" i="8"/>
  <c r="H343" i="8"/>
  <c r="H265" i="8"/>
  <c r="H278" i="8"/>
  <c r="H342" i="8"/>
  <c r="H778" i="8"/>
  <c r="H877" i="8"/>
  <c r="H54" i="8"/>
  <c r="H346" i="8"/>
  <c r="H350" i="8"/>
  <c r="H1142" i="8"/>
  <c r="H483" i="8"/>
  <c r="H714" i="8"/>
  <c r="H466" i="8"/>
  <c r="H216" i="8"/>
  <c r="H412" i="8"/>
  <c r="H878" i="8"/>
  <c r="H232" i="8"/>
  <c r="H731" i="8"/>
  <c r="H548" i="8"/>
  <c r="H222" i="8"/>
  <c r="H795" i="8"/>
  <c r="H14" i="8"/>
  <c r="H1140" i="8"/>
  <c r="H330" i="8"/>
  <c r="H196" i="8"/>
  <c r="H403" i="8"/>
  <c r="H582" i="8"/>
  <c r="H344" i="8"/>
  <c r="H160" i="8"/>
  <c r="H280" i="8"/>
  <c r="H583" i="8"/>
  <c r="H1071" i="8"/>
  <c r="H231" i="8"/>
  <c r="H513" i="8"/>
  <c r="H18" i="8"/>
  <c r="H1226" i="8"/>
  <c r="H419" i="8"/>
  <c r="H108" i="8"/>
  <c r="H1408" i="8"/>
  <c r="H498" i="8"/>
  <c r="H961" i="8"/>
  <c r="H352" i="8"/>
  <c r="H705" i="8"/>
  <c r="H1143" i="8"/>
  <c r="H1089" i="8"/>
  <c r="H420" i="8"/>
  <c r="H267" i="8"/>
  <c r="H966" i="8"/>
  <c r="H1354" i="8"/>
  <c r="H152" i="8"/>
  <c r="H43" i="8"/>
  <c r="H60" i="8"/>
  <c r="H75" i="8"/>
  <c r="H803" i="8"/>
  <c r="H347" i="8"/>
  <c r="H80" i="8"/>
  <c r="H118" i="8"/>
  <c r="H485" i="8"/>
  <c r="H869" i="8"/>
  <c r="H644" i="8"/>
  <c r="H726" i="8"/>
  <c r="H931" i="8"/>
  <c r="H154" i="8"/>
  <c r="H569" i="8"/>
  <c r="H960" i="8"/>
  <c r="H514" i="8"/>
  <c r="H648" i="8"/>
  <c r="H1138" i="8"/>
  <c r="H562" i="8"/>
  <c r="H123" i="8"/>
  <c r="H703" i="8"/>
  <c r="H507" i="8"/>
  <c r="H331" i="8"/>
  <c r="H515" i="8"/>
  <c r="H1560" i="8"/>
  <c r="H1357" i="8"/>
  <c r="H413" i="8"/>
  <c r="H959" i="8"/>
  <c r="H1026" i="8"/>
  <c r="H233" i="8"/>
  <c r="H1158" i="8"/>
  <c r="H1358" i="8"/>
  <c r="H867" i="8"/>
  <c r="H489" i="8"/>
  <c r="H1225" i="8"/>
  <c r="H1223" i="8"/>
  <c r="H1204" i="8"/>
  <c r="H281" i="8"/>
  <c r="H234" i="8"/>
  <c r="H1012" i="8"/>
  <c r="H275" i="8"/>
  <c r="H590" i="8"/>
  <c r="H725" i="8"/>
  <c r="H269" i="8"/>
  <c r="H1487" i="8"/>
  <c r="H1073" i="8"/>
  <c r="H897" i="8"/>
  <c r="H83" i="8"/>
  <c r="H792" i="8"/>
  <c r="H716" i="8"/>
  <c r="H57" i="8"/>
  <c r="H810" i="8"/>
  <c r="H151" i="8"/>
  <c r="H106" i="8"/>
  <c r="H871" i="8"/>
  <c r="H651" i="8"/>
  <c r="H641" i="8"/>
  <c r="H189" i="8"/>
  <c r="H74" i="8"/>
  <c r="H811" i="8"/>
  <c r="H235" i="8"/>
  <c r="H718" i="8"/>
  <c r="H954" i="8"/>
  <c r="H589" i="8"/>
  <c r="H353" i="8"/>
  <c r="H793" i="8"/>
  <c r="H728" i="8"/>
  <c r="H656" i="8"/>
  <c r="H955" i="8"/>
  <c r="H809" i="8"/>
  <c r="H1157" i="8"/>
  <c r="H1147" i="8"/>
  <c r="H333" i="8"/>
  <c r="H706" i="8"/>
  <c r="H336" i="8"/>
  <c r="H863" i="8"/>
  <c r="H405" i="8"/>
  <c r="H219" i="8"/>
  <c r="H1269" i="8"/>
  <c r="H1090" i="8"/>
  <c r="H640" i="8"/>
  <c r="H1151" i="8"/>
  <c r="H1348" i="8"/>
  <c r="H1481" i="8"/>
  <c r="H864" i="8"/>
  <c r="H704" i="8"/>
  <c r="H509" i="8"/>
  <c r="H1027" i="8"/>
  <c r="H1600" i="8"/>
  <c r="H1433" i="8"/>
  <c r="H1416" i="8"/>
  <c r="H475" i="8"/>
  <c r="H1141" i="8"/>
  <c r="H402" i="8"/>
  <c r="H1706" i="8"/>
  <c r="H220" i="8"/>
  <c r="H1480" i="8"/>
  <c r="H1074" i="8"/>
  <c r="H635" i="8"/>
  <c r="H1166" i="8"/>
  <c r="H512" i="8"/>
  <c r="H1159" i="8"/>
  <c r="H20" i="8"/>
  <c r="H570" i="8"/>
  <c r="H709" i="8"/>
  <c r="H1139" i="8"/>
  <c r="H1561" i="8"/>
  <c r="H153" i="8"/>
  <c r="H563" i="8"/>
  <c r="H270" i="8"/>
  <c r="H1535" i="8"/>
  <c r="H229" i="8"/>
  <c r="H1726" i="8"/>
  <c r="H1067" i="8"/>
  <c r="H1091" i="8"/>
  <c r="H1490" i="8"/>
  <c r="H1711" i="8"/>
  <c r="H1439" i="8"/>
  <c r="H549" i="8"/>
  <c r="H409" i="8"/>
  <c r="H162" i="8"/>
  <c r="H592" i="8"/>
  <c r="H896" i="8"/>
  <c r="H788" i="8"/>
  <c r="H729" i="8"/>
  <c r="H1667" i="8"/>
  <c r="H879" i="8"/>
  <c r="H1013" i="8"/>
  <c r="H967" i="8"/>
  <c r="H629" i="8"/>
  <c r="H1011" i="8"/>
  <c r="H1313" i="8"/>
  <c r="H411" i="8"/>
  <c r="H1320" i="8"/>
  <c r="H266" i="8"/>
  <c r="H956" i="8"/>
  <c r="H164" i="8"/>
  <c r="H1367" i="8"/>
  <c r="H1322" i="8"/>
  <c r="H785" i="8"/>
  <c r="H1283" i="8"/>
  <c r="H783" i="8"/>
  <c r="H1318" i="8"/>
  <c r="H1005" i="8"/>
  <c r="H276" i="8"/>
  <c r="H962" i="8"/>
  <c r="H1483" i="8"/>
  <c r="H356" i="8"/>
  <c r="H1207" i="8"/>
  <c r="H550" i="8"/>
  <c r="H1221" i="8"/>
  <c r="H773" i="8"/>
  <c r="H649" i="8"/>
  <c r="H224" i="8"/>
  <c r="H492" i="8"/>
  <c r="H277" i="8"/>
  <c r="H358" i="8"/>
  <c r="H1088" i="8"/>
  <c r="H868" i="8"/>
  <c r="H1084" i="8"/>
  <c r="H149" i="8"/>
  <c r="H1025" i="8"/>
  <c r="H1072" i="8"/>
  <c r="H571" i="8"/>
  <c r="H572" i="8"/>
  <c r="H717" i="8"/>
  <c r="H940" i="8"/>
  <c r="H1146" i="8"/>
  <c r="H1211" i="8"/>
  <c r="H701" i="8"/>
  <c r="H264" i="8"/>
  <c r="H406" i="8"/>
  <c r="H1442" i="8"/>
  <c r="H968" i="8"/>
  <c r="H1009" i="8"/>
  <c r="H1145" i="8"/>
  <c r="H1555" i="8"/>
  <c r="H421" i="8"/>
  <c r="H1314" i="8"/>
  <c r="H329" i="8"/>
  <c r="H156" i="8"/>
  <c r="H422" i="8"/>
  <c r="H1353" i="8"/>
  <c r="H227" i="8"/>
  <c r="H1536" i="8"/>
  <c r="H1750" i="8"/>
  <c r="H943" i="8"/>
  <c r="H334" i="8"/>
  <c r="H1324" i="8"/>
  <c r="H52" i="8"/>
  <c r="H812" i="8"/>
  <c r="H1017" i="8"/>
  <c r="H355" i="8"/>
  <c r="H1677" i="8"/>
  <c r="H593" i="8"/>
  <c r="H885" i="8"/>
  <c r="H146" i="8"/>
  <c r="H944" i="8"/>
  <c r="H1678" i="8"/>
  <c r="H786" i="8"/>
  <c r="H502" i="8"/>
  <c r="H501" i="8"/>
  <c r="H1206" i="8"/>
  <c r="H796" i="8"/>
  <c r="H787" i="8"/>
  <c r="H892" i="8"/>
  <c r="H1020" i="8"/>
  <c r="H736" i="8"/>
  <c r="H476" i="8"/>
  <c r="H1276" i="8"/>
  <c r="H1063" i="8"/>
  <c r="H898" i="8"/>
  <c r="H969" i="8"/>
  <c r="H779" i="8"/>
  <c r="H1486" i="8"/>
  <c r="H76" i="8"/>
  <c r="H202" i="8"/>
  <c r="H40" i="8"/>
  <c r="H1489" i="8"/>
  <c r="H1224" i="8"/>
  <c r="H1167" i="8"/>
  <c r="H1152" i="8"/>
  <c r="H636" i="8"/>
  <c r="H730" i="8"/>
  <c r="H1279" i="8"/>
  <c r="H708" i="8"/>
  <c r="H970" i="8"/>
  <c r="H1528" i="8"/>
  <c r="H899" i="8"/>
  <c r="H733" i="8"/>
  <c r="H813" i="8"/>
  <c r="H1712" i="8"/>
  <c r="H1287" i="8"/>
  <c r="H1021" i="8"/>
  <c r="H1092" i="8"/>
  <c r="H1277" i="8"/>
  <c r="H806" i="8"/>
  <c r="H900" i="8"/>
  <c r="H1065" i="8"/>
  <c r="H1369" i="8"/>
  <c r="H865" i="8"/>
  <c r="H119" i="8"/>
  <c r="H1168" i="8"/>
  <c r="H1156" i="8"/>
  <c r="H1454" i="8"/>
  <c r="H814" i="8"/>
  <c r="H799" i="8"/>
  <c r="H1270" i="8"/>
  <c r="H82" i="8"/>
  <c r="H1075" i="8"/>
  <c r="H1368" i="8"/>
  <c r="H279" i="8"/>
  <c r="H634" i="8"/>
  <c r="H58" i="8"/>
  <c r="H1008" i="8"/>
  <c r="H564" i="8"/>
  <c r="H1484" i="8"/>
  <c r="H561" i="8"/>
  <c r="H1359" i="8"/>
  <c r="H1562" i="8"/>
  <c r="H230" i="8"/>
  <c r="H873" i="8"/>
  <c r="H642" i="8"/>
  <c r="H1093" i="8"/>
  <c r="H1557" i="8"/>
  <c r="H418" i="8"/>
  <c r="H1707" i="8"/>
  <c r="H1227" i="8"/>
  <c r="H1068" i="8"/>
  <c r="H1413" i="8"/>
  <c r="H735" i="8"/>
  <c r="H423" i="8"/>
  <c r="H1474" i="8"/>
  <c r="H1417" i="8"/>
  <c r="H774" i="8"/>
  <c r="H1212" i="8"/>
  <c r="H585" i="8"/>
  <c r="H657" i="8"/>
  <c r="H1076" i="8"/>
  <c r="H1593" i="8"/>
  <c r="H1415" i="8"/>
  <c r="H1610" i="8"/>
  <c r="H949" i="8"/>
  <c r="H424" i="8"/>
  <c r="H1202" i="8"/>
  <c r="H1094" i="8"/>
  <c r="H1491" i="8"/>
  <c r="H1455" i="8"/>
  <c r="H332" i="8"/>
  <c r="H1228" i="8"/>
  <c r="H226" i="8"/>
  <c r="H594" i="8"/>
  <c r="H1095" i="8"/>
  <c r="H1363" i="8"/>
  <c r="H586" i="8"/>
  <c r="H802" i="8"/>
  <c r="H1356" i="8"/>
  <c r="H1096" i="8"/>
  <c r="H932" i="8"/>
  <c r="H221" i="8"/>
  <c r="H1079" i="8"/>
  <c r="H1445" i="8"/>
  <c r="H663" i="8"/>
  <c r="H737" i="8"/>
  <c r="H780" i="8"/>
  <c r="H1414" i="8"/>
  <c r="H1028" i="8"/>
  <c r="H1434" i="8"/>
  <c r="H789" i="8"/>
  <c r="H800" i="8"/>
  <c r="H876" i="8"/>
  <c r="H1741" i="8"/>
  <c r="H591" i="8"/>
  <c r="H27" i="8"/>
  <c r="H1083" i="8"/>
  <c r="H1325" i="8"/>
  <c r="H1229" i="8"/>
  <c r="H1085" i="8"/>
  <c r="H1410" i="8"/>
  <c r="H637" i="8"/>
  <c r="H1213" i="8"/>
  <c r="H738" i="8"/>
  <c r="H1453" i="8"/>
  <c r="H1163" i="8"/>
  <c r="H1165" i="8"/>
  <c r="H493" i="8"/>
  <c r="H1444" i="8"/>
  <c r="H1488" i="8"/>
  <c r="H414" i="8"/>
  <c r="H1312" i="8"/>
  <c r="H282" i="8"/>
  <c r="H1326" i="8"/>
  <c r="H884" i="8"/>
  <c r="H1288" i="8"/>
  <c r="H573" i="8"/>
  <c r="H494" i="8"/>
  <c r="H1521" i="8"/>
  <c r="H467" i="8"/>
  <c r="H1626" i="8"/>
  <c r="H1370" i="8"/>
  <c r="H901" i="8"/>
  <c r="H110" i="8"/>
  <c r="H874" i="8"/>
  <c r="H415" i="8"/>
  <c r="H1352" i="8"/>
  <c r="H490" i="8"/>
  <c r="H950" i="8"/>
  <c r="H1164" i="8"/>
  <c r="H477" i="8"/>
  <c r="H724" i="8"/>
  <c r="H26" i="8"/>
  <c r="H567" i="8"/>
  <c r="H1418" i="8"/>
  <c r="H1069" i="8"/>
  <c r="H359" i="8"/>
  <c r="H647" i="8"/>
  <c r="H643" i="8"/>
  <c r="H660" i="8"/>
  <c r="H662" i="8"/>
  <c r="H894" i="8"/>
  <c r="H1524" i="8"/>
  <c r="H1446" i="8"/>
  <c r="H183" i="8"/>
  <c r="H808" i="8"/>
  <c r="H1315" i="8"/>
  <c r="H478" i="8"/>
  <c r="H739" i="8"/>
  <c r="H1594" i="8"/>
  <c r="H732" i="8"/>
  <c r="H1018" i="8"/>
  <c r="H938" i="8"/>
  <c r="H1214" i="8"/>
  <c r="H236" i="8"/>
  <c r="H804" i="8"/>
  <c r="H740" i="8"/>
  <c r="H1209" i="8"/>
  <c r="H719" i="8"/>
  <c r="H1280" i="8"/>
  <c r="H479" i="8"/>
  <c r="H1029" i="8"/>
  <c r="H1230" i="8"/>
  <c r="H734" i="8"/>
  <c r="H1659" i="8"/>
  <c r="H197" i="8"/>
  <c r="H1623" i="8"/>
  <c r="H1196" i="8"/>
  <c r="H1030" i="8"/>
  <c r="H484" i="8"/>
  <c r="H661" i="8"/>
  <c r="H122" i="8"/>
  <c r="H408" i="8"/>
  <c r="H1210" i="8"/>
  <c r="H715" i="8"/>
  <c r="H1161" i="8"/>
  <c r="H652" i="8"/>
  <c r="H1404" i="8"/>
  <c r="H1435" i="8"/>
  <c r="H581" i="8"/>
  <c r="H1015" i="8"/>
  <c r="H1077" i="8"/>
  <c r="H1523" i="8"/>
  <c r="H1525" i="8"/>
  <c r="H1022" i="8"/>
  <c r="H886" i="8"/>
  <c r="H650" i="8"/>
  <c r="H1651" i="8"/>
  <c r="H401" i="8"/>
  <c r="H971" i="8"/>
  <c r="H658" i="8"/>
  <c r="H1529" i="8"/>
  <c r="H41" i="8"/>
  <c r="H710" i="8"/>
  <c r="H711" i="8"/>
  <c r="H1595" i="8"/>
  <c r="H77" i="8"/>
  <c r="H595" i="8"/>
  <c r="H1452" i="8"/>
  <c r="H866" i="8"/>
  <c r="H1443" i="8"/>
  <c r="H1023" i="8"/>
  <c r="H1215" i="8"/>
  <c r="H161" i="8"/>
  <c r="H655" i="8"/>
  <c r="H1349" i="8"/>
  <c r="H1492" i="8"/>
  <c r="H1482" i="8"/>
  <c r="H184" i="8"/>
  <c r="H902" i="8"/>
  <c r="H1366" i="8"/>
  <c r="H551" i="8"/>
  <c r="H1456" i="8"/>
  <c r="H945" i="8"/>
  <c r="H700" i="8"/>
  <c r="H111" i="8"/>
  <c r="H1371" i="8"/>
  <c r="H165" i="8"/>
  <c r="H596" i="8"/>
  <c r="H503" i="8"/>
  <c r="H351" i="8"/>
  <c r="H1526" i="8"/>
  <c r="H895" i="8"/>
  <c r="H946" i="8"/>
  <c r="H1527" i="8"/>
  <c r="H425" i="8"/>
  <c r="H790" i="8"/>
  <c r="H574" i="8"/>
  <c r="H781" i="8"/>
  <c r="H1016" i="8"/>
  <c r="H1097" i="8"/>
  <c r="H1692" i="8"/>
  <c r="H1412" i="8"/>
  <c r="H720" i="8"/>
  <c r="H972" i="8"/>
  <c r="H1537" i="8"/>
  <c r="H741" i="8"/>
  <c r="H112" i="8"/>
  <c r="H1160" i="8"/>
  <c r="H552" i="8"/>
  <c r="H1679" i="8"/>
  <c r="H1070" i="8"/>
  <c r="H1208" i="8"/>
  <c r="H1169" i="8"/>
  <c r="H1609" i="8"/>
  <c r="H404" i="8"/>
  <c r="H1538" i="8"/>
  <c r="H1231" i="8"/>
  <c r="H1148" i="8"/>
  <c r="H597" i="8"/>
  <c r="H575" i="8"/>
  <c r="H1289" i="8"/>
  <c r="H1649" i="8"/>
  <c r="H1419" i="8"/>
  <c r="H262" i="8"/>
  <c r="H1086" i="8"/>
  <c r="H1627" i="8"/>
  <c r="H1290" i="8"/>
  <c r="H194" i="8"/>
  <c r="H1580" i="8"/>
  <c r="H553" i="8"/>
  <c r="H664" i="8"/>
  <c r="H1031" i="8"/>
  <c r="H888" i="8"/>
  <c r="H1693" i="8"/>
  <c r="H510" i="8"/>
  <c r="H1598" i="8"/>
  <c r="H157" i="8"/>
  <c r="H1674" i="8"/>
  <c r="H1440" i="8"/>
  <c r="H1032" i="8"/>
  <c r="H973" i="8"/>
  <c r="H1657" i="8"/>
  <c r="H1596" i="8"/>
  <c r="H1680" i="8"/>
  <c r="H857" i="8"/>
  <c r="H1014" i="8"/>
  <c r="H1660" i="8"/>
  <c r="H1522" i="8"/>
  <c r="H576" i="8"/>
  <c r="H360" i="8"/>
  <c r="H468" i="8"/>
  <c r="H10" i="8"/>
  <c r="H1493" i="8"/>
  <c r="H702" i="8"/>
  <c r="H742" i="8"/>
  <c r="H559" i="8"/>
  <c r="H639" i="8"/>
  <c r="H1033" i="8"/>
  <c r="H1281" i="8"/>
  <c r="H271" i="8"/>
  <c r="H903" i="8"/>
  <c r="H1317" i="8"/>
  <c r="H163" i="8"/>
  <c r="H1539" i="8"/>
  <c r="H147" i="8"/>
  <c r="H782" i="8"/>
  <c r="H354" i="8"/>
  <c r="H1170" i="8"/>
  <c r="H638" i="8"/>
  <c r="H1098" i="8"/>
  <c r="H1082" i="8"/>
  <c r="H185" i="8"/>
  <c r="H1278" i="8"/>
  <c r="H584" i="8"/>
  <c r="H1216" i="8"/>
  <c r="H283" i="8"/>
  <c r="H323" i="8"/>
  <c r="H1347" i="8"/>
  <c r="H1350" i="8"/>
  <c r="H1271" i="8"/>
  <c r="H889" i="8"/>
  <c r="H743" i="8"/>
  <c r="H1232" i="8"/>
  <c r="H872" i="8"/>
  <c r="H1494" i="8"/>
  <c r="H1205" i="8"/>
  <c r="H1197" i="8"/>
  <c r="H1708" i="8"/>
  <c r="H1024" i="8"/>
  <c r="H1360" i="8"/>
  <c r="H1285" i="8"/>
  <c r="H1099" i="8"/>
  <c r="H1233" i="8"/>
  <c r="H1153" i="8"/>
  <c r="H361" i="8"/>
  <c r="H1372" i="8"/>
  <c r="H1530" i="8"/>
  <c r="H1034" i="8"/>
  <c r="H487" i="8"/>
  <c r="H190" i="8"/>
  <c r="H1611" i="8"/>
  <c r="H1171" i="8"/>
  <c r="H1441" i="8"/>
  <c r="H904" i="8"/>
  <c r="H1272" i="8"/>
  <c r="H1540" i="8"/>
  <c r="H19" i="8"/>
  <c r="H508" i="8"/>
  <c r="H1495" i="8"/>
  <c r="H933" i="8"/>
  <c r="H974" i="8"/>
  <c r="H1601" i="8"/>
  <c r="H815" i="8"/>
  <c r="H1496" i="8"/>
  <c r="H816" i="8"/>
  <c r="H1351" i="8"/>
  <c r="H416" i="8"/>
  <c r="H11" i="8"/>
  <c r="H775" i="8"/>
  <c r="H963" i="8"/>
  <c r="H1035" i="8"/>
  <c r="H1436" i="8"/>
  <c r="H1373" i="8"/>
  <c r="H516" i="8"/>
  <c r="H975" i="8"/>
  <c r="H1717" i="8"/>
  <c r="H1234" i="8"/>
  <c r="H272" i="8"/>
  <c r="H976" i="8"/>
  <c r="H776" i="8"/>
  <c r="H645" i="8"/>
  <c r="H1100" i="8"/>
  <c r="H1361" i="8"/>
  <c r="H598" i="8"/>
  <c r="H1006" i="8"/>
  <c r="H426" i="8"/>
  <c r="H1101" i="8"/>
  <c r="H345" i="8"/>
  <c r="H200" i="8"/>
  <c r="H328" i="8"/>
  <c r="H337" i="8"/>
  <c r="H554" i="8"/>
  <c r="H1172" i="8"/>
  <c r="H1235" i="8"/>
  <c r="H1144" i="8"/>
  <c r="H486" i="8"/>
  <c r="H1291" i="8"/>
  <c r="H124" i="8"/>
  <c r="H1457" i="8"/>
  <c r="H166" i="8"/>
  <c r="H284" i="8"/>
  <c r="H125" i="8"/>
  <c r="H427" i="8"/>
  <c r="H1749" i="8"/>
  <c r="H744" i="8"/>
  <c r="H1650" i="8"/>
  <c r="H858" i="8"/>
  <c r="H712" i="8"/>
  <c r="H665" i="8"/>
  <c r="H517" i="8"/>
  <c r="H362" i="8"/>
  <c r="H237" i="8"/>
  <c r="H1724" i="8"/>
  <c r="H186" i="8"/>
  <c r="H1447" i="8"/>
  <c r="H1236" i="8"/>
  <c r="H1541" i="8"/>
  <c r="H1405" i="8"/>
  <c r="H113" i="8"/>
  <c r="H1217" i="8"/>
  <c r="H977" i="8"/>
  <c r="H1497" i="8"/>
  <c r="H1458" i="8"/>
  <c r="H199" i="8"/>
  <c r="H797" i="8"/>
  <c r="H1637" i="8"/>
  <c r="H491" i="8"/>
  <c r="H1563" i="8"/>
  <c r="H504" i="8"/>
  <c r="H1681" i="8"/>
  <c r="H577" i="8"/>
  <c r="H1612" i="8"/>
  <c r="H1102" i="8"/>
  <c r="H1613" i="8"/>
  <c r="H8" i="8"/>
  <c r="H817" i="8"/>
  <c r="H363" i="8"/>
  <c r="H1374" i="8"/>
  <c r="H1614" i="8"/>
  <c r="H578" i="8"/>
  <c r="H1173" i="8"/>
  <c r="H1475" i="8"/>
  <c r="H905" i="8"/>
  <c r="H1581" i="8"/>
  <c r="H198" i="8"/>
  <c r="H1602" i="8"/>
  <c r="H364" i="8"/>
  <c r="H1237" i="8"/>
  <c r="H1218" i="8"/>
  <c r="H890" i="8"/>
  <c r="H654" i="8"/>
  <c r="H1615" i="8"/>
  <c r="H1362" i="8"/>
  <c r="H818" i="8"/>
  <c r="H947" i="8"/>
  <c r="H1476" i="8"/>
  <c r="H1407" i="8"/>
  <c r="H39" i="8"/>
  <c r="H273" i="8"/>
  <c r="H192" i="8"/>
  <c r="H1273" i="8"/>
  <c r="H1149" i="8"/>
  <c r="H114" i="8"/>
  <c r="H518" i="8"/>
  <c r="H228" i="8"/>
  <c r="H934" i="8"/>
  <c r="H599" i="8"/>
  <c r="H713" i="8"/>
  <c r="H819" i="8"/>
  <c r="H1477" i="8"/>
  <c r="H1174" i="8"/>
  <c r="H1668" i="8"/>
  <c r="H1103" i="8"/>
  <c r="H1542" i="8"/>
  <c r="H150" i="8"/>
  <c r="H565" i="8"/>
  <c r="H1175" i="8"/>
  <c r="H666" i="8"/>
  <c r="H1066" i="8"/>
  <c r="H285" i="8"/>
  <c r="H1624" i="8"/>
  <c r="H560" i="8"/>
  <c r="H1448" i="8"/>
  <c r="H61" i="8"/>
  <c r="H1543" i="8"/>
  <c r="H1375" i="8"/>
  <c r="H745" i="8"/>
  <c r="H1478" i="8"/>
  <c r="H957" i="8"/>
  <c r="H1376" i="8"/>
  <c r="H978" i="8"/>
  <c r="H1531" i="8"/>
  <c r="H630" i="8"/>
  <c r="H167" i="8"/>
  <c r="H721" i="8"/>
  <c r="H1727" i="8"/>
  <c r="H1719" i="8"/>
  <c r="H499" i="8"/>
  <c r="H555" i="8"/>
  <c r="H168" i="8"/>
  <c r="H600" i="8"/>
  <c r="H1286" i="8"/>
  <c r="H1377" i="8"/>
  <c r="H979" i="8"/>
  <c r="H746" i="8"/>
  <c r="H1734" i="8"/>
  <c r="H1378" i="8"/>
  <c r="H1498" i="8"/>
  <c r="H941" i="8"/>
  <c r="H1238" i="8"/>
  <c r="H1479" i="8"/>
  <c r="H1459" i="8"/>
  <c r="H1584" i="8"/>
  <c r="H579" i="8"/>
  <c r="H906" i="8"/>
  <c r="H1239" i="8"/>
  <c r="H1625" i="8"/>
  <c r="H1411" i="8"/>
  <c r="H480" i="8"/>
  <c r="H1682" i="8"/>
  <c r="H1583" i="8"/>
  <c r="H1683" i="8"/>
  <c r="H511" i="8"/>
  <c r="H286" i="8"/>
  <c r="H62" i="8"/>
  <c r="H469" i="8"/>
  <c r="H820" i="8"/>
  <c r="H784" i="8"/>
  <c r="H821" i="8"/>
  <c r="H519" i="8"/>
  <c r="H791" i="8"/>
  <c r="H1036" i="8"/>
  <c r="H1222" i="8"/>
  <c r="H807" i="8"/>
  <c r="H942" i="8"/>
  <c r="H935" i="8"/>
  <c r="H1698" i="8"/>
  <c r="H287" i="8"/>
  <c r="H1564" i="8"/>
  <c r="H951" i="8"/>
  <c r="H1460" i="8"/>
  <c r="H1379" i="8"/>
  <c r="H1743" i="8"/>
  <c r="H667" i="8"/>
  <c r="H1565" i="8"/>
  <c r="H880" i="8"/>
  <c r="H891" i="8"/>
  <c r="H120" i="8"/>
  <c r="H365" i="8"/>
  <c r="H722" i="8"/>
  <c r="H1380" i="8"/>
  <c r="H1638" i="8"/>
  <c r="H1292" i="8"/>
  <c r="H1274" i="8"/>
  <c r="H794" i="8"/>
  <c r="H1699" i="8"/>
  <c r="H1690" i="8"/>
  <c r="H1037" i="8"/>
  <c r="H63" i="8"/>
  <c r="H1104" i="8"/>
  <c r="H980" i="8"/>
  <c r="H881" i="8"/>
  <c r="H238" i="8"/>
  <c r="H407" i="8"/>
  <c r="H1616" i="8"/>
  <c r="H1639" i="8"/>
  <c r="H1105" i="8"/>
  <c r="H366" i="8"/>
  <c r="H1293" i="8"/>
  <c r="H1294" i="8"/>
  <c r="H1628" i="8"/>
  <c r="H428" i="8"/>
  <c r="H646" i="8"/>
  <c r="H1327" i="8"/>
  <c r="H107" i="8"/>
  <c r="H126" i="8"/>
  <c r="H964" i="8"/>
  <c r="H1747" i="8"/>
  <c r="H1295" i="8"/>
  <c r="H470" i="8"/>
  <c r="H1461" i="8"/>
  <c r="H1240" i="8"/>
  <c r="H981" i="8"/>
  <c r="H53" i="8"/>
  <c r="H1449" i="8"/>
  <c r="H505" i="8"/>
  <c r="H668" i="8"/>
  <c r="H169" i="8"/>
  <c r="H1437" i="8"/>
  <c r="H982" i="8"/>
  <c r="H822" i="8"/>
  <c r="H1700" i="8"/>
  <c r="H1080" i="8"/>
  <c r="H823" i="8"/>
  <c r="H907" i="8"/>
  <c r="H1154" i="8"/>
  <c r="H1559" i="8"/>
  <c r="H1499" i="8"/>
  <c r="H1284" i="8"/>
  <c r="H4" i="8"/>
  <c r="H893" i="8"/>
  <c r="H1532" i="8"/>
  <c r="H481" i="8"/>
  <c r="H1585" i="8"/>
  <c r="H908" i="8"/>
  <c r="H158" i="8"/>
  <c r="H1694" i="8"/>
  <c r="H1296" i="8"/>
  <c r="H1533" i="8"/>
  <c r="H1321" i="8"/>
  <c r="H747" i="8"/>
  <c r="H1176" i="8"/>
  <c r="H1106" i="8"/>
  <c r="H983" i="8"/>
  <c r="H1669" i="8"/>
  <c r="H1107" i="8"/>
  <c r="H1718" i="8"/>
  <c r="H1744" i="8"/>
  <c r="H1586" i="8"/>
  <c r="H1485" i="8"/>
  <c r="H223" i="8"/>
  <c r="H217" i="8"/>
  <c r="H1108" i="8"/>
  <c r="H482" i="8"/>
  <c r="H429" i="8"/>
  <c r="H324" i="8"/>
  <c r="H1603" i="8"/>
  <c r="H170" i="8"/>
  <c r="H520" i="8"/>
  <c r="H1652" i="8"/>
  <c r="H430" i="8"/>
  <c r="H669" i="8"/>
  <c r="H187" i="8"/>
  <c r="H1038" i="8"/>
  <c r="H1420" i="8"/>
  <c r="H1345" i="8"/>
  <c r="H1713" i="8"/>
  <c r="H127" i="8"/>
  <c r="H723" i="8"/>
  <c r="H984" i="8"/>
  <c r="H1328" i="8"/>
  <c r="H632" i="8"/>
  <c r="H1177" i="8"/>
  <c r="H1364" i="8"/>
  <c r="H909" i="8"/>
  <c r="H1736" i="8"/>
  <c r="H274" i="8"/>
  <c r="H1701" i="8"/>
  <c r="H670" i="8"/>
  <c r="H1599" i="8"/>
  <c r="H1500" i="8"/>
  <c r="H859" i="8"/>
  <c r="H1297" i="8"/>
  <c r="H1381" i="8"/>
  <c r="H1554" i="8"/>
  <c r="H805" i="8"/>
  <c r="H1450" i="8"/>
  <c r="H1587" i="8"/>
  <c r="H1109" i="8"/>
  <c r="H1636" i="8"/>
  <c r="H1421" i="8"/>
  <c r="H367" i="8"/>
  <c r="H671" i="8"/>
  <c r="H1720" i="8"/>
  <c r="H335" i="8"/>
  <c r="H368" i="8"/>
  <c r="H201" i="8"/>
  <c r="H1241" i="8"/>
  <c r="H1039" i="8"/>
  <c r="H672" i="8"/>
  <c r="H824" i="8"/>
  <c r="H28" i="8"/>
  <c r="H1155" i="8"/>
  <c r="H1282" i="8"/>
  <c r="H1178" i="8"/>
  <c r="H44" i="8"/>
  <c r="H1382" i="8"/>
  <c r="H1566" i="8"/>
  <c r="H1311" i="8"/>
  <c r="H1040" i="8"/>
  <c r="H1383" i="8"/>
  <c r="H288" i="8"/>
  <c r="H1558" i="8"/>
  <c r="H1737" i="8"/>
  <c r="H1298" i="8"/>
  <c r="H825" i="8"/>
  <c r="H1714" i="8"/>
  <c r="H325" i="8"/>
  <c r="H1739" i="8"/>
  <c r="H910" i="8"/>
  <c r="H748" i="8"/>
  <c r="H1684" i="8"/>
  <c r="H887" i="8"/>
  <c r="H631" i="8"/>
  <c r="H369" i="8"/>
  <c r="H1355" i="8"/>
  <c r="H471" i="8"/>
  <c r="H239" i="8"/>
  <c r="H35" i="8"/>
  <c r="H1462" i="8"/>
  <c r="H1728" i="8"/>
  <c r="H1617" i="8"/>
  <c r="H1135" i="8"/>
  <c r="H1604" i="8"/>
  <c r="H1666" i="8"/>
  <c r="H289" i="8"/>
  <c r="H1384" i="8"/>
  <c r="H290" i="8"/>
  <c r="H1275" i="8"/>
  <c r="H431" i="8"/>
  <c r="H1179" i="8"/>
  <c r="H601" i="8"/>
  <c r="H291" i="8"/>
  <c r="H1745" i="8"/>
  <c r="H400" i="8"/>
  <c r="H1661" i="8"/>
  <c r="H1041" i="8"/>
  <c r="H240" i="8"/>
  <c r="H410" i="8"/>
  <c r="H1653" i="8"/>
  <c r="H1242" i="8"/>
  <c r="H749" i="8"/>
  <c r="H602" i="8"/>
  <c r="H56" i="8"/>
  <c r="H1042" i="8"/>
  <c r="H472" i="8"/>
  <c r="H911" i="8"/>
  <c r="H1501" i="8"/>
  <c r="H826" i="8"/>
  <c r="H1043" i="8"/>
  <c r="H1329" i="8"/>
  <c r="H78" i="8"/>
  <c r="H603" i="8"/>
  <c r="H1323" i="8"/>
  <c r="H750" i="8"/>
  <c r="H1685" i="8"/>
  <c r="H195" i="8"/>
  <c r="H587" i="8"/>
  <c r="H1640" i="8"/>
  <c r="H432" i="8"/>
  <c r="H348" i="8"/>
  <c r="H1618" i="8"/>
  <c r="H1695" i="8"/>
  <c r="H1198" i="8"/>
  <c r="H860" i="8"/>
  <c r="H1567" i="8"/>
  <c r="H1686" i="8"/>
  <c r="H1629" i="8"/>
  <c r="H912" i="8"/>
  <c r="H1422" i="8"/>
  <c r="H225" i="8"/>
  <c r="H1605" i="8"/>
  <c r="H1199" i="8"/>
  <c r="H1654" i="8"/>
  <c r="H1078" i="8"/>
  <c r="H1641" i="8"/>
  <c r="H1044" i="8"/>
  <c r="H338" i="8"/>
  <c r="H521" i="8"/>
  <c r="H588" i="8"/>
  <c r="H1385" i="8"/>
  <c r="H1746" i="8"/>
  <c r="H1463" i="8"/>
  <c r="H1568" i="8"/>
  <c r="H326" i="8"/>
  <c r="H870" i="8"/>
  <c r="H1451" i="8"/>
  <c r="H1606" i="8"/>
  <c r="H1386" i="8"/>
  <c r="H148" i="8"/>
  <c r="H1502" i="8"/>
  <c r="H801" i="8"/>
  <c r="H1503" i="8"/>
  <c r="H1406" i="8"/>
  <c r="H827" i="8"/>
  <c r="H1045" i="8"/>
  <c r="H473" i="8"/>
  <c r="H566" i="8"/>
  <c r="H1504" i="8"/>
  <c r="H985" i="8"/>
  <c r="H15" i="8"/>
  <c r="H913" i="8"/>
  <c r="H522" i="8"/>
  <c r="H1046" i="8"/>
  <c r="H1110" i="8"/>
  <c r="H1569" i="8"/>
  <c r="H1365" i="8"/>
  <c r="H1243" i="8"/>
  <c r="H1330" i="8"/>
  <c r="H171" i="8"/>
  <c r="H188" i="8"/>
  <c r="H1423" i="8"/>
  <c r="H1582" i="8"/>
  <c r="H496" i="8"/>
  <c r="H939" i="8"/>
  <c r="H1180" i="8"/>
  <c r="H523" i="8"/>
  <c r="H1136" i="8"/>
  <c r="H1662" i="8"/>
  <c r="H433" i="8"/>
  <c r="H1464" i="8"/>
  <c r="H159" i="8"/>
  <c r="H1150" i="8"/>
  <c r="H1702" i="8"/>
  <c r="H828" i="8"/>
  <c r="H395" i="8"/>
  <c r="H1007" i="8"/>
  <c r="H604" i="8"/>
  <c r="H241" i="8"/>
  <c r="H1244" i="8"/>
  <c r="H1111" i="8"/>
  <c r="H84" i="8"/>
  <c r="H1691" i="8"/>
  <c r="H1112" i="8"/>
  <c r="H1245" i="8"/>
  <c r="H1331" i="8"/>
  <c r="H1319" i="8"/>
  <c r="H85" i="8"/>
  <c r="H1556" i="8"/>
  <c r="H1081" i="8"/>
  <c r="H1648" i="8"/>
  <c r="H16" i="8"/>
  <c r="H914" i="8"/>
  <c r="H958" i="8"/>
  <c r="H1181" i="8"/>
  <c r="H1299" i="8"/>
  <c r="H1387" i="8"/>
  <c r="H1113" i="8"/>
  <c r="H396" i="8"/>
  <c r="H242" i="8"/>
  <c r="H1246" i="8"/>
  <c r="H36" i="8"/>
  <c r="H1570" i="8"/>
  <c r="H751" i="8"/>
  <c r="H605" i="8"/>
  <c r="H1465" i="8"/>
  <c r="H1571" i="8"/>
  <c r="H64" i="8"/>
  <c r="H752" i="8"/>
  <c r="H915" i="8"/>
  <c r="H673" i="8"/>
  <c r="H965" i="8"/>
  <c r="H29" i="8"/>
  <c r="H434" i="8"/>
  <c r="H45" i="8"/>
  <c r="H370" i="8"/>
  <c r="H829" i="8"/>
  <c r="H506" i="8"/>
  <c r="H1597" i="8"/>
  <c r="H674" i="8"/>
  <c r="H1010" i="8"/>
  <c r="H1466" i="8"/>
  <c r="H1670" i="8"/>
  <c r="H86" i="8"/>
  <c r="H1247" i="8"/>
  <c r="H65" i="8"/>
  <c r="H653" i="8"/>
  <c r="H675" i="8"/>
  <c r="H1467" i="8"/>
  <c r="H753" i="8"/>
  <c r="H916" i="8"/>
  <c r="H435" i="8"/>
  <c r="H1332" i="8"/>
  <c r="H1137" i="8"/>
  <c r="H349" i="8"/>
  <c r="H727" i="8"/>
  <c r="H436" i="8"/>
  <c r="H371" i="8"/>
  <c r="H437" i="8"/>
  <c r="H87" i="8"/>
  <c r="H372" i="8"/>
  <c r="H121" i="8"/>
  <c r="H986" i="8"/>
  <c r="H243" i="8"/>
  <c r="H292" i="8"/>
  <c r="H193" i="8"/>
  <c r="H373" i="8"/>
  <c r="H1642" i="8"/>
  <c r="H88" i="8"/>
  <c r="H172" i="8"/>
  <c r="H34" i="8"/>
  <c r="H1182" i="8"/>
  <c r="H606" i="8"/>
  <c r="H293" i="8"/>
  <c r="H1643" i="8"/>
  <c r="H173" i="8"/>
  <c r="H987" i="8"/>
  <c r="H607" i="8"/>
  <c r="H1505" i="8"/>
  <c r="H244" i="8"/>
  <c r="H339" i="8"/>
  <c r="H1506" i="8"/>
  <c r="H89" i="8"/>
  <c r="H1047" i="8"/>
  <c r="H1572" i="8"/>
  <c r="H608" i="8"/>
  <c r="H1300" i="8"/>
  <c r="H917" i="8"/>
  <c r="H474" i="8"/>
  <c r="H1424" i="8"/>
  <c r="H1200" i="8"/>
  <c r="H830" i="8"/>
  <c r="H918" i="8"/>
  <c r="H754" i="8"/>
  <c r="H953" i="8"/>
  <c r="H1087" i="8"/>
  <c r="H174" i="8"/>
  <c r="H831" i="8"/>
  <c r="H1301" i="8"/>
  <c r="H1114" i="8"/>
  <c r="H524" i="8"/>
  <c r="H633" i="8"/>
  <c r="H1388" i="8"/>
  <c r="H832" i="8"/>
  <c r="H1425" i="8"/>
  <c r="H1544" i="8"/>
  <c r="H1346" i="8"/>
  <c r="H1248" i="8"/>
  <c r="H1249" i="8"/>
  <c r="H676" i="8"/>
  <c r="H1115" i="8"/>
  <c r="H1250" i="8"/>
  <c r="H1203" i="8"/>
  <c r="H1251" i="8"/>
  <c r="H203" i="8"/>
  <c r="H374" i="8"/>
  <c r="H438" i="8"/>
  <c r="H833" i="8"/>
  <c r="H1426" i="8"/>
  <c r="H1545" i="8"/>
  <c r="H677" i="8"/>
  <c r="H2" i="8"/>
  <c r="H1116" i="8"/>
  <c r="H1302" i="8"/>
  <c r="H90" i="8"/>
  <c r="H1389" i="8"/>
  <c r="H678" i="8"/>
  <c r="H1687" i="8"/>
  <c r="H375" i="8"/>
  <c r="H875" i="8"/>
  <c r="H439" i="8"/>
  <c r="H1427" i="8"/>
  <c r="H755" i="8"/>
  <c r="H376" i="8"/>
  <c r="H1390" i="8"/>
  <c r="H1729" i="8"/>
  <c r="H1619" i="8"/>
  <c r="H1546" i="8"/>
  <c r="H580" i="8"/>
  <c r="H1333" i="8"/>
  <c r="H834" i="8"/>
  <c r="H294" i="8"/>
  <c r="H1507" i="8"/>
  <c r="H1334" i="8"/>
  <c r="H1019" i="8"/>
  <c r="H756" i="8"/>
  <c r="H757" i="8"/>
  <c r="H245" i="8"/>
  <c r="H1048" i="8"/>
  <c r="H758" i="8"/>
  <c r="H1730" i="8"/>
  <c r="H1049" i="8"/>
  <c r="H1721" i="8"/>
  <c r="H1428" i="8"/>
  <c r="H1252" i="8"/>
  <c r="H1630" i="8"/>
  <c r="H1703" i="8"/>
  <c r="H1117" i="8"/>
  <c r="H679" i="8"/>
  <c r="H525" i="8"/>
  <c r="H680" i="8"/>
  <c r="H1655" i="8"/>
  <c r="H128" i="8"/>
  <c r="H1183" i="8"/>
  <c r="H218" i="8"/>
  <c r="H759" i="8"/>
  <c r="H268" i="8"/>
  <c r="H79" i="8"/>
  <c r="H1607" i="8"/>
  <c r="H440" i="8"/>
  <c r="H835" i="8"/>
  <c r="H760" i="8"/>
  <c r="H1118" i="8"/>
  <c r="H1050" i="8"/>
  <c r="H246" i="8"/>
  <c r="H1675" i="8"/>
  <c r="H836" i="8"/>
  <c r="H837" i="8"/>
  <c r="H1335" i="8"/>
  <c r="H526" i="8"/>
  <c r="H1588" i="8"/>
  <c r="H838" i="8"/>
  <c r="H1752" i="8"/>
  <c r="H568" i="8"/>
  <c r="H46" i="8"/>
  <c r="H47" i="8"/>
  <c r="H1722" i="8"/>
  <c r="H129" i="8"/>
  <c r="H1391" i="8"/>
  <c r="H1547" i="8"/>
  <c r="H1119" i="8"/>
  <c r="H609" i="8"/>
  <c r="H1392" i="8"/>
  <c r="H130" i="8"/>
  <c r="H988" i="8"/>
  <c r="H707" i="8"/>
  <c r="H1508" i="8"/>
  <c r="H247" i="8"/>
  <c r="H377" i="8"/>
  <c r="H295" i="8"/>
  <c r="H155" i="8"/>
  <c r="H91" i="8"/>
  <c r="H115" i="8"/>
  <c r="H839" i="8"/>
  <c r="H936" i="8"/>
  <c r="H1393" i="8"/>
  <c r="H610" i="8"/>
  <c r="H1429" i="8"/>
  <c r="H1184" i="8"/>
  <c r="H919" i="8"/>
  <c r="H109" i="8"/>
  <c r="H1509" i="8"/>
  <c r="H527" i="8"/>
  <c r="H840" i="8"/>
  <c r="H681" i="8"/>
  <c r="H1409" i="8"/>
  <c r="H1185" i="8"/>
  <c r="H1186" i="8"/>
  <c r="H1738" i="8"/>
  <c r="H528" i="8"/>
  <c r="H529" i="8"/>
  <c r="H497" i="8"/>
  <c r="H1468" i="8"/>
  <c r="H37" i="8"/>
  <c r="H296" i="8"/>
  <c r="H1723" i="8"/>
  <c r="H417" i="8"/>
  <c r="H611" i="8"/>
  <c r="H1696" i="8"/>
  <c r="H378" i="8"/>
  <c r="H131" i="8"/>
  <c r="H882" i="8"/>
  <c r="H1051" i="8"/>
  <c r="H841" i="8"/>
  <c r="H989" i="8"/>
  <c r="H1316" i="8"/>
  <c r="H175" i="8"/>
  <c r="H842" i="8"/>
  <c r="H990" i="8"/>
  <c r="H1751" i="8"/>
  <c r="H379" i="8"/>
  <c r="H682" i="8"/>
  <c r="H1253" i="8"/>
  <c r="H1187" i="8"/>
  <c r="H530" i="8"/>
  <c r="H248" i="8"/>
  <c r="H441" i="8"/>
  <c r="H920" i="8"/>
  <c r="H1394" i="8"/>
  <c r="H991" i="8"/>
  <c r="H612" i="8"/>
  <c r="H1715" i="8"/>
  <c r="H92" i="8"/>
  <c r="H761" i="8"/>
  <c r="H531" i="8"/>
  <c r="H249" i="8"/>
  <c r="H297" i="8"/>
  <c r="H93" i="8"/>
  <c r="H24" i="8"/>
  <c r="H66" i="8"/>
  <c r="H132" i="8"/>
  <c r="H992" i="8"/>
  <c r="H532" i="8"/>
  <c r="H1742" i="8"/>
  <c r="H1120" i="8"/>
  <c r="H94" i="8"/>
  <c r="H1548" i="8"/>
  <c r="H843" i="8"/>
  <c r="H442" i="8"/>
  <c r="H1254" i="8"/>
  <c r="H380" i="8"/>
  <c r="H1430" i="8"/>
  <c r="H204" i="8"/>
  <c r="H250" i="8"/>
  <c r="H1644" i="8"/>
  <c r="H1573" i="8"/>
  <c r="H340" i="8"/>
  <c r="H1510" i="8"/>
  <c r="H357" i="8"/>
  <c r="H298" i="8"/>
  <c r="H1303" i="8"/>
  <c r="H1709" i="8"/>
  <c r="H1336" i="8"/>
  <c r="H1052" i="8"/>
  <c r="H1631" i="8"/>
  <c r="H397" i="8"/>
  <c r="H1304" i="8"/>
  <c r="H381" i="8"/>
  <c r="H382" i="8"/>
  <c r="H1395" i="8"/>
  <c r="H762" i="8"/>
  <c r="H48" i="8"/>
  <c r="H683" i="8"/>
  <c r="H763" i="8"/>
  <c r="H1534" i="8"/>
  <c r="H299" i="8"/>
  <c r="H1121" i="8"/>
  <c r="H1511" i="8"/>
  <c r="H133" i="8"/>
  <c r="H251" i="8"/>
  <c r="H533" i="8"/>
  <c r="H1663" i="8"/>
  <c r="H134" i="8"/>
  <c r="H613" i="8"/>
  <c r="H252" i="8"/>
  <c r="H1589" i="8"/>
  <c r="H1549" i="8"/>
  <c r="H844" i="8"/>
  <c r="H205" i="8"/>
  <c r="H1574" i="8"/>
  <c r="H1590" i="8"/>
  <c r="H300" i="8"/>
  <c r="H1219" i="8"/>
  <c r="H1396" i="8"/>
  <c r="H263" i="8"/>
  <c r="H1656" i="8"/>
  <c r="H1512" i="8"/>
  <c r="H1608" i="8"/>
  <c r="H1710" i="8"/>
  <c r="H1053" i="8"/>
  <c r="H993" i="8"/>
  <c r="H1550" i="8"/>
  <c r="H534" i="8"/>
  <c r="H1658" i="8"/>
  <c r="H1122" i="8"/>
  <c r="H1255" i="8"/>
  <c r="H535" i="8"/>
  <c r="H95" i="8"/>
  <c r="H1513" i="8"/>
  <c r="H443" i="8"/>
  <c r="H764" i="8"/>
  <c r="H536" i="8"/>
  <c r="H301" i="8"/>
  <c r="H500" i="8"/>
  <c r="H921" i="8"/>
  <c r="H398" i="8"/>
  <c r="H798" i="8"/>
  <c r="H399" i="8"/>
  <c r="H1664" i="8"/>
  <c r="H253" i="8"/>
  <c r="H952" i="8"/>
  <c r="H1731" i="8"/>
  <c r="H176" i="8"/>
  <c r="H206" i="8"/>
  <c r="H254" i="8"/>
  <c r="H684" i="8"/>
  <c r="H302" i="8"/>
  <c r="H1256" i="8"/>
  <c r="H303" i="8"/>
  <c r="H1469" i="8"/>
  <c r="H67" i="8"/>
  <c r="H614" i="8"/>
  <c r="H845" i="8"/>
  <c r="H255" i="8"/>
  <c r="H1257" i="8"/>
  <c r="H1305" i="8"/>
  <c r="H1123" i="8"/>
  <c r="H304" i="8"/>
  <c r="H685" i="8"/>
  <c r="H1397" i="8"/>
  <c r="H861" i="8"/>
  <c r="H383" i="8"/>
  <c r="H1697" i="8"/>
  <c r="H1673" i="8"/>
  <c r="H1258" i="8"/>
  <c r="H777" i="8"/>
  <c r="H937" i="8"/>
  <c r="H1748" i="8"/>
  <c r="H1306" i="8"/>
  <c r="H556" i="8"/>
  <c r="H537" i="8"/>
  <c r="H5" i="8"/>
  <c r="H1620" i="8"/>
  <c r="H444" i="8"/>
  <c r="H765" i="8"/>
  <c r="H994" i="8"/>
  <c r="H96" i="8"/>
  <c r="H445" i="8"/>
  <c r="H97" i="8"/>
  <c r="H846" i="8"/>
  <c r="H1124" i="8"/>
  <c r="H1551" i="8"/>
  <c r="H25" i="8"/>
  <c r="H1188" i="8"/>
  <c r="H615" i="8"/>
  <c r="H446" i="8"/>
  <c r="H616" i="8"/>
  <c r="H384" i="8"/>
  <c r="H538" i="8"/>
  <c r="H68" i="8"/>
  <c r="H1189" i="8"/>
  <c r="H617" i="8"/>
  <c r="H1704" i="8"/>
  <c r="H948" i="8"/>
  <c r="H21" i="8"/>
  <c r="H1552" i="8"/>
  <c r="H618" i="8"/>
  <c r="H447" i="8"/>
  <c r="H847" i="8"/>
  <c r="H922" i="8"/>
  <c r="H1632" i="8"/>
  <c r="H116" i="8"/>
  <c r="H135" i="8"/>
  <c r="H848" i="8"/>
  <c r="H6" i="8"/>
  <c r="H385" i="8"/>
  <c r="H923" i="8"/>
  <c r="H177" i="8"/>
  <c r="H1337" i="8"/>
  <c r="H1470" i="8"/>
  <c r="H1259" i="8"/>
  <c r="H1671" i="8"/>
  <c r="H1260" i="8"/>
  <c r="H1740" i="8"/>
  <c r="H1735" i="8"/>
  <c r="H849" i="8"/>
  <c r="H448" i="8"/>
  <c r="H539" i="8"/>
  <c r="H1665" i="8"/>
  <c r="H1514" i="8"/>
  <c r="H1515" i="8"/>
  <c r="H386" i="8"/>
  <c r="H1471" i="8"/>
  <c r="H540" i="8"/>
  <c r="H117" i="8"/>
  <c r="H995" i="8"/>
  <c r="H1125" i="8"/>
  <c r="H1591" i="8"/>
  <c r="H1516" i="8"/>
  <c r="H1517" i="8"/>
  <c r="H1261" i="8"/>
  <c r="H1688" i="8"/>
  <c r="H686" i="8"/>
  <c r="H1262" i="8"/>
  <c r="H850" i="8"/>
  <c r="H924" i="8"/>
  <c r="H17" i="8"/>
  <c r="H1518" i="8"/>
  <c r="H341" i="8"/>
  <c r="H1263" i="8"/>
  <c r="H1190" i="8"/>
  <c r="H305" i="8"/>
  <c r="H1575" i="8"/>
  <c r="H1645" i="8"/>
  <c r="H687" i="8"/>
  <c r="H449" i="8"/>
  <c r="H136" i="8"/>
  <c r="H387" i="8"/>
  <c r="H137" i="8"/>
  <c r="H766" i="8"/>
  <c r="H1338" i="8"/>
  <c r="H388" i="8"/>
  <c r="H1054" i="8"/>
  <c r="H1264" i="8"/>
  <c r="H1576" i="8"/>
  <c r="H105" i="8"/>
  <c r="H1705" i="8"/>
  <c r="H1633" i="8"/>
  <c r="H1265" i="8"/>
  <c r="H1162" i="8"/>
  <c r="H30" i="8"/>
  <c r="H138" i="8"/>
  <c r="H306" i="8"/>
  <c r="H1577" i="8"/>
  <c r="H541" i="8"/>
  <c r="H139" i="8"/>
  <c r="H1438" i="8"/>
  <c r="H659" i="8"/>
  <c r="H69" i="8"/>
  <c r="H307" i="8"/>
  <c r="H308" i="8"/>
  <c r="H207" i="8"/>
  <c r="H1126" i="8"/>
  <c r="H1339" i="8"/>
  <c r="H38" i="8"/>
  <c r="H1732" i="8"/>
  <c r="H542" i="8"/>
  <c r="H31" i="8"/>
  <c r="H1646" i="8"/>
  <c r="H450" i="8"/>
  <c r="H688" i="8"/>
  <c r="H1307" i="8"/>
  <c r="H1055" i="8"/>
  <c r="H767" i="8"/>
  <c r="H768" i="8"/>
  <c r="H70" i="8"/>
  <c r="H98" i="8"/>
  <c r="H1340" i="8"/>
  <c r="H389" i="8"/>
  <c r="H451" i="8"/>
  <c r="H1308" i="8"/>
  <c r="H309" i="8"/>
  <c r="H1398" i="8"/>
  <c r="H619" i="8"/>
  <c r="H256" i="8"/>
  <c r="H257" i="8"/>
  <c r="H178" i="8"/>
  <c r="H689" i="8"/>
  <c r="H996" i="8"/>
  <c r="H997" i="8"/>
  <c r="H620" i="8"/>
  <c r="H71" i="8"/>
  <c r="H543" i="8"/>
  <c r="H1672" i="8"/>
  <c r="H310" i="8"/>
  <c r="H258" i="8"/>
  <c r="H311" i="8"/>
  <c r="H1472" i="8"/>
  <c r="H390" i="8"/>
  <c r="H621" i="8"/>
  <c r="H452" i="8"/>
  <c r="H49" i="8"/>
  <c r="H690" i="8"/>
  <c r="H1309" i="8"/>
  <c r="H312" i="8"/>
  <c r="H1056" i="8"/>
  <c r="H3" i="8"/>
  <c r="H851" i="8"/>
  <c r="H998" i="8"/>
  <c r="H1127" i="8"/>
  <c r="H691" i="8"/>
  <c r="H692" i="8"/>
  <c r="H99" i="8"/>
  <c r="H693" i="8"/>
  <c r="H769" i="8"/>
  <c r="H557" i="8"/>
  <c r="H208" i="8"/>
  <c r="H852" i="8"/>
  <c r="H1341" i="8"/>
  <c r="H1057" i="8"/>
  <c r="H1733" i="8"/>
  <c r="H1342" i="8"/>
  <c r="H453" i="8"/>
  <c r="H862" i="8"/>
  <c r="H1191" i="8"/>
  <c r="H50" i="8"/>
  <c r="H1192" i="8"/>
  <c r="H1128" i="8"/>
  <c r="H209" i="8"/>
  <c r="H1058" i="8"/>
  <c r="H313" i="8"/>
  <c r="H622" i="8"/>
  <c r="H1266" i="8"/>
  <c r="H454" i="8"/>
  <c r="H1129" i="8"/>
  <c r="H140" i="8"/>
  <c r="H1343" i="8"/>
  <c r="H1592" i="8"/>
  <c r="H455" i="8"/>
  <c r="H1725" i="8"/>
  <c r="H1193" i="8"/>
  <c r="H210" i="8"/>
  <c r="H1059" i="8"/>
  <c r="H314" i="8"/>
  <c r="H315" i="8"/>
  <c r="H211" i="8"/>
  <c r="H100" i="8"/>
  <c r="H456" i="8"/>
  <c r="H316" i="8"/>
  <c r="H317" i="8"/>
  <c r="H1060" i="8"/>
  <c r="H457" i="8"/>
  <c r="H694" i="8"/>
  <c r="H1716" i="8"/>
  <c r="H212" i="8"/>
  <c r="H1130" i="8"/>
  <c r="H22" i="8"/>
  <c r="H101" i="8"/>
  <c r="H259" i="8"/>
  <c r="H141" i="8"/>
  <c r="H623" i="8"/>
  <c r="H1399" i="8"/>
  <c r="H1621" i="8"/>
  <c r="H1220" i="8"/>
  <c r="H624" i="8"/>
  <c r="H1131" i="8"/>
  <c r="H1431" i="8"/>
  <c r="H544" i="8"/>
  <c r="H1473" i="8"/>
  <c r="H23" i="8"/>
  <c r="H1344" i="8"/>
  <c r="H51" i="8"/>
  <c r="H925" i="8"/>
  <c r="H883" i="8"/>
  <c r="H1194" i="8"/>
  <c r="H1400" i="8"/>
  <c r="H12" i="8"/>
  <c r="H1578" i="8"/>
  <c r="H625" i="8"/>
  <c r="H545" i="8"/>
  <c r="H999" i="8"/>
  <c r="H1553" i="8"/>
  <c r="H318" i="8"/>
  <c r="H853" i="8"/>
  <c r="H854" i="8"/>
  <c r="H72" i="8"/>
  <c r="H926" i="8"/>
  <c r="H32" i="8"/>
  <c r="H1401" i="8"/>
  <c r="H770" i="8"/>
  <c r="H319" i="8"/>
  <c r="H1132" i="8"/>
  <c r="H1267" i="8"/>
  <c r="H391" i="8"/>
  <c r="H142" i="8"/>
  <c r="H1064" i="8"/>
  <c r="H213" i="8"/>
  <c r="H626" i="8"/>
  <c r="H1201" i="8"/>
  <c r="H260" i="8"/>
  <c r="H1195" i="8"/>
  <c r="H1519" i="8"/>
  <c r="H392" i="8"/>
  <c r="H13" i="8"/>
  <c r="H1310" i="8"/>
  <c r="H1133" i="8"/>
  <c r="H927" i="8"/>
  <c r="H855" i="8"/>
  <c r="H1647" i="8"/>
  <c r="H627" i="8"/>
  <c r="H1268" i="8"/>
  <c r="H393" i="8"/>
  <c r="H1061" i="8"/>
  <c r="H102" i="8"/>
  <c r="H179" i="8"/>
  <c r="H143" i="8"/>
  <c r="H1000" i="8"/>
  <c r="H1634" i="8"/>
  <c r="H320" i="8"/>
  <c r="H1579" i="8"/>
  <c r="H546" i="8"/>
  <c r="H458" i="8"/>
  <c r="H1001" i="8"/>
  <c r="H1134" i="8"/>
  <c r="H321" i="8"/>
  <c r="H73" i="8"/>
  <c r="H1635" i="8"/>
  <c r="H771" i="8"/>
  <c r="H558" i="8"/>
  <c r="H144" i="8"/>
  <c r="H33" i="8"/>
  <c r="H772" i="8"/>
  <c r="H1622" i="8"/>
  <c r="H928" i="8"/>
  <c r="H856" i="8"/>
  <c r="H695" i="8"/>
  <c r="H929" i="8"/>
  <c r="H459" i="8"/>
  <c r="H696" i="8"/>
  <c r="H1002" i="8"/>
  <c r="H180" i="8"/>
  <c r="H460" i="8"/>
  <c r="H697" i="8"/>
  <c r="H322" i="8"/>
  <c r="H930" i="8"/>
  <c r="H547" i="8"/>
  <c r="H181" i="8"/>
  <c r="H103" i="8"/>
  <c r="H7" i="8"/>
  <c r="H104" i="8"/>
  <c r="H461" i="8"/>
  <c r="H1432" i="8"/>
  <c r="H261" i="8"/>
  <c r="H214" i="8"/>
  <c r="H462" i="8"/>
  <c r="H394" i="8"/>
  <c r="H698" i="8"/>
  <c r="H1676" i="8"/>
  <c r="H463" i="8"/>
  <c r="H464" i="8"/>
  <c r="H628" i="8"/>
  <c r="H1520" i="8"/>
  <c r="H1402" i="8"/>
  <c r="H1403" i="8"/>
  <c r="H1003" i="8"/>
  <c r="H145" i="8"/>
  <c r="H1689" i="8"/>
  <c r="H699" i="8"/>
  <c r="H1062" i="8"/>
  <c r="H182" i="8"/>
  <c r="H215" i="8"/>
  <c r="H465" i="8"/>
  <c r="H1004" i="8"/>
  <c r="G42" i="8"/>
  <c r="G488" i="8"/>
  <c r="G191" i="8"/>
  <c r="G9" i="8"/>
  <c r="G81" i="8"/>
  <c r="G495" i="8"/>
  <c r="G59" i="8"/>
  <c r="G55" i="8"/>
  <c r="G327" i="8"/>
  <c r="G343" i="8"/>
  <c r="G265" i="8"/>
  <c r="G278" i="8"/>
  <c r="G342" i="8"/>
  <c r="G778" i="8"/>
  <c r="G877" i="8"/>
  <c r="G54" i="8"/>
  <c r="G346" i="8"/>
  <c r="G350" i="8"/>
  <c r="G1142" i="8"/>
  <c r="G483" i="8"/>
  <c r="G714" i="8"/>
  <c r="G466" i="8"/>
  <c r="G216" i="8"/>
  <c r="G412" i="8"/>
  <c r="G878" i="8"/>
  <c r="G232" i="8"/>
  <c r="G731" i="8"/>
  <c r="G548" i="8"/>
  <c r="G222" i="8"/>
  <c r="G795" i="8"/>
  <c r="G14" i="8"/>
  <c r="G1140" i="8"/>
  <c r="G330" i="8"/>
  <c r="G196" i="8"/>
  <c r="G403" i="8"/>
  <c r="G582" i="8"/>
  <c r="G344" i="8"/>
  <c r="G160" i="8"/>
  <c r="G280" i="8"/>
  <c r="G583" i="8"/>
  <c r="G1071" i="8"/>
  <c r="G231" i="8"/>
  <c r="G513" i="8"/>
  <c r="G18" i="8"/>
  <c r="G1226" i="8"/>
  <c r="G419" i="8"/>
  <c r="G108" i="8"/>
  <c r="G1408" i="8"/>
  <c r="G498" i="8"/>
  <c r="G961" i="8"/>
  <c r="G352" i="8"/>
  <c r="G705" i="8"/>
  <c r="G1143" i="8"/>
  <c r="G1089" i="8"/>
  <c r="G420" i="8"/>
  <c r="G267" i="8"/>
  <c r="G966" i="8"/>
  <c r="G1354" i="8"/>
  <c r="G152" i="8"/>
  <c r="G43" i="8"/>
  <c r="G60" i="8"/>
  <c r="G75" i="8"/>
  <c r="G803" i="8"/>
  <c r="G347" i="8"/>
  <c r="G80" i="8"/>
  <c r="G118" i="8"/>
  <c r="G485" i="8"/>
  <c r="G869" i="8"/>
  <c r="G644" i="8"/>
  <c r="G726" i="8"/>
  <c r="G931" i="8"/>
  <c r="G154" i="8"/>
  <c r="G569" i="8"/>
  <c r="G960" i="8"/>
  <c r="G514" i="8"/>
  <c r="G648" i="8"/>
  <c r="G1138" i="8"/>
  <c r="G562" i="8"/>
  <c r="G123" i="8"/>
  <c r="G703" i="8"/>
  <c r="G507" i="8"/>
  <c r="G331" i="8"/>
  <c r="G515" i="8"/>
  <c r="G1560" i="8"/>
  <c r="G1357" i="8"/>
  <c r="G413" i="8"/>
  <c r="G959" i="8"/>
  <c r="G1026" i="8"/>
  <c r="G233" i="8"/>
  <c r="G1158" i="8"/>
  <c r="G1358" i="8"/>
  <c r="G867" i="8"/>
  <c r="G489" i="8"/>
  <c r="G1225" i="8"/>
  <c r="G1223" i="8"/>
  <c r="G1204" i="8"/>
  <c r="G281" i="8"/>
  <c r="G234" i="8"/>
  <c r="G1012" i="8"/>
  <c r="G275" i="8"/>
  <c r="G590" i="8"/>
  <c r="G725" i="8"/>
  <c r="G269" i="8"/>
  <c r="G1487" i="8"/>
  <c r="G1073" i="8"/>
  <c r="G897" i="8"/>
  <c r="G83" i="8"/>
  <c r="G792" i="8"/>
  <c r="G716" i="8"/>
  <c r="G57" i="8"/>
  <c r="G810" i="8"/>
  <c r="G151" i="8"/>
  <c r="G106" i="8"/>
  <c r="G871" i="8"/>
  <c r="G651" i="8"/>
  <c r="G641" i="8"/>
  <c r="G189" i="8"/>
  <c r="G74" i="8"/>
  <c r="G811" i="8"/>
  <c r="G235" i="8"/>
  <c r="G718" i="8"/>
  <c r="G954" i="8"/>
  <c r="G589" i="8"/>
  <c r="G353" i="8"/>
  <c r="G793" i="8"/>
  <c r="G728" i="8"/>
  <c r="G656" i="8"/>
  <c r="G955" i="8"/>
  <c r="G809" i="8"/>
  <c r="G1157" i="8"/>
  <c r="G1147" i="8"/>
  <c r="G333" i="8"/>
  <c r="G706" i="8"/>
  <c r="G336" i="8"/>
  <c r="G863" i="8"/>
  <c r="G405" i="8"/>
  <c r="G219" i="8"/>
  <c r="G1269" i="8"/>
  <c r="G1090" i="8"/>
  <c r="G640" i="8"/>
  <c r="G1151" i="8"/>
  <c r="G1348" i="8"/>
  <c r="G1481" i="8"/>
  <c r="G864" i="8"/>
  <c r="G704" i="8"/>
  <c r="G509" i="8"/>
  <c r="G1027" i="8"/>
  <c r="G1600" i="8"/>
  <c r="G1433" i="8"/>
  <c r="G1416" i="8"/>
  <c r="G475" i="8"/>
  <c r="G1141" i="8"/>
  <c r="G402" i="8"/>
  <c r="G1706" i="8"/>
  <c r="G220" i="8"/>
  <c r="G1480" i="8"/>
  <c r="G1074" i="8"/>
  <c r="G635" i="8"/>
  <c r="G1166" i="8"/>
  <c r="G512" i="8"/>
  <c r="G1159" i="8"/>
  <c r="G20" i="8"/>
  <c r="G570" i="8"/>
  <c r="G709" i="8"/>
  <c r="G1139" i="8"/>
  <c r="G1561" i="8"/>
  <c r="G153" i="8"/>
  <c r="G563" i="8"/>
  <c r="G270" i="8"/>
  <c r="G1535" i="8"/>
  <c r="G229" i="8"/>
  <c r="G1726" i="8"/>
  <c r="G1067" i="8"/>
  <c r="G1091" i="8"/>
  <c r="G1490" i="8"/>
  <c r="G1711" i="8"/>
  <c r="G1439" i="8"/>
  <c r="G549" i="8"/>
  <c r="G409" i="8"/>
  <c r="G162" i="8"/>
  <c r="G592" i="8"/>
  <c r="G896" i="8"/>
  <c r="G788" i="8"/>
  <c r="G729" i="8"/>
  <c r="G1667" i="8"/>
  <c r="G879" i="8"/>
  <c r="G1013" i="8"/>
  <c r="G967" i="8"/>
  <c r="G629" i="8"/>
  <c r="G1011" i="8"/>
  <c r="G1313" i="8"/>
  <c r="G411" i="8"/>
  <c r="G1320" i="8"/>
  <c r="G266" i="8"/>
  <c r="G956" i="8"/>
  <c r="G164" i="8"/>
  <c r="G1367" i="8"/>
  <c r="G1322" i="8"/>
  <c r="G785" i="8"/>
  <c r="G1283" i="8"/>
  <c r="G783" i="8"/>
  <c r="G1318" i="8"/>
  <c r="G1005" i="8"/>
  <c r="G276" i="8"/>
  <c r="G962" i="8"/>
  <c r="G1483" i="8"/>
  <c r="G356" i="8"/>
  <c r="G1207" i="8"/>
  <c r="G550" i="8"/>
  <c r="G1221" i="8"/>
  <c r="G773" i="8"/>
  <c r="G649" i="8"/>
  <c r="G224" i="8"/>
  <c r="G492" i="8"/>
  <c r="G277" i="8"/>
  <c r="G358" i="8"/>
  <c r="G1088" i="8"/>
  <c r="G868" i="8"/>
  <c r="G1084" i="8"/>
  <c r="G149" i="8"/>
  <c r="G1025" i="8"/>
  <c r="G1072" i="8"/>
  <c r="G571" i="8"/>
  <c r="G572" i="8"/>
  <c r="G717" i="8"/>
  <c r="G940" i="8"/>
  <c r="G1146" i="8"/>
  <c r="G1211" i="8"/>
  <c r="G701" i="8"/>
  <c r="G264" i="8"/>
  <c r="G406" i="8"/>
  <c r="G1442" i="8"/>
  <c r="G968" i="8"/>
  <c r="G1009" i="8"/>
  <c r="G1145" i="8"/>
  <c r="G1555" i="8"/>
  <c r="G421" i="8"/>
  <c r="G1314" i="8"/>
  <c r="G329" i="8"/>
  <c r="G156" i="8"/>
  <c r="G422" i="8"/>
  <c r="G1353" i="8"/>
  <c r="G227" i="8"/>
  <c r="G1536" i="8"/>
  <c r="G1750" i="8"/>
  <c r="G943" i="8"/>
  <c r="G334" i="8"/>
  <c r="G1324" i="8"/>
  <c r="G52" i="8"/>
  <c r="G812" i="8"/>
  <c r="G1017" i="8"/>
  <c r="G355" i="8"/>
  <c r="G1677" i="8"/>
  <c r="G593" i="8"/>
  <c r="G885" i="8"/>
  <c r="G146" i="8"/>
  <c r="G944" i="8"/>
  <c r="G1678" i="8"/>
  <c r="G786" i="8"/>
  <c r="G502" i="8"/>
  <c r="G501" i="8"/>
  <c r="G1206" i="8"/>
  <c r="G796" i="8"/>
  <c r="G787" i="8"/>
  <c r="G892" i="8"/>
  <c r="G1020" i="8"/>
  <c r="G736" i="8"/>
  <c r="G476" i="8"/>
  <c r="G1276" i="8"/>
  <c r="G1063" i="8"/>
  <c r="G898" i="8"/>
  <c r="G969" i="8"/>
  <c r="G779" i="8"/>
  <c r="G1486" i="8"/>
  <c r="G76" i="8"/>
  <c r="G202" i="8"/>
  <c r="G40" i="8"/>
  <c r="G1489" i="8"/>
  <c r="G1224" i="8"/>
  <c r="G1167" i="8"/>
  <c r="G1152" i="8"/>
  <c r="G636" i="8"/>
  <c r="G730" i="8"/>
  <c r="G1279" i="8"/>
  <c r="G708" i="8"/>
  <c r="G970" i="8"/>
  <c r="G1528" i="8"/>
  <c r="G899" i="8"/>
  <c r="G733" i="8"/>
  <c r="G813" i="8"/>
  <c r="G1712" i="8"/>
  <c r="G1287" i="8"/>
  <c r="G1021" i="8"/>
  <c r="G1092" i="8"/>
  <c r="G1277" i="8"/>
  <c r="G806" i="8"/>
  <c r="G900" i="8"/>
  <c r="G1065" i="8"/>
  <c r="G1369" i="8"/>
  <c r="G865" i="8"/>
  <c r="G119" i="8"/>
  <c r="G1168" i="8"/>
  <c r="G1156" i="8"/>
  <c r="G1454" i="8"/>
  <c r="G814" i="8"/>
  <c r="G799" i="8"/>
  <c r="G1270" i="8"/>
  <c r="G82" i="8"/>
  <c r="G1075" i="8"/>
  <c r="G1368" i="8"/>
  <c r="G279" i="8"/>
  <c r="G634" i="8"/>
  <c r="G58" i="8"/>
  <c r="G1008" i="8"/>
  <c r="G564" i="8"/>
  <c r="G1484" i="8"/>
  <c r="G561" i="8"/>
  <c r="G1359" i="8"/>
  <c r="G1562" i="8"/>
  <c r="G230" i="8"/>
  <c r="G873" i="8"/>
  <c r="G642" i="8"/>
  <c r="G1093" i="8"/>
  <c r="G1557" i="8"/>
  <c r="G418" i="8"/>
  <c r="G1707" i="8"/>
  <c r="G1227" i="8"/>
  <c r="G1068" i="8"/>
  <c r="G1413" i="8"/>
  <c r="G735" i="8"/>
  <c r="G423" i="8"/>
  <c r="G1474" i="8"/>
  <c r="G1417" i="8"/>
  <c r="G774" i="8"/>
  <c r="G1212" i="8"/>
  <c r="G585" i="8"/>
  <c r="G657" i="8"/>
  <c r="G1076" i="8"/>
  <c r="G1593" i="8"/>
  <c r="G1415" i="8"/>
  <c r="G1610" i="8"/>
  <c r="G949" i="8"/>
  <c r="G424" i="8"/>
  <c r="G1202" i="8"/>
  <c r="G1094" i="8"/>
  <c r="G1491" i="8"/>
  <c r="G1455" i="8"/>
  <c r="G332" i="8"/>
  <c r="G1228" i="8"/>
  <c r="G226" i="8"/>
  <c r="G594" i="8"/>
  <c r="G1095" i="8"/>
  <c r="G1363" i="8"/>
  <c r="G586" i="8"/>
  <c r="G802" i="8"/>
  <c r="G1356" i="8"/>
  <c r="G1096" i="8"/>
  <c r="G932" i="8"/>
  <c r="G221" i="8"/>
  <c r="G1079" i="8"/>
  <c r="G1445" i="8"/>
  <c r="G663" i="8"/>
  <c r="G737" i="8"/>
  <c r="G780" i="8"/>
  <c r="G1414" i="8"/>
  <c r="G1028" i="8"/>
  <c r="G1434" i="8"/>
  <c r="G789" i="8"/>
  <c r="G800" i="8"/>
  <c r="G876" i="8"/>
  <c r="G1741" i="8"/>
  <c r="G591" i="8"/>
  <c r="G27" i="8"/>
  <c r="G1083" i="8"/>
  <c r="G1325" i="8"/>
  <c r="G1229" i="8"/>
  <c r="G1085" i="8"/>
  <c r="G1410" i="8"/>
  <c r="G637" i="8"/>
  <c r="G1213" i="8"/>
  <c r="G738" i="8"/>
  <c r="G1453" i="8"/>
  <c r="G1163" i="8"/>
  <c r="G1165" i="8"/>
  <c r="G493" i="8"/>
  <c r="G1444" i="8"/>
  <c r="G1488" i="8"/>
  <c r="G414" i="8"/>
  <c r="G1312" i="8"/>
  <c r="G282" i="8"/>
  <c r="G1326" i="8"/>
  <c r="G884" i="8"/>
  <c r="G1288" i="8"/>
  <c r="G573" i="8"/>
  <c r="G494" i="8"/>
  <c r="G1521" i="8"/>
  <c r="G467" i="8"/>
  <c r="G1626" i="8"/>
  <c r="G1370" i="8"/>
  <c r="G901" i="8"/>
  <c r="G110" i="8"/>
  <c r="G874" i="8"/>
  <c r="G415" i="8"/>
  <c r="G1352" i="8"/>
  <c r="G490" i="8"/>
  <c r="G950" i="8"/>
  <c r="G1164" i="8"/>
  <c r="G477" i="8"/>
  <c r="G724" i="8"/>
  <c r="G26" i="8"/>
  <c r="G567" i="8"/>
  <c r="G1418" i="8"/>
  <c r="G1069" i="8"/>
  <c r="G359" i="8"/>
  <c r="G647" i="8"/>
  <c r="G643" i="8"/>
  <c r="G660" i="8"/>
  <c r="G662" i="8"/>
  <c r="G894" i="8"/>
  <c r="G1524" i="8"/>
  <c r="G1446" i="8"/>
  <c r="G183" i="8"/>
  <c r="G808" i="8"/>
  <c r="G1315" i="8"/>
  <c r="G478" i="8"/>
  <c r="G739" i="8"/>
  <c r="G1594" i="8"/>
  <c r="G732" i="8"/>
  <c r="G1018" i="8"/>
  <c r="G938" i="8"/>
  <c r="G1214" i="8"/>
  <c r="G236" i="8"/>
  <c r="G804" i="8"/>
  <c r="G740" i="8"/>
  <c r="G1209" i="8"/>
  <c r="G719" i="8"/>
  <c r="G1280" i="8"/>
  <c r="G479" i="8"/>
  <c r="G1029" i="8"/>
  <c r="G1230" i="8"/>
  <c r="G734" i="8"/>
  <c r="G1659" i="8"/>
  <c r="G197" i="8"/>
  <c r="G1623" i="8"/>
  <c r="G1196" i="8"/>
  <c r="G1030" i="8"/>
  <c r="G484" i="8"/>
  <c r="G661" i="8"/>
  <c r="G122" i="8"/>
  <c r="G408" i="8"/>
  <c r="G1210" i="8"/>
  <c r="G715" i="8"/>
  <c r="G1161" i="8"/>
  <c r="G652" i="8"/>
  <c r="G1404" i="8"/>
  <c r="G1435" i="8"/>
  <c r="G581" i="8"/>
  <c r="G1015" i="8"/>
  <c r="G1077" i="8"/>
  <c r="G1523" i="8"/>
  <c r="G1525" i="8"/>
  <c r="G1022" i="8"/>
  <c r="G886" i="8"/>
  <c r="G650" i="8"/>
  <c r="G1651" i="8"/>
  <c r="G401" i="8"/>
  <c r="G971" i="8"/>
  <c r="G658" i="8"/>
  <c r="G1529" i="8"/>
  <c r="G41" i="8"/>
  <c r="G710" i="8"/>
  <c r="G711" i="8"/>
  <c r="G1595" i="8"/>
  <c r="G77" i="8"/>
  <c r="G595" i="8"/>
  <c r="G1452" i="8"/>
  <c r="G866" i="8"/>
  <c r="G1443" i="8"/>
  <c r="G1023" i="8"/>
  <c r="G1215" i="8"/>
  <c r="G161" i="8"/>
  <c r="G655" i="8"/>
  <c r="G1349" i="8"/>
  <c r="G1492" i="8"/>
  <c r="G1482" i="8"/>
  <c r="G184" i="8"/>
  <c r="G902" i="8"/>
  <c r="G1366" i="8"/>
  <c r="G551" i="8"/>
  <c r="G1456" i="8"/>
  <c r="G945" i="8"/>
  <c r="G700" i="8"/>
  <c r="G111" i="8"/>
  <c r="G1371" i="8"/>
  <c r="G165" i="8"/>
  <c r="G596" i="8"/>
  <c r="G503" i="8"/>
  <c r="G351" i="8"/>
  <c r="G1526" i="8"/>
  <c r="G895" i="8"/>
  <c r="G946" i="8"/>
  <c r="G1527" i="8"/>
  <c r="G425" i="8"/>
  <c r="G790" i="8"/>
  <c r="G574" i="8"/>
  <c r="G781" i="8"/>
  <c r="G1016" i="8"/>
  <c r="G1097" i="8"/>
  <c r="G1692" i="8"/>
  <c r="G1412" i="8"/>
  <c r="G720" i="8"/>
  <c r="G972" i="8"/>
  <c r="G1537" i="8"/>
  <c r="G741" i="8"/>
  <c r="G112" i="8"/>
  <c r="G1160" i="8"/>
  <c r="G552" i="8"/>
  <c r="G1679" i="8"/>
  <c r="G1070" i="8"/>
  <c r="G1208" i="8"/>
  <c r="G1169" i="8"/>
  <c r="G1609" i="8"/>
  <c r="G404" i="8"/>
  <c r="G1538" i="8"/>
  <c r="G1231" i="8"/>
  <c r="G1148" i="8"/>
  <c r="G597" i="8"/>
  <c r="G575" i="8"/>
  <c r="G1289" i="8"/>
  <c r="G1649" i="8"/>
  <c r="G1419" i="8"/>
  <c r="G262" i="8"/>
  <c r="G1086" i="8"/>
  <c r="G1627" i="8"/>
  <c r="G1290" i="8"/>
  <c r="G194" i="8"/>
  <c r="G1580" i="8"/>
  <c r="G553" i="8"/>
  <c r="G664" i="8"/>
  <c r="G1031" i="8"/>
  <c r="G888" i="8"/>
  <c r="G1693" i="8"/>
  <c r="G510" i="8"/>
  <c r="G1598" i="8"/>
  <c r="G157" i="8"/>
  <c r="G1674" i="8"/>
  <c r="G1440" i="8"/>
  <c r="G1032" i="8"/>
  <c r="G973" i="8"/>
  <c r="G1657" i="8"/>
  <c r="G1596" i="8"/>
  <c r="G1680" i="8"/>
  <c r="G857" i="8"/>
  <c r="G1014" i="8"/>
  <c r="G1660" i="8"/>
  <c r="G1522" i="8"/>
  <c r="G576" i="8"/>
  <c r="G360" i="8"/>
  <c r="G468" i="8"/>
  <c r="G10" i="8"/>
  <c r="G1493" i="8"/>
  <c r="G702" i="8"/>
  <c r="G742" i="8"/>
  <c r="G559" i="8"/>
  <c r="G639" i="8"/>
  <c r="G1033" i="8"/>
  <c r="G1281" i="8"/>
  <c r="G271" i="8"/>
  <c r="G903" i="8"/>
  <c r="G1317" i="8"/>
  <c r="G163" i="8"/>
  <c r="G1539" i="8"/>
  <c r="G147" i="8"/>
  <c r="G782" i="8"/>
  <c r="G354" i="8"/>
  <c r="G1170" i="8"/>
  <c r="G638" i="8"/>
  <c r="G1098" i="8"/>
  <c r="G1082" i="8"/>
  <c r="G185" i="8"/>
  <c r="G1278" i="8"/>
  <c r="G584" i="8"/>
  <c r="G1216" i="8"/>
  <c r="G283" i="8"/>
  <c r="G323" i="8"/>
  <c r="G1347" i="8"/>
  <c r="G1350" i="8"/>
  <c r="G1271" i="8"/>
  <c r="G889" i="8"/>
  <c r="G743" i="8"/>
  <c r="G1232" i="8"/>
  <c r="G872" i="8"/>
  <c r="G1494" i="8"/>
  <c r="G1205" i="8"/>
  <c r="G1197" i="8"/>
  <c r="G1708" i="8"/>
  <c r="G1024" i="8"/>
  <c r="G1360" i="8"/>
  <c r="G1285" i="8"/>
  <c r="G1099" i="8"/>
  <c r="G1233" i="8"/>
  <c r="G1153" i="8"/>
  <c r="G361" i="8"/>
  <c r="G1372" i="8"/>
  <c r="G1530" i="8"/>
  <c r="G1034" i="8"/>
  <c r="G487" i="8"/>
  <c r="G190" i="8"/>
  <c r="G1611" i="8"/>
  <c r="G1171" i="8"/>
  <c r="G1441" i="8"/>
  <c r="G904" i="8"/>
  <c r="G1272" i="8"/>
  <c r="G1540" i="8"/>
  <c r="G19" i="8"/>
  <c r="G508" i="8"/>
  <c r="G1495" i="8"/>
  <c r="G933" i="8"/>
  <c r="G974" i="8"/>
  <c r="G1601" i="8"/>
  <c r="G815" i="8"/>
  <c r="G1496" i="8"/>
  <c r="G816" i="8"/>
  <c r="G1351" i="8"/>
  <c r="G416" i="8"/>
  <c r="G11" i="8"/>
  <c r="G775" i="8"/>
  <c r="G963" i="8"/>
  <c r="G1035" i="8"/>
  <c r="G1436" i="8"/>
  <c r="G1373" i="8"/>
  <c r="G516" i="8"/>
  <c r="G975" i="8"/>
  <c r="G1717" i="8"/>
  <c r="G1234" i="8"/>
  <c r="G272" i="8"/>
  <c r="G976" i="8"/>
  <c r="G776" i="8"/>
  <c r="G645" i="8"/>
  <c r="G1100" i="8"/>
  <c r="G1361" i="8"/>
  <c r="G598" i="8"/>
  <c r="G1006" i="8"/>
  <c r="G426" i="8"/>
  <c r="G1101" i="8"/>
  <c r="G345" i="8"/>
  <c r="G200" i="8"/>
  <c r="G328" i="8"/>
  <c r="G337" i="8"/>
  <c r="G554" i="8"/>
  <c r="G1172" i="8"/>
  <c r="G1235" i="8"/>
  <c r="G1144" i="8"/>
  <c r="G486" i="8"/>
  <c r="G1291" i="8"/>
  <c r="G124" i="8"/>
  <c r="G1457" i="8"/>
  <c r="G166" i="8"/>
  <c r="G284" i="8"/>
  <c r="G125" i="8"/>
  <c r="G427" i="8"/>
  <c r="G1749" i="8"/>
  <c r="G744" i="8"/>
  <c r="G1650" i="8"/>
  <c r="G858" i="8"/>
  <c r="G712" i="8"/>
  <c r="G665" i="8"/>
  <c r="G517" i="8"/>
  <c r="G362" i="8"/>
  <c r="G237" i="8"/>
  <c r="G1724" i="8"/>
  <c r="G186" i="8"/>
  <c r="G1447" i="8"/>
  <c r="G1236" i="8"/>
  <c r="G1541" i="8"/>
  <c r="G1405" i="8"/>
  <c r="G113" i="8"/>
  <c r="G1217" i="8"/>
  <c r="G977" i="8"/>
  <c r="G1497" i="8"/>
  <c r="G1458" i="8"/>
  <c r="G199" i="8"/>
  <c r="G797" i="8"/>
  <c r="G1637" i="8"/>
  <c r="G491" i="8"/>
  <c r="G1563" i="8"/>
  <c r="G504" i="8"/>
  <c r="G1681" i="8"/>
  <c r="G577" i="8"/>
  <c r="G1612" i="8"/>
  <c r="G1102" i="8"/>
  <c r="G1613" i="8"/>
  <c r="G8" i="8"/>
  <c r="G817" i="8"/>
  <c r="G363" i="8"/>
  <c r="G1374" i="8"/>
  <c r="G1614" i="8"/>
  <c r="G578" i="8"/>
  <c r="G1173" i="8"/>
  <c r="G1475" i="8"/>
  <c r="G905" i="8"/>
  <c r="G1581" i="8"/>
  <c r="G198" i="8"/>
  <c r="G1602" i="8"/>
  <c r="G364" i="8"/>
  <c r="G1237" i="8"/>
  <c r="G1218" i="8"/>
  <c r="G890" i="8"/>
  <c r="G654" i="8"/>
  <c r="G1615" i="8"/>
  <c r="G1362" i="8"/>
  <c r="G818" i="8"/>
  <c r="G947" i="8"/>
  <c r="G1476" i="8"/>
  <c r="G1407" i="8"/>
  <c r="G39" i="8"/>
  <c r="G273" i="8"/>
  <c r="G192" i="8"/>
  <c r="G1273" i="8"/>
  <c r="G1149" i="8"/>
  <c r="G114" i="8"/>
  <c r="G518" i="8"/>
  <c r="G228" i="8"/>
  <c r="G934" i="8"/>
  <c r="G599" i="8"/>
  <c r="G713" i="8"/>
  <c r="G819" i="8"/>
  <c r="G1477" i="8"/>
  <c r="G1174" i="8"/>
  <c r="G1668" i="8"/>
  <c r="G1103" i="8"/>
  <c r="G1542" i="8"/>
  <c r="G150" i="8"/>
  <c r="G565" i="8"/>
  <c r="G1175" i="8"/>
  <c r="G666" i="8"/>
  <c r="G1066" i="8"/>
  <c r="G285" i="8"/>
  <c r="G1624" i="8"/>
  <c r="G560" i="8"/>
  <c r="G1448" i="8"/>
  <c r="G61" i="8"/>
  <c r="G1543" i="8"/>
  <c r="G1375" i="8"/>
  <c r="G745" i="8"/>
  <c r="G1478" i="8"/>
  <c r="G957" i="8"/>
  <c r="G1376" i="8"/>
  <c r="G978" i="8"/>
  <c r="G1531" i="8"/>
  <c r="G630" i="8"/>
  <c r="G167" i="8"/>
  <c r="G721" i="8"/>
  <c r="G1727" i="8"/>
  <c r="G1719" i="8"/>
  <c r="G499" i="8"/>
  <c r="G555" i="8"/>
  <c r="G168" i="8"/>
  <c r="G600" i="8"/>
  <c r="G1286" i="8"/>
  <c r="G1377" i="8"/>
  <c r="G979" i="8"/>
  <c r="G746" i="8"/>
  <c r="G1734" i="8"/>
  <c r="G1378" i="8"/>
  <c r="G1498" i="8"/>
  <c r="G941" i="8"/>
  <c r="G1238" i="8"/>
  <c r="G1479" i="8"/>
  <c r="G1459" i="8"/>
  <c r="G1584" i="8"/>
  <c r="G579" i="8"/>
  <c r="G906" i="8"/>
  <c r="G1239" i="8"/>
  <c r="G1625" i="8"/>
  <c r="G1411" i="8"/>
  <c r="G480" i="8"/>
  <c r="G1682" i="8"/>
  <c r="G1583" i="8"/>
  <c r="G1683" i="8"/>
  <c r="G511" i="8"/>
  <c r="G286" i="8"/>
  <c r="G62" i="8"/>
  <c r="G469" i="8"/>
  <c r="G820" i="8"/>
  <c r="G784" i="8"/>
  <c r="G821" i="8"/>
  <c r="G519" i="8"/>
  <c r="G791" i="8"/>
  <c r="G1036" i="8"/>
  <c r="G1222" i="8"/>
  <c r="G807" i="8"/>
  <c r="G942" i="8"/>
  <c r="G935" i="8"/>
  <c r="G1698" i="8"/>
  <c r="G287" i="8"/>
  <c r="G1564" i="8"/>
  <c r="G951" i="8"/>
  <c r="G1460" i="8"/>
  <c r="G1379" i="8"/>
  <c r="G1743" i="8"/>
  <c r="G667" i="8"/>
  <c r="G1565" i="8"/>
  <c r="G880" i="8"/>
  <c r="G891" i="8"/>
  <c r="G120" i="8"/>
  <c r="G365" i="8"/>
  <c r="G722" i="8"/>
  <c r="G1380" i="8"/>
  <c r="G1638" i="8"/>
  <c r="G1292" i="8"/>
  <c r="G1274" i="8"/>
  <c r="G794" i="8"/>
  <c r="G1699" i="8"/>
  <c r="G1690" i="8"/>
  <c r="G1037" i="8"/>
  <c r="G63" i="8"/>
  <c r="G1104" i="8"/>
  <c r="G980" i="8"/>
  <c r="G881" i="8"/>
  <c r="G238" i="8"/>
  <c r="G407" i="8"/>
  <c r="G1616" i="8"/>
  <c r="G1639" i="8"/>
  <c r="G1105" i="8"/>
  <c r="G366" i="8"/>
  <c r="G1293" i="8"/>
  <c r="G1294" i="8"/>
  <c r="G1628" i="8"/>
  <c r="G428" i="8"/>
  <c r="G646" i="8"/>
  <c r="G1327" i="8"/>
  <c r="G107" i="8"/>
  <c r="G126" i="8"/>
  <c r="G964" i="8"/>
  <c r="G1747" i="8"/>
  <c r="G1295" i="8"/>
  <c r="G470" i="8"/>
  <c r="G1461" i="8"/>
  <c r="G1240" i="8"/>
  <c r="G981" i="8"/>
  <c r="G53" i="8"/>
  <c r="G1449" i="8"/>
  <c r="G505" i="8"/>
  <c r="G668" i="8"/>
  <c r="G169" i="8"/>
  <c r="G1437" i="8"/>
  <c r="G982" i="8"/>
  <c r="G822" i="8"/>
  <c r="G1700" i="8"/>
  <c r="G1080" i="8"/>
  <c r="G823" i="8"/>
  <c r="G907" i="8"/>
  <c r="G1154" i="8"/>
  <c r="G1559" i="8"/>
  <c r="G1499" i="8"/>
  <c r="G1284" i="8"/>
  <c r="G4" i="8"/>
  <c r="G893" i="8"/>
  <c r="G1532" i="8"/>
  <c r="G481" i="8"/>
  <c r="G1585" i="8"/>
  <c r="G908" i="8"/>
  <c r="G158" i="8"/>
  <c r="G1694" i="8"/>
  <c r="G1296" i="8"/>
  <c r="G1533" i="8"/>
  <c r="G1321" i="8"/>
  <c r="G747" i="8"/>
  <c r="G1176" i="8"/>
  <c r="G1106" i="8"/>
  <c r="G983" i="8"/>
  <c r="G1669" i="8"/>
  <c r="G1107" i="8"/>
  <c r="G1718" i="8"/>
  <c r="G1744" i="8"/>
  <c r="G1586" i="8"/>
  <c r="G1485" i="8"/>
  <c r="G223" i="8"/>
  <c r="G217" i="8"/>
  <c r="G1108" i="8"/>
  <c r="G482" i="8"/>
  <c r="G429" i="8"/>
  <c r="G324" i="8"/>
  <c r="G1603" i="8"/>
  <c r="G170" i="8"/>
  <c r="G520" i="8"/>
  <c r="G1652" i="8"/>
  <c r="G430" i="8"/>
  <c r="G669" i="8"/>
  <c r="G187" i="8"/>
  <c r="G1038" i="8"/>
  <c r="G1420" i="8"/>
  <c r="G1345" i="8"/>
  <c r="G1713" i="8"/>
  <c r="G127" i="8"/>
  <c r="G723" i="8"/>
  <c r="G984" i="8"/>
  <c r="G1328" i="8"/>
  <c r="G632" i="8"/>
  <c r="G1177" i="8"/>
  <c r="G1364" i="8"/>
  <c r="G909" i="8"/>
  <c r="G1736" i="8"/>
  <c r="G274" i="8"/>
  <c r="G1701" i="8"/>
  <c r="G670" i="8"/>
  <c r="G1599" i="8"/>
  <c r="G1500" i="8"/>
  <c r="G859" i="8"/>
  <c r="G1297" i="8"/>
  <c r="G1381" i="8"/>
  <c r="G1554" i="8"/>
  <c r="G805" i="8"/>
  <c r="G1450" i="8"/>
  <c r="G1587" i="8"/>
  <c r="G1109" i="8"/>
  <c r="G1636" i="8"/>
  <c r="G1421" i="8"/>
  <c r="G367" i="8"/>
  <c r="G671" i="8"/>
  <c r="G1720" i="8"/>
  <c r="G335" i="8"/>
  <c r="G368" i="8"/>
  <c r="G201" i="8"/>
  <c r="G1241" i="8"/>
  <c r="G1039" i="8"/>
  <c r="G672" i="8"/>
  <c r="G824" i="8"/>
  <c r="G28" i="8"/>
  <c r="G1155" i="8"/>
  <c r="G1282" i="8"/>
  <c r="G1178" i="8"/>
  <c r="G44" i="8"/>
  <c r="G1382" i="8"/>
  <c r="G1566" i="8"/>
  <c r="G1311" i="8"/>
  <c r="G1040" i="8"/>
  <c r="G1383" i="8"/>
  <c r="G288" i="8"/>
  <c r="G1558" i="8"/>
  <c r="G1737" i="8"/>
  <c r="G1298" i="8"/>
  <c r="G825" i="8"/>
  <c r="G1714" i="8"/>
  <c r="G325" i="8"/>
  <c r="G1739" i="8"/>
  <c r="G910" i="8"/>
  <c r="G748" i="8"/>
  <c r="G1684" i="8"/>
  <c r="G887" i="8"/>
  <c r="G631" i="8"/>
  <c r="G369" i="8"/>
  <c r="G1355" i="8"/>
  <c r="G471" i="8"/>
  <c r="G239" i="8"/>
  <c r="G35" i="8"/>
  <c r="G1462" i="8"/>
  <c r="G1728" i="8"/>
  <c r="G1617" i="8"/>
  <c r="G1135" i="8"/>
  <c r="G1604" i="8"/>
  <c r="G1666" i="8"/>
  <c r="G289" i="8"/>
  <c r="G1384" i="8"/>
  <c r="G290" i="8"/>
  <c r="G1275" i="8"/>
  <c r="G431" i="8"/>
  <c r="G1179" i="8"/>
  <c r="G601" i="8"/>
  <c r="G291" i="8"/>
  <c r="G1745" i="8"/>
  <c r="G400" i="8"/>
  <c r="G1661" i="8"/>
  <c r="G1041" i="8"/>
  <c r="G240" i="8"/>
  <c r="G410" i="8"/>
  <c r="G1653" i="8"/>
  <c r="G1242" i="8"/>
  <c r="G749" i="8"/>
  <c r="G602" i="8"/>
  <c r="G56" i="8"/>
  <c r="G1042" i="8"/>
  <c r="G472" i="8"/>
  <c r="G911" i="8"/>
  <c r="G1501" i="8"/>
  <c r="G826" i="8"/>
  <c r="G1043" i="8"/>
  <c r="G1329" i="8"/>
  <c r="G78" i="8"/>
  <c r="G603" i="8"/>
  <c r="G1323" i="8"/>
  <c r="G750" i="8"/>
  <c r="G1685" i="8"/>
  <c r="G195" i="8"/>
  <c r="G587" i="8"/>
  <c r="G1640" i="8"/>
  <c r="G432" i="8"/>
  <c r="G348" i="8"/>
  <c r="G1618" i="8"/>
  <c r="G1695" i="8"/>
  <c r="G1198" i="8"/>
  <c r="G860" i="8"/>
  <c r="G1567" i="8"/>
  <c r="G1686" i="8"/>
  <c r="G1629" i="8"/>
  <c r="G912" i="8"/>
  <c r="G1422" i="8"/>
  <c r="G225" i="8"/>
  <c r="G1605" i="8"/>
  <c r="G1199" i="8"/>
  <c r="G1654" i="8"/>
  <c r="G1078" i="8"/>
  <c r="G1641" i="8"/>
  <c r="G1044" i="8"/>
  <c r="G338" i="8"/>
  <c r="G521" i="8"/>
  <c r="G588" i="8"/>
  <c r="G1385" i="8"/>
  <c r="G1746" i="8"/>
  <c r="G1463" i="8"/>
  <c r="G1568" i="8"/>
  <c r="G326" i="8"/>
  <c r="G870" i="8"/>
  <c r="G1451" i="8"/>
  <c r="G1606" i="8"/>
  <c r="G1386" i="8"/>
  <c r="G148" i="8"/>
  <c r="G1502" i="8"/>
  <c r="G801" i="8"/>
  <c r="G1503" i="8"/>
  <c r="G1406" i="8"/>
  <c r="G827" i="8"/>
  <c r="G1045" i="8"/>
  <c r="G473" i="8"/>
  <c r="G566" i="8"/>
  <c r="G1504" i="8"/>
  <c r="G985" i="8"/>
  <c r="G15" i="8"/>
  <c r="G913" i="8"/>
  <c r="G522" i="8"/>
  <c r="G1046" i="8"/>
  <c r="G1110" i="8"/>
  <c r="G1569" i="8"/>
  <c r="G1365" i="8"/>
  <c r="G1243" i="8"/>
  <c r="G1330" i="8"/>
  <c r="G171" i="8"/>
  <c r="G188" i="8"/>
  <c r="G1423" i="8"/>
  <c r="G1582" i="8"/>
  <c r="G496" i="8"/>
  <c r="G939" i="8"/>
  <c r="G1180" i="8"/>
  <c r="G523" i="8"/>
  <c r="G1136" i="8"/>
  <c r="G1662" i="8"/>
  <c r="G433" i="8"/>
  <c r="G1464" i="8"/>
  <c r="G159" i="8"/>
  <c r="G1150" i="8"/>
  <c r="G1702" i="8"/>
  <c r="G828" i="8"/>
  <c r="G395" i="8"/>
  <c r="G1007" i="8"/>
  <c r="G604" i="8"/>
  <c r="G241" i="8"/>
  <c r="G1244" i="8"/>
  <c r="G1111" i="8"/>
  <c r="G84" i="8"/>
  <c r="G1691" i="8"/>
  <c r="G1112" i="8"/>
  <c r="G1245" i="8"/>
  <c r="G1331" i="8"/>
  <c r="G1319" i="8"/>
  <c r="G85" i="8"/>
  <c r="G1556" i="8"/>
  <c r="G1081" i="8"/>
  <c r="G1648" i="8"/>
  <c r="G16" i="8"/>
  <c r="G914" i="8"/>
  <c r="G958" i="8"/>
  <c r="G1181" i="8"/>
  <c r="G1299" i="8"/>
  <c r="G1387" i="8"/>
  <c r="G1113" i="8"/>
  <c r="G396" i="8"/>
  <c r="G242" i="8"/>
  <c r="G1246" i="8"/>
  <c r="G36" i="8"/>
  <c r="G1570" i="8"/>
  <c r="G751" i="8"/>
  <c r="G605" i="8"/>
  <c r="G1465" i="8"/>
  <c r="G1571" i="8"/>
  <c r="G64" i="8"/>
  <c r="G752" i="8"/>
  <c r="G915" i="8"/>
  <c r="G673" i="8"/>
  <c r="G965" i="8"/>
  <c r="G29" i="8"/>
  <c r="G434" i="8"/>
  <c r="G45" i="8"/>
  <c r="G370" i="8"/>
  <c r="G829" i="8"/>
  <c r="G506" i="8"/>
  <c r="G1597" i="8"/>
  <c r="G674" i="8"/>
  <c r="G1010" i="8"/>
  <c r="G1466" i="8"/>
  <c r="G1670" i="8"/>
  <c r="G86" i="8"/>
  <c r="G1247" i="8"/>
  <c r="G65" i="8"/>
  <c r="G653" i="8"/>
  <c r="G675" i="8"/>
  <c r="G1467" i="8"/>
  <c r="G753" i="8"/>
  <c r="G916" i="8"/>
  <c r="G435" i="8"/>
  <c r="G1332" i="8"/>
  <c r="G1137" i="8"/>
  <c r="G349" i="8"/>
  <c r="G727" i="8"/>
  <c r="G436" i="8"/>
  <c r="G371" i="8"/>
  <c r="G437" i="8"/>
  <c r="G87" i="8"/>
  <c r="G372" i="8"/>
  <c r="G121" i="8"/>
  <c r="G986" i="8"/>
  <c r="G243" i="8"/>
  <c r="G292" i="8"/>
  <c r="G193" i="8"/>
  <c r="G373" i="8"/>
  <c r="G1642" i="8"/>
  <c r="G88" i="8"/>
  <c r="G172" i="8"/>
  <c r="G34" i="8"/>
  <c r="G1182" i="8"/>
  <c r="G606" i="8"/>
  <c r="G293" i="8"/>
  <c r="G1643" i="8"/>
  <c r="G173" i="8"/>
  <c r="G987" i="8"/>
  <c r="G607" i="8"/>
  <c r="G1505" i="8"/>
  <c r="G244" i="8"/>
  <c r="G339" i="8"/>
  <c r="G1506" i="8"/>
  <c r="G89" i="8"/>
  <c r="G1047" i="8"/>
  <c r="G1572" i="8"/>
  <c r="G608" i="8"/>
  <c r="G1300" i="8"/>
  <c r="G917" i="8"/>
  <c r="G474" i="8"/>
  <c r="G1424" i="8"/>
  <c r="G1200" i="8"/>
  <c r="G830" i="8"/>
  <c r="G918" i="8"/>
  <c r="G754" i="8"/>
  <c r="G953" i="8"/>
  <c r="G1087" i="8"/>
  <c r="G174" i="8"/>
  <c r="G831" i="8"/>
  <c r="G1301" i="8"/>
  <c r="G1114" i="8"/>
  <c r="G524" i="8"/>
  <c r="G633" i="8"/>
  <c r="G1388" i="8"/>
  <c r="G832" i="8"/>
  <c r="G1425" i="8"/>
  <c r="G1544" i="8"/>
  <c r="G1346" i="8"/>
  <c r="G1248" i="8"/>
  <c r="G1249" i="8"/>
  <c r="G676" i="8"/>
  <c r="G1115" i="8"/>
  <c r="G1250" i="8"/>
  <c r="G1203" i="8"/>
  <c r="G1251" i="8"/>
  <c r="G203" i="8"/>
  <c r="G374" i="8"/>
  <c r="G438" i="8"/>
  <c r="G833" i="8"/>
  <c r="G1426" i="8"/>
  <c r="G1545" i="8"/>
  <c r="G677" i="8"/>
  <c r="G2" i="8"/>
  <c r="G1116" i="8"/>
  <c r="G1302" i="8"/>
  <c r="G90" i="8"/>
  <c r="G1389" i="8"/>
  <c r="G678" i="8"/>
  <c r="G1687" i="8"/>
  <c r="G375" i="8"/>
  <c r="G875" i="8"/>
  <c r="G439" i="8"/>
  <c r="G1427" i="8"/>
  <c r="G755" i="8"/>
  <c r="G376" i="8"/>
  <c r="G1390" i="8"/>
  <c r="G1729" i="8"/>
  <c r="G1619" i="8"/>
  <c r="G1546" i="8"/>
  <c r="G580" i="8"/>
  <c r="G1333" i="8"/>
  <c r="G834" i="8"/>
  <c r="G294" i="8"/>
  <c r="G1507" i="8"/>
  <c r="G1334" i="8"/>
  <c r="G1019" i="8"/>
  <c r="G756" i="8"/>
  <c r="G757" i="8"/>
  <c r="G245" i="8"/>
  <c r="G1048" i="8"/>
  <c r="G758" i="8"/>
  <c r="G1730" i="8"/>
  <c r="G1049" i="8"/>
  <c r="G1721" i="8"/>
  <c r="G1428" i="8"/>
  <c r="G1252" i="8"/>
  <c r="G1630" i="8"/>
  <c r="G1703" i="8"/>
  <c r="G1117" i="8"/>
  <c r="G679" i="8"/>
  <c r="G525" i="8"/>
  <c r="G680" i="8"/>
  <c r="G1655" i="8"/>
  <c r="G128" i="8"/>
  <c r="G1183" i="8"/>
  <c r="G218" i="8"/>
  <c r="G759" i="8"/>
  <c r="G268" i="8"/>
  <c r="G79" i="8"/>
  <c r="G1607" i="8"/>
  <c r="G440" i="8"/>
  <c r="G835" i="8"/>
  <c r="G760" i="8"/>
  <c r="G1118" i="8"/>
  <c r="G1050" i="8"/>
  <c r="G246" i="8"/>
  <c r="G1675" i="8"/>
  <c r="G836" i="8"/>
  <c r="G837" i="8"/>
  <c r="G1335" i="8"/>
  <c r="G526" i="8"/>
  <c r="G1588" i="8"/>
  <c r="G838" i="8"/>
  <c r="G1752" i="8"/>
  <c r="G568" i="8"/>
  <c r="G46" i="8"/>
  <c r="G47" i="8"/>
  <c r="G1722" i="8"/>
  <c r="G129" i="8"/>
  <c r="G1391" i="8"/>
  <c r="G1547" i="8"/>
  <c r="G1119" i="8"/>
  <c r="G609" i="8"/>
  <c r="G1392" i="8"/>
  <c r="G130" i="8"/>
  <c r="G988" i="8"/>
  <c r="G707" i="8"/>
  <c r="G1508" i="8"/>
  <c r="G247" i="8"/>
  <c r="G377" i="8"/>
  <c r="G295" i="8"/>
  <c r="G155" i="8"/>
  <c r="G91" i="8"/>
  <c r="G115" i="8"/>
  <c r="G839" i="8"/>
  <c r="G936" i="8"/>
  <c r="G1393" i="8"/>
  <c r="G610" i="8"/>
  <c r="G1429" i="8"/>
  <c r="G1184" i="8"/>
  <c r="G919" i="8"/>
  <c r="G109" i="8"/>
  <c r="G1509" i="8"/>
  <c r="G527" i="8"/>
  <c r="G840" i="8"/>
  <c r="G681" i="8"/>
  <c r="G1409" i="8"/>
  <c r="G1185" i="8"/>
  <c r="G1186" i="8"/>
  <c r="G1738" i="8"/>
  <c r="G528" i="8"/>
  <c r="G529" i="8"/>
  <c r="G497" i="8"/>
  <c r="G1468" i="8"/>
  <c r="G37" i="8"/>
  <c r="G296" i="8"/>
  <c r="G1723" i="8"/>
  <c r="G417" i="8"/>
  <c r="G611" i="8"/>
  <c r="G1696" i="8"/>
  <c r="G378" i="8"/>
  <c r="G131" i="8"/>
  <c r="G882" i="8"/>
  <c r="G1051" i="8"/>
  <c r="G841" i="8"/>
  <c r="G989" i="8"/>
  <c r="G1316" i="8"/>
  <c r="G175" i="8"/>
  <c r="G842" i="8"/>
  <c r="G990" i="8"/>
  <c r="G1751" i="8"/>
  <c r="G379" i="8"/>
  <c r="G682" i="8"/>
  <c r="G1253" i="8"/>
  <c r="G1187" i="8"/>
  <c r="G530" i="8"/>
  <c r="G248" i="8"/>
  <c r="G441" i="8"/>
  <c r="G920" i="8"/>
  <c r="G1394" i="8"/>
  <c r="G991" i="8"/>
  <c r="G612" i="8"/>
  <c r="G1715" i="8"/>
  <c r="G92" i="8"/>
  <c r="G761" i="8"/>
  <c r="G531" i="8"/>
  <c r="G249" i="8"/>
  <c r="G297" i="8"/>
  <c r="G93" i="8"/>
  <c r="G24" i="8"/>
  <c r="G66" i="8"/>
  <c r="G132" i="8"/>
  <c r="G992" i="8"/>
  <c r="G532" i="8"/>
  <c r="G1742" i="8"/>
  <c r="G1120" i="8"/>
  <c r="G94" i="8"/>
  <c r="G1548" i="8"/>
  <c r="G843" i="8"/>
  <c r="G442" i="8"/>
  <c r="G1254" i="8"/>
  <c r="G380" i="8"/>
  <c r="G1430" i="8"/>
  <c r="G204" i="8"/>
  <c r="G250" i="8"/>
  <c r="G1644" i="8"/>
  <c r="G1573" i="8"/>
  <c r="G340" i="8"/>
  <c r="G1510" i="8"/>
  <c r="G357" i="8"/>
  <c r="G298" i="8"/>
  <c r="G1303" i="8"/>
  <c r="G1709" i="8"/>
  <c r="G1336" i="8"/>
  <c r="G1052" i="8"/>
  <c r="G1631" i="8"/>
  <c r="G397" i="8"/>
  <c r="G1304" i="8"/>
  <c r="G381" i="8"/>
  <c r="G382" i="8"/>
  <c r="G1395" i="8"/>
  <c r="G762" i="8"/>
  <c r="G48" i="8"/>
  <c r="G683" i="8"/>
  <c r="G763" i="8"/>
  <c r="G1534" i="8"/>
  <c r="G299" i="8"/>
  <c r="G1121" i="8"/>
  <c r="G1511" i="8"/>
  <c r="G133" i="8"/>
  <c r="G251" i="8"/>
  <c r="G533" i="8"/>
  <c r="G1663" i="8"/>
  <c r="G134" i="8"/>
  <c r="G613" i="8"/>
  <c r="G252" i="8"/>
  <c r="G1589" i="8"/>
  <c r="G1549" i="8"/>
  <c r="G844" i="8"/>
  <c r="G205" i="8"/>
  <c r="G1574" i="8"/>
  <c r="G1590" i="8"/>
  <c r="G300" i="8"/>
  <c r="G1219" i="8"/>
  <c r="G1396" i="8"/>
  <c r="G263" i="8"/>
  <c r="G1656" i="8"/>
  <c r="G1512" i="8"/>
  <c r="G1608" i="8"/>
  <c r="G1710" i="8"/>
  <c r="G1053" i="8"/>
  <c r="G993" i="8"/>
  <c r="G1550" i="8"/>
  <c r="G534" i="8"/>
  <c r="G1658" i="8"/>
  <c r="G1122" i="8"/>
  <c r="G1255" i="8"/>
  <c r="G535" i="8"/>
  <c r="G95" i="8"/>
  <c r="G1513" i="8"/>
  <c r="G443" i="8"/>
  <c r="G764" i="8"/>
  <c r="G536" i="8"/>
  <c r="G301" i="8"/>
  <c r="G500" i="8"/>
  <c r="G921" i="8"/>
  <c r="G398" i="8"/>
  <c r="G798" i="8"/>
  <c r="G399" i="8"/>
  <c r="G1664" i="8"/>
  <c r="G253" i="8"/>
  <c r="G952" i="8"/>
  <c r="G1731" i="8"/>
  <c r="G176" i="8"/>
  <c r="G206" i="8"/>
  <c r="G254" i="8"/>
  <c r="G684" i="8"/>
  <c r="G302" i="8"/>
  <c r="G1256" i="8"/>
  <c r="G303" i="8"/>
  <c r="G1469" i="8"/>
  <c r="G67" i="8"/>
  <c r="G614" i="8"/>
  <c r="G845" i="8"/>
  <c r="G255" i="8"/>
  <c r="G1257" i="8"/>
  <c r="G1305" i="8"/>
  <c r="G1123" i="8"/>
  <c r="G304" i="8"/>
  <c r="G685" i="8"/>
  <c r="G1397" i="8"/>
  <c r="G861" i="8"/>
  <c r="G383" i="8"/>
  <c r="G1697" i="8"/>
  <c r="G1673" i="8"/>
  <c r="G1258" i="8"/>
  <c r="G777" i="8"/>
  <c r="G937" i="8"/>
  <c r="G1748" i="8"/>
  <c r="G1306" i="8"/>
  <c r="G556" i="8"/>
  <c r="G537" i="8"/>
  <c r="G5" i="8"/>
  <c r="G1620" i="8"/>
  <c r="G444" i="8"/>
  <c r="G765" i="8"/>
  <c r="G994" i="8"/>
  <c r="G96" i="8"/>
  <c r="G445" i="8"/>
  <c r="G97" i="8"/>
  <c r="G846" i="8"/>
  <c r="G1124" i="8"/>
  <c r="G1551" i="8"/>
  <c r="G25" i="8"/>
  <c r="G1188" i="8"/>
  <c r="G615" i="8"/>
  <c r="G446" i="8"/>
  <c r="G616" i="8"/>
  <c r="G384" i="8"/>
  <c r="G538" i="8"/>
  <c r="G68" i="8"/>
  <c r="G1189" i="8"/>
  <c r="G617" i="8"/>
  <c r="G1704" i="8"/>
  <c r="G948" i="8"/>
  <c r="G21" i="8"/>
  <c r="G1552" i="8"/>
  <c r="G618" i="8"/>
  <c r="G447" i="8"/>
  <c r="G847" i="8"/>
  <c r="G922" i="8"/>
  <c r="G1632" i="8"/>
  <c r="G116" i="8"/>
  <c r="G135" i="8"/>
  <c r="G848" i="8"/>
  <c r="G6" i="8"/>
  <c r="G385" i="8"/>
  <c r="G923" i="8"/>
  <c r="G177" i="8"/>
  <c r="G1337" i="8"/>
  <c r="G1470" i="8"/>
  <c r="G1259" i="8"/>
  <c r="G1671" i="8"/>
  <c r="G1260" i="8"/>
  <c r="G1740" i="8"/>
  <c r="G1735" i="8"/>
  <c r="G849" i="8"/>
  <c r="G448" i="8"/>
  <c r="G539" i="8"/>
  <c r="G1665" i="8"/>
  <c r="G1514" i="8"/>
  <c r="G1515" i="8"/>
  <c r="G386" i="8"/>
  <c r="G1471" i="8"/>
  <c r="G540" i="8"/>
  <c r="G117" i="8"/>
  <c r="G995" i="8"/>
  <c r="G1125" i="8"/>
  <c r="G1591" i="8"/>
  <c r="G1516" i="8"/>
  <c r="G1517" i="8"/>
  <c r="G1261" i="8"/>
  <c r="G1688" i="8"/>
  <c r="G686" i="8"/>
  <c r="G1262" i="8"/>
  <c r="G850" i="8"/>
  <c r="G924" i="8"/>
  <c r="G17" i="8"/>
  <c r="G1518" i="8"/>
  <c r="G341" i="8"/>
  <c r="G1263" i="8"/>
  <c r="G1190" i="8"/>
  <c r="G305" i="8"/>
  <c r="G1575" i="8"/>
  <c r="G1645" i="8"/>
  <c r="G687" i="8"/>
  <c r="G449" i="8"/>
  <c r="G136" i="8"/>
  <c r="G387" i="8"/>
  <c r="G137" i="8"/>
  <c r="G766" i="8"/>
  <c r="G1338" i="8"/>
  <c r="G388" i="8"/>
  <c r="G1054" i="8"/>
  <c r="G1264" i="8"/>
  <c r="G1576" i="8"/>
  <c r="G105" i="8"/>
  <c r="G1705" i="8"/>
  <c r="G1633" i="8"/>
  <c r="G1265" i="8"/>
  <c r="G1162" i="8"/>
  <c r="G30" i="8"/>
  <c r="G138" i="8"/>
  <c r="G306" i="8"/>
  <c r="G1577" i="8"/>
  <c r="G541" i="8"/>
  <c r="G139" i="8"/>
  <c r="G1438" i="8"/>
  <c r="G659" i="8"/>
  <c r="G69" i="8"/>
  <c r="G307" i="8"/>
  <c r="G308" i="8"/>
  <c r="G207" i="8"/>
  <c r="G1126" i="8"/>
  <c r="G1339" i="8"/>
  <c r="G38" i="8"/>
  <c r="G1732" i="8"/>
  <c r="G542" i="8"/>
  <c r="G31" i="8"/>
  <c r="G1646" i="8"/>
  <c r="G450" i="8"/>
  <c r="G688" i="8"/>
  <c r="G1307" i="8"/>
  <c r="G1055" i="8"/>
  <c r="G767" i="8"/>
  <c r="G768" i="8"/>
  <c r="G70" i="8"/>
  <c r="G98" i="8"/>
  <c r="G1340" i="8"/>
  <c r="G389" i="8"/>
  <c r="G451" i="8"/>
  <c r="G1308" i="8"/>
  <c r="G309" i="8"/>
  <c r="G1398" i="8"/>
  <c r="G619" i="8"/>
  <c r="G256" i="8"/>
  <c r="G257" i="8"/>
  <c r="G178" i="8"/>
  <c r="G689" i="8"/>
  <c r="G996" i="8"/>
  <c r="G997" i="8"/>
  <c r="G620" i="8"/>
  <c r="G71" i="8"/>
  <c r="G543" i="8"/>
  <c r="G1672" i="8"/>
  <c r="G310" i="8"/>
  <c r="G258" i="8"/>
  <c r="G311" i="8"/>
  <c r="G1472" i="8"/>
  <c r="G390" i="8"/>
  <c r="G621" i="8"/>
  <c r="G452" i="8"/>
  <c r="G49" i="8"/>
  <c r="G690" i="8"/>
  <c r="G1309" i="8"/>
  <c r="G312" i="8"/>
  <c r="G1056" i="8"/>
  <c r="G3" i="8"/>
  <c r="G851" i="8"/>
  <c r="G998" i="8"/>
  <c r="G1127" i="8"/>
  <c r="G691" i="8"/>
  <c r="G692" i="8"/>
  <c r="G99" i="8"/>
  <c r="G693" i="8"/>
  <c r="G769" i="8"/>
  <c r="G557" i="8"/>
  <c r="G208" i="8"/>
  <c r="G852" i="8"/>
  <c r="G1341" i="8"/>
  <c r="G1057" i="8"/>
  <c r="G1733" i="8"/>
  <c r="G1342" i="8"/>
  <c r="G453" i="8"/>
  <c r="G862" i="8"/>
  <c r="G1191" i="8"/>
  <c r="G50" i="8"/>
  <c r="G1192" i="8"/>
  <c r="G1128" i="8"/>
  <c r="G209" i="8"/>
  <c r="G1058" i="8"/>
  <c r="G313" i="8"/>
  <c r="G622" i="8"/>
  <c r="G1266" i="8"/>
  <c r="G454" i="8"/>
  <c r="G1129" i="8"/>
  <c r="G140" i="8"/>
  <c r="G1343" i="8"/>
  <c r="G1592" i="8"/>
  <c r="G455" i="8"/>
  <c r="G1725" i="8"/>
  <c r="G1193" i="8"/>
  <c r="G210" i="8"/>
  <c r="G1059" i="8"/>
  <c r="G314" i="8"/>
  <c r="G315" i="8"/>
  <c r="G211" i="8"/>
  <c r="G100" i="8"/>
  <c r="G456" i="8"/>
  <c r="G316" i="8"/>
  <c r="G317" i="8"/>
  <c r="G1060" i="8"/>
  <c r="G457" i="8"/>
  <c r="G694" i="8"/>
  <c r="G1716" i="8"/>
  <c r="G212" i="8"/>
  <c r="G1130" i="8"/>
  <c r="G22" i="8"/>
  <c r="G101" i="8"/>
  <c r="G259" i="8"/>
  <c r="G141" i="8"/>
  <c r="G623" i="8"/>
  <c r="G1399" i="8"/>
  <c r="G1621" i="8"/>
  <c r="G1220" i="8"/>
  <c r="G624" i="8"/>
  <c r="G1131" i="8"/>
  <c r="G1431" i="8"/>
  <c r="G544" i="8"/>
  <c r="G1473" i="8"/>
  <c r="G23" i="8"/>
  <c r="G1344" i="8"/>
  <c r="G51" i="8"/>
  <c r="G925" i="8"/>
  <c r="G883" i="8"/>
  <c r="G1194" i="8"/>
  <c r="G1400" i="8"/>
  <c r="G12" i="8"/>
  <c r="G1578" i="8"/>
  <c r="G625" i="8"/>
  <c r="G545" i="8"/>
  <c r="G999" i="8"/>
  <c r="G1553" i="8"/>
  <c r="G318" i="8"/>
  <c r="G853" i="8"/>
  <c r="G854" i="8"/>
  <c r="G72" i="8"/>
  <c r="G926" i="8"/>
  <c r="G32" i="8"/>
  <c r="G1401" i="8"/>
  <c r="G770" i="8"/>
  <c r="G319" i="8"/>
  <c r="G1132" i="8"/>
  <c r="G1267" i="8"/>
  <c r="G391" i="8"/>
  <c r="G142" i="8"/>
  <c r="G1064" i="8"/>
  <c r="G213" i="8"/>
  <c r="G626" i="8"/>
  <c r="G1201" i="8"/>
  <c r="G260" i="8"/>
  <c r="G1195" i="8"/>
  <c r="G1519" i="8"/>
  <c r="G392" i="8"/>
  <c r="G13" i="8"/>
  <c r="G1310" i="8"/>
  <c r="G1133" i="8"/>
  <c r="G927" i="8"/>
  <c r="G855" i="8"/>
  <c r="G1647" i="8"/>
  <c r="G627" i="8"/>
  <c r="G1268" i="8"/>
  <c r="G393" i="8"/>
  <c r="G1061" i="8"/>
  <c r="G102" i="8"/>
  <c r="G179" i="8"/>
  <c r="G143" i="8"/>
  <c r="G1000" i="8"/>
  <c r="G1634" i="8"/>
  <c r="G320" i="8"/>
  <c r="G1579" i="8"/>
  <c r="G546" i="8"/>
  <c r="G458" i="8"/>
  <c r="G1001" i="8"/>
  <c r="G1134" i="8"/>
  <c r="G321" i="8"/>
  <c r="G73" i="8"/>
  <c r="G1635" i="8"/>
  <c r="G771" i="8"/>
  <c r="G558" i="8"/>
  <c r="G144" i="8"/>
  <c r="G33" i="8"/>
  <c r="G772" i="8"/>
  <c r="G1622" i="8"/>
  <c r="G928" i="8"/>
  <c r="G856" i="8"/>
  <c r="G695" i="8"/>
  <c r="G929" i="8"/>
  <c r="G459" i="8"/>
  <c r="G696" i="8"/>
  <c r="G1002" i="8"/>
  <c r="G180" i="8"/>
  <c r="G460" i="8"/>
  <c r="G697" i="8"/>
  <c r="G322" i="8"/>
  <c r="G930" i="8"/>
  <c r="G547" i="8"/>
  <c r="G181" i="8"/>
  <c r="G103" i="8"/>
  <c r="G7" i="8"/>
  <c r="G104" i="8"/>
  <c r="G461" i="8"/>
  <c r="G1432" i="8"/>
  <c r="G261" i="8"/>
  <c r="G214" i="8"/>
  <c r="G462" i="8"/>
  <c r="G394" i="8"/>
  <c r="G698" i="8"/>
  <c r="G1676" i="8"/>
  <c r="G463" i="8"/>
  <c r="G464" i="8"/>
  <c r="G628" i="8"/>
  <c r="G1520" i="8"/>
  <c r="G1402" i="8"/>
  <c r="G1403" i="8"/>
  <c r="G1003" i="8"/>
  <c r="G145" i="8"/>
  <c r="G1689" i="8"/>
  <c r="G699" i="8"/>
  <c r="G1062" i="8"/>
  <c r="G182" i="8"/>
  <c r="G215" i="8"/>
  <c r="G465" i="8"/>
  <c r="G1004" i="8"/>
  <c r="J38" i="7"/>
  <c r="I38" i="7"/>
  <c r="H38" i="7"/>
  <c r="J36" i="7"/>
  <c r="I36" i="7"/>
  <c r="H36" i="7"/>
  <c r="J32" i="7"/>
  <c r="I32" i="7"/>
  <c r="H32" i="7"/>
  <c r="J27" i="7"/>
  <c r="I27" i="7"/>
  <c r="H27" i="7"/>
  <c r="J26" i="7"/>
  <c r="I26" i="7"/>
  <c r="H26" i="7"/>
  <c r="J25" i="7"/>
  <c r="I25" i="7"/>
  <c r="H25" i="7"/>
  <c r="J23" i="7"/>
  <c r="I23" i="7"/>
  <c r="H23" i="7"/>
  <c r="J21" i="7"/>
  <c r="I21" i="7"/>
  <c r="H21" i="7"/>
  <c r="J19" i="7"/>
  <c r="I19" i="7"/>
  <c r="H19" i="7"/>
  <c r="H18" i="7"/>
  <c r="J17" i="7"/>
  <c r="I17" i="7"/>
  <c r="H17" i="7"/>
  <c r="J16" i="7"/>
  <c r="I16" i="7"/>
  <c r="H16" i="7"/>
  <c r="J15" i="7"/>
  <c r="I15" i="7"/>
  <c r="H15" i="7"/>
  <c r="J14" i="7"/>
  <c r="I14" i="7"/>
  <c r="H14" i="7"/>
  <c r="H13" i="7"/>
  <c r="J12" i="7"/>
  <c r="I12" i="7"/>
  <c r="H12" i="7"/>
  <c r="J11" i="7"/>
  <c r="I11" i="7"/>
  <c r="H11" i="7"/>
  <c r="H10" i="7"/>
  <c r="H9" i="7"/>
  <c r="H8" i="7"/>
  <c r="H7" i="7"/>
  <c r="J6" i="7"/>
  <c r="I6" i="7"/>
  <c r="H6" i="7"/>
  <c r="J5" i="7"/>
  <c r="I5" i="7"/>
  <c r="H5" i="7"/>
  <c r="J4" i="7"/>
  <c r="I4" i="7"/>
  <c r="H4" i="7"/>
  <c r="J3" i="7"/>
  <c r="I3" i="7"/>
  <c r="H3" i="7"/>
  <c r="J2" i="7"/>
  <c r="I2" i="7"/>
  <c r="H2" i="7"/>
  <c r="J24" i="7"/>
  <c r="I24" i="7"/>
  <c r="H39" i="7"/>
  <c r="H37" i="7"/>
  <c r="H35" i="7"/>
  <c r="H34" i="7"/>
  <c r="H33" i="7"/>
  <c r="H31" i="7"/>
  <c r="H30" i="7"/>
  <c r="H29" i="7"/>
  <c r="H28" i="7"/>
  <c r="H24" i="7"/>
  <c r="H22" i="7"/>
  <c r="H20" i="7"/>
  <c r="L3" i="7"/>
  <c r="L2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L2" i="8" l="1"/>
  <c r="I215" i="8"/>
  <c r="I1689" i="8"/>
  <c r="I1402" i="8"/>
  <c r="I463" i="8"/>
  <c r="I462" i="8"/>
  <c r="I461" i="8"/>
  <c r="I181" i="8"/>
  <c r="I697" i="8"/>
  <c r="I696" i="8"/>
  <c r="I856" i="8"/>
  <c r="I33" i="8"/>
  <c r="I1635" i="8"/>
  <c r="I1001" i="8"/>
  <c r="I320" i="8"/>
  <c r="I179" i="8"/>
  <c r="I1268" i="8"/>
  <c r="I927" i="8"/>
  <c r="I392" i="8"/>
  <c r="I1201" i="8"/>
  <c r="I142" i="8"/>
  <c r="I319" i="8"/>
  <c r="I926" i="8"/>
  <c r="I318" i="8"/>
  <c r="I625" i="8"/>
  <c r="I1194" i="8"/>
  <c r="I1344" i="8"/>
  <c r="I1431" i="8"/>
  <c r="I1621" i="8"/>
  <c r="I259" i="8"/>
  <c r="I212" i="8"/>
  <c r="I1060" i="8"/>
  <c r="I100" i="8"/>
  <c r="I1059" i="8"/>
  <c r="I455" i="8"/>
  <c r="I1129" i="8"/>
  <c r="I313" i="8"/>
  <c r="I1192" i="8"/>
  <c r="I453" i="8"/>
  <c r="I1341" i="8"/>
  <c r="I769" i="8"/>
  <c r="I691" i="8"/>
  <c r="I3" i="8"/>
  <c r="I690" i="8"/>
  <c r="I390" i="8"/>
  <c r="I310" i="8"/>
  <c r="I620" i="8"/>
  <c r="I178" i="8"/>
  <c r="I1398" i="8"/>
  <c r="I389" i="8"/>
  <c r="I768" i="8"/>
  <c r="I688" i="8"/>
  <c r="I542" i="8"/>
  <c r="I1126" i="8"/>
  <c r="I69" i="8"/>
  <c r="I541" i="8"/>
  <c r="I30" i="8"/>
  <c r="I1705" i="8"/>
  <c r="I1054" i="8"/>
  <c r="I137" i="8"/>
  <c r="I687" i="8"/>
  <c r="I1190" i="8"/>
  <c r="I17" i="8"/>
  <c r="I686" i="8"/>
  <c r="I1516" i="8"/>
  <c r="I117" i="8"/>
  <c r="I1515" i="8"/>
  <c r="I448" i="8"/>
  <c r="I1260" i="8"/>
  <c r="I1337" i="8"/>
  <c r="I6" i="8"/>
  <c r="I1632" i="8"/>
  <c r="I618" i="8"/>
  <c r="I1704" i="8"/>
  <c r="I538" i="8"/>
  <c r="I615" i="8"/>
  <c r="I1124" i="8"/>
  <c r="I96" i="8"/>
  <c r="I1620" i="8"/>
  <c r="I1306" i="8"/>
  <c r="I1258" i="8"/>
  <c r="I861" i="8"/>
  <c r="I1123" i="8"/>
  <c r="I845" i="8"/>
  <c r="I303" i="8"/>
  <c r="I254" i="8"/>
  <c r="I952" i="8"/>
  <c r="I798" i="8"/>
  <c r="I301" i="8"/>
  <c r="I1513" i="8"/>
  <c r="I1122" i="8"/>
  <c r="I993" i="8"/>
  <c r="I1512" i="8"/>
  <c r="I1219" i="8"/>
  <c r="I205" i="8"/>
  <c r="I252" i="8"/>
  <c r="I533" i="8"/>
  <c r="I1121" i="8"/>
  <c r="I683" i="8"/>
  <c r="I382" i="8"/>
  <c r="I1631" i="8"/>
  <c r="I1303" i="8"/>
  <c r="I340" i="8"/>
  <c r="I204" i="8"/>
  <c r="I442" i="8"/>
  <c r="I1120" i="8"/>
  <c r="I132" i="8"/>
  <c r="I297" i="8"/>
  <c r="I92" i="8"/>
  <c r="I1394" i="8"/>
  <c r="I530" i="8"/>
  <c r="I379" i="8"/>
  <c r="I175" i="8"/>
  <c r="I1051" i="8"/>
  <c r="I1696" i="8"/>
  <c r="I296" i="8"/>
  <c r="I529" i="8"/>
  <c r="I1185" i="8"/>
  <c r="I527" i="8"/>
  <c r="I1184" i="8"/>
  <c r="I936" i="8"/>
  <c r="I155" i="8"/>
  <c r="I1508" i="8"/>
  <c r="I1392" i="8"/>
  <c r="I1391" i="8"/>
  <c r="I46" i="8"/>
  <c r="I1588" i="8"/>
  <c r="I836" i="8"/>
  <c r="I1118" i="8"/>
  <c r="I1607" i="8"/>
  <c r="I218" i="8"/>
  <c r="I680" i="8"/>
  <c r="I1703" i="8"/>
  <c r="I1721" i="8"/>
  <c r="I1048" i="8"/>
  <c r="I1019" i="8"/>
  <c r="I834" i="8"/>
  <c r="I1619" i="8"/>
  <c r="I182" i="8"/>
  <c r="I145" i="8"/>
  <c r="I1520" i="8"/>
  <c r="I1676" i="8"/>
  <c r="I214" i="8"/>
  <c r="I104" i="8"/>
  <c r="I547" i="8"/>
  <c r="I460" i="8"/>
  <c r="I459" i="8"/>
  <c r="I928" i="8"/>
  <c r="I144" i="8"/>
  <c r="I73" i="8"/>
  <c r="I458" i="8"/>
  <c r="I1634" i="8"/>
  <c r="I102" i="8"/>
  <c r="I627" i="8"/>
  <c r="I1133" i="8"/>
  <c r="I1519" i="8"/>
  <c r="I626" i="8"/>
  <c r="I391" i="8"/>
  <c r="I770" i="8"/>
  <c r="I72" i="8"/>
  <c r="I1553" i="8"/>
  <c r="I1578" i="8"/>
  <c r="I883" i="8"/>
  <c r="I23" i="8"/>
  <c r="I1131" i="8"/>
  <c r="I1399" i="8"/>
  <c r="I101" i="8"/>
  <c r="I1716" i="8"/>
  <c r="I317" i="8"/>
  <c r="I211" i="8"/>
  <c r="I210" i="8"/>
  <c r="I1592" i="8"/>
  <c r="I454" i="8"/>
  <c r="I1058" i="8"/>
  <c r="I50" i="8"/>
  <c r="I1342" i="8"/>
  <c r="I852" i="8"/>
  <c r="I693" i="8"/>
  <c r="I1127" i="8"/>
  <c r="I1056" i="8"/>
  <c r="I49" i="8"/>
  <c r="I1004" i="8"/>
  <c r="I1062" i="8"/>
  <c r="I1003" i="8"/>
  <c r="I628" i="8"/>
  <c r="I698" i="8"/>
  <c r="I261" i="8"/>
  <c r="I7" i="8"/>
  <c r="I930" i="8"/>
  <c r="I180" i="8"/>
  <c r="I929" i="8"/>
  <c r="I1622" i="8"/>
  <c r="I558" i="8"/>
  <c r="I321" i="8"/>
  <c r="I546" i="8"/>
  <c r="I1000" i="8"/>
  <c r="I1061" i="8"/>
  <c r="I1647" i="8"/>
  <c r="I1310" i="8"/>
  <c r="I1195" i="8"/>
  <c r="I213" i="8"/>
  <c r="I1267" i="8"/>
  <c r="I1401" i="8"/>
  <c r="I854" i="8"/>
  <c r="I999" i="8"/>
  <c r="I12" i="8"/>
  <c r="I925" i="8"/>
  <c r="I1473" i="8"/>
  <c r="I624" i="8"/>
  <c r="I623" i="8"/>
  <c r="I22" i="8"/>
  <c r="I694" i="8"/>
  <c r="I316" i="8"/>
  <c r="I315" i="8"/>
  <c r="I1193" i="8"/>
  <c r="I1343" i="8"/>
  <c r="I1266" i="8"/>
  <c r="I209" i="8"/>
  <c r="I1191" i="8"/>
  <c r="I1733" i="8"/>
  <c r="I208" i="8"/>
  <c r="I465" i="8"/>
  <c r="I699" i="8"/>
  <c r="I1403" i="8"/>
  <c r="I464" i="8"/>
  <c r="I394" i="8"/>
  <c r="I1432" i="8"/>
  <c r="I103" i="8"/>
  <c r="I322" i="8"/>
  <c r="I1002" i="8"/>
  <c r="I695" i="8"/>
  <c r="I772" i="8"/>
  <c r="I771" i="8"/>
  <c r="I1134" i="8"/>
  <c r="I1579" i="8"/>
  <c r="I143" i="8"/>
  <c r="I393" i="8"/>
  <c r="I855" i="8"/>
  <c r="I13" i="8"/>
  <c r="I260" i="8"/>
  <c r="I1064" i="8"/>
  <c r="I1132" i="8"/>
  <c r="I32" i="8"/>
  <c r="I853" i="8"/>
  <c r="I545" i="8"/>
  <c r="I1400" i="8"/>
  <c r="I51" i="8"/>
  <c r="I544" i="8"/>
  <c r="I1220" i="8"/>
  <c r="I141" i="8"/>
  <c r="I1130" i="8"/>
  <c r="I457" i="8"/>
  <c r="I456" i="8"/>
  <c r="I314" i="8"/>
  <c r="I1725" i="8"/>
  <c r="I140" i="8"/>
  <c r="I622" i="8"/>
  <c r="I1128" i="8"/>
  <c r="I862" i="8"/>
  <c r="I1057" i="8"/>
  <c r="I557" i="8"/>
  <c r="I692" i="8"/>
  <c r="I851" i="8"/>
  <c r="I1309" i="8"/>
  <c r="I621" i="8"/>
  <c r="I258" i="8"/>
  <c r="I71" i="8"/>
  <c r="I689" i="8"/>
  <c r="I619" i="8"/>
  <c r="I451" i="8"/>
  <c r="I70" i="8"/>
  <c r="I1307" i="8"/>
  <c r="I31" i="8"/>
  <c r="I1339" i="8"/>
  <c r="I307" i="8"/>
  <c r="I139" i="8"/>
  <c r="I138" i="8"/>
  <c r="I1633" i="8"/>
  <c r="I1264" i="8"/>
  <c r="I766" i="8"/>
  <c r="I449" i="8"/>
  <c r="I305" i="8"/>
  <c r="I1518" i="8"/>
  <c r="I1262" i="8"/>
  <c r="I1517" i="8"/>
  <c r="I995" i="8"/>
  <c r="I386" i="8"/>
  <c r="I539" i="8"/>
  <c r="I1740" i="8"/>
  <c r="I1470" i="8"/>
  <c r="I385" i="8"/>
  <c r="I116" i="8"/>
  <c r="I447" i="8"/>
  <c r="I948" i="8"/>
  <c r="I68" i="8"/>
  <c r="I446" i="8"/>
  <c r="I1551" i="8"/>
  <c r="I445" i="8"/>
  <c r="I444" i="8"/>
  <c r="I556" i="8"/>
  <c r="I777" i="8"/>
  <c r="I383" i="8"/>
  <c r="I304" i="8"/>
  <c r="I255" i="8"/>
  <c r="I1469" i="8"/>
  <c r="I684" i="8"/>
  <c r="I1731" i="8"/>
  <c r="I399" i="8"/>
  <c r="I755" i="8"/>
  <c r="I375" i="8"/>
  <c r="I90" i="8"/>
  <c r="I677" i="8"/>
  <c r="I438" i="8"/>
  <c r="I1203" i="8"/>
  <c r="I1249" i="8"/>
  <c r="I1425" i="8"/>
  <c r="I524" i="8"/>
  <c r="I174" i="8"/>
  <c r="I918" i="8"/>
  <c r="I474" i="8"/>
  <c r="I1572" i="8"/>
  <c r="I339" i="8"/>
  <c r="I987" i="8"/>
  <c r="I606" i="8"/>
  <c r="I88" i="8"/>
  <c r="I292" i="8"/>
  <c r="I372" i="8"/>
  <c r="I436" i="8"/>
  <c r="I1332" i="8"/>
  <c r="I1467" i="8"/>
  <c r="I1247" i="8"/>
  <c r="I1010" i="8"/>
  <c r="I829" i="8"/>
  <c r="I29" i="8"/>
  <c r="I752" i="8"/>
  <c r="I605" i="8"/>
  <c r="I1246" i="8"/>
  <c r="I1387" i="8"/>
  <c r="I914" i="8"/>
  <c r="I1556" i="8"/>
  <c r="I1245" i="8"/>
  <c r="I1111" i="8"/>
  <c r="I1007" i="8"/>
  <c r="I1150" i="8"/>
  <c r="I1662" i="8"/>
  <c r="I939" i="8"/>
  <c r="I188" i="8"/>
  <c r="I1365" i="8"/>
  <c r="I522" i="8"/>
  <c r="I1504" i="8"/>
  <c r="I827" i="8"/>
  <c r="I1502" i="8"/>
  <c r="I1451" i="8"/>
  <c r="I1463" i="8"/>
  <c r="I521" i="8"/>
  <c r="I1078" i="8"/>
  <c r="I225" i="8"/>
  <c r="I1686" i="8"/>
  <c r="I1695" i="8"/>
  <c r="I1640" i="8"/>
  <c r="I750" i="8"/>
  <c r="I1329" i="8"/>
  <c r="I911" i="8"/>
  <c r="I602" i="8"/>
  <c r="I410" i="8"/>
  <c r="I400" i="8"/>
  <c r="I1179" i="8"/>
  <c r="I1384" i="8"/>
  <c r="I1135" i="8"/>
  <c r="I35" i="8"/>
  <c r="I369" i="8"/>
  <c r="I748" i="8"/>
  <c r="I1714" i="8"/>
  <c r="I1558" i="8"/>
  <c r="I1311" i="8"/>
  <c r="I1178" i="8"/>
  <c r="I824" i="8"/>
  <c r="I201" i="8"/>
  <c r="I671" i="8"/>
  <c r="I1109" i="8"/>
  <c r="I1554" i="8"/>
  <c r="I1500" i="8"/>
  <c r="I274" i="8"/>
  <c r="I1177" i="8"/>
  <c r="I723" i="8"/>
  <c r="I1420" i="8"/>
  <c r="I430" i="8"/>
  <c r="I1603" i="8"/>
  <c r="I1108" i="8"/>
  <c r="I1586" i="8"/>
  <c r="I1669" i="8"/>
  <c r="I747" i="8"/>
  <c r="I1694" i="8"/>
  <c r="I481" i="8"/>
  <c r="I1284" i="8"/>
  <c r="I907" i="8"/>
  <c r="I822" i="8"/>
  <c r="I668" i="8"/>
  <c r="I981" i="8"/>
  <c r="I1472" i="8"/>
  <c r="I1672" i="8"/>
  <c r="I997" i="8"/>
  <c r="I257" i="8"/>
  <c r="I309" i="8"/>
  <c r="I1340" i="8"/>
  <c r="I767" i="8"/>
  <c r="I450" i="8"/>
  <c r="I1732" i="8"/>
  <c r="I207" i="8"/>
  <c r="I659" i="8"/>
  <c r="I1577" i="8"/>
  <c r="I1162" i="8"/>
  <c r="I105" i="8"/>
  <c r="I388" i="8"/>
  <c r="I387" i="8"/>
  <c r="I1645" i="8"/>
  <c r="I1263" i="8"/>
  <c r="I924" i="8"/>
  <c r="I1688" i="8"/>
  <c r="I1591" i="8"/>
  <c r="I540" i="8"/>
  <c r="I1514" i="8"/>
  <c r="I849" i="8"/>
  <c r="I1671" i="8"/>
  <c r="I177" i="8"/>
  <c r="I848" i="8"/>
  <c r="I922" i="8"/>
  <c r="I1552" i="8"/>
  <c r="I617" i="8"/>
  <c r="I384" i="8"/>
  <c r="I1188" i="8"/>
  <c r="I846" i="8"/>
  <c r="I994" i="8"/>
  <c r="I5" i="8"/>
  <c r="I1748" i="8"/>
  <c r="I1673" i="8"/>
  <c r="I1397" i="8"/>
  <c r="I1305" i="8"/>
  <c r="I614" i="8"/>
  <c r="I1256" i="8"/>
  <c r="I206" i="8"/>
  <c r="I253" i="8"/>
  <c r="I398" i="8"/>
  <c r="I536" i="8"/>
  <c r="I95" i="8"/>
  <c r="I1658" i="8"/>
  <c r="I1053" i="8"/>
  <c r="I1656" i="8"/>
  <c r="I300" i="8"/>
  <c r="I844" i="8"/>
  <c r="I613" i="8"/>
  <c r="I251" i="8"/>
  <c r="I299" i="8"/>
  <c r="I48" i="8"/>
  <c r="I381" i="8"/>
  <c r="I1052" i="8"/>
  <c r="I298" i="8"/>
  <c r="I1573" i="8"/>
  <c r="I1430" i="8"/>
  <c r="I843" i="8"/>
  <c r="I1742" i="8"/>
  <c r="I66" i="8"/>
  <c r="I249" i="8"/>
  <c r="I1715" i="8"/>
  <c r="I920" i="8"/>
  <c r="I1187" i="8"/>
  <c r="I1751" i="8"/>
  <c r="I1316" i="8"/>
  <c r="I882" i="8"/>
  <c r="I611" i="8"/>
  <c r="I37" i="8"/>
  <c r="I528" i="8"/>
  <c r="I1409" i="8"/>
  <c r="I1509" i="8"/>
  <c r="I1429" i="8"/>
  <c r="I839" i="8"/>
  <c r="I295" i="8"/>
  <c r="I707" i="8"/>
  <c r="I609" i="8"/>
  <c r="I129" i="8"/>
  <c r="I568" i="8"/>
  <c r="I526" i="8"/>
  <c r="I1675" i="8"/>
  <c r="I760" i="8"/>
  <c r="I79" i="8"/>
  <c r="I1183" i="8"/>
  <c r="I525" i="8"/>
  <c r="I1630" i="8"/>
  <c r="I1049" i="8"/>
  <c r="I245" i="8"/>
  <c r="I1334" i="8"/>
  <c r="I1333" i="8"/>
  <c r="I1729" i="8"/>
  <c r="I1427" i="8"/>
  <c r="I1687" i="8"/>
  <c r="I1302" i="8"/>
  <c r="I1545" i="8"/>
  <c r="I374" i="8"/>
  <c r="I1250" i="8"/>
  <c r="I1248" i="8"/>
  <c r="I832" i="8"/>
  <c r="I1114" i="8"/>
  <c r="I1087" i="8"/>
  <c r="I830" i="8"/>
  <c r="I917" i="8"/>
  <c r="I1047" i="8"/>
  <c r="I244" i="8"/>
  <c r="I173" i="8"/>
  <c r="I1182" i="8"/>
  <c r="I1642" i="8"/>
  <c r="I243" i="8"/>
  <c r="I87" i="8"/>
  <c r="I727" i="8"/>
  <c r="I435" i="8"/>
  <c r="I675" i="8"/>
  <c r="I86" i="8"/>
  <c r="I674" i="8"/>
  <c r="I370" i="8"/>
  <c r="I965" i="8"/>
  <c r="I64" i="8"/>
  <c r="I751" i="8"/>
  <c r="I242" i="8"/>
  <c r="I1299" i="8"/>
  <c r="I16" i="8"/>
  <c r="I85" i="8"/>
  <c r="I1112" i="8"/>
  <c r="I1244" i="8"/>
  <c r="I395" i="8"/>
  <c r="I159" i="8"/>
  <c r="I1136" i="8"/>
  <c r="I496" i="8"/>
  <c r="I171" i="8"/>
  <c r="I1569" i="8"/>
  <c r="I913" i="8"/>
  <c r="I566" i="8"/>
  <c r="I1406" i="8"/>
  <c r="I148" i="8"/>
  <c r="I870" i="8"/>
  <c r="I1746" i="8"/>
  <c r="I338" i="8"/>
  <c r="I1654" i="8"/>
  <c r="I1422" i="8"/>
  <c r="I1567" i="8"/>
  <c r="I1618" i="8"/>
  <c r="I587" i="8"/>
  <c r="I1323" i="8"/>
  <c r="I1043" i="8"/>
  <c r="I472" i="8"/>
  <c r="I749" i="8"/>
  <c r="I240" i="8"/>
  <c r="I1745" i="8"/>
  <c r="I431" i="8"/>
  <c r="I289" i="8"/>
  <c r="I1617" i="8"/>
  <c r="I239" i="8"/>
  <c r="I631" i="8"/>
  <c r="I910" i="8"/>
  <c r="I825" i="8"/>
  <c r="I288" i="8"/>
  <c r="I1566" i="8"/>
  <c r="I1282" i="8"/>
  <c r="I672" i="8"/>
  <c r="I368" i="8"/>
  <c r="I367" i="8"/>
  <c r="I1587" i="8"/>
  <c r="I1381" i="8"/>
  <c r="I1599" i="8"/>
  <c r="I1736" i="8"/>
  <c r="I632" i="8"/>
  <c r="I127" i="8"/>
  <c r="I99" i="8"/>
  <c r="I998" i="8"/>
  <c r="I312" i="8"/>
  <c r="I452" i="8"/>
  <c r="I311" i="8"/>
  <c r="I543" i="8"/>
  <c r="I996" i="8"/>
  <c r="I256" i="8"/>
  <c r="I1308" i="8"/>
  <c r="I98" i="8"/>
  <c r="I1055" i="8"/>
  <c r="I1646" i="8"/>
  <c r="I38" i="8"/>
  <c r="I308" i="8"/>
  <c r="I1438" i="8"/>
  <c r="I306" i="8"/>
  <c r="I1265" i="8"/>
  <c r="I1576" i="8"/>
  <c r="I1338" i="8"/>
  <c r="I136" i="8"/>
  <c r="I1575" i="8"/>
  <c r="I341" i="8"/>
  <c r="I850" i="8"/>
  <c r="I1261" i="8"/>
  <c r="I1125" i="8"/>
  <c r="I1471" i="8"/>
  <c r="I1665" i="8"/>
  <c r="I1735" i="8"/>
  <c r="I1259" i="8"/>
  <c r="I923" i="8"/>
  <c r="I135" i="8"/>
  <c r="I847" i="8"/>
  <c r="I21" i="8"/>
  <c r="I1189" i="8"/>
  <c r="I616" i="8"/>
  <c r="I25" i="8"/>
  <c r="I97" i="8"/>
  <c r="I765" i="8"/>
  <c r="I537" i="8"/>
  <c r="I937" i="8"/>
  <c r="I1697" i="8"/>
  <c r="I685" i="8"/>
  <c r="I1257" i="8"/>
  <c r="I67" i="8"/>
  <c r="I302" i="8"/>
  <c r="I176" i="8"/>
  <c r="I1664" i="8"/>
  <c r="I921" i="8"/>
  <c r="I764" i="8"/>
  <c r="I535" i="8"/>
  <c r="I534" i="8"/>
  <c r="I1710" i="8"/>
  <c r="I263" i="8"/>
  <c r="I1590" i="8"/>
  <c r="I1549" i="8"/>
  <c r="I134" i="8"/>
  <c r="I133" i="8"/>
  <c r="I1534" i="8"/>
  <c r="I762" i="8"/>
  <c r="I1304" i="8"/>
  <c r="I1336" i="8"/>
  <c r="I357" i="8"/>
  <c r="I1644" i="8"/>
  <c r="I380" i="8"/>
  <c r="I1548" i="8"/>
  <c r="I532" i="8"/>
  <c r="I24" i="8"/>
  <c r="I531" i="8"/>
  <c r="I612" i="8"/>
  <c r="I441" i="8"/>
  <c r="I1253" i="8"/>
  <c r="I990" i="8"/>
  <c r="I989" i="8"/>
  <c r="I131" i="8"/>
  <c r="I417" i="8"/>
  <c r="I1468" i="8"/>
  <c r="I1738" i="8"/>
  <c r="I681" i="8"/>
  <c r="I109" i="8"/>
  <c r="I610" i="8"/>
  <c r="I115" i="8"/>
  <c r="I377" i="8"/>
  <c r="I988" i="8"/>
  <c r="I1119" i="8"/>
  <c r="I1722" i="8"/>
  <c r="I1752" i="8"/>
  <c r="I1335" i="8"/>
  <c r="I246" i="8"/>
  <c r="I835" i="8"/>
  <c r="I268" i="8"/>
  <c r="I128" i="8"/>
  <c r="I679" i="8"/>
  <c r="I1252" i="8"/>
  <c r="I1730" i="8"/>
  <c r="I757" i="8"/>
  <c r="I1507" i="8"/>
  <c r="I580" i="8"/>
  <c r="I1390" i="8"/>
  <c r="I439" i="8"/>
  <c r="I678" i="8"/>
  <c r="I1116" i="8"/>
  <c r="I1426" i="8"/>
  <c r="I203" i="8"/>
  <c r="I1115" i="8"/>
  <c r="I1346" i="8"/>
  <c r="I1388" i="8"/>
  <c r="I1301" i="8"/>
  <c r="I953" i="8"/>
  <c r="I1200" i="8"/>
  <c r="I1300" i="8"/>
  <c r="I89" i="8"/>
  <c r="I1505" i="8"/>
  <c r="I1643" i="8"/>
  <c r="I34" i="8"/>
  <c r="I373" i="8"/>
  <c r="I986" i="8"/>
  <c r="I437" i="8"/>
  <c r="I349" i="8"/>
  <c r="I916" i="8"/>
  <c r="I653" i="8"/>
  <c r="I1670" i="8"/>
  <c r="I1597" i="8"/>
  <c r="I45" i="8"/>
  <c r="I673" i="8"/>
  <c r="I1571" i="8"/>
  <c r="I1570" i="8"/>
  <c r="I396" i="8"/>
  <c r="I1181" i="8"/>
  <c r="I1648" i="8"/>
  <c r="I1319" i="8"/>
  <c r="I1691" i="8"/>
  <c r="I241" i="8"/>
  <c r="I828" i="8"/>
  <c r="I1464" i="8"/>
  <c r="I523" i="8"/>
  <c r="I1582" i="8"/>
  <c r="I1330" i="8"/>
  <c r="I1110" i="8"/>
  <c r="I15" i="8"/>
  <c r="I473" i="8"/>
  <c r="I1503" i="8"/>
  <c r="I1386" i="8"/>
  <c r="I326" i="8"/>
  <c r="I1385" i="8"/>
  <c r="I1044" i="8"/>
  <c r="I1199" i="8"/>
  <c r="I912" i="8"/>
  <c r="I860" i="8"/>
  <c r="I348" i="8"/>
  <c r="I195" i="8"/>
  <c r="I603" i="8"/>
  <c r="I826" i="8"/>
  <c r="I1042" i="8"/>
  <c r="I1242" i="8"/>
  <c r="I1041" i="8"/>
  <c r="I291" i="8"/>
  <c r="I1275" i="8"/>
  <c r="I1666" i="8"/>
  <c r="I1728" i="8"/>
  <c r="I471" i="8"/>
  <c r="I887" i="8"/>
  <c r="I1739" i="8"/>
  <c r="I1298" i="8"/>
  <c r="I1383" i="8"/>
  <c r="I1382" i="8"/>
  <c r="I1155" i="8"/>
  <c r="I1039" i="8"/>
  <c r="I335" i="8"/>
  <c r="I1421" i="8"/>
  <c r="I1450" i="8"/>
  <c r="I500" i="8"/>
  <c r="I443" i="8"/>
  <c r="I1255" i="8"/>
  <c r="I1550" i="8"/>
  <c r="I1608" i="8"/>
  <c r="I1396" i="8"/>
  <c r="I1574" i="8"/>
  <c r="I1589" i="8"/>
  <c r="I1663" i="8"/>
  <c r="I1511" i="8"/>
  <c r="I763" i="8"/>
  <c r="I1395" i="8"/>
  <c r="I397" i="8"/>
  <c r="I1709" i="8"/>
  <c r="I1510" i="8"/>
  <c r="I250" i="8"/>
  <c r="I1254" i="8"/>
  <c r="I94" i="8"/>
  <c r="I992" i="8"/>
  <c r="I93" i="8"/>
  <c r="I761" i="8"/>
  <c r="I991" i="8"/>
  <c r="I248" i="8"/>
  <c r="I682" i="8"/>
  <c r="I842" i="8"/>
  <c r="I841" i="8"/>
  <c r="I378" i="8"/>
  <c r="I1723" i="8"/>
  <c r="I497" i="8"/>
  <c r="I1186" i="8"/>
  <c r="I840" i="8"/>
  <c r="I919" i="8"/>
  <c r="I1393" i="8"/>
  <c r="I91" i="8"/>
  <c r="I247" i="8"/>
  <c r="I130" i="8"/>
  <c r="I1547" i="8"/>
  <c r="I47" i="8"/>
  <c r="I838" i="8"/>
  <c r="I837" i="8"/>
  <c r="I1050" i="8"/>
  <c r="I440" i="8"/>
  <c r="I759" i="8"/>
  <c r="I1655" i="8"/>
  <c r="I1117" i="8"/>
  <c r="I1428" i="8"/>
  <c r="I758" i="8"/>
  <c r="I756" i="8"/>
  <c r="I294" i="8"/>
  <c r="I1546" i="8"/>
  <c r="I376" i="8"/>
  <c r="I875" i="8"/>
  <c r="I1389" i="8"/>
  <c r="I2" i="8"/>
  <c r="I833" i="8"/>
  <c r="I1251" i="8"/>
  <c r="I676" i="8"/>
  <c r="I1544" i="8"/>
  <c r="I633" i="8"/>
  <c r="I831" i="8"/>
  <c r="I754" i="8"/>
  <c r="I1424" i="8"/>
  <c r="I608" i="8"/>
  <c r="I1506" i="8"/>
  <c r="I607" i="8"/>
  <c r="I293" i="8"/>
  <c r="I172" i="8"/>
  <c r="I193" i="8"/>
  <c r="I121" i="8"/>
  <c r="I371" i="8"/>
  <c r="I1137" i="8"/>
  <c r="I753" i="8"/>
  <c r="I65" i="8"/>
  <c r="I1466" i="8"/>
  <c r="I506" i="8"/>
  <c r="I434" i="8"/>
  <c r="I915" i="8"/>
  <c r="I1465" i="8"/>
  <c r="I36" i="8"/>
  <c r="I1113" i="8"/>
  <c r="I958" i="8"/>
  <c r="I1081" i="8"/>
  <c r="I1331" i="8"/>
  <c r="I84" i="8"/>
  <c r="I604" i="8"/>
  <c r="I1702" i="8"/>
  <c r="I433" i="8"/>
  <c r="I1180" i="8"/>
  <c r="I1423" i="8"/>
  <c r="I1243" i="8"/>
  <c r="I1046" i="8"/>
  <c r="I985" i="8"/>
  <c r="I1045" i="8"/>
  <c r="I801" i="8"/>
  <c r="I1606" i="8"/>
  <c r="I1568" i="8"/>
  <c r="I588" i="8"/>
  <c r="I1641" i="8"/>
  <c r="I1605" i="8"/>
  <c r="I1629" i="8"/>
  <c r="I1198" i="8"/>
  <c r="I432" i="8"/>
  <c r="I1685" i="8"/>
  <c r="I78" i="8"/>
  <c r="I1501" i="8"/>
  <c r="I56" i="8"/>
  <c r="I1653" i="8"/>
  <c r="I1661" i="8"/>
  <c r="I601" i="8"/>
  <c r="I290" i="8"/>
  <c r="I1604" i="8"/>
  <c r="I1462" i="8"/>
  <c r="I1355" i="8"/>
  <c r="I1684" i="8"/>
  <c r="I325" i="8"/>
  <c r="I1737" i="8"/>
  <c r="I1040" i="8"/>
  <c r="I44" i="8"/>
  <c r="I28" i="8"/>
  <c r="I1241" i="8"/>
  <c r="I1720" i="8"/>
  <c r="I1636" i="8"/>
  <c r="I805" i="8"/>
  <c r="I859" i="8"/>
  <c r="I1701" i="8"/>
  <c r="I1364" i="8"/>
  <c r="I984" i="8"/>
  <c r="I1345" i="8"/>
  <c r="I669" i="8"/>
  <c r="I170" i="8"/>
  <c r="I482" i="8"/>
  <c r="I1485" i="8"/>
  <c r="I1107" i="8"/>
  <c r="I1176" i="8"/>
  <c r="I1296" i="8"/>
  <c r="I1585" i="8"/>
  <c r="I4" i="8"/>
  <c r="I1154" i="8"/>
  <c r="I1700" i="8"/>
  <c r="I169" i="8"/>
  <c r="I53" i="8"/>
  <c r="I470" i="8"/>
  <c r="I126" i="8"/>
  <c r="I428" i="8"/>
  <c r="I366" i="8"/>
  <c r="I407" i="8"/>
  <c r="I1104" i="8"/>
  <c r="I1699" i="8"/>
  <c r="I1638" i="8"/>
  <c r="I120" i="8"/>
  <c r="I667" i="8"/>
  <c r="I951" i="8"/>
  <c r="I935" i="8"/>
  <c r="I1036" i="8"/>
  <c r="I784" i="8"/>
  <c r="I286" i="8"/>
  <c r="I1682" i="8"/>
  <c r="I1239" i="8"/>
  <c r="I1459" i="8"/>
  <c r="I1498" i="8"/>
  <c r="I979" i="8"/>
  <c r="I168" i="8"/>
  <c r="I1727" i="8"/>
  <c r="I1531" i="8"/>
  <c r="I1478" i="8"/>
  <c r="I61" i="8"/>
  <c r="I285" i="8"/>
  <c r="I565" i="8"/>
  <c r="I1668" i="8"/>
  <c r="I713" i="8"/>
  <c r="I1295" i="8"/>
  <c r="I107" i="8"/>
  <c r="I1628" i="8"/>
  <c r="I1105" i="8"/>
  <c r="I238" i="8"/>
  <c r="I63" i="8"/>
  <c r="I794" i="8"/>
  <c r="I1380" i="8"/>
  <c r="I891" i="8"/>
  <c r="I1743" i="8"/>
  <c r="I1564" i="8"/>
  <c r="I942" i="8"/>
  <c r="I791" i="8"/>
  <c r="I820" i="8"/>
  <c r="I511" i="8"/>
  <c r="I480" i="8"/>
  <c r="I906" i="8"/>
  <c r="I1479" i="8"/>
  <c r="I1378" i="8"/>
  <c r="I1377" i="8"/>
  <c r="I555" i="8"/>
  <c r="I721" i="8"/>
  <c r="I978" i="8"/>
  <c r="I745" i="8"/>
  <c r="I1448" i="8"/>
  <c r="I1066" i="8"/>
  <c r="I150" i="8"/>
  <c r="I1174" i="8"/>
  <c r="I599" i="8"/>
  <c r="I114" i="8"/>
  <c r="I273" i="8"/>
  <c r="I947" i="8"/>
  <c r="I654" i="8"/>
  <c r="I364" i="8"/>
  <c r="I905" i="8"/>
  <c r="I1614" i="8"/>
  <c r="I8" i="8"/>
  <c r="I577" i="8"/>
  <c r="I491" i="8"/>
  <c r="I1458" i="8"/>
  <c r="I113" i="8"/>
  <c r="I1447" i="8"/>
  <c r="I362" i="8"/>
  <c r="I858" i="8"/>
  <c r="I427" i="8"/>
  <c r="I1457" i="8"/>
  <c r="I1144" i="8"/>
  <c r="I337" i="8"/>
  <c r="I1101" i="8"/>
  <c r="I1361" i="8"/>
  <c r="I976" i="8"/>
  <c r="I975" i="8"/>
  <c r="I1035" i="8"/>
  <c r="I416" i="8"/>
  <c r="I815" i="8"/>
  <c r="I1495" i="8"/>
  <c r="I1272" i="8"/>
  <c r="I1611" i="8"/>
  <c r="I1530" i="8"/>
  <c r="I1233" i="8"/>
  <c r="I1024" i="8"/>
  <c r="I1494" i="8"/>
  <c r="I889" i="8"/>
  <c r="I323" i="8"/>
  <c r="I1278" i="8"/>
  <c r="I638" i="8"/>
  <c r="I147" i="8"/>
  <c r="I903" i="8"/>
  <c r="I639" i="8"/>
  <c r="I1493" i="8"/>
  <c r="I576" i="8"/>
  <c r="I857" i="8"/>
  <c r="I973" i="8"/>
  <c r="I157" i="8"/>
  <c r="I888" i="8"/>
  <c r="I1580" i="8"/>
  <c r="I1086" i="8"/>
  <c r="I1289" i="8"/>
  <c r="I1231" i="8"/>
  <c r="I1169" i="8"/>
  <c r="I552" i="8"/>
  <c r="I1537" i="8"/>
  <c r="I1692" i="8"/>
  <c r="I574" i="8"/>
  <c r="I946" i="8"/>
  <c r="I503" i="8"/>
  <c r="I111" i="8"/>
  <c r="I551" i="8"/>
  <c r="I1482" i="8"/>
  <c r="I161" i="8"/>
  <c r="I866" i="8"/>
  <c r="I1595" i="8"/>
  <c r="I1529" i="8"/>
  <c r="I1651" i="8"/>
  <c r="I1525" i="8"/>
  <c r="I581" i="8"/>
  <c r="I1161" i="8"/>
  <c r="I122" i="8"/>
  <c r="I1196" i="8"/>
  <c r="I734" i="8"/>
  <c r="I1280" i="8"/>
  <c r="I804" i="8"/>
  <c r="I1018" i="8"/>
  <c r="I478" i="8"/>
  <c r="I1446" i="8"/>
  <c r="I660" i="8"/>
  <c r="I1069" i="8"/>
  <c r="I724" i="8"/>
  <c r="I490" i="8"/>
  <c r="I110" i="8"/>
  <c r="I467" i="8"/>
  <c r="I1288" i="8"/>
  <c r="I1312" i="8"/>
  <c r="I493" i="8"/>
  <c r="I738" i="8"/>
  <c r="I1085" i="8"/>
  <c r="I27" i="8"/>
  <c r="I800" i="8"/>
  <c r="I1414" i="8"/>
  <c r="I1445" i="8"/>
  <c r="I1096" i="8"/>
  <c r="I1363" i="8"/>
  <c r="I1228" i="8"/>
  <c r="I1094" i="8"/>
  <c r="I1610" i="8"/>
  <c r="I657" i="8"/>
  <c r="I1417" i="8"/>
  <c r="I1413" i="8"/>
  <c r="I418" i="8"/>
  <c r="I873" i="8"/>
  <c r="I561" i="8"/>
  <c r="I58" i="8"/>
  <c r="I1075" i="8"/>
  <c r="I814" i="8"/>
  <c r="I119" i="8"/>
  <c r="I900" i="8"/>
  <c r="I1021" i="8"/>
  <c r="I733" i="8"/>
  <c r="I708" i="8"/>
  <c r="I1152" i="8"/>
  <c r="I40" i="8"/>
  <c r="I779" i="8"/>
  <c r="I1276" i="8"/>
  <c r="I892" i="8"/>
  <c r="I501" i="8"/>
  <c r="I944" i="8"/>
  <c r="I1677" i="8"/>
  <c r="I52" i="8"/>
  <c r="I1750" i="8"/>
  <c r="I422" i="8"/>
  <c r="I421" i="8"/>
  <c r="I968" i="8"/>
  <c r="I701" i="8"/>
  <c r="I717" i="8"/>
  <c r="I1025" i="8"/>
  <c r="I1088" i="8"/>
  <c r="I224" i="8"/>
  <c r="I550" i="8"/>
  <c r="I962" i="8"/>
  <c r="I783" i="8"/>
  <c r="I1367" i="8"/>
  <c r="I1320" i="8"/>
  <c r="I629" i="8"/>
  <c r="I1667" i="8"/>
  <c r="I592" i="8"/>
  <c r="I1439" i="8"/>
  <c r="I1067" i="8"/>
  <c r="I270" i="8"/>
  <c r="I1139" i="8"/>
  <c r="I1159" i="8"/>
  <c r="I1038" i="8"/>
  <c r="I1652" i="8"/>
  <c r="I324" i="8"/>
  <c r="I217" i="8"/>
  <c r="I1744" i="8"/>
  <c r="I983" i="8"/>
  <c r="I1321" i="8"/>
  <c r="I158" i="8"/>
  <c r="I1532" i="8"/>
  <c r="I1499" i="8"/>
  <c r="I823" i="8"/>
  <c r="I982" i="8"/>
  <c r="I505" i="8"/>
  <c r="I1240" i="8"/>
  <c r="I1747" i="8"/>
  <c r="I1327" i="8"/>
  <c r="I1294" i="8"/>
  <c r="I1639" i="8"/>
  <c r="I881" i="8"/>
  <c r="I1037" i="8"/>
  <c r="I1274" i="8"/>
  <c r="I722" i="8"/>
  <c r="I880" i="8"/>
  <c r="I1379" i="8"/>
  <c r="I287" i="8"/>
  <c r="I807" i="8"/>
  <c r="I519" i="8"/>
  <c r="I469" i="8"/>
  <c r="I1683" i="8"/>
  <c r="I1411" i="8"/>
  <c r="I579" i="8"/>
  <c r="I1238" i="8"/>
  <c r="I1734" i="8"/>
  <c r="I1286" i="8"/>
  <c r="I499" i="8"/>
  <c r="I167" i="8"/>
  <c r="I1376" i="8"/>
  <c r="I1375" i="8"/>
  <c r="I560" i="8"/>
  <c r="I666" i="8"/>
  <c r="I1542" i="8"/>
  <c r="I1477" i="8"/>
  <c r="I934" i="8"/>
  <c r="I1149" i="8"/>
  <c r="I39" i="8"/>
  <c r="I818" i="8"/>
  <c r="I890" i="8"/>
  <c r="I1602" i="8"/>
  <c r="I1475" i="8"/>
  <c r="I1374" i="8"/>
  <c r="I1613" i="8"/>
  <c r="I1681" i="8"/>
  <c r="I1637" i="8"/>
  <c r="I1497" i="8"/>
  <c r="I1405" i="8"/>
  <c r="I186" i="8"/>
  <c r="I517" i="8"/>
  <c r="I1650" i="8"/>
  <c r="I125" i="8"/>
  <c r="I124" i="8"/>
  <c r="I1235" i="8"/>
  <c r="I328" i="8"/>
  <c r="I426" i="8"/>
  <c r="I1100" i="8"/>
  <c r="I272" i="8"/>
  <c r="I516" i="8"/>
  <c r="I963" i="8"/>
  <c r="I1351" i="8"/>
  <c r="I1601" i="8"/>
  <c r="I508" i="8"/>
  <c r="I904" i="8"/>
  <c r="I190" i="8"/>
  <c r="I1372" i="8"/>
  <c r="I1099" i="8"/>
  <c r="I1708" i="8"/>
  <c r="I872" i="8"/>
  <c r="I1271" i="8"/>
  <c r="I283" i="8"/>
  <c r="I185" i="8"/>
  <c r="I1170" i="8"/>
  <c r="I1539" i="8"/>
  <c r="I271" i="8"/>
  <c r="I559" i="8"/>
  <c r="I10" i="8"/>
  <c r="I1522" i="8"/>
  <c r="I1680" i="8"/>
  <c r="I1032" i="8"/>
  <c r="I1598" i="8"/>
  <c r="I1031" i="8"/>
  <c r="I194" i="8"/>
  <c r="I262" i="8"/>
  <c r="I575" i="8"/>
  <c r="I1538" i="8"/>
  <c r="I1208" i="8"/>
  <c r="I1160" i="8"/>
  <c r="I972" i="8"/>
  <c r="I1097" i="8"/>
  <c r="I790" i="8"/>
  <c r="I895" i="8"/>
  <c r="I596" i="8"/>
  <c r="I700" i="8"/>
  <c r="I1366" i="8"/>
  <c r="I1492" i="8"/>
  <c r="I1215" i="8"/>
  <c r="I1452" i="8"/>
  <c r="I711" i="8"/>
  <c r="I658" i="8"/>
  <c r="I650" i="8"/>
  <c r="I1523" i="8"/>
  <c r="I1435" i="8"/>
  <c r="I715" i="8"/>
  <c r="I661" i="8"/>
  <c r="I1623" i="8"/>
  <c r="I1230" i="8"/>
  <c r="I719" i="8"/>
  <c r="I236" i="8"/>
  <c r="I732" i="8"/>
  <c r="I1315" i="8"/>
  <c r="I1524" i="8"/>
  <c r="I643" i="8"/>
  <c r="I1418" i="8"/>
  <c r="I477" i="8"/>
  <c r="I1352" i="8"/>
  <c r="I901" i="8"/>
  <c r="I1521" i="8"/>
  <c r="I884" i="8"/>
  <c r="I414" i="8"/>
  <c r="I1165" i="8"/>
  <c r="I1213" i="8"/>
  <c r="I1229" i="8"/>
  <c r="I591" i="8"/>
  <c r="I789" i="8"/>
  <c r="I780" i="8"/>
  <c r="I1079" i="8"/>
  <c r="I1356" i="8"/>
  <c r="I1095" i="8"/>
  <c r="I332" i="8"/>
  <c r="I1202" i="8"/>
  <c r="I1415" i="8"/>
  <c r="I585" i="8"/>
  <c r="I1474" i="8"/>
  <c r="I1068" i="8"/>
  <c r="I1557" i="8"/>
  <c r="I230" i="8"/>
  <c r="I1484" i="8"/>
  <c r="I634" i="8"/>
  <c r="I82" i="8"/>
  <c r="I1454" i="8"/>
  <c r="I865" i="8"/>
  <c r="I806" i="8"/>
  <c r="I1287" i="8"/>
  <c r="I899" i="8"/>
  <c r="I1279" i="8"/>
  <c r="I1167" i="8"/>
  <c r="I202" i="8"/>
  <c r="I969" i="8"/>
  <c r="I476" i="8"/>
  <c r="I787" i="8"/>
  <c r="I502" i="8"/>
  <c r="I146" i="8"/>
  <c r="I355" i="8"/>
  <c r="I1324" i="8"/>
  <c r="I1536" i="8"/>
  <c r="I156" i="8"/>
  <c r="I1555" i="8"/>
  <c r="I1442" i="8"/>
  <c r="I1297" i="8"/>
  <c r="I670" i="8"/>
  <c r="I909" i="8"/>
  <c r="I1328" i="8"/>
  <c r="I1713" i="8"/>
  <c r="I187" i="8"/>
  <c r="I520" i="8"/>
  <c r="I429" i="8"/>
  <c r="I223" i="8"/>
  <c r="I1718" i="8"/>
  <c r="I1106" i="8"/>
  <c r="I1533" i="8"/>
  <c r="I908" i="8"/>
  <c r="I893" i="8"/>
  <c r="I1559" i="8"/>
  <c r="I1080" i="8"/>
  <c r="I1437" i="8"/>
  <c r="I1449" i="8"/>
  <c r="I1461" i="8"/>
  <c r="I964" i="8"/>
  <c r="I646" i="8"/>
  <c r="I1293" i="8"/>
  <c r="I1616" i="8"/>
  <c r="I980" i="8"/>
  <c r="I1690" i="8"/>
  <c r="I1292" i="8"/>
  <c r="I365" i="8"/>
  <c r="I1565" i="8"/>
  <c r="I1460" i="8"/>
  <c r="I1698" i="8"/>
  <c r="I1222" i="8"/>
  <c r="I821" i="8"/>
  <c r="I62" i="8"/>
  <c r="I1583" i="8"/>
  <c r="I1625" i="8"/>
  <c r="I1584" i="8"/>
  <c r="I941" i="8"/>
  <c r="I746" i="8"/>
  <c r="I600" i="8"/>
  <c r="I1719" i="8"/>
  <c r="I630" i="8"/>
  <c r="I957" i="8"/>
  <c r="I1543" i="8"/>
  <c r="I1624" i="8"/>
  <c r="I1175" i="8"/>
  <c r="I1103" i="8"/>
  <c r="I819" i="8"/>
  <c r="I228" i="8"/>
  <c r="I1273" i="8"/>
  <c r="I1407" i="8"/>
  <c r="I1362" i="8"/>
  <c r="I1218" i="8"/>
  <c r="I198" i="8"/>
  <c r="I1173" i="8"/>
  <c r="I363" i="8"/>
  <c r="I1102" i="8"/>
  <c r="I504" i="8"/>
  <c r="I797" i="8"/>
  <c r="I977" i="8"/>
  <c r="I1541" i="8"/>
  <c r="I1724" i="8"/>
  <c r="I665" i="8"/>
  <c r="I744" i="8"/>
  <c r="I284" i="8"/>
  <c r="I1291" i="8"/>
  <c r="I1172" i="8"/>
  <c r="I200" i="8"/>
  <c r="I1006" i="8"/>
  <c r="I645" i="8"/>
  <c r="I1234" i="8"/>
  <c r="I1373" i="8"/>
  <c r="I775" i="8"/>
  <c r="I816" i="8"/>
  <c r="I974" i="8"/>
  <c r="I19" i="8"/>
  <c r="I1441" i="8"/>
  <c r="I487" i="8"/>
  <c r="I361" i="8"/>
  <c r="I1285" i="8"/>
  <c r="I1197" i="8"/>
  <c r="I1232" i="8"/>
  <c r="I1350" i="8"/>
  <c r="I1216" i="8"/>
  <c r="I1082" i="8"/>
  <c r="I354" i="8"/>
  <c r="I163" i="8"/>
  <c r="I1281" i="8"/>
  <c r="I742" i="8"/>
  <c r="I468" i="8"/>
  <c r="I1660" i="8"/>
  <c r="I1596" i="8"/>
  <c r="I1440" i="8"/>
  <c r="I510" i="8"/>
  <c r="I664" i="8"/>
  <c r="I1290" i="8"/>
  <c r="I1419" i="8"/>
  <c r="I597" i="8"/>
  <c r="I404" i="8"/>
  <c r="I1070" i="8"/>
  <c r="I112" i="8"/>
  <c r="I720" i="8"/>
  <c r="I1016" i="8"/>
  <c r="I425" i="8"/>
  <c r="I1526" i="8"/>
  <c r="I165" i="8"/>
  <c r="I945" i="8"/>
  <c r="I902" i="8"/>
  <c r="I1349" i="8"/>
  <c r="I1023" i="8"/>
  <c r="I595" i="8"/>
  <c r="I710" i="8"/>
  <c r="I971" i="8"/>
  <c r="I886" i="8"/>
  <c r="I1077" i="8"/>
  <c r="I1404" i="8"/>
  <c r="I1210" i="8"/>
  <c r="I484" i="8"/>
  <c r="I197" i="8"/>
  <c r="I1029" i="8"/>
  <c r="I1209" i="8"/>
  <c r="I1214" i="8"/>
  <c r="I1594" i="8"/>
  <c r="I808" i="8"/>
  <c r="I894" i="8"/>
  <c r="I647" i="8"/>
  <c r="I567" i="8"/>
  <c r="I1164" i="8"/>
  <c r="I415" i="8"/>
  <c r="I1370" i="8"/>
  <c r="I494" i="8"/>
  <c r="I1326" i="8"/>
  <c r="I1488" i="8"/>
  <c r="I1163" i="8"/>
  <c r="I637" i="8"/>
  <c r="I1325" i="8"/>
  <c r="I1741" i="8"/>
  <c r="I1434" i="8"/>
  <c r="I737" i="8"/>
  <c r="I221" i="8"/>
  <c r="I802" i="8"/>
  <c r="I594" i="8"/>
  <c r="I1455" i="8"/>
  <c r="I424" i="8"/>
  <c r="I1593" i="8"/>
  <c r="I1212" i="8"/>
  <c r="I423" i="8"/>
  <c r="I1227" i="8"/>
  <c r="I1093" i="8"/>
  <c r="I1562" i="8"/>
  <c r="I564" i="8"/>
  <c r="I279" i="8"/>
  <c r="I1270" i="8"/>
  <c r="I1156" i="8"/>
  <c r="I1369" i="8"/>
  <c r="I1277" i="8"/>
  <c r="I1712" i="8"/>
  <c r="I1528" i="8"/>
  <c r="I730" i="8"/>
  <c r="I1224" i="8"/>
  <c r="I76" i="8"/>
  <c r="I898" i="8"/>
  <c r="I736" i="8"/>
  <c r="I796" i="8"/>
  <c r="I786" i="8"/>
  <c r="I885" i="8"/>
  <c r="I1017" i="8"/>
  <c r="I334" i="8"/>
  <c r="I227" i="8"/>
  <c r="I329" i="8"/>
  <c r="I518" i="8"/>
  <c r="I192" i="8"/>
  <c r="I1476" i="8"/>
  <c r="I1615" i="8"/>
  <c r="I1237" i="8"/>
  <c r="I1581" i="8"/>
  <c r="I578" i="8"/>
  <c r="I817" i="8"/>
  <c r="I1612" i="8"/>
  <c r="I1563" i="8"/>
  <c r="I199" i="8"/>
  <c r="I1217" i="8"/>
  <c r="I1236" i="8"/>
  <c r="I237" i="8"/>
  <c r="I712" i="8"/>
  <c r="I1749" i="8"/>
  <c r="I166" i="8"/>
  <c r="I486" i="8"/>
  <c r="I554" i="8"/>
  <c r="I345" i="8"/>
  <c r="I598" i="8"/>
  <c r="I776" i="8"/>
  <c r="I1717" i="8"/>
  <c r="I1436" i="8"/>
  <c r="I11" i="8"/>
  <c r="I1496" i="8"/>
  <c r="I933" i="8"/>
  <c r="I1540" i="8"/>
  <c r="I1171" i="8"/>
  <c r="I1034" i="8"/>
  <c r="I1153" i="8"/>
  <c r="I1360" i="8"/>
  <c r="I1205" i="8"/>
  <c r="I743" i="8"/>
  <c r="I1347" i="8"/>
  <c r="I584" i="8"/>
  <c r="I1098" i="8"/>
  <c r="I782" i="8"/>
  <c r="I1317" i="8"/>
  <c r="I1033" i="8"/>
  <c r="I702" i="8"/>
  <c r="I360" i="8"/>
  <c r="I1014" i="8"/>
  <c r="I1657" i="8"/>
  <c r="I1674" i="8"/>
  <c r="I1693" i="8"/>
  <c r="I553" i="8"/>
  <c r="I1627" i="8"/>
  <c r="I1649" i="8"/>
  <c r="I1148" i="8"/>
  <c r="I1609" i="8"/>
  <c r="I1679" i="8"/>
  <c r="I741" i="8"/>
  <c r="I1412" i="8"/>
  <c r="I781" i="8"/>
  <c r="I1527" i="8"/>
  <c r="I351" i="8"/>
  <c r="I1371" i="8"/>
  <c r="I1456" i="8"/>
  <c r="I184" i="8"/>
  <c r="I655" i="8"/>
  <c r="I1443" i="8"/>
  <c r="I77" i="8"/>
  <c r="I41" i="8"/>
  <c r="I401" i="8"/>
  <c r="I1022" i="8"/>
  <c r="I1015" i="8"/>
  <c r="I652" i="8"/>
  <c r="I408" i="8"/>
  <c r="I1030" i="8"/>
  <c r="I1659" i="8"/>
  <c r="I479" i="8"/>
  <c r="I740" i="8"/>
  <c r="I938" i="8"/>
  <c r="I739" i="8"/>
  <c r="I183" i="8"/>
  <c r="I662" i="8"/>
  <c r="I359" i="8"/>
  <c r="I26" i="8"/>
  <c r="I950" i="8"/>
  <c r="I874" i="8"/>
  <c r="I1626" i="8"/>
  <c r="I573" i="8"/>
  <c r="I282" i="8"/>
  <c r="I1444" i="8"/>
  <c r="I1453" i="8"/>
  <c r="I1410" i="8"/>
  <c r="I1083" i="8"/>
  <c r="I876" i="8"/>
  <c r="I1028" i="8"/>
  <c r="I663" i="8"/>
  <c r="I932" i="8"/>
  <c r="I586" i="8"/>
  <c r="I226" i="8"/>
  <c r="I1491" i="8"/>
  <c r="I949" i="8"/>
  <c r="I1076" i="8"/>
  <c r="I774" i="8"/>
  <c r="I735" i="8"/>
  <c r="I1707" i="8"/>
  <c r="I642" i="8"/>
  <c r="I1359" i="8"/>
  <c r="I1008" i="8"/>
  <c r="I1368" i="8"/>
  <c r="I799" i="8"/>
  <c r="I1168" i="8"/>
  <c r="I1065" i="8"/>
  <c r="I1092" i="8"/>
  <c r="I813" i="8"/>
  <c r="I970" i="8"/>
  <c r="I636" i="8"/>
  <c r="I1489" i="8"/>
  <c r="I1486" i="8"/>
  <c r="I1063" i="8"/>
  <c r="I1020" i="8"/>
  <c r="I1206" i="8"/>
  <c r="I1678" i="8"/>
  <c r="I593" i="8"/>
  <c r="I812" i="8"/>
  <c r="I943" i="8"/>
  <c r="I1145" i="8"/>
  <c r="I406" i="8"/>
  <c r="I1146" i="8"/>
  <c r="I571" i="8"/>
  <c r="I1084" i="8"/>
  <c r="I277" i="8"/>
  <c r="I773" i="8"/>
  <c r="I356" i="8"/>
  <c r="I1005" i="8"/>
  <c r="I785" i="8"/>
  <c r="I956" i="8"/>
  <c r="I1313" i="8"/>
  <c r="I1013" i="8"/>
  <c r="I788" i="8"/>
  <c r="I409" i="8"/>
  <c r="I1490" i="8"/>
  <c r="I229" i="8"/>
  <c r="I153" i="8"/>
  <c r="I570" i="8"/>
  <c r="I1166" i="8"/>
  <c r="I220" i="8"/>
  <c r="I475" i="8"/>
  <c r="I1027" i="8"/>
  <c r="I1481" i="8"/>
  <c r="I1090" i="8"/>
  <c r="I863" i="8"/>
  <c r="I1147" i="8"/>
  <c r="I656" i="8"/>
  <c r="I589" i="8"/>
  <c r="I811" i="8"/>
  <c r="I651" i="8"/>
  <c r="I810" i="8"/>
  <c r="I83" i="8"/>
  <c r="I269" i="8"/>
  <c r="I1012" i="8"/>
  <c r="I1223" i="8"/>
  <c r="I1358" i="8"/>
  <c r="I959" i="8"/>
  <c r="I515" i="8"/>
  <c r="I123" i="8"/>
  <c r="I514" i="8"/>
  <c r="I931" i="8"/>
  <c r="I485" i="8"/>
  <c r="I803" i="8"/>
  <c r="I152" i="8"/>
  <c r="I420" i="8"/>
  <c r="I352" i="8"/>
  <c r="I108" i="8"/>
  <c r="I513" i="8"/>
  <c r="I280" i="8"/>
  <c r="I403" i="8"/>
  <c r="I14" i="8"/>
  <c r="I731" i="8"/>
  <c r="I216" i="8"/>
  <c r="I1142" i="8"/>
  <c r="I877" i="8"/>
  <c r="I265" i="8"/>
  <c r="I59" i="8"/>
  <c r="I191" i="8"/>
  <c r="I1353" i="8"/>
  <c r="I1314" i="8"/>
  <c r="I1009" i="8"/>
  <c r="I264" i="8"/>
  <c r="I940" i="8"/>
  <c r="I1072" i="8"/>
  <c r="I868" i="8"/>
  <c r="I492" i="8"/>
  <c r="I1221" i="8"/>
  <c r="I1483" i="8"/>
  <c r="I1318" i="8"/>
  <c r="I1322" i="8"/>
  <c r="I266" i="8"/>
  <c r="I1011" i="8"/>
  <c r="I879" i="8"/>
  <c r="I896" i="8"/>
  <c r="I549" i="8"/>
  <c r="I1091" i="8"/>
  <c r="I1535" i="8"/>
  <c r="I1561" i="8"/>
  <c r="I20" i="8"/>
  <c r="I635" i="8"/>
  <c r="I1706" i="8"/>
  <c r="I1416" i="8"/>
  <c r="I509" i="8"/>
  <c r="I1348" i="8"/>
  <c r="I1269" i="8"/>
  <c r="I336" i="8"/>
  <c r="I1157" i="8"/>
  <c r="I728" i="8"/>
  <c r="I954" i="8"/>
  <c r="I74" i="8"/>
  <c r="I871" i="8"/>
  <c r="I57" i="8"/>
  <c r="I897" i="8"/>
  <c r="I725" i="8"/>
  <c r="I234" i="8"/>
  <c r="I1225" i="8"/>
  <c r="I1158" i="8"/>
  <c r="I413" i="8"/>
  <c r="I331" i="8"/>
  <c r="I562" i="8"/>
  <c r="I960" i="8"/>
  <c r="I726" i="8"/>
  <c r="I118" i="8"/>
  <c r="I75" i="8"/>
  <c r="I1354" i="8"/>
  <c r="I1089" i="8"/>
  <c r="I961" i="8"/>
  <c r="I419" i="8"/>
  <c r="I231" i="8"/>
  <c r="I160" i="8"/>
  <c r="I196" i="8"/>
  <c r="I795" i="8"/>
  <c r="I232" i="8"/>
  <c r="I466" i="8"/>
  <c r="I350" i="8"/>
  <c r="I778" i="8"/>
  <c r="I343" i="8"/>
  <c r="I495" i="8"/>
  <c r="I488" i="8"/>
  <c r="I1074" i="8"/>
  <c r="I402" i="8"/>
  <c r="I1433" i="8"/>
  <c r="I704" i="8"/>
  <c r="I1151" i="8"/>
  <c r="I219" i="8"/>
  <c r="I706" i="8"/>
  <c r="I809" i="8"/>
  <c r="I793" i="8"/>
  <c r="I718" i="8"/>
  <c r="I189" i="8"/>
  <c r="I106" i="8"/>
  <c r="I716" i="8"/>
  <c r="I1073" i="8"/>
  <c r="I590" i="8"/>
  <c r="I281" i="8"/>
  <c r="I489" i="8"/>
  <c r="I233" i="8"/>
  <c r="I1357" i="8"/>
  <c r="I507" i="8"/>
  <c r="I1138" i="8"/>
  <c r="I569" i="8"/>
  <c r="I644" i="8"/>
  <c r="I80" i="8"/>
  <c r="I60" i="8"/>
  <c r="I966" i="8"/>
  <c r="I1143" i="8"/>
  <c r="I498" i="8"/>
  <c r="I1226" i="8"/>
  <c r="I1071" i="8"/>
  <c r="I344" i="8"/>
  <c r="I330" i="8"/>
  <c r="I222" i="8"/>
  <c r="I878" i="8"/>
  <c r="I714" i="8"/>
  <c r="I346" i="8"/>
  <c r="I342" i="8"/>
  <c r="I327" i="8"/>
  <c r="I81" i="8"/>
  <c r="I42" i="8"/>
  <c r="I1211" i="8"/>
  <c r="I572" i="8"/>
  <c r="I149" i="8"/>
  <c r="I358" i="8"/>
  <c r="I649" i="8"/>
  <c r="I1207" i="8"/>
  <c r="I276" i="8"/>
  <c r="I1283" i="8"/>
  <c r="I164" i="8"/>
  <c r="I411" i="8"/>
  <c r="I967" i="8"/>
  <c r="I729" i="8"/>
  <c r="I162" i="8"/>
  <c r="I1711" i="8"/>
  <c r="I1726" i="8"/>
  <c r="I563" i="8"/>
  <c r="I709" i="8"/>
  <c r="I512" i="8"/>
  <c r="I1480" i="8"/>
  <c r="I1141" i="8"/>
  <c r="I1600" i="8"/>
  <c r="I864" i="8"/>
  <c r="I640" i="8"/>
  <c r="I405" i="8"/>
  <c r="I333" i="8"/>
  <c r="I955" i="8"/>
  <c r="I353" i="8"/>
  <c r="I235" i="8"/>
  <c r="I641" i="8"/>
  <c r="I151" i="8"/>
  <c r="I792" i="8"/>
  <c r="I1487" i="8"/>
  <c r="I275" i="8"/>
  <c r="I1204" i="8"/>
  <c r="I867" i="8"/>
  <c r="I1026" i="8"/>
  <c r="I1560" i="8"/>
  <c r="I703" i="8"/>
  <c r="I648" i="8"/>
  <c r="I154" i="8"/>
  <c r="I869" i="8"/>
  <c r="I347" i="8"/>
  <c r="I43" i="8"/>
  <c r="I267" i="8"/>
  <c r="I705" i="8"/>
  <c r="I1408" i="8"/>
  <c r="I18" i="8"/>
  <c r="I583" i="8"/>
  <c r="I582" i="8"/>
  <c r="I1140" i="8"/>
  <c r="I548" i="8"/>
  <c r="I412" i="8"/>
  <c r="I483" i="8"/>
  <c r="I54" i="8"/>
  <c r="I278" i="8"/>
  <c r="I55" i="8"/>
  <c r="I9" i="8"/>
  <c r="H9" i="9"/>
  <c r="E191" i="9"/>
  <c r="H11" i="9" s="1"/>
  <c r="L3" i="6" l="1"/>
  <c r="L18" i="6"/>
  <c r="K18" i="6"/>
  <c r="J18" i="6"/>
  <c r="L16" i="6"/>
  <c r="K16" i="6"/>
  <c r="J16" i="6"/>
  <c r="L15" i="6"/>
  <c r="K15" i="6"/>
  <c r="J15" i="6"/>
  <c r="L14" i="6"/>
  <c r="K14" i="6"/>
  <c r="J14" i="6"/>
  <c r="L13" i="6"/>
  <c r="K13" i="6"/>
  <c r="J13" i="6"/>
  <c r="L12" i="6"/>
  <c r="K12" i="6"/>
  <c r="J12" i="6"/>
  <c r="L11" i="6"/>
  <c r="K11" i="6"/>
  <c r="J11" i="6"/>
  <c r="L10" i="6"/>
  <c r="K10" i="6"/>
  <c r="J10" i="6"/>
  <c r="L9" i="6"/>
  <c r="K9" i="6"/>
  <c r="J9" i="6"/>
  <c r="L8" i="6"/>
  <c r="K8" i="6"/>
  <c r="J8" i="6"/>
  <c r="L7" i="6"/>
  <c r="K7" i="6"/>
  <c r="J7" i="6"/>
  <c r="L6" i="6"/>
  <c r="K6" i="6"/>
  <c r="J6" i="6"/>
  <c r="L5" i="6"/>
  <c r="J5" i="6"/>
  <c r="L4" i="6"/>
  <c r="J4" i="6"/>
  <c r="K4" i="6"/>
  <c r="K3" i="6"/>
  <c r="J3" i="6"/>
  <c r="K5" i="6"/>
  <c r="N2" i="6"/>
  <c r="I18" i="6" l="1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F6" i="6"/>
  <c r="F5" i="6"/>
  <c r="F4" i="6"/>
  <c r="F3" i="6"/>
  <c r="F2" i="6"/>
  <c r="W24" i="3"/>
  <c r="V24" i="3"/>
  <c r="Q24" i="3"/>
  <c r="W23" i="3"/>
  <c r="V23" i="3"/>
  <c r="S23" i="3"/>
  <c r="W22" i="3"/>
  <c r="V22" i="3"/>
  <c r="R22" i="3"/>
  <c r="W21" i="3"/>
  <c r="V21" i="3"/>
  <c r="R21" i="3"/>
  <c r="W20" i="3"/>
  <c r="V20" i="3"/>
  <c r="R20" i="3"/>
  <c r="W19" i="3"/>
  <c r="V19" i="3"/>
  <c r="R19" i="3"/>
  <c r="W18" i="3"/>
  <c r="V18" i="3"/>
  <c r="R18" i="3"/>
  <c r="W17" i="3"/>
  <c r="V17" i="3"/>
  <c r="R17" i="3"/>
  <c r="W16" i="3"/>
  <c r="V16" i="3"/>
  <c r="R16" i="3"/>
  <c r="W15" i="3"/>
  <c r="V15" i="3"/>
  <c r="R15" i="3"/>
  <c r="W14" i="3"/>
  <c r="V14" i="3"/>
  <c r="R14" i="3"/>
  <c r="W13" i="3"/>
  <c r="V13" i="3"/>
  <c r="R13" i="3"/>
  <c r="W12" i="3"/>
  <c r="V12" i="3"/>
  <c r="R12" i="3"/>
  <c r="W11" i="3"/>
  <c r="V11" i="3"/>
  <c r="R11" i="3"/>
  <c r="W10" i="3"/>
  <c r="V10" i="3"/>
  <c r="R10" i="3"/>
  <c r="W9" i="3"/>
  <c r="V9" i="3"/>
  <c r="R9" i="3"/>
  <c r="W8" i="3"/>
  <c r="V8" i="3"/>
  <c r="R8" i="3"/>
  <c r="W7" i="3"/>
  <c r="V7" i="3"/>
  <c r="R7" i="3"/>
  <c r="W6" i="3"/>
  <c r="V6" i="3"/>
  <c r="R6" i="3"/>
  <c r="W5" i="3"/>
  <c r="V5" i="3"/>
  <c r="R5" i="3"/>
  <c r="V2" i="3"/>
  <c r="W3" i="3"/>
  <c r="V3" i="3"/>
  <c r="W4" i="3"/>
  <c r="V4" i="3"/>
  <c r="W2" i="3"/>
  <c r="T3" i="3"/>
  <c r="T17" i="3" l="1"/>
  <c r="S17" i="3"/>
  <c r="U17" i="3" s="1"/>
  <c r="T24" i="3"/>
  <c r="S24" i="3"/>
  <c r="U24" i="3" s="1"/>
  <c r="R24" i="3"/>
  <c r="T23" i="3"/>
  <c r="U23" i="3" s="1"/>
  <c r="R23" i="3"/>
  <c r="Q23" i="3"/>
  <c r="T22" i="3"/>
  <c r="S22" i="3"/>
  <c r="Q22" i="3"/>
  <c r="T21" i="3"/>
  <c r="S21" i="3"/>
  <c r="Q21" i="3"/>
  <c r="T20" i="3"/>
  <c r="S20" i="3"/>
  <c r="Q20" i="3"/>
  <c r="T19" i="3"/>
  <c r="S19" i="3"/>
  <c r="Q19" i="3"/>
  <c r="T18" i="3"/>
  <c r="S18" i="3"/>
  <c r="Q18" i="3"/>
  <c r="Q17" i="3"/>
  <c r="T16" i="3"/>
  <c r="S16" i="3"/>
  <c r="Q16" i="3"/>
  <c r="T15" i="3"/>
  <c r="S15" i="3"/>
  <c r="Q15" i="3"/>
  <c r="T14" i="3"/>
  <c r="S14" i="3"/>
  <c r="U14" i="3" s="1"/>
  <c r="Q14" i="3"/>
  <c r="T13" i="3"/>
  <c r="S13" i="3"/>
  <c r="U13" i="3" s="1"/>
  <c r="Q13" i="3"/>
  <c r="T12" i="3"/>
  <c r="S12" i="3"/>
  <c r="Q12" i="3"/>
  <c r="T11" i="3"/>
  <c r="S11" i="3"/>
  <c r="Q11" i="3"/>
  <c r="T10" i="3"/>
  <c r="S10" i="3"/>
  <c r="U10" i="3" s="1"/>
  <c r="Q10" i="3"/>
  <c r="T9" i="3"/>
  <c r="S9" i="3"/>
  <c r="U9" i="3" s="1"/>
  <c r="Q9" i="3"/>
  <c r="T8" i="3"/>
  <c r="S8" i="3"/>
  <c r="Q8" i="3"/>
  <c r="T7" i="3"/>
  <c r="S7" i="3"/>
  <c r="Q7" i="3"/>
  <c r="T6" i="3"/>
  <c r="S6" i="3"/>
  <c r="U6" i="3" s="1"/>
  <c r="Q6" i="3"/>
  <c r="T5" i="3"/>
  <c r="S5" i="3"/>
  <c r="U5" i="3" s="1"/>
  <c r="Q5" i="3"/>
  <c r="T4" i="3"/>
  <c r="S4" i="3"/>
  <c r="R4" i="3"/>
  <c r="Q4" i="3"/>
  <c r="T2" i="3"/>
  <c r="S2" i="3"/>
  <c r="S3" i="3"/>
  <c r="U3" i="3" s="1"/>
  <c r="R2" i="3"/>
  <c r="R3" i="3"/>
  <c r="Q3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Q2" i="3"/>
  <c r="P3" i="3"/>
  <c r="P2" i="3"/>
  <c r="O20" i="3"/>
  <c r="O10" i="3"/>
  <c r="U11" i="3" l="1"/>
  <c r="U21" i="3"/>
  <c r="U20" i="3"/>
  <c r="U19" i="3"/>
  <c r="U2" i="3"/>
  <c r="U4" i="3"/>
  <c r="U8" i="3"/>
  <c r="U12" i="3"/>
  <c r="U16" i="3"/>
  <c r="U18" i="3"/>
  <c r="U22" i="3"/>
  <c r="U7" i="3"/>
  <c r="U15" i="3"/>
  <c r="O2" i="3"/>
  <c r="O3" i="3"/>
  <c r="O4" i="3"/>
  <c r="O5" i="3"/>
  <c r="O6" i="3"/>
  <c r="O7" i="3"/>
  <c r="O8" i="3"/>
  <c r="O9" i="3"/>
  <c r="O11" i="3"/>
  <c r="O12" i="3"/>
  <c r="O13" i="3"/>
  <c r="O14" i="3"/>
  <c r="O15" i="3"/>
  <c r="O16" i="3"/>
  <c r="O17" i="3"/>
  <c r="O18" i="3"/>
  <c r="O19" i="3"/>
  <c r="O21" i="3"/>
  <c r="O22" i="3"/>
  <c r="O23" i="3"/>
  <c r="O2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2" description="Connection to the 'Table2' query in the workbook." type="5" refreshedVersion="8" background="1" saveData="1">
    <dbPr connection="Provider=Microsoft.Mashup.OleDb.1;Data Source=$Workbook$;Location=Table2;Extended Properties=&quot;&quot;" command="SELECT * FROM [Table2]"/>
  </connection>
</connections>
</file>

<file path=xl/sharedStrings.xml><?xml version="1.0" encoding="utf-8"?>
<sst xmlns="http://schemas.openxmlformats.org/spreadsheetml/2006/main" count="110961" uniqueCount="27998">
  <si>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</si>
  <si>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</si>
  <si>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</si>
  <si>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</si>
  <si>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</si>
  <si>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</si>
  <si>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</si>
  <si>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</si>
  <si>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</si>
  <si>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</si>
  <si>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</si>
  <si>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</si>
  <si>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</si>
  <si>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</si>
  <si>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</si>
  <si>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</si>
  <si>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</si>
  <si>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</si>
  <si>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</si>
  <si>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</si>
  <si>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</si>
  <si>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</si>
  <si>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</si>
  <si>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</si>
  <si>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</si>
  <si>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</si>
  <si>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</si>
  <si>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</si>
  <si>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</si>
  <si>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</si>
  <si>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</si>
  <si>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</si>
  <si>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</si>
  <si>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</si>
  <si>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</si>
  <si>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</si>
  <si>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</si>
  <si>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</si>
  <si>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</si>
  <si>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</si>
  <si>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</si>
  <si>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</si>
  <si>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</si>
  <si>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</si>
  <si>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</si>
  <si>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</si>
  <si>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</si>
  <si>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</si>
  <si>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</si>
  <si>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</si>
  <si>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</si>
  <si>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</si>
  <si>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</si>
  <si>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</si>
  <si>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</si>
  <si>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</si>
  <si>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</si>
  <si>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</si>
  <si>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</si>
  <si>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</si>
  <si>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</si>
  <si>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</si>
  <si>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</si>
  <si>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</si>
  <si>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</si>
  <si>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</si>
  <si>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</si>
  <si>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</si>
  <si>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</si>
  <si>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</si>
  <si>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</si>
  <si>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</si>
  <si>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</si>
  <si>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</si>
  <si>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</si>
  <si>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</si>
  <si>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</si>
  <si>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</si>
  <si>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</si>
  <si>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</si>
  <si>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</si>
  <si>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</si>
  <si>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</si>
  <si>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</si>
  <si>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</si>
  <si>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</si>
  <si>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</si>
  <si>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</si>
  <si>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</si>
  <si>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</si>
  <si>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</si>
  <si>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</si>
  <si>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</si>
  <si>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</si>
  <si>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</si>
  <si>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</si>
  <si>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</si>
  <si>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</si>
  <si>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</si>
  <si>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</si>
  <si>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</si>
  <si>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</si>
  <si>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</si>
  <si>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</si>
  <si>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</si>
  <si>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</si>
  <si>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</si>
  <si>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</si>
  <si>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</si>
  <si>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</si>
  <si>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</si>
  <si>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</si>
  <si>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</si>
  <si>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</si>
  <si>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</si>
  <si>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</si>
  <si>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</si>
  <si>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</si>
  <si>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</si>
  <si>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</si>
  <si>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</si>
  <si>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</si>
  <si>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</si>
  <si>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</si>
  <si>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</si>
  <si>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</si>
  <si>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</si>
  <si>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</si>
  <si>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</si>
  <si>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</si>
  <si>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</si>
  <si>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</si>
  <si>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</si>
  <si>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</si>
  <si>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</si>
  <si>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</si>
  <si>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</si>
  <si>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</si>
  <si>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</si>
  <si>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</si>
  <si>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</si>
  <si>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</si>
  <si>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</si>
  <si>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</si>
  <si>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</si>
  <si>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</si>
  <si>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</si>
  <si>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</si>
  <si>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</si>
  <si>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</si>
  <si>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</si>
  <si>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</si>
  <si>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</si>
  <si>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</si>
  <si>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</si>
  <si>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</si>
  <si>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</si>
  <si>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</si>
  <si>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</si>
  <si>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</si>
  <si>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</si>
  <si>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</si>
  <si>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</si>
  <si>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</si>
  <si>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</si>
  <si>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</si>
  <si>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</si>
  <si>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</si>
  <si>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</si>
  <si>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</si>
  <si>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</si>
  <si>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</si>
  <si>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</si>
  <si>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</si>
  <si>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</si>
  <si>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</si>
  <si>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</si>
  <si>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</si>
  <si>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</si>
  <si>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</si>
  <si>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</si>
  <si>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</si>
  <si>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</si>
  <si>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</si>
  <si>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</si>
  <si>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</si>
  <si>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</si>
  <si>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</si>
  <si>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</si>
  <si>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</si>
  <si>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</si>
  <si>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</si>
  <si>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</si>
  <si>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</si>
  <si>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</si>
  <si>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</si>
  <si>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</si>
  <si>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</si>
  <si>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</si>
  <si>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</si>
  <si>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</si>
  <si>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</si>
  <si>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</si>
  <si>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</si>
  <si>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</si>
  <si>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</si>
  <si>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</si>
  <si>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</si>
  <si>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</si>
  <si>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</si>
  <si>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</si>
  <si>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</si>
  <si>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</si>
  <si>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</si>
  <si>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</si>
  <si>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</si>
  <si>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</si>
  <si>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</si>
  <si>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</si>
  <si>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</si>
  <si>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</si>
  <si>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</si>
  <si>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</si>
  <si>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</si>
  <si>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</si>
  <si>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</si>
  <si>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</si>
  <si>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</si>
  <si>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</si>
  <si>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</si>
  <si>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</si>
  <si>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</si>
  <si>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</si>
  <si>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</si>
  <si>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</si>
  <si>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</si>
  <si>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</si>
  <si>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</si>
  <si>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</si>
  <si>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</si>
  <si>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</si>
  <si>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</si>
  <si>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</si>
  <si>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</si>
  <si>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</si>
  <si>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</si>
  <si>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</si>
  <si>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</si>
  <si>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</si>
  <si>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</si>
  <si>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</si>
  <si>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</si>
  <si>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</si>
  <si>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</si>
  <si>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</si>
  <si>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</si>
  <si>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</si>
  <si>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</si>
  <si>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</si>
  <si>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</si>
  <si>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</si>
  <si>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</si>
  <si>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</si>
  <si>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</si>
  <si>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</si>
  <si>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</si>
  <si>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</si>
  <si>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</si>
  <si>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</si>
  <si>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</si>
  <si>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</si>
  <si>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</si>
  <si>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</si>
  <si>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</si>
  <si>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</si>
  <si>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</si>
  <si>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</si>
  <si>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</si>
  <si>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</si>
  <si>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</si>
  <si>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</si>
  <si>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</si>
  <si>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</si>
  <si>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</si>
  <si>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</si>
  <si>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</si>
  <si>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</si>
  <si>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</si>
  <si>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</si>
  <si>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</si>
  <si>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</si>
  <si>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</si>
  <si>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</si>
  <si>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</si>
  <si>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</si>
  <si>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</si>
  <si>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</si>
  <si>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</si>
  <si>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</si>
  <si>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</si>
  <si>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</si>
  <si>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</si>
  <si>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</si>
  <si>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</si>
  <si>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</si>
  <si>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</si>
  <si>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</si>
  <si>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</si>
  <si>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</si>
  <si>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</si>
  <si>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</si>
  <si>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</si>
  <si>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</si>
  <si>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</si>
  <si>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</si>
  <si>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</si>
  <si>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</si>
  <si>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</si>
  <si>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</si>
  <si>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</si>
  <si>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</si>
  <si>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</si>
  <si>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</si>
  <si>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</si>
  <si>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</si>
  <si>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</si>
  <si>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</si>
  <si>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</si>
  <si>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</si>
  <si>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</si>
  <si>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</si>
  <si>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</si>
  <si>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</si>
  <si>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</si>
  <si>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</si>
  <si>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</si>
  <si>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</si>
  <si>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</si>
  <si>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</si>
  <si>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</si>
  <si>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</si>
  <si>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</si>
  <si>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</si>
  <si>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</si>
  <si>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</si>
  <si>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</si>
  <si>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</si>
  <si>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</si>
  <si>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</si>
  <si>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</si>
  <si>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</si>
  <si>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</si>
  <si>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</si>
  <si>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</si>
  <si>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</si>
  <si>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</si>
  <si>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</si>
  <si>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</si>
  <si>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</si>
  <si>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</si>
  <si>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</si>
  <si>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</si>
  <si>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</si>
  <si>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</si>
  <si>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</si>
  <si>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</si>
  <si>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</si>
  <si>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</si>
  <si>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</si>
  <si>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</si>
  <si>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</si>
  <si>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</si>
  <si>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</si>
  <si>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</si>
  <si>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</si>
  <si>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</si>
  <si>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</si>
  <si>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</si>
  <si>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</si>
  <si>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</si>
  <si>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</si>
  <si>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</si>
  <si>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</si>
  <si>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</si>
  <si>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</si>
  <si>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</si>
  <si>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</si>
  <si>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</si>
  <si>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</si>
  <si>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</si>
  <si>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</si>
  <si>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</si>
  <si>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</si>
  <si>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</si>
  <si>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</si>
  <si>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</si>
  <si>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</si>
  <si>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</si>
  <si>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</si>
  <si>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</si>
  <si>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</si>
  <si>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</si>
  <si>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</si>
  <si>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</si>
  <si>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</si>
  <si>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</si>
  <si>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</si>
  <si>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</si>
  <si>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</si>
  <si>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</si>
  <si>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</si>
  <si>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</si>
  <si>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</si>
  <si>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</si>
  <si>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</si>
  <si>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</si>
  <si>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</si>
  <si>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</si>
  <si>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</si>
  <si>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</si>
  <si>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</si>
  <si>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</si>
  <si>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</si>
  <si>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</si>
  <si>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</si>
  <si>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</si>
  <si>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</si>
  <si>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</si>
  <si>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</si>
  <si>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</si>
  <si>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</si>
  <si>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</si>
  <si>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</si>
  <si>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</si>
  <si>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</si>
  <si>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</si>
  <si>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</si>
  <si>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</si>
  <si>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</si>
  <si>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</si>
  <si>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</si>
  <si>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</si>
  <si>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</si>
  <si>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</si>
  <si>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</si>
  <si>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</si>
  <si>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</si>
  <si>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</si>
  <si>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</si>
  <si>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</si>
  <si>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</si>
  <si>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</si>
  <si>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</si>
  <si>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</si>
  <si>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</si>
  <si>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</si>
  <si>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</si>
  <si>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</si>
  <si>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</si>
  <si>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</si>
  <si>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</si>
  <si>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</si>
  <si>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</si>
  <si>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</si>
  <si>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</si>
  <si>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</si>
  <si>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</si>
  <si>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</si>
  <si>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</si>
  <si>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</si>
  <si>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</si>
  <si>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</si>
  <si>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</si>
  <si>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</si>
  <si>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</si>
  <si>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</si>
  <si>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</si>
  <si>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</si>
  <si>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</si>
  <si>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</si>
  <si>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</si>
  <si>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</si>
  <si>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</si>
  <si>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</si>
  <si>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</si>
  <si>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</si>
  <si>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</si>
  <si>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</si>
  <si>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</si>
  <si>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</si>
  <si>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</si>
  <si>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</si>
  <si>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</si>
  <si>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</si>
  <si>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</si>
  <si>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</si>
  <si>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</si>
  <si>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</si>
  <si>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</si>
  <si>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</si>
  <si>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</si>
  <si>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</si>
  <si>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</si>
  <si>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</si>
  <si>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</si>
  <si>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</si>
  <si>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</si>
  <si>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</si>
  <si>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</si>
  <si>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</si>
  <si>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</si>
  <si>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</si>
  <si>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</si>
  <si>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</si>
  <si>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</si>
  <si>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</si>
  <si>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</si>
  <si>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</si>
  <si>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</si>
  <si>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</si>
  <si>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</si>
  <si>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</si>
  <si>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</si>
  <si>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</si>
  <si>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</si>
  <si>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</si>
  <si>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</si>
  <si>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</si>
  <si>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</si>
  <si>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</si>
  <si>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</si>
  <si>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</si>
  <si>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</si>
  <si>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</si>
  <si>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</si>
  <si>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</si>
  <si>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</si>
  <si>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</si>
  <si>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</si>
  <si>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</si>
  <si>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</si>
  <si>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</si>
  <si>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</si>
  <si>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</si>
  <si>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</si>
  <si>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</si>
  <si>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</si>
  <si>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</si>
  <si>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</si>
  <si>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</si>
  <si>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</si>
  <si>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</si>
  <si>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</si>
  <si>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</si>
  <si>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</si>
  <si>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</si>
  <si>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</si>
  <si>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</si>
  <si>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</si>
  <si>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</si>
  <si>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</si>
  <si>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</si>
  <si>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</si>
  <si>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</si>
  <si>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</si>
  <si>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</si>
  <si>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</si>
  <si>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</si>
  <si>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</si>
  <si>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</si>
  <si>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</si>
  <si>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</si>
  <si>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</si>
  <si>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</si>
  <si>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</si>
  <si>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</si>
  <si>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</si>
  <si>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</si>
  <si>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</si>
  <si>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</si>
  <si>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</si>
  <si>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</si>
  <si>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</si>
  <si>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</si>
  <si>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</si>
  <si>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</si>
  <si>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</si>
  <si>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</si>
  <si>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</si>
  <si>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</si>
  <si>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</si>
  <si>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</si>
  <si>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</si>
  <si>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</si>
  <si>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</si>
  <si>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</si>
  <si>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</si>
  <si>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</si>
  <si>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</si>
  <si>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</si>
  <si>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</si>
  <si>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</si>
  <si>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</si>
  <si>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</si>
  <si>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</si>
  <si>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</si>
  <si>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</si>
  <si>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</si>
  <si>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</si>
  <si>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</si>
  <si>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</si>
  <si>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</si>
  <si>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</si>
  <si>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</si>
  <si>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</si>
  <si>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</si>
  <si>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</si>
  <si>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</si>
  <si>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</si>
  <si>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</si>
  <si>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</si>
  <si>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</si>
  <si>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</si>
  <si>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</si>
  <si>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</si>
  <si>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</si>
  <si>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</si>
  <si>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</si>
  <si>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</si>
  <si>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</si>
  <si>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</si>
  <si>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</si>
  <si>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</si>
  <si>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</si>
  <si>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</si>
  <si>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</si>
  <si>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</si>
  <si>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</si>
  <si>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</si>
  <si>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</si>
  <si>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</si>
  <si>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</si>
  <si>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</si>
  <si>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</si>
  <si>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</si>
  <si>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</si>
  <si>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</si>
  <si>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</si>
  <si>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</si>
  <si>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</si>
  <si>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</si>
  <si>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</si>
  <si>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</si>
  <si>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</si>
  <si>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</si>
  <si>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</si>
  <si>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</si>
  <si>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</si>
  <si>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</si>
  <si>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</si>
  <si>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</si>
  <si>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</si>
  <si>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</si>
  <si>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</si>
  <si>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</si>
  <si>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</si>
  <si>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</si>
  <si>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</si>
  <si>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</si>
  <si>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</si>
  <si>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</si>
  <si>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</si>
  <si>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</si>
  <si>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</si>
  <si>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</si>
  <si>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</si>
  <si>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</si>
  <si>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</si>
  <si>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</si>
  <si>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</si>
  <si>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</si>
  <si>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</si>
  <si>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</si>
  <si>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</si>
  <si>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</si>
  <si>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</si>
  <si>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</si>
  <si>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</si>
  <si>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</si>
  <si>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</si>
  <si>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</si>
  <si>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</si>
  <si>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</si>
  <si>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</si>
  <si>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</si>
  <si>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</si>
  <si>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</si>
  <si>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</si>
  <si>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</si>
  <si>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</si>
  <si>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</si>
  <si>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</si>
  <si>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</si>
  <si>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</si>
  <si>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</si>
  <si>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</si>
  <si>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</si>
  <si>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</si>
  <si>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</si>
  <si>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</si>
  <si>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</si>
  <si>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</si>
  <si>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</si>
  <si>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</si>
  <si>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</si>
  <si>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</si>
  <si>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</si>
  <si>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</si>
  <si>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</si>
  <si>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</si>
  <si>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</si>
  <si>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</si>
  <si>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</si>
  <si>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</si>
  <si>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</si>
  <si>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</si>
  <si>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</si>
  <si>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</si>
  <si>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</si>
  <si>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</si>
  <si>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</si>
  <si>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</si>
  <si>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</si>
  <si>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</si>
  <si>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</si>
  <si>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</si>
  <si>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</si>
  <si>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</si>
  <si>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</si>
  <si>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</si>
  <si>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</si>
  <si>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</si>
  <si>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</si>
  <si>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</si>
  <si>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</si>
  <si>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</si>
  <si>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</si>
  <si>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</si>
  <si>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</si>
  <si>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</si>
  <si>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</si>
  <si>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</si>
  <si>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</si>
  <si>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</si>
  <si>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</si>
  <si>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</si>
  <si>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</si>
  <si>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</si>
  <si>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</si>
  <si>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</si>
  <si>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</si>
  <si>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</si>
  <si>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</si>
  <si>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</si>
  <si>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</si>
  <si>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</si>
  <si>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</si>
  <si>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</si>
  <si>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</si>
  <si>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</si>
  <si>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</si>
  <si>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</si>
  <si>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</si>
  <si>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</si>
  <si>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</si>
  <si>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</si>
  <si>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</si>
  <si>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</si>
  <si>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</si>
  <si>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</si>
  <si>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</si>
  <si>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</si>
  <si>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</si>
  <si>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</si>
  <si>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</si>
  <si>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</si>
  <si>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</si>
  <si>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</si>
  <si>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</si>
  <si>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</si>
  <si>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</si>
  <si>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</si>
  <si>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</si>
  <si>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</si>
  <si>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</si>
  <si>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</si>
  <si>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</si>
  <si>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</si>
  <si>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</si>
  <si>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</si>
  <si>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</si>
  <si>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</si>
  <si>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</si>
  <si>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</si>
  <si>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</si>
  <si>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</si>
  <si>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</si>
  <si>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</si>
  <si>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</si>
  <si>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</si>
  <si>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</si>
  <si>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</si>
  <si>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</si>
  <si>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</si>
  <si>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</si>
  <si>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</si>
  <si>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</si>
  <si>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</si>
  <si>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</si>
  <si>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</si>
  <si>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</si>
  <si>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</si>
  <si>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</si>
  <si>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</si>
  <si>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</si>
  <si>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</si>
  <si>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</si>
  <si>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</si>
  <si>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</si>
  <si>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</si>
  <si>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</si>
  <si>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</si>
  <si>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</si>
  <si>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</si>
  <si>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</si>
  <si>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</si>
  <si>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</si>
  <si>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</si>
  <si>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</si>
  <si>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</si>
  <si>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</si>
  <si>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</si>
  <si>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</si>
  <si>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</si>
  <si>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</si>
  <si>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</si>
  <si>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</si>
  <si>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</si>
  <si>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</si>
  <si>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</si>
  <si>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</si>
  <si>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</si>
  <si>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</si>
  <si>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</si>
  <si>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</si>
  <si>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</si>
  <si>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</si>
  <si>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</si>
  <si>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</si>
  <si>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</si>
  <si>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</si>
  <si>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</si>
  <si>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</si>
  <si>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</si>
  <si>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</si>
  <si>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</si>
  <si>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</si>
  <si>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</si>
  <si>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</si>
  <si>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</si>
  <si>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</si>
  <si>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</si>
  <si>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</si>
  <si>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</si>
  <si>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</si>
  <si>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</si>
  <si>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</si>
  <si>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</si>
  <si>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</si>
  <si>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</si>
  <si>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</si>
  <si>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</si>
  <si>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</si>
  <si>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</si>
  <si>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</si>
  <si>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</si>
  <si>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</si>
  <si>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</si>
  <si>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</si>
  <si>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</si>
  <si>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</si>
  <si>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</si>
  <si>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</si>
  <si>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</si>
  <si>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</si>
  <si>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</si>
  <si>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</si>
  <si>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</si>
  <si>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</si>
  <si>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</si>
  <si>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</si>
  <si>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</si>
  <si>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</si>
  <si>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</si>
  <si>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</si>
  <si>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</si>
  <si>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</si>
  <si>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</si>
  <si>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</si>
  <si>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</si>
  <si>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</si>
  <si>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</si>
  <si>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</si>
  <si>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</si>
  <si>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</si>
  <si>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</si>
  <si>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</si>
  <si>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</si>
  <si>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</si>
  <si>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</si>
  <si>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</si>
  <si>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</si>
  <si>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</si>
  <si>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</si>
  <si>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</si>
  <si>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</si>
  <si>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</si>
  <si>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</si>
  <si>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</si>
  <si>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</si>
  <si>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</si>
  <si>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</si>
  <si>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</si>
  <si>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</si>
  <si>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</si>
  <si>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</si>
  <si>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</si>
  <si>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</si>
  <si>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</si>
  <si>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</si>
  <si>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</si>
  <si>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</si>
  <si>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</si>
  <si>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</si>
  <si>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</si>
  <si>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</si>
  <si>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</si>
  <si>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</si>
  <si>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</si>
  <si>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</si>
  <si>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</si>
  <si>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</si>
  <si>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</si>
  <si>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</si>
  <si>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</si>
  <si>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</si>
  <si>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</si>
  <si>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</si>
  <si>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</si>
  <si>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</si>
  <si>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</si>
  <si>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</si>
  <si>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</si>
  <si>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</si>
  <si>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</si>
  <si>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</si>
  <si>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</si>
  <si>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</si>
  <si>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</si>
  <si>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</si>
  <si>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</si>
  <si>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</si>
  <si>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</si>
  <si>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</si>
  <si>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</si>
  <si>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</si>
  <si>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</si>
  <si>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</si>
  <si>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</si>
  <si>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</si>
  <si>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</si>
  <si>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</si>
  <si>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</si>
  <si>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</si>
  <si>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</si>
  <si>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</si>
  <si>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</si>
  <si>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</si>
  <si>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</si>
  <si>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</si>
  <si>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</si>
  <si>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</si>
  <si>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</si>
  <si>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</si>
  <si>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</si>
  <si>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</si>
  <si>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</si>
  <si>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</si>
  <si>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</si>
  <si>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</si>
  <si>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</si>
  <si>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</si>
  <si>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</si>
  <si>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</si>
  <si>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</si>
  <si>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</si>
  <si>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</si>
  <si>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</si>
  <si>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</si>
  <si>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</si>
  <si>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</si>
  <si>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</si>
  <si>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</si>
  <si>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</si>
  <si>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</si>
  <si>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</si>
  <si>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</si>
  <si>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</si>
  <si>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</si>
  <si>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</si>
  <si>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</si>
  <si>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</si>
  <si>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</si>
  <si>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</si>
  <si>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</si>
  <si>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</si>
  <si>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</si>
  <si>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</si>
  <si>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</si>
  <si>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</si>
  <si>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</si>
  <si>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</si>
  <si>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</si>
  <si>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</si>
  <si>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</si>
  <si>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</si>
  <si>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</si>
  <si>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</si>
  <si>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</si>
  <si>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</si>
  <si>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</si>
  <si>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</si>
  <si>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</si>
  <si>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</si>
  <si>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</si>
  <si>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</si>
  <si>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</si>
  <si>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</si>
  <si>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</si>
  <si>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</si>
  <si>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</si>
  <si>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</si>
  <si>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</si>
  <si>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</si>
  <si>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</si>
  <si>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</si>
  <si>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</si>
  <si>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</si>
  <si>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</si>
  <si>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</si>
  <si>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</si>
  <si>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</si>
  <si>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</si>
  <si>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</si>
  <si>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</si>
  <si>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</si>
  <si>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</si>
  <si>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</si>
  <si>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</si>
  <si>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</si>
  <si>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</si>
  <si>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</si>
  <si>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</si>
  <si>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</si>
  <si>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</si>
  <si>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</si>
  <si>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</si>
  <si>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</si>
  <si>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</si>
  <si>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</si>
  <si>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</si>
  <si>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</si>
  <si>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</si>
  <si>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</si>
  <si>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</si>
  <si>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</si>
  <si>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</si>
  <si>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</si>
  <si>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</si>
  <si>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</si>
  <si>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</si>
  <si>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</si>
  <si>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</si>
  <si>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</si>
  <si>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</si>
  <si>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</si>
  <si>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</si>
  <si>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</si>
  <si>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</si>
  <si>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</si>
  <si>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</si>
  <si>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</si>
  <si>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</si>
  <si>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</si>
  <si>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</si>
  <si>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</si>
  <si>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</si>
  <si>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</si>
  <si>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</si>
  <si>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</si>
  <si>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</si>
  <si>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</si>
  <si>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</si>
  <si>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</si>
  <si>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</si>
  <si>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</si>
  <si>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</si>
  <si>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</si>
  <si>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</si>
  <si>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</si>
  <si>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</si>
  <si>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</si>
  <si>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</si>
  <si>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</si>
  <si>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</si>
  <si>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</si>
  <si>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</si>
  <si>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</si>
  <si>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</si>
  <si>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</si>
  <si>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</si>
  <si>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</si>
  <si>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</si>
  <si>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</si>
  <si>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</si>
  <si>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</si>
  <si>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</si>
  <si>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</si>
  <si>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</si>
  <si>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</si>
  <si>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</si>
  <si>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</si>
  <si>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</si>
  <si>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</si>
  <si>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</si>
  <si>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</si>
  <si>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</si>
  <si>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</si>
  <si>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</si>
  <si>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</si>
  <si>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</si>
  <si>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</si>
  <si>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</si>
  <si>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</si>
  <si>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</si>
  <si>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</si>
  <si>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</si>
  <si>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</si>
  <si>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</si>
  <si>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</si>
  <si>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</si>
  <si>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</si>
  <si>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</si>
  <si>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</si>
  <si>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</si>
  <si>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</si>
  <si>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</si>
  <si>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</si>
  <si>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</si>
  <si>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</si>
  <si>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</si>
  <si>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</si>
  <si>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</si>
  <si>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</si>
  <si>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</si>
  <si>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</si>
  <si>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</si>
  <si>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</si>
  <si>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</si>
  <si>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</si>
  <si>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</si>
  <si>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</si>
  <si>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</si>
  <si>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</si>
  <si>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</si>
  <si>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</si>
  <si>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</si>
  <si>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</si>
  <si>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</si>
  <si>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</si>
  <si>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</si>
  <si>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</si>
  <si>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</si>
  <si>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</si>
  <si>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</si>
  <si>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</si>
  <si>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</si>
  <si>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</si>
  <si>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</si>
  <si>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</si>
  <si>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</si>
  <si>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</si>
  <si>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</si>
  <si>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</si>
  <si>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</si>
  <si>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</si>
  <si>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</si>
  <si>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</si>
  <si>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</si>
  <si>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</si>
  <si>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</si>
  <si>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</si>
  <si>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</si>
  <si>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</si>
  <si>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</si>
  <si>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</si>
  <si>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</si>
  <si>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</si>
  <si>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</si>
  <si>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</si>
  <si>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</si>
  <si>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</si>
  <si>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</si>
  <si>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</si>
  <si>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</si>
  <si>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</si>
  <si>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</si>
  <si>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</si>
  <si>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</si>
  <si>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</si>
  <si>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</si>
  <si>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</si>
  <si>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</si>
  <si>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</si>
  <si>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</si>
  <si>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</si>
  <si>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</si>
  <si>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</si>
  <si>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</si>
  <si>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</si>
  <si>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</si>
  <si>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</si>
  <si>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</si>
  <si>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</si>
  <si>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</si>
  <si>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</si>
  <si>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</si>
  <si>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</si>
  <si>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</si>
  <si>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</si>
  <si>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</si>
  <si>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</si>
  <si>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</si>
  <si>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</si>
  <si>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</si>
  <si>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</si>
  <si>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</si>
  <si>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</si>
  <si>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</si>
  <si>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</si>
  <si>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</si>
  <si>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</si>
  <si>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</si>
  <si>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</si>
  <si>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</si>
  <si>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</si>
  <si>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</si>
  <si>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</si>
  <si>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</si>
  <si>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</si>
  <si>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</si>
  <si>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</si>
  <si>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</si>
  <si>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</si>
  <si>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</si>
  <si>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</si>
  <si>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</si>
  <si>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</si>
  <si>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</si>
  <si>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</si>
  <si>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</si>
  <si>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</si>
  <si>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</si>
  <si>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</si>
  <si>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</si>
  <si>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</si>
  <si>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</si>
  <si>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</si>
  <si>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</si>
  <si>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</si>
  <si>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</si>
  <si>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</si>
  <si>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</si>
  <si>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</si>
  <si>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</si>
  <si>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</si>
  <si>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</si>
  <si>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</si>
  <si>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</si>
  <si>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</si>
  <si>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</si>
  <si>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</si>
  <si>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</si>
  <si>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</si>
  <si>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</si>
  <si>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</si>
  <si>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</si>
  <si>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</si>
  <si>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</si>
  <si>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</si>
  <si>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</si>
  <si>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</si>
  <si>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</si>
  <si>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</si>
  <si>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</si>
  <si>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</si>
  <si>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</si>
  <si>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</si>
  <si>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</si>
  <si>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</si>
  <si>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</si>
  <si>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</si>
  <si>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</si>
  <si>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</si>
  <si>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</si>
  <si>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</si>
  <si>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</si>
  <si>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</si>
  <si>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</si>
  <si>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</si>
  <si>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</si>
  <si>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</si>
  <si>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</si>
  <si>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</si>
  <si>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</si>
  <si>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</si>
  <si>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</si>
  <si>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</si>
  <si>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</si>
  <si>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</si>
  <si>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</si>
  <si>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</si>
  <si>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</si>
  <si>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</si>
  <si>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</si>
  <si>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</si>
  <si>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</si>
  <si>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</si>
  <si>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</si>
  <si>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</si>
  <si>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</si>
  <si>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</si>
  <si>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</si>
  <si>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</si>
  <si>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</si>
  <si>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</si>
  <si>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</si>
  <si>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</si>
  <si>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</si>
  <si>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</si>
  <si>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</si>
  <si>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</si>
  <si>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</si>
  <si>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</si>
  <si>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</si>
  <si>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</si>
  <si>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</si>
  <si>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</si>
  <si>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</si>
  <si>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</si>
  <si>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</si>
  <si>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</si>
  <si>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</si>
  <si>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</si>
  <si>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</si>
  <si>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</si>
  <si>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</si>
  <si>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</si>
  <si>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</si>
  <si>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</si>
  <si>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</si>
  <si>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</si>
  <si>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</si>
  <si>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</si>
  <si>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</si>
  <si>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</si>
  <si>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</si>
  <si>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</si>
  <si>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</si>
  <si>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</si>
  <si>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</si>
  <si>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</si>
  <si>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</si>
  <si>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</si>
  <si>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</si>
  <si>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</si>
  <si>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</si>
  <si>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</si>
  <si>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</si>
  <si>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</si>
  <si>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</si>
  <si>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</si>
  <si>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</si>
  <si>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</si>
  <si>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</si>
  <si>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</si>
  <si>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</si>
  <si>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</si>
  <si>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</si>
  <si>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</si>
  <si>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</si>
  <si>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</si>
  <si>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</si>
  <si>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</si>
  <si>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</si>
  <si>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</si>
  <si>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</si>
  <si>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</si>
  <si>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</si>
  <si>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</si>
  <si>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</si>
  <si>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</si>
  <si>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</si>
  <si>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</si>
  <si>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</si>
  <si>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</si>
  <si>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</si>
  <si>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</si>
  <si>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</si>
  <si>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</si>
  <si>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</si>
  <si>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</si>
  <si>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</si>
  <si>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</si>
  <si>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</si>
  <si>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</si>
  <si>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</si>
  <si>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</si>
  <si>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</si>
  <si>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</si>
  <si>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</si>
  <si>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</si>
  <si>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</si>
  <si>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</si>
  <si>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</si>
  <si>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</si>
  <si>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</si>
  <si>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</si>
  <si>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</si>
  <si>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</si>
  <si>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</si>
  <si>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</si>
  <si>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</si>
  <si>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</si>
  <si>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</si>
  <si>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</si>
  <si>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</si>
  <si>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</si>
  <si>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</si>
  <si>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</si>
  <si>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</si>
  <si>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</si>
  <si>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</si>
  <si>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</si>
  <si>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</si>
  <si>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</si>
  <si>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</si>
  <si>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</si>
  <si>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</si>
  <si>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</si>
  <si>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</si>
  <si>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</si>
  <si>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</si>
  <si>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</si>
  <si>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</si>
  <si>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</si>
  <si>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</si>
  <si>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</si>
  <si>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</si>
  <si>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</si>
  <si>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</si>
  <si>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</si>
  <si>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</si>
  <si>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</si>
  <si>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</si>
  <si>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</si>
  <si>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</si>
  <si>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</si>
  <si>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</si>
  <si>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</si>
  <si>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</si>
  <si>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</si>
  <si>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</si>
  <si>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</si>
  <si>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</si>
  <si>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</si>
  <si>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</si>
  <si>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</si>
  <si>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</si>
  <si>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</si>
  <si>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</si>
  <si>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</si>
  <si>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</si>
  <si>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</si>
  <si>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</si>
  <si>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</si>
  <si>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</si>
  <si>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</si>
  <si>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</si>
  <si>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</si>
  <si>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</si>
  <si>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</si>
  <si>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</si>
  <si>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</si>
  <si>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</si>
  <si>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</si>
  <si>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</si>
  <si>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</si>
  <si>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</si>
  <si>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</si>
  <si>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</si>
  <si>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</si>
  <si>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</si>
  <si>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</si>
  <si>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</si>
  <si>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</si>
  <si>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</si>
  <si>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</si>
  <si>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</si>
  <si>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</si>
  <si>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</si>
  <si>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</si>
  <si>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</si>
  <si>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</si>
  <si>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</si>
  <si>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</si>
  <si>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</si>
  <si>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</si>
  <si>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</si>
  <si>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</si>
  <si>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</si>
  <si>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</si>
  <si>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</si>
  <si>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</si>
  <si>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</si>
  <si>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</si>
  <si>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</si>
  <si>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</si>
  <si>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</si>
  <si>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</si>
  <si>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</si>
  <si>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</si>
  <si>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</si>
  <si>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</si>
  <si>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</si>
  <si>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</si>
  <si>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</si>
  <si>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</si>
  <si>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</si>
  <si>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</si>
  <si>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</si>
  <si>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</si>
  <si>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</si>
  <si>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</si>
  <si>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</si>
  <si>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</si>
  <si>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</si>
  <si>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</si>
  <si>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</si>
  <si>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</si>
  <si>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</si>
  <si>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</si>
  <si>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</si>
  <si>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</si>
  <si>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</si>
  <si>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</si>
  <si>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</si>
  <si>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</si>
  <si>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</si>
  <si>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</si>
  <si>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</si>
  <si>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</si>
  <si>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</si>
  <si>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</si>
  <si>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</si>
  <si>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</si>
  <si>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</si>
  <si>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</si>
  <si>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</si>
  <si>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</si>
  <si>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</si>
  <si>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</si>
  <si>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</si>
  <si>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</si>
  <si>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</si>
  <si>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</si>
  <si>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</si>
  <si>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</si>
  <si>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</si>
  <si>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</si>
  <si>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</si>
  <si>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</si>
  <si>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</si>
  <si>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</si>
  <si>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</si>
  <si>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</si>
  <si>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</si>
  <si>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</si>
  <si>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</si>
  <si>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</si>
  <si>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</si>
  <si>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</si>
  <si>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</si>
  <si>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</si>
  <si>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</si>
  <si>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</si>
  <si>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</si>
  <si>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</si>
  <si>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</si>
  <si>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</si>
  <si>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</si>
  <si>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</si>
  <si>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</si>
  <si>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</si>
  <si>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</si>
  <si>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</si>
  <si>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</si>
  <si>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</si>
  <si>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</si>
  <si>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</si>
  <si>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</si>
  <si>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</si>
  <si>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</si>
  <si>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</si>
  <si>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</si>
  <si>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</si>
  <si>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</si>
  <si>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</si>
  <si>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</si>
  <si>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</si>
  <si>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</si>
  <si>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</si>
  <si>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</si>
  <si>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</si>
  <si>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</si>
  <si>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</si>
  <si>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</si>
  <si>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</si>
  <si>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</si>
  <si>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</si>
  <si>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</si>
  <si>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</si>
  <si>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</si>
  <si>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</si>
  <si>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</si>
  <si>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</si>
  <si>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</si>
  <si>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</si>
  <si>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</si>
  <si>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</si>
  <si>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</si>
  <si>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</si>
  <si>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</si>
  <si>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</si>
  <si>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</si>
  <si>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</si>
  <si>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</si>
  <si>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</si>
  <si>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</si>
  <si>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</si>
  <si>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</si>
  <si>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</si>
  <si>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</si>
  <si>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</si>
  <si>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</si>
  <si>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</si>
  <si>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</si>
  <si>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</si>
  <si>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</si>
  <si>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</si>
  <si>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</si>
  <si>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</si>
  <si>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</si>
  <si>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</si>
  <si>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</si>
  <si>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</si>
  <si>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</si>
  <si>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</si>
  <si>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</si>
  <si>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</si>
  <si>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</si>
  <si>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</si>
  <si>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</si>
  <si>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</si>
  <si>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</si>
  <si>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</si>
  <si>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</si>
  <si>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</si>
  <si>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</si>
  <si>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</si>
  <si>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</si>
  <si>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</si>
  <si>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</si>
  <si>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</si>
  <si>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</si>
  <si>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</si>
  <si>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</si>
  <si>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</si>
  <si>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</si>
  <si>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</si>
  <si>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</si>
  <si>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</si>
  <si>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</si>
  <si>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</si>
  <si>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</si>
  <si>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</si>
  <si>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</si>
  <si>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</si>
  <si>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</si>
  <si>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</si>
  <si>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</si>
  <si>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</si>
  <si>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</si>
  <si>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</si>
  <si>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</si>
  <si>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</si>
  <si>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</si>
  <si>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</si>
  <si>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</si>
  <si>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</si>
  <si>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</si>
  <si>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</si>
  <si>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</si>
  <si>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</si>
  <si>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</si>
  <si>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</si>
  <si>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</si>
  <si>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</si>
  <si>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</si>
  <si>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</si>
  <si>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</si>
  <si>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</si>
  <si>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</si>
  <si>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</si>
  <si>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</si>
  <si>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</si>
  <si>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</si>
  <si>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</si>
  <si>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</si>
  <si>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</si>
  <si>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</si>
  <si>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</si>
  <si>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</si>
  <si>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</si>
  <si>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</si>
  <si>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</si>
  <si>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</si>
  <si>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</si>
  <si>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</si>
  <si>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</si>
  <si>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</si>
  <si>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</si>
  <si>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</si>
  <si>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</si>
  <si>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</si>
  <si>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</si>
  <si>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</si>
  <si>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</si>
  <si>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</si>
  <si>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</si>
  <si>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</si>
  <si>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</si>
  <si>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</si>
  <si>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</si>
  <si>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</si>
  <si>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</si>
  <si>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</si>
  <si>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</si>
  <si>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</si>
  <si>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</si>
  <si>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</si>
  <si>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</si>
  <si>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</si>
  <si>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</si>
  <si>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</si>
  <si>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</si>
  <si>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</si>
  <si>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</si>
  <si>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</si>
  <si>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</si>
  <si>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</si>
  <si>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</si>
  <si>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</si>
  <si>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</si>
  <si>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</si>
  <si>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</si>
  <si>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</si>
  <si>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</si>
  <si>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</si>
  <si>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</si>
  <si>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</si>
  <si>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</si>
  <si>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</si>
  <si>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</si>
  <si>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</si>
  <si>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</si>
  <si>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</si>
  <si>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</si>
  <si>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</si>
  <si>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</si>
  <si>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</si>
  <si>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</si>
  <si>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</si>
  <si>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</si>
  <si>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</si>
  <si>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</si>
  <si>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</si>
  <si>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</si>
  <si>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</si>
  <si>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</si>
  <si>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</si>
  <si>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</si>
  <si>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</si>
  <si>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</si>
  <si>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</si>
  <si>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</si>
  <si>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</si>
  <si>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</si>
  <si>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</si>
  <si>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</si>
  <si>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</si>
  <si>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</si>
  <si>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</si>
  <si>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</si>
  <si>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</si>
  <si>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</si>
  <si>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</si>
  <si>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</si>
  <si>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</si>
  <si>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</si>
  <si>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</si>
  <si>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</si>
  <si>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</si>
  <si>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</si>
  <si>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</si>
  <si>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</si>
  <si>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</si>
  <si>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</si>
  <si>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</si>
  <si>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</si>
  <si>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</si>
  <si>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</si>
  <si>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</si>
  <si>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</si>
  <si>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</si>
  <si>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</si>
  <si>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</si>
  <si>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</si>
  <si>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</si>
  <si>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</si>
  <si>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</si>
  <si>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</si>
  <si>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</si>
  <si>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</si>
  <si>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</si>
  <si>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</si>
  <si>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</si>
  <si>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</si>
  <si>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</si>
  <si>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</si>
  <si>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</si>
  <si>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</si>
  <si>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</si>
  <si>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</si>
  <si>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</si>
  <si>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</si>
  <si>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</si>
  <si>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</si>
  <si>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</si>
  <si>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</si>
  <si>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</si>
  <si>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</si>
  <si>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</si>
  <si>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</si>
  <si>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</si>
  <si>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</si>
  <si>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</si>
  <si>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</si>
  <si>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</si>
  <si>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</si>
  <si>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</si>
  <si>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</si>
  <si>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</si>
  <si>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</si>
  <si>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</si>
  <si>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</si>
  <si>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</si>
  <si>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</si>
  <si>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</si>
  <si>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</si>
  <si>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</si>
  <si>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</si>
  <si>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</si>
  <si>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</si>
  <si>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</si>
  <si>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</si>
  <si>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</si>
  <si>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</si>
  <si>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</si>
  <si>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</si>
  <si>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</si>
  <si>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</si>
  <si>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</si>
  <si>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</si>
  <si>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</si>
  <si>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</si>
  <si>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</si>
  <si>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</si>
  <si>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</si>
  <si>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</si>
  <si>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</si>
  <si>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</si>
  <si>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</si>
  <si>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</si>
  <si>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</si>
  <si>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</si>
  <si>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</si>
  <si>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</si>
  <si>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</si>
  <si>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</si>
  <si>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</si>
  <si>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</si>
  <si>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</si>
  <si>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</si>
  <si>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</si>
  <si>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</si>
  <si>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</si>
  <si>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</si>
  <si>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</si>
  <si>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</si>
  <si>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</si>
  <si>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</si>
  <si>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</si>
  <si>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</si>
  <si>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</si>
  <si>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</si>
  <si>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</si>
  <si>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</si>
  <si>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</si>
  <si>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</si>
  <si>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</si>
  <si>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</si>
  <si>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</si>
  <si>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</si>
  <si>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</si>
  <si>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</si>
  <si>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</si>
  <si>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</si>
  <si>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</si>
  <si>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</si>
  <si>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</si>
  <si>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</si>
  <si>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</si>
  <si>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</si>
  <si>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</si>
  <si>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</si>
  <si>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</si>
  <si>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</si>
  <si>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</si>
  <si>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</si>
  <si>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</si>
  <si>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</si>
  <si>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</si>
  <si>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</si>
  <si>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</si>
  <si>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</si>
  <si>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</si>
  <si>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</si>
  <si>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</si>
  <si>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</si>
  <si>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</si>
  <si>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</si>
  <si>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</si>
  <si>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</si>
  <si>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</si>
  <si>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</si>
  <si>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</si>
  <si>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</si>
  <si>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</si>
  <si>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</si>
  <si>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</si>
  <si>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</si>
  <si>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</si>
  <si>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</si>
  <si>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</si>
  <si>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</si>
  <si>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</si>
  <si>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</si>
  <si>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</si>
  <si>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</si>
  <si>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</si>
  <si>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</si>
  <si>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</si>
  <si>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</si>
  <si>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</si>
  <si>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</si>
  <si>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</si>
  <si>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</si>
  <si>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</si>
  <si>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</si>
  <si>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</si>
  <si>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</si>
  <si>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</si>
  <si>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</si>
  <si>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</si>
  <si>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</si>
  <si>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</si>
  <si>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</si>
  <si>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</si>
  <si>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</si>
  <si>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</si>
  <si>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</si>
  <si>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</si>
  <si>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</si>
  <si>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</si>
  <si>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</si>
  <si>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</si>
  <si>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</si>
  <si>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</si>
  <si>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</si>
  <si>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</si>
  <si>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</si>
  <si>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</si>
  <si>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</si>
  <si>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</si>
  <si>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</si>
  <si>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</si>
  <si>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</si>
  <si>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</si>
  <si>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</si>
  <si>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</si>
  <si>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</si>
  <si>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</si>
  <si>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</si>
  <si>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</si>
  <si>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</si>
  <si>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</si>
  <si>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</si>
  <si>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</si>
  <si>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</si>
  <si>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</si>
  <si>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</si>
  <si>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</si>
  <si>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</si>
  <si>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</si>
  <si>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</si>
  <si>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</si>
  <si>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</si>
  <si>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</si>
  <si>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</si>
  <si>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</si>
  <si>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</si>
  <si>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</si>
  <si>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</si>
  <si>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</si>
  <si>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</si>
  <si>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</si>
  <si>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</si>
  <si>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</si>
  <si>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</si>
  <si>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</si>
  <si>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</si>
  <si>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</si>
  <si>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</si>
  <si>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</si>
  <si>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</si>
  <si>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</si>
  <si>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</si>
  <si>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</si>
  <si>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</si>
  <si>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</si>
  <si>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</si>
  <si>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</si>
  <si>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</si>
  <si>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</si>
  <si>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</si>
  <si>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</si>
  <si>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</si>
  <si>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</si>
  <si>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</si>
  <si>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</si>
  <si>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</si>
  <si>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</si>
  <si>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</si>
  <si>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</si>
  <si>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</si>
  <si>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</si>
  <si>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</si>
  <si>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</si>
  <si>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</si>
  <si>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</si>
  <si>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</si>
  <si>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</si>
  <si>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</si>
  <si>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</si>
  <si>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</si>
  <si>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</si>
  <si>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</si>
  <si>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</si>
  <si>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</si>
  <si>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</si>
  <si>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</si>
  <si>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</si>
  <si>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</si>
  <si>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</si>
  <si>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</si>
  <si>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</si>
  <si>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</si>
  <si>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</si>
  <si>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</si>
  <si>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</si>
  <si>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</si>
  <si>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</si>
  <si>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</si>
  <si>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</si>
  <si>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</si>
  <si>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</si>
  <si>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</si>
  <si>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</si>
  <si>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</si>
  <si>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</si>
  <si>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</si>
  <si>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</si>
  <si>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</si>
  <si>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</si>
  <si>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</si>
  <si>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</si>
  <si>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</si>
  <si>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</si>
  <si>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</si>
  <si>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</si>
  <si>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</si>
  <si>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</si>
  <si>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</si>
  <si>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</si>
  <si>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</si>
  <si>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</si>
  <si>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</si>
  <si>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</si>
  <si>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</si>
  <si>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</si>
  <si>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</si>
  <si>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</si>
  <si>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</si>
  <si>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</si>
  <si>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</si>
  <si>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</si>
  <si>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</si>
  <si>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</si>
  <si>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</si>
  <si>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</si>
  <si>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</si>
  <si>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</si>
  <si>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</si>
  <si>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</si>
  <si>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</si>
  <si>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</si>
  <si>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</si>
  <si>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</si>
  <si>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</si>
  <si>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</si>
  <si>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</si>
  <si>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</si>
  <si>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</si>
  <si>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</si>
  <si>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</si>
  <si>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</si>
  <si>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</si>
  <si>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</si>
  <si>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</si>
  <si>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</si>
  <si>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</si>
  <si>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</si>
  <si>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</si>
  <si>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</si>
  <si>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</si>
  <si>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</si>
  <si>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</si>
  <si>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</si>
  <si>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</si>
  <si>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</si>
  <si>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</si>
  <si>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</si>
  <si>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</si>
  <si>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</si>
  <si>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</si>
  <si>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</si>
  <si>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</si>
  <si>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</si>
  <si>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</si>
  <si>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</si>
  <si>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</si>
  <si>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</si>
  <si>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</si>
  <si>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</si>
  <si>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</si>
  <si>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</si>
  <si>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</si>
  <si>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</si>
  <si>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</si>
  <si>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</si>
  <si>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</si>
  <si>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</si>
  <si>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</si>
  <si>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</si>
  <si>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</si>
  <si>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</si>
  <si>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</si>
  <si>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</si>
  <si>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</si>
  <si>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</si>
  <si>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</si>
  <si>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</si>
  <si>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</si>
  <si>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</si>
  <si>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</si>
  <si>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</si>
  <si>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</si>
  <si>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</si>
  <si>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</si>
  <si>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</si>
  <si>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</si>
  <si>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</si>
  <si>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</si>
  <si>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</si>
  <si>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</si>
  <si>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</si>
  <si>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</si>
  <si>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</si>
  <si>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</si>
  <si>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</si>
  <si>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</si>
  <si>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</si>
  <si>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</si>
  <si>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</si>
  <si>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</si>
  <si>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</si>
  <si>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</si>
  <si>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</si>
  <si>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</si>
  <si>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</si>
  <si>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</si>
  <si>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</si>
  <si>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</si>
  <si>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</si>
  <si>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</si>
  <si>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</si>
  <si>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</si>
  <si>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</si>
  <si>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</si>
  <si>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</si>
  <si>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</si>
  <si>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</si>
  <si>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</si>
  <si>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</si>
  <si>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</si>
  <si>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</si>
  <si>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</si>
  <si>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</si>
  <si>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</si>
  <si>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</si>
  <si>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</si>
  <si>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</si>
  <si>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</si>
  <si>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</si>
  <si>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</si>
  <si>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</si>
  <si>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</si>
  <si>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</si>
  <si>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</si>
  <si>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</si>
  <si>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</si>
  <si>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</si>
  <si>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</si>
  <si>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</si>
  <si>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</si>
  <si>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</si>
  <si>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</si>
  <si>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</si>
  <si>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</si>
  <si>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</si>
  <si>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</si>
  <si>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</si>
  <si>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</si>
  <si>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</si>
  <si>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</si>
  <si>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</si>
  <si>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</si>
  <si>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</si>
  <si>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</si>
  <si>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</si>
  <si>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</si>
  <si>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</si>
  <si>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</si>
  <si>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</si>
  <si>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</si>
  <si>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</si>
  <si>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</si>
  <si>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</si>
  <si>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</si>
  <si>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</si>
  <si>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</si>
  <si>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</si>
  <si>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</si>
  <si>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</si>
  <si>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</si>
  <si>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</si>
  <si>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</si>
  <si>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</si>
  <si>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</si>
  <si>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</si>
  <si>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</si>
  <si>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</si>
  <si>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</si>
  <si>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</si>
  <si>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</si>
  <si>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</si>
  <si>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</si>
  <si>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</si>
  <si>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</si>
  <si>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</si>
  <si>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</si>
  <si>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</si>
  <si>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</si>
  <si>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</si>
  <si>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</si>
  <si>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</si>
  <si>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</si>
  <si>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</si>
  <si>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</si>
  <si>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</si>
  <si>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</si>
  <si>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</si>
  <si>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</si>
  <si>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</si>
  <si>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</si>
  <si>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</si>
  <si>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</si>
  <si>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</si>
  <si>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</si>
  <si>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</si>
  <si>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</si>
  <si>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</si>
  <si>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</si>
  <si>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</si>
  <si>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</si>
  <si>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</si>
  <si>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</si>
  <si>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</si>
  <si>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</si>
  <si>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</si>
  <si>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</si>
  <si>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</si>
  <si>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</si>
  <si>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</si>
  <si>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</si>
  <si>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</si>
  <si>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</si>
  <si>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</si>
  <si>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</si>
  <si>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</si>
  <si>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</si>
  <si>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</si>
  <si>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</si>
  <si>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</si>
  <si>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</si>
  <si>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</si>
  <si>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</si>
  <si>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</si>
  <si>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</si>
  <si>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</si>
  <si>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</si>
  <si>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</si>
  <si>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</si>
  <si>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</si>
  <si>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</si>
  <si>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</si>
  <si>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</si>
  <si>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</si>
  <si>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</si>
  <si>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</si>
  <si>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</si>
  <si>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</si>
  <si>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</si>
  <si>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</si>
  <si>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</si>
  <si>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</si>
  <si>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</si>
  <si>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</si>
  <si>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</si>
  <si>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</si>
  <si>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</si>
  <si>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</si>
  <si>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</si>
  <si>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</si>
  <si>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</si>
  <si>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</si>
  <si>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</si>
  <si>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</si>
  <si>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</si>
  <si>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</si>
  <si>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</si>
  <si>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</si>
  <si>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</si>
  <si>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</si>
  <si>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</si>
  <si>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</si>
  <si>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</si>
  <si>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</si>
  <si>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</si>
  <si>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</si>
  <si>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</si>
  <si>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</si>
  <si>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</si>
  <si>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</si>
  <si>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</si>
  <si>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</si>
  <si>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</si>
  <si>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</si>
  <si>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</si>
  <si>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</si>
  <si>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</si>
  <si>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</si>
  <si>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</si>
  <si>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</si>
  <si>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</si>
  <si>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</si>
  <si>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</si>
  <si>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</si>
  <si>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</si>
  <si>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</si>
  <si>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</si>
  <si>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</si>
  <si>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</si>
  <si>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</si>
  <si>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</si>
  <si>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</si>
  <si>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</si>
  <si>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</si>
  <si>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</si>
  <si>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</si>
  <si>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</si>
  <si>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</si>
  <si>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</si>
  <si>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</si>
  <si>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</si>
  <si>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</si>
  <si>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</si>
  <si>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</si>
  <si>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</si>
  <si>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</si>
  <si>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</si>
  <si>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</si>
  <si>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</si>
  <si>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</si>
  <si>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</si>
  <si>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</si>
  <si>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</si>
  <si>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</si>
  <si>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</si>
  <si>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</si>
  <si>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</si>
  <si>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</si>
  <si>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</si>
  <si>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</si>
  <si>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</si>
  <si>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</si>
  <si>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</si>
  <si>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</si>
  <si>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</si>
  <si>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</si>
  <si>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</si>
  <si>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</si>
  <si>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</si>
  <si>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</si>
  <si>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</si>
  <si>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</si>
  <si>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</si>
  <si>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</si>
  <si>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</si>
  <si>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</si>
  <si>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</si>
  <si>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</si>
  <si>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</si>
  <si>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</si>
  <si>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</si>
  <si>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</si>
  <si>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</si>
  <si>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</si>
  <si>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</si>
  <si>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</si>
  <si>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</si>
  <si>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</si>
  <si>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</si>
  <si>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</si>
  <si>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</si>
  <si>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</si>
  <si>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</si>
  <si>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</si>
  <si>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</si>
  <si>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</si>
  <si>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</si>
  <si>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</si>
  <si>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</si>
  <si>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</si>
  <si>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</si>
  <si>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</si>
  <si>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</si>
  <si>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</si>
  <si>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</si>
  <si>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</si>
  <si>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</si>
  <si>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</si>
  <si>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</si>
  <si>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</si>
  <si>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</si>
  <si>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</si>
  <si>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</si>
  <si>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</si>
  <si>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</si>
  <si>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</si>
  <si>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</si>
  <si>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</si>
  <si>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</si>
  <si>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</si>
  <si>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</si>
  <si>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</si>
  <si>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</si>
  <si>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</si>
  <si>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</si>
  <si>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</si>
  <si>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</si>
  <si>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</si>
  <si>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</si>
  <si>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</si>
  <si>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</si>
  <si>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</si>
  <si>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</si>
  <si>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</si>
  <si>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</si>
  <si>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</si>
  <si>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</si>
  <si>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</si>
  <si>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</si>
  <si>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</si>
  <si>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</si>
  <si>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</si>
  <si>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</si>
  <si>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</si>
  <si>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</si>
  <si>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</si>
  <si>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</si>
  <si>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</si>
  <si>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</si>
  <si>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</si>
  <si>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</si>
  <si>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</si>
  <si>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</si>
  <si>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</si>
  <si>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</si>
  <si>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</si>
  <si>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</si>
  <si>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</si>
  <si>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</si>
  <si>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</si>
  <si>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</si>
  <si>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</si>
  <si>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</si>
  <si>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</si>
  <si>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</si>
  <si>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</si>
  <si>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</si>
  <si>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</si>
  <si>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</si>
  <si>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</si>
  <si>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</si>
  <si>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</si>
  <si>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</si>
  <si>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</si>
  <si>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</si>
  <si>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</si>
  <si>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</si>
  <si>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</si>
  <si>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</si>
  <si>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</si>
  <si>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</si>
  <si>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</si>
  <si>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</si>
  <si>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</si>
  <si>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</si>
  <si>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</si>
  <si>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</si>
  <si>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</si>
  <si>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</si>
  <si>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</si>
  <si>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</si>
  <si>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</si>
  <si>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</si>
  <si>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</si>
  <si>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</si>
  <si>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</si>
  <si>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</si>
  <si>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</si>
  <si>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</si>
  <si>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</si>
  <si>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</si>
  <si>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</si>
  <si>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</si>
  <si>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</si>
  <si>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</si>
  <si>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</si>
  <si>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</si>
  <si>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</si>
  <si>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</si>
  <si>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</si>
  <si>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</si>
  <si>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</si>
  <si>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</si>
  <si>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</si>
  <si>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</si>
  <si>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</si>
  <si>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</si>
  <si>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</si>
  <si>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</si>
  <si>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</si>
  <si>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</si>
  <si>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</si>
  <si>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</si>
  <si>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</si>
  <si>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</si>
  <si>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</si>
  <si>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</si>
  <si>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</si>
  <si>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</si>
  <si>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</si>
  <si>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</si>
  <si>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</si>
  <si>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</si>
  <si>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</si>
  <si>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</si>
  <si>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</si>
  <si>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</si>
  <si>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</si>
  <si>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</si>
  <si>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</si>
  <si>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</si>
  <si>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</si>
  <si>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</si>
  <si>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</si>
  <si>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</si>
  <si>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</si>
  <si>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</si>
  <si>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</si>
  <si>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</si>
  <si>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</si>
  <si>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</si>
  <si>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</si>
  <si>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</si>
  <si>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</si>
  <si>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</si>
  <si>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</si>
  <si>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</si>
  <si>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</si>
  <si>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</si>
  <si>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</si>
  <si>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</si>
  <si>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</si>
  <si>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</si>
  <si>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</si>
  <si>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</si>
  <si>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</si>
  <si>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</si>
  <si>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</si>
  <si>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</si>
  <si>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</si>
  <si>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</si>
  <si>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</si>
  <si>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</si>
  <si>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</si>
  <si>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</si>
  <si>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</si>
  <si>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</si>
  <si>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</si>
  <si>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</si>
  <si>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</si>
  <si>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</si>
  <si>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</si>
  <si>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</si>
  <si>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</si>
  <si>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</si>
  <si>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</si>
  <si>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</si>
  <si>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</si>
  <si>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</si>
  <si>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</si>
  <si>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</si>
  <si>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</si>
  <si>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</si>
  <si>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</si>
  <si>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</si>
  <si>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</si>
  <si>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</si>
  <si>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</si>
  <si>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</si>
  <si>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</si>
  <si>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</si>
  <si>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</si>
  <si>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</si>
  <si>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</si>
  <si>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</si>
  <si>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</si>
  <si>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</si>
  <si>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</si>
  <si>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</si>
  <si>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</si>
  <si>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</si>
  <si>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</si>
  <si>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</si>
  <si>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</si>
  <si>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</si>
  <si>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</si>
  <si>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</si>
  <si>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</si>
  <si>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</si>
  <si>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</si>
  <si>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</si>
  <si>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</si>
  <si>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</si>
  <si>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</si>
  <si>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</si>
  <si>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</si>
  <si>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</si>
  <si>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</si>
  <si>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</si>
  <si>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</si>
  <si>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</si>
  <si>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</si>
  <si>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</si>
  <si>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</si>
  <si>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</si>
  <si>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</si>
  <si>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</si>
  <si>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</si>
  <si>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</si>
  <si>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</si>
  <si>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</si>
  <si>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</si>
  <si>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</si>
  <si>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</si>
  <si>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</si>
  <si>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</si>
  <si>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</si>
  <si>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</si>
  <si>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</si>
  <si>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</si>
  <si>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</si>
  <si>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</si>
  <si>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</si>
  <si>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</si>
  <si>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</si>
  <si>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</si>
  <si>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</si>
  <si>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</si>
  <si>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</si>
  <si>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</si>
  <si>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</si>
  <si>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</si>
  <si>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</si>
  <si>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</si>
  <si>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</si>
  <si>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</si>
  <si>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</si>
  <si>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</si>
  <si>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</si>
  <si>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</si>
  <si>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</si>
  <si>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</si>
  <si>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</si>
  <si>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</si>
  <si>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</si>
  <si>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</si>
  <si>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</si>
  <si>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</si>
  <si>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</si>
  <si>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</si>
  <si>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</si>
  <si>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</si>
  <si>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</si>
  <si>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</si>
  <si>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</si>
  <si>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</si>
  <si>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</si>
  <si>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</si>
  <si>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</si>
  <si>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</si>
  <si>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</si>
  <si>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</si>
  <si>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</si>
  <si>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</si>
  <si>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</si>
  <si>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</si>
  <si>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</si>
  <si>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</si>
  <si>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</si>
  <si>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</si>
  <si>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</si>
  <si>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</si>
  <si>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</si>
  <si>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</si>
  <si>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</si>
  <si>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</si>
  <si>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</si>
  <si>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</si>
  <si>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</si>
  <si>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</si>
  <si>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</si>
  <si>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</si>
  <si>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</si>
  <si>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</si>
  <si>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</si>
  <si>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</si>
  <si>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</si>
  <si>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</si>
  <si>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</si>
  <si>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</si>
  <si>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</si>
  <si>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</si>
  <si>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</si>
  <si>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</si>
  <si>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</si>
  <si>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</si>
  <si>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</si>
  <si>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</si>
  <si>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</si>
  <si>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</si>
  <si>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</si>
  <si>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</si>
  <si>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</si>
  <si>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</si>
  <si>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</si>
  <si>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</si>
  <si>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</si>
  <si>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</si>
  <si>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</si>
  <si>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</si>
  <si>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</si>
  <si>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</si>
  <si>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</si>
  <si>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</si>
  <si>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</si>
  <si>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</si>
  <si>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</si>
  <si>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</si>
  <si>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</si>
  <si>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</si>
  <si>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</si>
  <si>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</si>
  <si>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</si>
  <si>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</si>
  <si>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</si>
  <si>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</si>
  <si>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</si>
  <si>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</si>
  <si>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</si>
  <si>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</si>
  <si>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</si>
  <si>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</si>
  <si>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</si>
  <si>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</si>
  <si>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</si>
  <si>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</si>
  <si>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</si>
  <si>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</si>
  <si>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</si>
  <si>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</si>
  <si>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</si>
  <si>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</si>
  <si>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</si>
  <si>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</si>
  <si>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</si>
  <si>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</si>
  <si>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</si>
  <si>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</si>
  <si>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</si>
  <si>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</si>
  <si>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</si>
  <si>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</si>
  <si>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</si>
  <si>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</si>
  <si>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</si>
  <si>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</si>
  <si>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</si>
  <si>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</si>
  <si>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</si>
  <si>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</si>
  <si>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</si>
  <si>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</si>
  <si>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</si>
  <si>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</si>
  <si>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</si>
  <si>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</si>
  <si>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</si>
  <si>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</si>
  <si>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</si>
  <si>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</si>
  <si>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</si>
  <si>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</si>
  <si>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</si>
  <si>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</si>
  <si>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</si>
  <si>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</si>
  <si>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</si>
  <si>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</si>
  <si>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</si>
  <si>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</si>
  <si>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</si>
  <si>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</si>
  <si>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</si>
  <si>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</si>
  <si>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</si>
  <si>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</si>
  <si>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</si>
  <si>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</si>
  <si>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</si>
  <si>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</si>
  <si>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</si>
  <si>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</si>
  <si>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</si>
  <si>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</si>
  <si>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</si>
  <si>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</si>
  <si>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</si>
  <si>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</si>
  <si>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</si>
  <si>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</si>
  <si>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</si>
  <si>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</si>
  <si>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</si>
  <si>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</si>
  <si>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</si>
  <si>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</si>
  <si>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</si>
  <si>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</si>
  <si>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</si>
  <si>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</si>
  <si>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</si>
  <si>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</si>
  <si>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</si>
  <si>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</si>
  <si>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</si>
  <si>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</si>
  <si>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</si>
  <si>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</si>
  <si>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</si>
  <si>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</si>
  <si>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</si>
  <si>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</si>
  <si>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</si>
  <si>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</si>
  <si>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</si>
  <si>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</si>
  <si>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</si>
  <si>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</si>
  <si>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</si>
  <si>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</si>
  <si>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</si>
  <si>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</si>
  <si>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</si>
  <si>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</si>
  <si>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</si>
  <si>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</si>
  <si>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</si>
  <si>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</si>
  <si>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</si>
  <si>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</si>
  <si>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</si>
  <si>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</si>
  <si>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</si>
  <si>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</si>
  <si>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</si>
  <si>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</si>
  <si>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</si>
  <si>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</si>
  <si>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</si>
  <si>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</si>
  <si>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</si>
  <si>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</si>
  <si>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</si>
  <si>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</si>
  <si>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</si>
  <si>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</si>
  <si>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</si>
  <si>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</si>
  <si>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</si>
  <si>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</si>
  <si>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</si>
  <si>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</si>
  <si>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</si>
  <si>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</si>
  <si>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</si>
  <si>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</si>
  <si>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</si>
  <si>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</si>
  <si>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</si>
  <si>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</si>
  <si>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</si>
  <si>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</si>
  <si>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</si>
  <si>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</si>
  <si>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</si>
  <si>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</si>
  <si>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</si>
  <si>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</si>
  <si>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</si>
  <si>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</si>
  <si>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</si>
  <si>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</si>
  <si>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</si>
  <si>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</si>
  <si>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</si>
  <si>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</si>
  <si>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</si>
  <si>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</si>
  <si>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</si>
  <si>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</si>
  <si>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</si>
  <si>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</si>
  <si>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</si>
  <si>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</si>
  <si>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</si>
  <si>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</si>
  <si>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</si>
  <si>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</si>
  <si>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</si>
  <si>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</si>
  <si>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</si>
  <si>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</si>
  <si>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</si>
  <si>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</si>
  <si>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</si>
  <si>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</si>
  <si>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</si>
  <si>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</si>
  <si>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</si>
  <si>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</si>
  <si>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</si>
  <si>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</si>
  <si>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</si>
  <si>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</si>
  <si>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</si>
  <si>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</si>
  <si>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</si>
  <si>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</si>
  <si>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</si>
  <si>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</si>
  <si>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</si>
  <si>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</si>
  <si>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</si>
  <si>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</si>
  <si>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</si>
  <si>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</si>
  <si>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</si>
  <si>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</si>
  <si>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</si>
  <si>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</si>
  <si>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</si>
  <si>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</si>
  <si>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</si>
  <si>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</si>
  <si>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</si>
  <si>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</si>
  <si>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</si>
  <si>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</si>
  <si>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</si>
  <si>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</si>
  <si>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</si>
  <si>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</si>
  <si>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</si>
  <si>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</si>
  <si>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</si>
  <si>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</si>
  <si>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</si>
  <si>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</si>
  <si>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</si>
  <si>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</si>
  <si>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</si>
  <si>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</si>
  <si>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</si>
  <si>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</si>
  <si>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</si>
  <si>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</si>
  <si>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</si>
  <si>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</si>
  <si>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</si>
  <si>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</si>
  <si>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</si>
  <si>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</si>
  <si>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</si>
  <si>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</si>
  <si>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</si>
  <si>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</si>
  <si>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</si>
  <si>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</si>
  <si>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</si>
  <si>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</si>
  <si>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</si>
  <si>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</si>
  <si>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</si>
  <si>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</si>
  <si>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</si>
  <si>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</si>
  <si>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</si>
  <si>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</si>
  <si>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</si>
  <si>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</si>
  <si>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</si>
  <si>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</si>
  <si>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</si>
  <si>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</si>
  <si>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</si>
  <si>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</si>
  <si>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</si>
  <si>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</si>
  <si>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</si>
  <si>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</si>
  <si>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</si>
  <si>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</si>
  <si>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</si>
  <si>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</si>
  <si>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</si>
  <si>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</si>
  <si>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</si>
  <si>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</si>
  <si>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</si>
  <si>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</si>
  <si>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</si>
  <si>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</si>
  <si>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</si>
  <si>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</si>
  <si>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</si>
  <si>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</si>
  <si>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</si>
  <si>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</si>
  <si>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</si>
  <si>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</si>
  <si>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</si>
  <si>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</si>
  <si>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</si>
  <si>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</si>
  <si>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</si>
  <si>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</si>
  <si>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</si>
  <si>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</si>
  <si>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</si>
  <si>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</si>
  <si>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</si>
  <si>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</si>
  <si>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</si>
  <si>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</si>
  <si>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</si>
  <si>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</si>
  <si>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</si>
  <si>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</si>
  <si>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</si>
  <si>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</si>
  <si>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</si>
  <si>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</si>
  <si>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</si>
  <si>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</si>
  <si>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</si>
  <si>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</si>
  <si>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</si>
  <si>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</si>
  <si>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</si>
  <si>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</si>
  <si>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</si>
  <si>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</si>
  <si>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</si>
  <si>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</si>
  <si>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</si>
  <si>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</si>
  <si>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</si>
  <si>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</si>
  <si>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</si>
  <si>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</si>
  <si>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</si>
  <si>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</si>
  <si>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</si>
  <si>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</si>
  <si>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</si>
  <si>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</si>
  <si>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</si>
  <si>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</si>
  <si>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</si>
  <si>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</si>
  <si>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</si>
  <si>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</si>
  <si>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</si>
  <si>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</si>
  <si>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</si>
  <si>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</si>
  <si>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</si>
  <si>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</si>
  <si>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</si>
  <si>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</si>
  <si>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</si>
  <si>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</si>
  <si>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</si>
  <si>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</si>
  <si>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</si>
  <si>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</si>
  <si>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</si>
  <si>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</si>
  <si>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</si>
  <si>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</si>
  <si>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</si>
  <si>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</si>
  <si>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</si>
  <si>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</si>
  <si>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</si>
  <si>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</si>
  <si>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</si>
  <si>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</si>
  <si>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</si>
  <si>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</si>
  <si>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</si>
  <si>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</si>
  <si>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</si>
  <si>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</si>
  <si>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</si>
  <si>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</si>
  <si>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</si>
  <si>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</si>
  <si>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</si>
  <si>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</si>
  <si>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</si>
  <si>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</si>
  <si>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</si>
  <si>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</si>
  <si>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</si>
  <si>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</si>
  <si>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</si>
  <si>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</si>
  <si>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</si>
  <si>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</si>
  <si>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</si>
  <si>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</si>
  <si>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</si>
  <si>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</si>
  <si>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</si>
  <si>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</si>
  <si>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</si>
  <si>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</si>
  <si>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</si>
  <si>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</si>
  <si>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</si>
  <si>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</si>
  <si>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</si>
  <si>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</si>
  <si>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</si>
  <si>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</si>
  <si>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</si>
  <si>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</si>
  <si>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</si>
  <si>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</si>
  <si>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</si>
  <si>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</si>
  <si>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</si>
  <si>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</si>
  <si>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</si>
  <si>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</si>
  <si>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</si>
  <si>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</si>
  <si>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</si>
  <si>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</si>
  <si>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</si>
  <si>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</si>
  <si>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</si>
  <si>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</si>
  <si>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</si>
  <si>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</si>
  <si>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</si>
  <si>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</si>
  <si>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</si>
  <si>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</si>
  <si>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</si>
  <si>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</si>
  <si>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</si>
  <si>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</si>
  <si>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</si>
  <si>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</si>
  <si>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</si>
  <si>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</si>
  <si>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</si>
  <si>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</si>
  <si>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</si>
  <si>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</si>
  <si>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</si>
  <si>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</si>
  <si>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</si>
  <si>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</si>
  <si>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</si>
  <si>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</si>
  <si>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</si>
  <si>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</si>
  <si>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</si>
  <si>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</si>
  <si>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</si>
  <si>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</si>
  <si>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</si>
  <si>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</si>
  <si>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</si>
  <si>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</si>
  <si>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</si>
  <si>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</si>
  <si>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</si>
  <si>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</si>
  <si>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</si>
  <si>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</si>
  <si>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</si>
  <si>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</si>
  <si>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</si>
  <si>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</si>
  <si>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</si>
  <si>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</si>
  <si>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</si>
  <si>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</si>
  <si>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</si>
  <si>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</si>
  <si>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</si>
  <si>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</si>
  <si>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</si>
  <si>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</si>
  <si>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</si>
  <si>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</si>
  <si>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</si>
  <si>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</si>
  <si>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</si>
  <si>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</si>
  <si>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</si>
  <si>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</si>
  <si>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</si>
  <si>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</si>
  <si>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</si>
  <si>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</si>
  <si>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</si>
  <si>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</si>
  <si>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</si>
  <si>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</si>
  <si>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</si>
  <si>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</si>
  <si>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</si>
  <si>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</si>
  <si>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</si>
  <si>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</si>
  <si>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</si>
  <si>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</si>
  <si>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</si>
  <si>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</si>
  <si>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</si>
  <si>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</si>
  <si>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</si>
  <si>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</si>
  <si>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</si>
  <si>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</si>
  <si>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</si>
  <si>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</si>
  <si>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</si>
  <si>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</si>
  <si>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</si>
  <si>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</si>
  <si>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</si>
  <si>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</si>
  <si>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</si>
  <si>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</si>
  <si>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</si>
  <si>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</si>
  <si>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</si>
  <si>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</si>
  <si>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</si>
  <si>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</si>
  <si>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</si>
  <si>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</si>
  <si>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</si>
  <si>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</si>
  <si>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</si>
  <si>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</si>
  <si>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</si>
  <si>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</si>
  <si>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</si>
  <si>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</si>
  <si>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</si>
  <si>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</si>
  <si>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</si>
  <si>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</si>
  <si>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</si>
  <si>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</si>
  <si>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</si>
  <si>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</si>
  <si>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</si>
  <si>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</si>
  <si>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</si>
  <si>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</si>
  <si>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</si>
  <si>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</si>
  <si>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</si>
  <si>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</si>
  <si>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</si>
  <si>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</si>
  <si>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</si>
  <si>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</si>
  <si>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</si>
  <si>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</si>
  <si>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</si>
  <si>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</si>
  <si>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</si>
  <si>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</si>
  <si>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</si>
  <si>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</si>
  <si>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</si>
  <si>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</si>
  <si>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</si>
  <si>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</si>
  <si>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</si>
  <si>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</si>
  <si>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</si>
  <si>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</si>
  <si>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</si>
  <si>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</si>
  <si>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</si>
  <si>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</si>
  <si>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</si>
  <si>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</si>
  <si>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</si>
  <si>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</si>
  <si>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</si>
  <si>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</si>
  <si>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</si>
  <si>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</si>
  <si>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</si>
  <si>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</si>
  <si>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</si>
  <si>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</si>
  <si>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</si>
  <si>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</si>
  <si>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</si>
  <si>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</si>
  <si>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</si>
  <si>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</si>
  <si>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</si>
  <si>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</si>
  <si>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</si>
  <si>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</si>
  <si>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</si>
  <si>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</si>
  <si>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</si>
  <si>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</si>
  <si>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</si>
  <si>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</si>
  <si>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</si>
  <si>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</si>
  <si>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</si>
  <si>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</si>
  <si>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</si>
  <si>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</si>
  <si>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</si>
  <si>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</si>
  <si>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</si>
  <si>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</si>
  <si>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</si>
  <si>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</si>
  <si>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</si>
  <si>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</si>
  <si>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</si>
  <si>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</si>
  <si>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</si>
  <si>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</si>
  <si>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</si>
  <si>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</si>
  <si>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</si>
  <si>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</si>
  <si>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</si>
  <si>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</si>
  <si>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</si>
  <si>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</si>
  <si>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</si>
  <si>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</si>
  <si>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</si>
  <si>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</si>
  <si>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</si>
  <si>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</si>
  <si>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</si>
  <si>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</si>
  <si>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</si>
  <si>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</si>
  <si>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</si>
  <si>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</si>
  <si>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</si>
  <si>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</si>
  <si>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</si>
  <si>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</si>
  <si>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</si>
  <si>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</si>
  <si>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</si>
  <si>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</si>
  <si>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</si>
  <si>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</si>
  <si>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</si>
  <si>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</si>
  <si>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</si>
  <si>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</si>
  <si>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</si>
  <si>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</si>
  <si>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</si>
  <si>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</si>
  <si>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</si>
  <si>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</si>
  <si>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</si>
  <si>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</si>
  <si>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</si>
  <si>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</si>
  <si>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</si>
  <si>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</si>
  <si>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</si>
  <si>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</si>
  <si>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</si>
  <si>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</si>
  <si>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</si>
  <si>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</si>
  <si>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</si>
  <si>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</si>
  <si>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</si>
  <si>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</si>
  <si>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</si>
  <si>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</si>
  <si>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</si>
  <si>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</si>
  <si>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</si>
  <si>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</si>
  <si>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</si>
  <si>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</si>
  <si>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</si>
  <si>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</si>
  <si>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</si>
  <si>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</si>
  <si>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</si>
  <si>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</si>
  <si>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</si>
  <si>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</si>
  <si>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</si>
  <si>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</si>
  <si>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</si>
  <si>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</si>
  <si>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</si>
  <si>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</si>
  <si>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</si>
  <si>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</si>
  <si>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</si>
  <si>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</si>
  <si>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</si>
  <si>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</si>
  <si>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</si>
  <si>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</si>
  <si>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</si>
  <si>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</si>
  <si>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</si>
  <si>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</si>
  <si>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</si>
  <si>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</si>
  <si>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</si>
  <si>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</si>
  <si>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</si>
  <si>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</si>
  <si>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</si>
  <si>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</si>
  <si>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</si>
  <si>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</si>
  <si>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</si>
  <si>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</si>
  <si>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</si>
  <si>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</si>
  <si>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</si>
  <si>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</si>
  <si>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</si>
  <si>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</si>
  <si>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</si>
  <si>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</si>
  <si>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</si>
  <si>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</si>
  <si>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</si>
  <si>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</si>
  <si>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</si>
  <si>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</si>
  <si>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</si>
  <si>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</si>
  <si>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</si>
  <si>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</si>
  <si>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</si>
  <si>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</si>
  <si>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</si>
  <si>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</si>
  <si>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</si>
  <si>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</si>
  <si>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</si>
  <si>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</si>
  <si>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</si>
  <si>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</si>
  <si>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</si>
  <si>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</si>
  <si>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</si>
  <si>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</si>
  <si>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</si>
  <si>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</si>
  <si>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</si>
  <si>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</si>
  <si>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</si>
  <si>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</si>
  <si>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</si>
  <si>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</si>
  <si>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</si>
  <si>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</si>
  <si>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</si>
  <si>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</si>
  <si>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</si>
  <si>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</si>
  <si>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</si>
  <si>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</si>
  <si>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</si>
  <si>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</si>
  <si>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</si>
  <si>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</si>
  <si>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</si>
  <si>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</si>
  <si>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</si>
  <si>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</si>
  <si>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</si>
  <si>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</si>
  <si>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</si>
  <si>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</si>
  <si>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</si>
  <si>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</si>
  <si>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</si>
  <si>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</si>
  <si>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</si>
  <si>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</si>
  <si>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</si>
  <si>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</si>
  <si>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</si>
  <si>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</si>
  <si>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</si>
  <si>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</si>
  <si>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</si>
  <si>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</si>
  <si>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</si>
  <si>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</si>
  <si>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</si>
  <si>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</si>
  <si>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</si>
  <si>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</si>
  <si>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</si>
  <si>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</si>
  <si>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</si>
  <si>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</si>
  <si>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</si>
  <si>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</si>
  <si>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</si>
  <si>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</si>
  <si>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</si>
  <si>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</si>
  <si>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</si>
  <si>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</si>
  <si>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</si>
  <si>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</si>
  <si>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</si>
  <si>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</si>
  <si>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</si>
  <si>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</si>
  <si>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</si>
  <si>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</si>
  <si>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</si>
  <si>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</si>
  <si>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</si>
  <si>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</si>
  <si>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</si>
  <si>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</si>
  <si>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</si>
  <si>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</si>
  <si>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</si>
  <si>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</si>
  <si>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</si>
  <si>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</si>
  <si>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</si>
  <si>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</si>
  <si>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</si>
  <si>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</si>
  <si>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</si>
  <si>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</si>
  <si>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</si>
  <si>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</si>
  <si>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</si>
  <si>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</si>
  <si>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</si>
  <si>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</si>
  <si>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</si>
  <si>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</si>
  <si>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</si>
  <si>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</si>
  <si>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</si>
  <si>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</si>
  <si>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</si>
  <si>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</si>
  <si>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</si>
  <si>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</si>
  <si>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</si>
  <si>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</si>
  <si>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</si>
  <si>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</si>
  <si>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</si>
  <si>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</si>
  <si>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</si>
  <si>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</si>
  <si>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</si>
  <si>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</si>
  <si>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</si>
  <si>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</si>
  <si>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</si>
  <si>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</si>
  <si>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</si>
  <si>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</si>
  <si>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</si>
  <si>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</si>
  <si>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</si>
  <si>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</si>
  <si>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</si>
  <si>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</si>
  <si>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</si>
  <si>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</si>
  <si>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</si>
  <si>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</si>
  <si>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</si>
  <si>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</si>
  <si>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</si>
  <si>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</si>
  <si>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</si>
  <si>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</si>
  <si>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</si>
  <si>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</si>
  <si>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</si>
  <si>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</si>
  <si>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</si>
  <si>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</si>
  <si>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</si>
  <si>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</si>
  <si>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</si>
  <si>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</si>
  <si>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</si>
  <si>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</si>
  <si>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</si>
  <si>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</si>
  <si>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</si>
  <si>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</si>
  <si>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</si>
  <si>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</si>
  <si>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</si>
  <si>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</si>
  <si>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</si>
  <si>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</si>
  <si>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</si>
  <si>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</si>
  <si>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</si>
  <si>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</si>
  <si>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</si>
  <si>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</si>
  <si>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</si>
  <si>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</si>
  <si>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</si>
  <si>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</si>
  <si>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</si>
  <si>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</si>
  <si>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</si>
  <si>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</si>
  <si>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</si>
  <si>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</si>
  <si>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</si>
  <si>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</si>
  <si>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</si>
  <si>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</si>
  <si>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</si>
  <si>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</si>
  <si>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</si>
  <si>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</si>
  <si>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</si>
  <si>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</si>
  <si>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</si>
  <si>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</si>
  <si>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</si>
  <si>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</si>
  <si>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</si>
  <si>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</si>
  <si>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</si>
  <si>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</si>
  <si>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</si>
  <si>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</si>
  <si>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</si>
  <si>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</si>
  <si>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</si>
  <si>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</si>
  <si>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</si>
  <si>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</si>
  <si>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</si>
  <si>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</si>
  <si>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</si>
  <si>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</si>
  <si>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</si>
  <si>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</si>
  <si>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</si>
  <si>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</si>
  <si>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</si>
  <si>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</si>
  <si>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</si>
  <si>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</si>
  <si>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</si>
  <si>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</si>
  <si>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</si>
  <si>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</si>
  <si>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</si>
  <si>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</si>
  <si>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</si>
  <si>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</si>
  <si>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</si>
  <si>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</si>
  <si>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</si>
  <si>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</si>
  <si>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</si>
  <si>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</si>
  <si>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</si>
  <si>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</si>
  <si>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</si>
  <si>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</si>
  <si>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</si>
  <si>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</si>
  <si>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</si>
  <si>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</si>
  <si>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</si>
  <si>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</si>
  <si>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</si>
  <si>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</si>
  <si>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</si>
  <si>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</si>
  <si>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</si>
  <si>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</si>
  <si>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</si>
  <si>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</si>
  <si>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</si>
  <si>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</si>
  <si>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</si>
  <si>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</si>
  <si>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</si>
  <si>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</si>
  <si>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</si>
  <si>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</si>
  <si>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</si>
  <si>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</si>
  <si>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</si>
  <si>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</si>
  <si>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</si>
  <si>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</si>
  <si>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</si>
  <si>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</si>
  <si>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</si>
  <si>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</si>
  <si>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</si>
  <si>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</si>
  <si>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</si>
  <si>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</si>
  <si>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</si>
  <si>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</si>
  <si>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</si>
  <si>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</si>
  <si>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</si>
  <si>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</si>
  <si>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</si>
  <si>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</si>
  <si>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</si>
  <si>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</si>
  <si>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</si>
  <si>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</si>
  <si>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</si>
  <si>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</si>
  <si>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</si>
  <si>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</si>
  <si>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</si>
  <si>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</si>
  <si>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</si>
  <si>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</si>
  <si>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</si>
  <si>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</si>
  <si>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</si>
  <si>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</si>
  <si>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</si>
  <si>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</si>
  <si>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</si>
  <si>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</si>
  <si>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</si>
  <si>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</si>
  <si>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</si>
  <si>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</si>
  <si>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</si>
  <si>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</si>
  <si>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</si>
  <si>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</si>
  <si>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</si>
  <si>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</si>
  <si>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</si>
  <si>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</si>
  <si>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</si>
  <si>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</si>
  <si>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</si>
  <si>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</si>
  <si>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</si>
  <si>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</si>
  <si>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</si>
  <si>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</si>
  <si>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</si>
  <si>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</si>
  <si>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</si>
  <si>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</si>
  <si>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</si>
  <si>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</si>
  <si>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</si>
  <si>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</si>
  <si>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</si>
  <si>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</si>
  <si>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</si>
  <si>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</si>
  <si>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</si>
  <si>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</si>
  <si>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</si>
  <si>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</si>
  <si>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</si>
  <si>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</si>
  <si>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</si>
  <si>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</si>
  <si>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</si>
  <si>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</si>
  <si>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</si>
  <si>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</si>
  <si>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</si>
  <si>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</si>
  <si>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</si>
  <si>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</si>
  <si>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</si>
  <si>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</si>
  <si>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</si>
  <si>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</si>
  <si>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</si>
  <si>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</si>
  <si>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</si>
  <si>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</si>
  <si>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</si>
  <si>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</si>
  <si>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</si>
  <si>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</si>
  <si>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</si>
  <si>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</si>
  <si>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</si>
  <si>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</si>
  <si>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</si>
  <si>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</si>
  <si>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</si>
  <si>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</si>
  <si>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</si>
  <si>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</si>
  <si>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</si>
  <si>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</si>
  <si>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</si>
  <si>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</si>
  <si>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</si>
  <si>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</si>
  <si>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</si>
  <si>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</si>
  <si>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</si>
  <si>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</si>
  <si>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</si>
  <si>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</si>
  <si>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</si>
  <si>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</si>
  <si>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</si>
  <si>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</si>
  <si>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</si>
  <si>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</si>
  <si>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</si>
  <si>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</si>
  <si>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</si>
  <si>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</si>
  <si>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</si>
  <si>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</si>
  <si>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</si>
  <si>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</si>
  <si>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</si>
  <si>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</si>
  <si>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</si>
  <si>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</si>
  <si>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</si>
  <si>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</si>
  <si>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</si>
  <si>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</si>
  <si>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</si>
  <si>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</si>
  <si>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</si>
  <si>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</si>
  <si>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</si>
  <si>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</si>
  <si>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</si>
  <si>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</si>
  <si>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</si>
  <si>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</si>
  <si>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</si>
  <si>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</si>
  <si>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</si>
  <si>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</si>
  <si>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</si>
  <si>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</si>
  <si>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</si>
  <si>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</si>
  <si>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</si>
  <si>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</si>
  <si>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</si>
  <si>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</si>
  <si>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</si>
  <si>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</si>
  <si>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</si>
  <si>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</si>
  <si>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</si>
  <si>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</si>
  <si>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</si>
  <si>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</si>
  <si>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</si>
  <si>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</si>
  <si>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</si>
  <si>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</si>
  <si>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</si>
  <si>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</si>
  <si>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</si>
  <si>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</si>
  <si>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</si>
  <si>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</si>
  <si>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</si>
  <si>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</si>
  <si>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</si>
  <si>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</si>
  <si>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</si>
  <si>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</si>
  <si>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</si>
  <si>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</si>
  <si>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</si>
  <si>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</si>
  <si>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</si>
  <si>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</si>
  <si>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</si>
  <si>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</si>
  <si>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</si>
  <si>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</si>
  <si>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</si>
  <si>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</si>
  <si>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</si>
  <si>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</si>
  <si>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</si>
  <si>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</si>
  <si>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</si>
  <si>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</si>
  <si>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</si>
  <si>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</si>
  <si>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</si>
  <si>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</si>
  <si>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</si>
  <si>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</si>
  <si>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</si>
  <si>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</si>
  <si>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</si>
  <si>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</si>
  <si>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</si>
  <si>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</si>
  <si>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</si>
  <si>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</si>
  <si>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</si>
  <si>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</si>
  <si>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</si>
  <si>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</si>
  <si>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</si>
  <si>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</si>
  <si>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</si>
  <si>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</si>
  <si>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</si>
  <si>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</si>
  <si>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</si>
  <si>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</si>
  <si>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</si>
  <si>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</si>
  <si>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</si>
  <si>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</si>
  <si>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</si>
  <si>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</si>
  <si>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</si>
  <si>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</si>
  <si>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</si>
  <si>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</si>
  <si>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</si>
  <si>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</si>
  <si>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</si>
  <si>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</si>
  <si>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</si>
  <si>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</si>
  <si>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</si>
  <si>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</si>
  <si>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</si>
  <si>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</si>
  <si>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</si>
  <si>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</si>
  <si>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</si>
  <si>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</si>
  <si>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</si>
  <si>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</si>
  <si>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</si>
  <si>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</si>
  <si>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</si>
  <si>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</si>
  <si>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</si>
  <si>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</si>
  <si>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</si>
  <si>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</si>
  <si>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</si>
  <si>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</si>
  <si>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</si>
  <si>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</si>
  <si>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</si>
  <si>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</si>
  <si>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</si>
  <si>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</si>
  <si>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</si>
  <si>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</si>
  <si>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</si>
  <si>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</si>
  <si>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</si>
  <si>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</si>
  <si>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</si>
  <si>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</si>
  <si>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</si>
  <si>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</si>
  <si>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</si>
  <si>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</si>
  <si>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</si>
  <si>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</si>
  <si>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</si>
  <si>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</si>
  <si>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</si>
  <si>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</si>
  <si>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</si>
  <si>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</si>
  <si>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</si>
  <si>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</si>
  <si>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</si>
  <si>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</si>
  <si>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</si>
  <si>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</si>
  <si>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</si>
  <si>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</si>
  <si>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</si>
  <si>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</si>
  <si>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</si>
  <si>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</si>
  <si>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</si>
  <si>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</si>
  <si>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</si>
  <si>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</si>
  <si>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</si>
  <si>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</si>
  <si>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</si>
  <si>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</si>
  <si>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</si>
  <si>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</si>
  <si>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</si>
  <si>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</si>
  <si>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</si>
  <si>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</si>
  <si>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</si>
  <si>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</si>
  <si>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</si>
  <si>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</si>
  <si>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</si>
  <si>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</si>
  <si>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</si>
  <si>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</si>
  <si>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</si>
  <si>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</si>
  <si>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</si>
  <si>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</si>
  <si>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</si>
  <si>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</si>
  <si>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</si>
  <si>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</si>
  <si>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</si>
  <si>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</si>
  <si>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</si>
  <si>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</si>
  <si>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</si>
  <si>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</si>
  <si>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</si>
  <si>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</si>
  <si>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</si>
  <si>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</si>
  <si>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</si>
  <si>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</si>
  <si>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</si>
  <si>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</si>
  <si>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</si>
  <si>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</si>
  <si>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</si>
  <si>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</si>
  <si>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</si>
  <si>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</si>
  <si>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</si>
  <si>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</si>
  <si>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</si>
  <si>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</si>
  <si>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</si>
  <si>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</si>
  <si>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</si>
  <si>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</si>
  <si>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</si>
  <si>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</si>
  <si>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</si>
  <si>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</si>
  <si>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</si>
  <si>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</si>
  <si>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</si>
  <si>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</si>
  <si>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</si>
  <si>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</si>
  <si>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</si>
  <si>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</si>
  <si>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</si>
  <si>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</si>
  <si>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</si>
  <si>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</si>
  <si>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</si>
  <si>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</si>
  <si>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</si>
  <si>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</si>
  <si>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</si>
  <si>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</si>
  <si>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</si>
  <si>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</si>
  <si>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</si>
  <si>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</si>
  <si>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</si>
  <si>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</si>
  <si>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</si>
  <si>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</si>
  <si>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</si>
  <si>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</si>
  <si>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</si>
  <si>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</si>
  <si>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</si>
  <si>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</si>
  <si>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</si>
  <si>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</si>
  <si>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</si>
  <si>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</si>
  <si>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</si>
  <si>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</si>
  <si>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</si>
  <si>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</si>
  <si>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</si>
  <si>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</si>
  <si>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</si>
  <si>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</si>
  <si>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</si>
  <si>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</si>
  <si>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</si>
  <si>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</si>
  <si>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</si>
  <si>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</si>
  <si>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</si>
  <si>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</si>
  <si>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</si>
  <si>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</si>
  <si>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</si>
  <si>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</si>
  <si>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</si>
  <si>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</si>
  <si>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</si>
  <si>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</si>
  <si>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</si>
  <si>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</si>
  <si>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</si>
  <si>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</si>
  <si>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</si>
  <si>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</si>
  <si>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</si>
  <si>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</si>
  <si>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</si>
  <si>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</si>
  <si>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</si>
  <si>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</si>
  <si>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</si>
  <si>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</si>
  <si>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</si>
  <si>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</si>
  <si>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</si>
  <si>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</si>
  <si>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</si>
  <si>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</si>
  <si>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</si>
  <si>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</si>
  <si>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</si>
  <si>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</si>
  <si>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</si>
  <si>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</si>
  <si>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</si>
  <si>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</si>
  <si>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</si>
  <si>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</si>
  <si>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</si>
  <si>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</si>
  <si>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</si>
  <si>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</si>
  <si>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</si>
  <si>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</si>
  <si>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</si>
  <si>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</si>
  <si>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</si>
  <si>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</si>
  <si>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</si>
  <si>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</si>
  <si>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</si>
  <si>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</si>
  <si>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</si>
  <si>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</si>
  <si>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</si>
  <si>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</si>
  <si>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</si>
  <si>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</si>
  <si>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</si>
  <si>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</si>
  <si>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</si>
  <si>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</si>
  <si>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</si>
  <si>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</si>
  <si>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</si>
  <si>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</si>
  <si>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</si>
  <si>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</si>
  <si>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</si>
  <si>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</si>
  <si>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</si>
  <si>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</si>
  <si>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</si>
  <si>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</si>
  <si>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</si>
  <si>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</si>
  <si>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</si>
  <si>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</si>
  <si>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</si>
  <si>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</si>
  <si>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</si>
  <si>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</si>
  <si>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</si>
  <si>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</si>
  <si>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</si>
  <si>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</si>
  <si>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</si>
  <si>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</si>
  <si>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</si>
  <si>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</si>
  <si>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</si>
  <si>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</si>
  <si>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</si>
  <si>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</si>
  <si>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</si>
  <si>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</si>
  <si>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</si>
  <si>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</si>
  <si>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</si>
  <si>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</si>
  <si>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</si>
  <si>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</si>
  <si>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</si>
  <si>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</si>
  <si>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</si>
  <si>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</si>
  <si>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</si>
  <si>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</si>
  <si>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</si>
  <si>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</si>
  <si>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</si>
  <si>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</si>
  <si>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</si>
  <si>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</si>
  <si>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</si>
  <si>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</si>
  <si>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</si>
  <si>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</si>
  <si>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</si>
  <si>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</si>
  <si>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</si>
  <si>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</si>
  <si>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</si>
  <si>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</si>
  <si>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</si>
  <si>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</si>
  <si>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</si>
  <si>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</si>
  <si>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</si>
  <si>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</si>
  <si>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</si>
  <si>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</si>
  <si>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</si>
  <si>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</si>
  <si>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</si>
  <si>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</si>
  <si>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</si>
  <si>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</si>
  <si>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</si>
  <si>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</si>
  <si>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</si>
  <si>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</si>
  <si>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</si>
  <si>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</si>
  <si>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</si>
  <si>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</si>
  <si>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</si>
  <si>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</si>
  <si>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</si>
  <si>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</si>
  <si>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</si>
  <si>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</si>
  <si>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</si>
  <si>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</si>
  <si>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</si>
  <si>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</si>
  <si>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</si>
  <si>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</si>
  <si>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</si>
  <si>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</si>
  <si>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</si>
  <si>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</si>
  <si>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</si>
  <si>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</si>
  <si>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</si>
  <si>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</si>
  <si>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</si>
  <si>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</si>
  <si>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</si>
  <si>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</si>
  <si>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</si>
  <si>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</si>
  <si>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</si>
  <si>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</si>
  <si>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</si>
  <si>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</si>
  <si>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</si>
  <si>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</si>
  <si>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</si>
  <si>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</si>
  <si>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</si>
  <si>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</si>
  <si>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</si>
  <si>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</si>
  <si>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</si>
  <si>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</si>
  <si>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</si>
  <si>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</si>
  <si>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</si>
  <si>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</si>
  <si>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</si>
  <si>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</si>
  <si>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</si>
  <si>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</si>
  <si>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</si>
  <si>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</si>
  <si>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</si>
  <si>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</si>
  <si>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</si>
  <si>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</si>
  <si>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</si>
  <si>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</si>
  <si>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</si>
  <si>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</si>
  <si>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</si>
  <si>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</si>
  <si>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</si>
  <si>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</si>
  <si>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</si>
  <si>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</si>
  <si>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</si>
  <si>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</si>
  <si>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</si>
  <si>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</si>
  <si>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</si>
  <si>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</si>
  <si>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</si>
  <si>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</si>
  <si>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</si>
  <si>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</si>
  <si>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</si>
  <si>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</si>
  <si>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</si>
  <si>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</si>
  <si>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</si>
  <si>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</si>
  <si>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</si>
  <si>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</si>
  <si>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</si>
  <si>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</si>
  <si>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</si>
  <si>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</si>
  <si>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</si>
  <si>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</si>
  <si>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</si>
  <si>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</si>
  <si>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</si>
  <si>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</si>
  <si>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</si>
  <si>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</si>
  <si>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</si>
  <si>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</si>
  <si>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</si>
  <si>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</si>
  <si>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</si>
  <si>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</si>
  <si>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</si>
  <si>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</si>
  <si>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</si>
  <si>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</si>
  <si>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</si>
  <si>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</si>
  <si>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</si>
  <si>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</si>
  <si>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</si>
  <si>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</si>
  <si>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</si>
  <si>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</si>
  <si>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</si>
  <si>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</si>
  <si>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</si>
  <si>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</si>
  <si>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</si>
  <si>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</si>
  <si>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</si>
  <si>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</si>
  <si>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</si>
  <si>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</si>
  <si>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</si>
  <si>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</si>
  <si>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</si>
  <si>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</si>
  <si>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</si>
  <si>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</si>
  <si>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</si>
  <si>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</si>
  <si>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</si>
  <si>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</si>
  <si>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</si>
  <si>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</si>
  <si>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</si>
  <si>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</si>
  <si>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</si>
  <si>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</si>
  <si>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</si>
  <si>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</si>
  <si>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</si>
  <si>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</si>
  <si>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</si>
  <si>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</si>
  <si>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</si>
  <si>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</si>
  <si>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</si>
  <si>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</si>
  <si>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</si>
  <si>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</si>
  <si>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</si>
  <si>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</si>
  <si>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</si>
  <si>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</si>
  <si>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</si>
  <si>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</si>
  <si>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</si>
  <si>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</si>
  <si>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</si>
  <si>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</si>
  <si>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</si>
  <si>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</si>
  <si>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</si>
  <si>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</si>
  <si>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</si>
  <si>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</si>
  <si>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</si>
  <si>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</si>
  <si>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</si>
  <si>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</si>
  <si>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</si>
  <si>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</si>
  <si>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</si>
  <si>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</si>
  <si>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</si>
  <si>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</si>
  <si>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</si>
  <si>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</si>
  <si>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</si>
  <si>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</si>
  <si>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</si>
  <si>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</si>
  <si>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</si>
  <si>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</si>
  <si>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</si>
  <si>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</si>
  <si>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</si>
  <si>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</si>
  <si>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</si>
  <si>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</si>
  <si>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</si>
  <si>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</si>
  <si>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</si>
  <si>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</si>
  <si>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</si>
  <si>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</si>
  <si>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</si>
  <si>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</si>
  <si>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</si>
  <si>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</si>
  <si>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</si>
  <si>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</si>
  <si>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</si>
  <si>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</si>
  <si>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</si>
  <si>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</si>
  <si>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</si>
  <si>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</si>
  <si>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</si>
  <si>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</si>
  <si>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</si>
  <si>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</si>
  <si>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</si>
  <si>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</si>
  <si>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</si>
  <si>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</si>
  <si>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</si>
  <si>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</si>
  <si>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</si>
  <si>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</si>
  <si>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</si>
  <si>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</si>
  <si>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</si>
  <si>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</si>
  <si>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</si>
  <si>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</si>
  <si>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</si>
  <si>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</si>
  <si>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</si>
  <si>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</si>
  <si>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</si>
  <si>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</si>
  <si>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</si>
  <si>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</si>
  <si>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</si>
  <si>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</si>
  <si>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</si>
  <si>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</si>
  <si>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</si>
  <si>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</si>
  <si>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</si>
  <si>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</si>
  <si>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</si>
  <si>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</si>
  <si>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</si>
  <si>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</si>
  <si>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</si>
  <si>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</si>
  <si>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</si>
  <si>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</si>
  <si>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</si>
  <si>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</si>
  <si>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</si>
  <si>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</si>
  <si>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</si>
  <si>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</si>
  <si>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</si>
  <si>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</si>
  <si>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</si>
  <si>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</si>
  <si>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</si>
  <si>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</si>
  <si>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</si>
  <si>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</si>
  <si>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</si>
  <si>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</si>
  <si>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</si>
  <si>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</si>
  <si>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</si>
  <si>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</si>
  <si>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</si>
  <si>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</si>
  <si>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</si>
  <si>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</si>
  <si>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</si>
  <si>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</si>
  <si>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</si>
  <si>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</si>
  <si>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</si>
  <si>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</si>
  <si>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</si>
  <si>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</si>
  <si>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</si>
  <si>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</si>
  <si>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</si>
  <si>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</si>
  <si>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</si>
  <si>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</si>
  <si>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</si>
  <si>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</si>
  <si>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</si>
  <si>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</si>
  <si>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</si>
  <si>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</si>
  <si>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</si>
  <si>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</si>
  <si>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</si>
  <si>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</si>
  <si>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</si>
  <si>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</si>
  <si>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</si>
  <si>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</si>
  <si>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</si>
  <si>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</si>
  <si>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</si>
  <si>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</si>
  <si>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</si>
  <si>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</si>
  <si>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</si>
  <si>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</si>
  <si>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</si>
  <si>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</si>
  <si>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</si>
  <si>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</si>
  <si>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</si>
  <si>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</si>
  <si>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</si>
  <si>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</si>
  <si>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</si>
  <si>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</si>
  <si>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</si>
  <si>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</si>
  <si>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</si>
  <si>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</si>
  <si>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</si>
  <si>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</si>
  <si>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</si>
  <si>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</si>
  <si>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</si>
  <si>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</si>
  <si>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</si>
  <si>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</si>
  <si>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</si>
  <si>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</si>
  <si>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</si>
  <si>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</si>
  <si>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</si>
  <si>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</si>
  <si>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</si>
  <si>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</si>
  <si>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</si>
  <si>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</si>
  <si>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</si>
  <si>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</si>
  <si>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</si>
  <si>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</si>
  <si>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</si>
  <si>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</si>
  <si>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</si>
  <si>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</si>
  <si>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</si>
  <si>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</si>
  <si>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</si>
  <si>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</si>
  <si>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</si>
  <si>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</si>
  <si>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</si>
  <si>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</si>
  <si>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</si>
  <si>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</si>
  <si>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</si>
  <si>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</si>
  <si>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</si>
  <si>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</si>
  <si>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</si>
  <si>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</si>
  <si>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</si>
  <si>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</si>
  <si>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</si>
  <si>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</si>
  <si>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</si>
  <si>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</si>
  <si>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</si>
  <si>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</si>
  <si>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</si>
  <si>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</si>
  <si>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</si>
  <si>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</si>
  <si>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</si>
  <si>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</si>
  <si>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</si>
  <si>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</si>
  <si>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</si>
  <si>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</si>
  <si>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</si>
  <si>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</si>
  <si>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</si>
  <si>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</si>
  <si>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</si>
  <si>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</si>
  <si>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</si>
  <si>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</si>
  <si>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</si>
  <si>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</si>
  <si>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</si>
  <si>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</si>
  <si>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</si>
  <si>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</si>
  <si>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</si>
  <si>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</si>
  <si>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</si>
  <si>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</si>
  <si>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</si>
  <si>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</si>
  <si>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</si>
  <si>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</si>
  <si>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</si>
  <si>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</si>
  <si>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</si>
  <si>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</si>
  <si>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</si>
  <si>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</si>
  <si>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</si>
  <si>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</si>
  <si>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</si>
  <si>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</si>
  <si>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</si>
  <si>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</si>
  <si>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</si>
  <si>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</si>
  <si>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</si>
  <si>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</si>
  <si>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</si>
  <si>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</si>
  <si>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</si>
  <si>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</si>
  <si>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</si>
  <si>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</si>
  <si>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</si>
  <si>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</si>
  <si>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</si>
  <si>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</si>
  <si>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</si>
  <si>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</si>
  <si>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</si>
  <si>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</si>
  <si>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</si>
  <si>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</si>
  <si>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</si>
  <si>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</si>
  <si>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</si>
  <si>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</si>
  <si>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</si>
  <si>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</si>
  <si>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</si>
  <si>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</si>
  <si>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</si>
  <si>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</si>
  <si>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</si>
  <si>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</si>
  <si>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</si>
  <si>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</si>
  <si>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</si>
  <si>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</si>
  <si>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</si>
  <si>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</si>
  <si>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</si>
  <si>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</si>
  <si>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</si>
  <si>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</si>
  <si>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</si>
  <si>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</si>
  <si>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</si>
  <si>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</si>
  <si>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</si>
  <si>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</si>
  <si>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</si>
  <si>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</si>
  <si>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</si>
  <si>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</si>
  <si>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</si>
  <si>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</si>
  <si>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</si>
  <si>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</si>
  <si>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</si>
  <si>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</si>
  <si>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</si>
  <si>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</si>
  <si>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</si>
  <si>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</si>
  <si>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</si>
  <si>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</si>
  <si>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</si>
  <si>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</si>
  <si>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</si>
  <si>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</si>
  <si>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</si>
  <si>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</si>
  <si>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</si>
  <si>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</si>
  <si>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</si>
  <si>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</si>
  <si>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</si>
  <si>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</si>
  <si>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</si>
  <si>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</si>
  <si>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</si>
  <si>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</si>
  <si>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</si>
  <si>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</si>
  <si>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</si>
  <si>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</si>
  <si>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</si>
  <si>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</si>
  <si>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</si>
  <si>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</si>
  <si>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</si>
  <si>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</si>
  <si>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</si>
  <si>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</si>
  <si>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</si>
  <si>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</si>
  <si>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</si>
  <si>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</si>
  <si>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</si>
  <si>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</si>
  <si>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</si>
  <si>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</si>
  <si>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</si>
  <si>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</si>
  <si>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</si>
  <si>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</si>
  <si>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</si>
  <si>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</si>
  <si>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</si>
  <si>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</si>
  <si>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</si>
  <si>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</si>
  <si>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</si>
  <si>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</si>
  <si>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</si>
  <si>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</si>
  <si>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</si>
  <si>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</si>
  <si>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</si>
  <si>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</si>
  <si>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</si>
  <si>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</si>
  <si>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</si>
  <si>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</si>
  <si>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</si>
  <si>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</si>
  <si>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</si>
  <si>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</si>
  <si>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</si>
  <si>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</si>
  <si>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</si>
  <si>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</si>
  <si>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</si>
  <si>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</si>
  <si>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</si>
  <si>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</si>
  <si>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</si>
  <si>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</si>
  <si>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</si>
  <si>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</si>
  <si>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</si>
  <si>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</si>
  <si>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</si>
  <si>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</si>
  <si>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</si>
  <si>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</si>
  <si>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</si>
  <si>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</si>
  <si>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</si>
  <si>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</si>
  <si>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</si>
  <si>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</si>
  <si>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</si>
  <si>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</si>
  <si>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</si>
  <si>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</si>
  <si>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</si>
  <si>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</si>
  <si>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</si>
  <si>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</si>
  <si>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</si>
  <si>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</si>
  <si>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</si>
  <si>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</si>
  <si>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</si>
  <si>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</si>
  <si>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</si>
  <si>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</si>
  <si>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</si>
  <si>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</si>
  <si>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</si>
  <si>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</si>
  <si>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</si>
  <si>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</si>
  <si>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</si>
  <si>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</si>
  <si>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</si>
  <si>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</si>
  <si>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</si>
  <si>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</si>
  <si>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</si>
  <si>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</si>
  <si>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</si>
  <si>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</si>
  <si>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</si>
  <si>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</si>
  <si>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</si>
  <si>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</si>
  <si>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</si>
  <si>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</si>
  <si>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</si>
  <si>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</si>
  <si>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</si>
  <si>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</si>
  <si>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</si>
  <si>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</si>
  <si>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</si>
  <si>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</si>
  <si>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</si>
  <si>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</si>
  <si>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</si>
  <si>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</si>
  <si>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</si>
  <si>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</si>
  <si>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</si>
  <si>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</si>
  <si>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</si>
  <si>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</si>
  <si>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</si>
  <si>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</si>
  <si>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</si>
  <si>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</si>
  <si>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</si>
  <si>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</si>
  <si>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</si>
  <si>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</si>
  <si>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</si>
  <si>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</si>
  <si>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</si>
  <si>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</si>
  <si>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</si>
  <si>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</si>
  <si>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</si>
  <si>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</si>
  <si>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</si>
  <si>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</si>
  <si>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</si>
  <si>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</si>
  <si>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</si>
  <si>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</si>
  <si>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</si>
  <si>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</si>
  <si>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</si>
  <si>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</si>
  <si>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</si>
  <si>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</si>
  <si>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</si>
  <si>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</si>
  <si>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</si>
  <si>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</si>
  <si>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</si>
  <si>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</si>
  <si>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</si>
  <si>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</si>
  <si>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</si>
  <si>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</si>
  <si>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</si>
  <si>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</si>
  <si>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</si>
  <si>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</si>
  <si>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</si>
  <si>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</si>
  <si>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</si>
  <si>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</si>
  <si>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</si>
  <si>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</si>
  <si>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</si>
  <si>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</si>
  <si>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</si>
  <si>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</si>
  <si>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</si>
  <si>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</si>
  <si>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</si>
  <si>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</si>
  <si>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</si>
  <si>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</si>
  <si>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</si>
  <si>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</si>
  <si>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</si>
  <si>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</si>
  <si>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</si>
  <si>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</si>
  <si>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</si>
  <si>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</si>
  <si>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</si>
  <si>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</si>
  <si>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</si>
  <si>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</si>
  <si>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</si>
  <si>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</si>
  <si>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</si>
  <si>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</si>
  <si>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</si>
  <si>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</si>
  <si>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</si>
  <si>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</si>
  <si>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</si>
  <si>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</si>
  <si>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</si>
  <si>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</si>
  <si>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</si>
  <si>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</si>
  <si>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</si>
  <si>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</si>
  <si>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</si>
  <si>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</si>
  <si>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</si>
  <si>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</si>
  <si>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</si>
  <si>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</si>
  <si>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</si>
  <si>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</si>
  <si>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</si>
  <si>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</si>
  <si>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</si>
  <si>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</si>
  <si>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</si>
  <si>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</si>
  <si>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</si>
  <si>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</si>
  <si>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</si>
  <si>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</si>
  <si>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</si>
  <si>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</si>
  <si>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</si>
  <si>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</si>
  <si>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</si>
  <si>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</si>
  <si>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</si>
  <si>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</si>
  <si>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</si>
  <si>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</si>
  <si>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</si>
  <si>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</si>
  <si>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</si>
  <si>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</si>
  <si>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</si>
  <si>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</si>
  <si>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</si>
  <si>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</si>
  <si>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</si>
  <si>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</si>
  <si>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</si>
  <si>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</si>
  <si>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</si>
  <si>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</si>
  <si>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</si>
  <si>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</si>
  <si>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</si>
  <si>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</si>
  <si>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</si>
  <si>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</si>
  <si>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</si>
  <si>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</si>
  <si>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</si>
  <si>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</si>
  <si>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</si>
  <si>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</si>
  <si>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</si>
  <si>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</si>
  <si>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</si>
  <si>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</si>
  <si>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</si>
  <si>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</si>
  <si>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</si>
  <si>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</si>
  <si>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</si>
  <si>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</si>
  <si>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</si>
  <si>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</si>
  <si>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</si>
  <si>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</si>
  <si>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</si>
  <si>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</si>
  <si>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</si>
  <si>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</si>
  <si>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</si>
  <si>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</si>
  <si>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</si>
  <si>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</si>
  <si>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</si>
  <si>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</si>
  <si>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</si>
  <si>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</si>
  <si>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</si>
  <si>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</si>
  <si>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</si>
  <si>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</si>
  <si>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</si>
  <si>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</si>
  <si>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</si>
  <si>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</si>
  <si>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</si>
  <si>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</si>
  <si>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</si>
  <si>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</si>
  <si>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</si>
  <si>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</si>
  <si>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</si>
  <si>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</si>
  <si>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</si>
  <si>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</si>
  <si>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</si>
  <si>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</si>
  <si>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</si>
  <si>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</si>
  <si>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</si>
  <si>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</si>
  <si>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</si>
  <si>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</si>
  <si>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</si>
  <si>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</si>
  <si>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</si>
  <si>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</si>
  <si>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</si>
  <si>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</si>
  <si>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</si>
  <si>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</si>
  <si>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</si>
  <si>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</si>
  <si>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</si>
  <si>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</si>
  <si>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</si>
  <si>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</si>
  <si>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</si>
  <si>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</si>
  <si>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</si>
  <si>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</si>
  <si>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</si>
  <si>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</si>
  <si>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</si>
  <si>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</si>
  <si>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</si>
  <si>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</si>
  <si>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</si>
  <si>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</si>
  <si>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</si>
  <si>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</si>
  <si>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</si>
  <si>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</si>
  <si>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</si>
  <si>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</si>
  <si>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</si>
  <si>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</si>
  <si>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</si>
  <si>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</si>
  <si>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</si>
  <si>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</si>
  <si>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</si>
  <si>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</si>
  <si>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</si>
  <si>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</si>
  <si>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</si>
  <si>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</si>
  <si>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</si>
  <si>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</si>
  <si>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</si>
  <si>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</si>
  <si>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</si>
  <si>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</si>
  <si>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</si>
  <si>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</si>
  <si>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</si>
  <si>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</si>
  <si>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</si>
  <si>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</si>
  <si>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</si>
  <si>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</si>
  <si>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</si>
  <si>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</si>
  <si>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</si>
  <si>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</si>
  <si>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</si>
  <si>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</si>
  <si>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</si>
  <si>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</si>
  <si>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</si>
  <si>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</si>
  <si>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</si>
  <si>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</si>
  <si>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</si>
  <si>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</si>
  <si>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</si>
  <si>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</si>
  <si>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</si>
  <si>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</si>
  <si>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</si>
  <si>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</si>
  <si>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</si>
  <si>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</si>
  <si>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</si>
  <si>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</si>
  <si>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</si>
  <si>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</si>
  <si>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</si>
  <si>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</si>
  <si>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</si>
  <si>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</si>
  <si>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</si>
  <si>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</si>
  <si>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</si>
  <si>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</si>
  <si>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</si>
  <si>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</si>
  <si>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</si>
  <si>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</si>
  <si>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</si>
  <si>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</si>
  <si>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</si>
  <si>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</si>
  <si>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</si>
  <si>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</si>
  <si>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</si>
  <si>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</si>
  <si>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</si>
  <si>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</si>
  <si>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</si>
  <si>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</si>
  <si>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</si>
  <si>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</si>
  <si>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</si>
  <si>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</si>
  <si>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</si>
  <si>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</si>
  <si>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</si>
  <si>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</si>
  <si>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</si>
  <si>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</si>
  <si>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</si>
  <si>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</si>
  <si>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</si>
  <si>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</si>
  <si>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</si>
  <si>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</si>
  <si>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</si>
  <si>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</si>
  <si>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</si>
  <si>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</si>
  <si>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</si>
  <si>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</si>
  <si>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</si>
  <si>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</si>
  <si>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</si>
  <si>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</si>
  <si>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</si>
  <si>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</si>
  <si>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</si>
  <si>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</si>
  <si>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</si>
  <si>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</si>
  <si>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</si>
  <si>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</si>
  <si>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</si>
  <si>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</si>
  <si>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</si>
  <si>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</si>
  <si>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</si>
  <si>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</si>
  <si>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</si>
  <si>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</si>
  <si>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</si>
  <si>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</si>
  <si>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</si>
  <si>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</si>
  <si>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</si>
  <si>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</si>
  <si>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</si>
  <si>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</si>
  <si>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</si>
  <si>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</si>
  <si>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</si>
  <si>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</si>
  <si>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</si>
  <si>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</si>
  <si>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</si>
  <si>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</si>
  <si>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</si>
  <si>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</si>
  <si>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</si>
  <si>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</si>
  <si>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</si>
  <si>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</si>
  <si>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</si>
  <si>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</si>
  <si>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</si>
  <si>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</si>
  <si>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</si>
  <si>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</si>
  <si>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</si>
  <si>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</si>
  <si>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</si>
  <si>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</si>
  <si>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</si>
  <si>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</si>
  <si>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</si>
  <si>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</si>
  <si>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</si>
  <si>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</si>
  <si>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</si>
  <si>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</si>
  <si>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</si>
  <si>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</si>
  <si>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</si>
  <si>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</si>
  <si>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</si>
  <si>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</si>
  <si>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</si>
  <si>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</si>
  <si>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</si>
  <si>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</si>
  <si>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</si>
  <si>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</si>
  <si>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</si>
  <si>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</si>
  <si>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</si>
  <si>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</si>
  <si>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</si>
  <si>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</si>
  <si>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</si>
  <si>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</si>
  <si>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</si>
  <si>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</si>
  <si>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</si>
  <si>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</si>
  <si>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</si>
  <si>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</si>
  <si>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</si>
  <si>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</si>
  <si>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</si>
  <si>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</si>
  <si>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</si>
  <si>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</si>
  <si>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</si>
  <si>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</si>
  <si>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</si>
  <si>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</si>
  <si>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</si>
  <si>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</si>
  <si>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</si>
  <si>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</si>
  <si>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</si>
  <si>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</si>
  <si>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</si>
  <si>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</si>
  <si>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</si>
  <si>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</si>
  <si>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</si>
  <si>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</si>
  <si>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</si>
  <si>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</si>
  <si>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</si>
  <si>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</si>
  <si>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</si>
  <si>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</si>
  <si>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</si>
  <si>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</si>
  <si>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</si>
  <si>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</si>
  <si>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</si>
  <si>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</si>
  <si>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</si>
  <si>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</si>
  <si>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</si>
  <si>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</si>
  <si>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</si>
  <si>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</si>
  <si>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</si>
  <si>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</si>
  <si>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</si>
  <si>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</si>
  <si>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</si>
  <si>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</si>
  <si>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</si>
  <si>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</si>
  <si>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</si>
  <si>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</si>
  <si>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</si>
  <si>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</si>
  <si>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</si>
  <si>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</si>
  <si>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</si>
  <si>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</si>
  <si>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</si>
  <si>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</si>
  <si>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</si>
  <si>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</si>
  <si>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</si>
  <si>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</si>
  <si>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</si>
  <si>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</si>
  <si>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</si>
  <si>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</si>
  <si>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</si>
  <si>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</si>
  <si>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</si>
  <si>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</si>
  <si>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</si>
  <si>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</si>
  <si>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</si>
  <si>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</si>
  <si>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</si>
  <si>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</si>
  <si>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</si>
  <si>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</si>
  <si>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</si>
  <si>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</si>
  <si>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</si>
  <si>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</si>
  <si>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</si>
  <si>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</si>
  <si>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</si>
  <si>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</si>
  <si>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</si>
  <si>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</si>
  <si>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</si>
  <si>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</si>
  <si>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</si>
  <si>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</si>
  <si>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</si>
  <si>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</si>
  <si>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</si>
  <si>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</si>
  <si>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</si>
  <si>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</si>
  <si>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</si>
  <si>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</si>
  <si>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</si>
  <si>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</si>
  <si>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</si>
  <si>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</si>
  <si>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</si>
  <si>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</si>
  <si>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</si>
  <si>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</si>
  <si>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</si>
  <si>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</si>
  <si>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</si>
  <si>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</si>
  <si>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</si>
  <si>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</si>
  <si>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</si>
  <si>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</si>
  <si>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</si>
  <si>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</si>
  <si>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</si>
  <si>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</si>
  <si>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</si>
  <si>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</si>
  <si>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</si>
  <si>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</si>
  <si>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</si>
  <si>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</si>
  <si>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</si>
  <si>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</si>
  <si>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</si>
  <si>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</si>
  <si>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</si>
  <si>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</si>
  <si>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</si>
  <si>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</si>
  <si>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</si>
  <si>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</si>
  <si>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</si>
  <si>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</si>
  <si>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</si>
  <si>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</si>
  <si>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</si>
  <si>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</si>
  <si>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</si>
  <si>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</si>
  <si>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</si>
  <si>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</si>
  <si>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</si>
  <si>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</si>
  <si>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</si>
  <si>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</si>
  <si>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</si>
  <si>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</si>
  <si>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</si>
  <si>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</si>
  <si>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</si>
  <si>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</si>
  <si>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</si>
  <si>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</si>
  <si>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</si>
  <si>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</si>
  <si>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</si>
  <si>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</si>
  <si>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</si>
  <si>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</si>
  <si>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</si>
  <si>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</si>
  <si>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</si>
  <si>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</si>
  <si>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</si>
  <si>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</si>
  <si>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</si>
  <si>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</si>
  <si>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</si>
  <si>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</si>
  <si>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</si>
  <si>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</si>
  <si>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</si>
  <si>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</si>
  <si>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</si>
  <si>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</si>
  <si>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</si>
  <si>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</si>
  <si>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</si>
  <si>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</si>
  <si>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</si>
  <si>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</si>
  <si>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</si>
  <si>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</si>
  <si>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</si>
  <si>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</si>
  <si>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</si>
  <si>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</si>
  <si>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</si>
  <si>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</si>
  <si>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</si>
  <si>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</si>
  <si>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</si>
  <si>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</si>
  <si>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</si>
  <si>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</si>
  <si>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</si>
  <si>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</si>
  <si>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</si>
  <si>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</si>
  <si>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</si>
  <si>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</si>
  <si>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</si>
  <si>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</si>
  <si>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</si>
  <si>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</si>
  <si>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</si>
  <si>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</si>
  <si>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</si>
  <si>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</si>
  <si>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</si>
  <si>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</si>
  <si>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</si>
  <si>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</si>
  <si>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</si>
  <si>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</si>
  <si>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</si>
  <si>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</si>
  <si>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</si>
  <si>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</si>
  <si>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</si>
  <si>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</si>
  <si>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</si>
  <si>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</si>
  <si>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</si>
  <si>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</si>
  <si>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</si>
  <si>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</si>
  <si>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</si>
  <si>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</si>
  <si>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</si>
  <si>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</si>
  <si>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</si>
  <si>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</si>
  <si>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</si>
  <si>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</si>
  <si>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</si>
  <si>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</si>
  <si>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</si>
  <si>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</si>
  <si>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</si>
  <si>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</si>
  <si>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</si>
  <si>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</si>
  <si>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</si>
  <si>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</si>
  <si>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</si>
  <si>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</si>
  <si>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</si>
  <si>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</si>
  <si>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</si>
  <si>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</si>
  <si>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</si>
  <si>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</si>
  <si>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</si>
  <si>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</si>
  <si>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</si>
  <si>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</si>
  <si>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</si>
  <si>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</si>
  <si>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</si>
  <si>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</si>
  <si>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</si>
  <si>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</si>
  <si>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</si>
  <si>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</si>
  <si>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</si>
  <si>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</si>
  <si>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</si>
  <si>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</si>
  <si>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</si>
  <si>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</si>
  <si>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</si>
  <si>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</si>
  <si>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</si>
  <si>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</si>
  <si>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</si>
  <si>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</si>
  <si>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</si>
  <si>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</si>
  <si>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</si>
  <si>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</si>
  <si>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</si>
  <si>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</si>
  <si>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</si>
  <si>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</si>
  <si>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</si>
  <si>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</si>
  <si>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</si>
  <si>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</si>
  <si>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</si>
  <si>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</si>
  <si>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</si>
  <si>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</si>
  <si>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</si>
  <si>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</si>
  <si>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</si>
  <si>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</si>
  <si>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</si>
  <si>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</si>
  <si>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</si>
  <si>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</si>
  <si>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</si>
  <si>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</si>
  <si>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</si>
  <si>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</si>
  <si>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</si>
  <si>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</si>
  <si>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</si>
  <si>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</si>
  <si>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</si>
  <si>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</si>
  <si>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</si>
  <si>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</si>
  <si>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</si>
  <si>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</si>
  <si>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</si>
  <si>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</si>
  <si>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</si>
  <si>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</si>
  <si>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</si>
  <si>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</si>
  <si>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</si>
  <si>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</si>
  <si>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</si>
  <si>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</si>
  <si>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</si>
  <si>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</si>
  <si>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</si>
  <si>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</si>
  <si>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</si>
  <si>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</si>
  <si>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</si>
  <si>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</si>
  <si>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</si>
  <si>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</si>
  <si>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</si>
  <si>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</si>
  <si>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</si>
  <si>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</si>
  <si>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</si>
  <si>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</si>
  <si>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</si>
  <si>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</si>
  <si>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</si>
  <si>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</si>
  <si>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</si>
  <si>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</si>
  <si>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</si>
  <si>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</si>
  <si>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</si>
  <si>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</si>
  <si>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</si>
  <si>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</si>
  <si>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</si>
  <si>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</si>
  <si>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</si>
  <si>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</si>
  <si>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</si>
  <si>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</si>
  <si>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</si>
  <si>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</si>
  <si>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</si>
  <si>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</si>
  <si>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</si>
  <si>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</si>
  <si>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</si>
  <si>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</si>
  <si>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</si>
  <si>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</si>
  <si>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</si>
  <si>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</si>
  <si>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</si>
  <si>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</si>
  <si>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</si>
  <si>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</si>
  <si>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</si>
  <si>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</si>
  <si>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</si>
  <si>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</si>
  <si>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</si>
  <si>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</si>
  <si>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</si>
  <si>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</si>
  <si>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</si>
  <si>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</si>
  <si>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</si>
  <si>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</si>
  <si>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</si>
  <si>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</si>
  <si>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</si>
  <si>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</si>
  <si>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</si>
  <si>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</si>
  <si>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</si>
  <si>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</si>
  <si>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</si>
  <si>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</si>
  <si>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</si>
  <si>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</si>
  <si>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</si>
  <si>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</si>
  <si>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</si>
  <si>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</si>
  <si>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</si>
  <si>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</si>
  <si>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</si>
  <si>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</si>
  <si>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</si>
  <si>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</si>
  <si>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</si>
  <si>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</si>
  <si>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</si>
  <si>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</si>
  <si>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</si>
  <si>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</si>
  <si>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</si>
  <si>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</si>
  <si>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</si>
  <si>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</si>
  <si>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</si>
  <si>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</si>
  <si>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</si>
  <si>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</si>
  <si>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</si>
  <si>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</si>
  <si>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</si>
  <si>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</si>
  <si>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</si>
  <si>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</si>
  <si>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</si>
  <si>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</si>
  <si>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</si>
  <si>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</si>
  <si>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</si>
  <si>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</si>
  <si>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</si>
  <si>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</si>
  <si>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</si>
  <si>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</si>
  <si>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</si>
  <si>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</si>
  <si>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</si>
  <si>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</si>
  <si>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</si>
  <si>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</si>
  <si>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</si>
  <si>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</si>
  <si>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</si>
  <si>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</si>
  <si>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</si>
  <si>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</si>
  <si>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</si>
  <si>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</si>
  <si>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</si>
  <si>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</si>
  <si>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</si>
  <si>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</si>
  <si>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</si>
  <si>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</si>
  <si>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</si>
  <si>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</si>
  <si>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</si>
  <si>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</si>
  <si>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</si>
  <si>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</si>
  <si>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</si>
  <si>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</si>
  <si>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</si>
  <si>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</si>
  <si>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</si>
  <si>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</si>
  <si>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</si>
  <si>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</si>
  <si>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</si>
  <si>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</si>
  <si>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</si>
  <si>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</si>
  <si>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</si>
  <si>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</si>
  <si>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</si>
  <si>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</si>
  <si>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</si>
  <si>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</si>
  <si>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</si>
  <si>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</si>
  <si>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</si>
  <si>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</si>
  <si>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</si>
  <si>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</si>
  <si>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</si>
  <si>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</si>
  <si>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</si>
  <si>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</si>
  <si>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</si>
  <si>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</si>
  <si>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</si>
  <si>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</si>
  <si>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</si>
  <si>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</si>
  <si>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</si>
  <si>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</si>
  <si>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</si>
  <si>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</si>
  <si>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</si>
  <si>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</si>
  <si>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</si>
  <si>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</si>
  <si>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</si>
  <si>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</si>
  <si>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</si>
  <si>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</si>
  <si>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</si>
  <si>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</si>
  <si>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</si>
  <si>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</si>
  <si>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</si>
  <si>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</si>
  <si>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</si>
  <si>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</si>
  <si>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</si>
  <si>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</si>
  <si>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</si>
  <si>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</si>
  <si>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</si>
  <si>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</si>
  <si>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</si>
  <si>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</si>
  <si>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</si>
  <si>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</si>
  <si>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</si>
  <si>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</si>
  <si>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</si>
  <si>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</si>
  <si>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</si>
  <si>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</si>
  <si>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</si>
  <si>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</si>
  <si>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</si>
  <si>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</si>
  <si>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</si>
  <si>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</si>
  <si>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</si>
  <si>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</si>
  <si>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</si>
  <si>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</si>
  <si>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</si>
  <si>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</si>
  <si>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</si>
  <si>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</si>
  <si>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</si>
  <si>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</si>
  <si>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</si>
  <si>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</si>
  <si>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</si>
  <si>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</si>
  <si>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</si>
  <si>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</si>
  <si>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</si>
  <si>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</si>
  <si>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</si>
  <si>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</si>
  <si>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</si>
  <si>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</si>
  <si>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</si>
  <si>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</si>
  <si>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</si>
  <si>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</si>
  <si>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</si>
  <si>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</si>
  <si>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</si>
  <si>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</si>
  <si>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</si>
  <si>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</si>
  <si>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</si>
  <si>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</si>
  <si>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</si>
  <si>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</si>
  <si>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</si>
  <si>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</si>
  <si>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</si>
  <si>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</si>
  <si>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</si>
  <si>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</si>
  <si>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</si>
  <si>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</si>
  <si>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</si>
  <si>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</si>
  <si>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</si>
  <si>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</si>
  <si>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</si>
  <si>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</si>
  <si>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</si>
  <si>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</si>
  <si>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</si>
  <si>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</si>
  <si>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</si>
  <si>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</si>
  <si>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</si>
  <si>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</si>
  <si>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</si>
  <si>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</si>
  <si>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</si>
  <si>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</si>
  <si>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</si>
  <si>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</si>
  <si>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</si>
  <si>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</si>
  <si>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</si>
  <si>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</si>
  <si>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</si>
  <si>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</si>
  <si>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</si>
  <si>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</si>
  <si>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</si>
  <si>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</si>
  <si>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</si>
  <si>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</si>
  <si>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</si>
  <si>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</si>
  <si>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</si>
  <si>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</si>
  <si>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</si>
  <si>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</si>
  <si>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</si>
  <si>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</si>
  <si>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</si>
  <si>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</si>
  <si>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</si>
  <si>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</si>
  <si>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</si>
  <si>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</si>
  <si>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</si>
  <si>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</si>
  <si>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</si>
  <si>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</si>
  <si>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</si>
  <si>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</si>
  <si>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</si>
  <si>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</si>
  <si>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</si>
  <si>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</si>
  <si>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</si>
  <si>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</si>
  <si>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</si>
  <si>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</si>
  <si>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</si>
  <si>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</si>
  <si>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</si>
  <si>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</si>
  <si>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</si>
  <si>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</si>
  <si>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</si>
  <si>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</si>
  <si>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</si>
  <si>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</si>
  <si>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</si>
  <si>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</si>
  <si>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</si>
  <si>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</si>
  <si>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</si>
  <si>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</si>
  <si>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</si>
  <si>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</si>
  <si>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</si>
  <si>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</si>
  <si>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</si>
  <si>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</si>
  <si>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</si>
  <si>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</si>
  <si>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</si>
  <si>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</si>
  <si>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</si>
  <si>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</si>
  <si>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</si>
  <si>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</si>
  <si>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</si>
  <si>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</si>
  <si>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</si>
  <si>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</si>
  <si>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</si>
  <si>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</si>
  <si>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</si>
  <si>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</si>
  <si>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</si>
  <si>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</si>
  <si>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</si>
  <si>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</si>
  <si>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</si>
  <si>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</si>
  <si>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</si>
  <si>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</si>
  <si>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</si>
  <si>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</si>
  <si>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</si>
  <si>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</si>
  <si>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</si>
  <si>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</si>
  <si>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</si>
  <si>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</si>
  <si>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</si>
  <si>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</si>
  <si>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</si>
  <si>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</si>
  <si>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</si>
  <si>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</si>
  <si>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</si>
  <si>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</si>
  <si>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</si>
  <si>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</si>
  <si>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</si>
  <si>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</si>
  <si>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</si>
  <si>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</si>
  <si>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</si>
  <si>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</si>
  <si>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</si>
  <si>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</si>
  <si>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</si>
  <si>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</si>
  <si>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</si>
  <si>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</si>
  <si>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</si>
  <si>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</si>
  <si>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</si>
  <si>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</si>
  <si>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</si>
  <si>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</si>
  <si>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</si>
  <si>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</si>
  <si>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</si>
  <si>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</si>
  <si>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</si>
  <si>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</si>
  <si>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</si>
  <si>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</si>
  <si>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</si>
  <si>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</si>
  <si>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</si>
  <si>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</si>
  <si>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</si>
  <si>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</si>
  <si>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</si>
  <si>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</si>
  <si>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</si>
  <si>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</si>
  <si>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</si>
  <si>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</si>
  <si>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</si>
  <si>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</si>
  <si>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</si>
  <si>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</si>
  <si>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</si>
  <si>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</si>
  <si>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</si>
  <si>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</si>
  <si>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</si>
  <si>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</si>
  <si>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</si>
  <si>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</si>
  <si>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</si>
  <si>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</si>
  <si>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</si>
  <si>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</si>
  <si>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</si>
  <si>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</si>
  <si>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</si>
  <si>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</si>
  <si>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</si>
  <si>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</si>
  <si>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</si>
  <si>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</si>
  <si>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</si>
  <si>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</si>
  <si>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</si>
  <si>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</si>
  <si>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</si>
  <si>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</si>
  <si>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</si>
  <si>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</si>
  <si>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</si>
  <si>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</si>
  <si>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</si>
  <si>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</si>
  <si>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</si>
  <si>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</si>
  <si>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</si>
  <si>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</si>
  <si>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</si>
  <si>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</si>
  <si>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</si>
  <si>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</si>
  <si>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</si>
  <si>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</si>
  <si>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</si>
  <si>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</si>
  <si>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</si>
  <si>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</si>
  <si>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</si>
  <si>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</si>
  <si>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</si>
  <si>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</si>
  <si>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</si>
  <si>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</si>
  <si>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</si>
  <si>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</si>
  <si>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</si>
  <si>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</si>
  <si>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</si>
  <si>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</si>
  <si>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</si>
  <si>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</si>
  <si>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</si>
  <si>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</si>
  <si>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</si>
  <si>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</si>
  <si>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</si>
  <si>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</si>
  <si>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</si>
  <si>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</si>
  <si>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</si>
  <si>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</si>
  <si>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</si>
  <si>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</si>
  <si>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</si>
  <si>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</si>
  <si>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</si>
  <si>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</si>
  <si>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</si>
  <si>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</si>
  <si>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</si>
  <si>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</si>
  <si>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</si>
  <si>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</si>
  <si>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</si>
  <si>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</si>
  <si>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</si>
  <si>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</si>
  <si>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</si>
  <si>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</si>
  <si>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</si>
  <si>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</si>
  <si>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</si>
  <si>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</si>
  <si>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</si>
  <si>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</si>
  <si>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</si>
  <si>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</si>
  <si>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</si>
  <si>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</si>
  <si>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</si>
  <si>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</si>
  <si>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</si>
  <si>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</si>
  <si>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</si>
  <si>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</si>
  <si>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</si>
  <si>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</si>
  <si>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</si>
  <si>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</si>
  <si>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</si>
  <si>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</si>
  <si>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</si>
  <si>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</si>
  <si>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</si>
  <si>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</si>
  <si>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</si>
  <si>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</si>
  <si>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</si>
  <si>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</si>
  <si>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</si>
  <si>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</si>
  <si>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</si>
  <si>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</si>
  <si>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</si>
  <si>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</si>
  <si>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</si>
  <si>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</si>
  <si>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</si>
  <si>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</si>
  <si>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</si>
  <si>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</si>
  <si>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</si>
  <si>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</si>
  <si>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</si>
  <si>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</si>
  <si>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</si>
  <si>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</si>
  <si>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</si>
  <si>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</si>
  <si>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</si>
  <si>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</si>
  <si>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</si>
  <si>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</si>
  <si>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</si>
  <si>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</si>
  <si>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</si>
  <si>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</si>
  <si>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</si>
  <si>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</si>
  <si>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</si>
  <si>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</si>
  <si>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</si>
  <si>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</si>
  <si>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</si>
  <si>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</si>
  <si>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</si>
  <si>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</si>
  <si>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</si>
  <si>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</si>
  <si>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</si>
  <si>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</si>
  <si>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</si>
  <si>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</si>
  <si>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</si>
  <si>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</si>
  <si>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</si>
  <si>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</si>
  <si>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</si>
  <si>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</si>
  <si>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</si>
  <si>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</si>
  <si>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</si>
  <si>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</si>
  <si>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</si>
  <si>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</si>
  <si>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</si>
  <si>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</si>
  <si>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</si>
  <si>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</si>
  <si>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</si>
  <si>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</si>
  <si>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</si>
  <si>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</si>
  <si>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</si>
  <si>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</si>
  <si>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</si>
  <si>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</si>
  <si>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</si>
  <si>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</si>
  <si>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</si>
  <si>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</si>
  <si>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</si>
  <si>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</si>
  <si>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</si>
  <si>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</si>
  <si>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</si>
  <si>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</si>
  <si>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</si>
  <si>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</si>
  <si>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</si>
  <si>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</si>
  <si>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</si>
  <si>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</si>
  <si>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</si>
  <si>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</si>
  <si>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</si>
  <si>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</si>
  <si>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</si>
  <si>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</si>
  <si>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</si>
  <si>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</si>
  <si>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</si>
  <si>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</si>
  <si>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</si>
  <si>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</si>
  <si>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</si>
  <si>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</si>
  <si>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</si>
  <si>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</si>
  <si>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</si>
  <si>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</si>
  <si>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</si>
  <si>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</si>
  <si>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</si>
  <si>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</si>
  <si>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</si>
  <si>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</si>
  <si>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</si>
  <si>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</si>
  <si>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</si>
  <si>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</si>
  <si>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</si>
  <si>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</si>
  <si>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</si>
  <si>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</si>
  <si>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</si>
  <si>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</si>
  <si>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</si>
  <si>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</si>
  <si>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</si>
  <si>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</si>
  <si>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</si>
  <si>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</si>
  <si>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</si>
  <si>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</si>
  <si>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</si>
  <si>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</si>
  <si>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</si>
  <si>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</si>
  <si>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</si>
  <si>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</si>
  <si>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</si>
  <si>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</si>
  <si>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</si>
  <si>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</si>
  <si>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</si>
  <si>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</si>
  <si>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</si>
  <si>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</si>
  <si>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</si>
  <si>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</si>
  <si>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</si>
  <si>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</si>
  <si>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</si>
  <si>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</si>
  <si>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</si>
  <si>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</si>
  <si>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</si>
  <si>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</si>
  <si>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</si>
  <si>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</si>
  <si>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</si>
  <si>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</si>
  <si>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</si>
  <si>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</si>
  <si>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</si>
  <si>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</si>
  <si>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</si>
  <si>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</si>
  <si>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</si>
  <si>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</si>
  <si>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</si>
  <si>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</si>
  <si>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</si>
  <si>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</si>
  <si>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</si>
  <si>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</si>
  <si>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</si>
  <si>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</si>
  <si>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</si>
  <si>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</si>
  <si>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</si>
  <si>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</si>
  <si>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</si>
  <si>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</si>
  <si>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</si>
  <si>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</si>
  <si>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</si>
  <si>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</si>
  <si>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</si>
  <si>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</si>
  <si>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</si>
  <si>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</si>
  <si>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</si>
  <si>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</si>
  <si>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</si>
  <si>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</si>
  <si>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</si>
  <si>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</si>
  <si>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</si>
  <si>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</si>
  <si>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</si>
  <si>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</si>
  <si>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</si>
  <si>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</si>
  <si>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</si>
  <si>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</si>
  <si>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</si>
  <si>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</si>
  <si>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</si>
  <si>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</si>
  <si>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</si>
  <si>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</si>
  <si>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</si>
  <si>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</si>
  <si>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</si>
  <si>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</si>
  <si>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</si>
  <si>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</si>
  <si>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</si>
  <si>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</si>
  <si>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</si>
  <si>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</si>
  <si>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</si>
  <si>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</si>
  <si>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</si>
  <si>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</si>
  <si>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</si>
  <si>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</si>
  <si>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</si>
  <si>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</si>
  <si>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</si>
  <si>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</si>
  <si>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</si>
  <si>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</si>
  <si>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</si>
  <si>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</si>
  <si>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</si>
  <si>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</si>
  <si>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</si>
  <si>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</si>
  <si>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</si>
  <si>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</si>
  <si>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</si>
  <si>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</si>
  <si>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</si>
  <si>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</si>
  <si>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</si>
  <si>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</si>
  <si>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</si>
  <si>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</si>
  <si>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</si>
  <si>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</si>
  <si>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</si>
  <si>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</si>
  <si>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</si>
  <si>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</si>
  <si>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</si>
  <si>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</si>
  <si>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</si>
  <si>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</si>
  <si>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</si>
  <si>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</si>
  <si>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</si>
  <si>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</si>
  <si>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</si>
  <si>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</si>
  <si>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</si>
  <si>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</si>
  <si>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</si>
  <si>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</si>
  <si>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</si>
  <si>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</si>
  <si>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</si>
  <si>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</si>
  <si>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</si>
  <si>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</si>
  <si>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</si>
  <si>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</si>
  <si>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</si>
  <si>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</si>
  <si>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</si>
  <si>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</si>
  <si>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</si>
  <si>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</si>
  <si>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</si>
  <si>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</si>
  <si>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</si>
  <si>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</si>
  <si>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</si>
  <si>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</si>
  <si>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</si>
  <si>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</si>
  <si>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</si>
  <si>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</si>
  <si>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</si>
  <si>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</si>
  <si>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</si>
  <si>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</si>
  <si>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</si>
  <si>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</si>
  <si>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</si>
  <si>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</si>
  <si>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</si>
  <si>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</si>
  <si>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</si>
  <si>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</si>
  <si>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</si>
  <si>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</si>
  <si>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</si>
  <si>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</si>
  <si>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</si>
  <si>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</si>
  <si>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</si>
  <si>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</si>
  <si>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</si>
  <si>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</si>
  <si>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</si>
  <si>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</si>
  <si>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</si>
  <si>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</si>
  <si>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</si>
  <si>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</si>
  <si>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</si>
  <si>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</si>
  <si>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</si>
  <si>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</si>
  <si>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</si>
  <si>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</si>
  <si>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</si>
  <si>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</si>
  <si>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</si>
  <si>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</si>
  <si>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</si>
  <si>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</si>
  <si>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</si>
  <si>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</si>
  <si>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</si>
  <si>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</si>
  <si>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</si>
  <si>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</si>
  <si>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</si>
  <si>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</si>
  <si>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</si>
  <si>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</si>
  <si>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</si>
  <si>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</si>
  <si>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</si>
  <si>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</si>
  <si>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</si>
  <si>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</si>
  <si>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</si>
  <si>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</si>
  <si>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</si>
  <si>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</si>
  <si>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</si>
  <si>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</si>
  <si>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</si>
  <si>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</si>
  <si>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</si>
  <si>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</si>
  <si>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</si>
  <si>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</si>
  <si>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</si>
  <si>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</si>
  <si>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</si>
  <si>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</si>
  <si>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</si>
  <si>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</si>
  <si>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</si>
  <si>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</si>
  <si>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</si>
  <si>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</si>
  <si>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</si>
  <si>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</si>
  <si>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</si>
  <si>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</si>
  <si>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</si>
  <si>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</si>
  <si>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</si>
  <si>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</si>
  <si>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</si>
  <si>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</si>
  <si>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</si>
  <si>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</si>
  <si>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</si>
  <si>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</si>
  <si>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</si>
  <si>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</si>
  <si>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</si>
  <si>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</si>
  <si>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</si>
  <si>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</si>
  <si>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</si>
  <si>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</si>
  <si>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</si>
  <si>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</si>
  <si>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</si>
  <si>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</si>
  <si>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</si>
  <si>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</si>
  <si>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</si>
  <si>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</si>
  <si>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</si>
  <si>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</si>
  <si>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</si>
  <si>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</si>
  <si>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</si>
  <si>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</si>
  <si>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</si>
  <si>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</si>
  <si>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</si>
  <si>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</si>
  <si>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</si>
  <si>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</si>
  <si>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</si>
  <si>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</si>
  <si>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</si>
  <si>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</si>
  <si>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</si>
  <si>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</si>
  <si>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</si>
  <si>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</si>
  <si>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</si>
  <si>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</si>
  <si>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</si>
  <si>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</si>
  <si>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</si>
  <si>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</si>
  <si>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</si>
  <si>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</si>
  <si>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</si>
  <si>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</si>
  <si>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</si>
  <si>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</si>
  <si>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</si>
  <si>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</si>
  <si>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</si>
  <si>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</si>
  <si>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</si>
  <si>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</si>
  <si>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</si>
  <si>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</si>
  <si>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</si>
  <si>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</si>
  <si>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</si>
  <si>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</si>
  <si>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</si>
  <si>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</si>
  <si>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</si>
  <si>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</si>
  <si>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</si>
  <si>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</si>
  <si>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</si>
  <si>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</si>
  <si>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</si>
  <si>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</si>
  <si>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</si>
  <si>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</si>
  <si>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</si>
  <si>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</si>
  <si>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</si>
  <si>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</si>
  <si>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</si>
  <si>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</si>
  <si>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</si>
  <si>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</si>
  <si>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</si>
  <si>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</si>
  <si>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</si>
  <si>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</si>
  <si>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</si>
  <si>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</si>
  <si>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</si>
  <si>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</si>
  <si>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</si>
  <si>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</si>
  <si>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</si>
  <si>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</si>
  <si>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</si>
  <si>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</si>
  <si>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</si>
  <si>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</si>
  <si>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</si>
  <si>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</si>
  <si>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</si>
  <si>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</si>
  <si>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</si>
  <si>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</si>
  <si>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</si>
  <si>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</si>
  <si>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</si>
  <si>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</si>
  <si>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</si>
  <si>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</si>
  <si>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</si>
  <si>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</si>
  <si>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</si>
  <si>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</si>
  <si>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</si>
  <si>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</si>
  <si>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</si>
  <si>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</si>
  <si>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</si>
  <si>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</si>
  <si>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</si>
  <si>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</si>
  <si>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</si>
  <si>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</si>
  <si>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</si>
  <si>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</si>
  <si>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</si>
  <si>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</si>
  <si>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</si>
  <si>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</si>
  <si>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</si>
  <si>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</si>
  <si>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</si>
  <si>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</si>
  <si>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</si>
  <si>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</si>
  <si>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</si>
  <si>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</si>
  <si>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</si>
  <si>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</si>
  <si>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</si>
  <si>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</si>
  <si>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</si>
  <si>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</si>
  <si>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</si>
  <si>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</si>
  <si>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</si>
  <si>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</si>
  <si>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</si>
  <si>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</si>
  <si>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</si>
  <si>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</si>
  <si>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</si>
  <si>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</si>
  <si>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</si>
  <si>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</si>
  <si>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</si>
  <si>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</si>
  <si>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</si>
  <si>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</si>
  <si>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</si>
  <si>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</si>
  <si>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</si>
  <si>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</si>
  <si>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</si>
  <si>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</si>
  <si>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</si>
  <si>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</si>
  <si>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</si>
  <si>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</si>
  <si>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</si>
  <si>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</si>
  <si>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</si>
  <si>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</si>
  <si>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</si>
  <si>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</si>
  <si>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</si>
  <si>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</si>
  <si>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</si>
  <si>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</si>
  <si>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</si>
  <si>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</si>
  <si>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</si>
  <si>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</si>
  <si>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</si>
  <si>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</si>
  <si>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</si>
  <si>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</si>
  <si>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</si>
  <si>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</si>
  <si>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</si>
  <si>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</si>
  <si>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</si>
  <si>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</si>
  <si>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</si>
  <si>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</si>
  <si>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</si>
  <si>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</si>
  <si>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</si>
  <si>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</si>
  <si>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</si>
  <si>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</si>
  <si>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</si>
  <si>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</si>
  <si>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</si>
  <si>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</si>
  <si>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</si>
  <si>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</si>
  <si>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</si>
  <si>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</si>
  <si>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</si>
  <si>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</si>
  <si>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</si>
  <si>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</si>
  <si>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</si>
  <si>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</si>
  <si>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</si>
  <si>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</si>
  <si>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</si>
  <si>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</si>
  <si>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</si>
  <si>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</si>
  <si>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</si>
  <si>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</si>
  <si>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</si>
  <si>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</si>
  <si>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</si>
  <si>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</si>
  <si>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</si>
  <si>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</si>
  <si>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</si>
  <si>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</si>
  <si>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</si>
  <si>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</si>
  <si>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</si>
  <si>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</si>
  <si>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</si>
  <si>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</si>
  <si>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</si>
  <si>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</si>
  <si>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</si>
  <si>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</si>
  <si>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</si>
  <si>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</si>
  <si>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</si>
  <si>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</si>
  <si>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</si>
  <si>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</si>
  <si>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</si>
  <si>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</si>
  <si>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</si>
  <si>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</si>
  <si>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</si>
  <si>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</si>
  <si>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</si>
  <si>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</si>
  <si>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</si>
  <si>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</si>
  <si>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</si>
  <si>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</si>
  <si>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</si>
  <si>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</si>
  <si>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</si>
  <si>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</si>
  <si>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</si>
  <si>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</si>
  <si>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</si>
  <si>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</si>
  <si>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</si>
  <si>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</si>
  <si>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</si>
  <si>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</si>
  <si>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</si>
  <si>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</si>
  <si>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</si>
  <si>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</si>
  <si>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</si>
  <si>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</si>
  <si>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</si>
  <si>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</si>
  <si>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</si>
  <si>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</si>
  <si>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</si>
  <si>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</si>
  <si>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</si>
  <si>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</si>
  <si>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</si>
  <si>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</si>
  <si>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</si>
  <si>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</si>
  <si>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</si>
  <si>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</si>
  <si>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</si>
  <si>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</si>
  <si>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</si>
  <si>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</si>
  <si>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</si>
  <si>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</si>
  <si>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</si>
  <si>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</si>
  <si>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</si>
  <si>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</si>
  <si>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</si>
  <si>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</si>
  <si>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</si>
  <si>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</si>
  <si>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</si>
  <si>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</si>
  <si>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</si>
  <si>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</si>
  <si>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</si>
  <si>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</si>
  <si>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</si>
  <si>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</si>
  <si>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</si>
  <si>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</si>
  <si>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</si>
  <si>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</si>
  <si>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</si>
  <si>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</si>
  <si>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</si>
  <si>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</si>
  <si>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</si>
  <si>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</si>
  <si>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</si>
  <si>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</si>
  <si>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</si>
  <si>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</si>
  <si>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</si>
  <si>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</si>
  <si>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</si>
  <si>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</si>
  <si>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</si>
  <si>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</si>
  <si>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</si>
  <si>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</si>
  <si>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</si>
  <si>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</si>
  <si>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</si>
  <si>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</si>
  <si>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</si>
  <si>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</si>
  <si>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</si>
  <si>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</si>
  <si>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</si>
  <si>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</si>
  <si>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</si>
  <si>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</si>
  <si>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</si>
  <si>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</si>
  <si>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</si>
  <si>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</si>
  <si>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</si>
  <si>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</si>
  <si>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</si>
  <si>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</si>
  <si>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</si>
  <si>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</si>
  <si>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</si>
  <si>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</si>
  <si>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</si>
  <si>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</si>
  <si>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</si>
  <si>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</si>
  <si>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</si>
  <si>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</si>
  <si>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</si>
  <si>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</si>
  <si>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</si>
  <si>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</si>
  <si>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</si>
  <si>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</si>
  <si>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</si>
  <si>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</si>
  <si>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</si>
  <si>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</si>
  <si>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</si>
  <si>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</si>
  <si>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</si>
  <si>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</si>
  <si>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</si>
  <si>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</si>
  <si>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</si>
  <si>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</si>
  <si>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</si>
  <si>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</si>
  <si>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</si>
  <si>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</si>
  <si>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</si>
  <si>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</si>
  <si>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</si>
  <si>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</si>
  <si>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</si>
  <si>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</si>
  <si>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</si>
  <si>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</si>
  <si>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</si>
  <si>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</si>
  <si>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</si>
  <si>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</si>
  <si>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</si>
  <si>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</si>
  <si>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</si>
  <si>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</si>
  <si>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</si>
  <si>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</si>
  <si>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</si>
  <si>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</si>
  <si>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</si>
  <si>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</si>
  <si>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</si>
  <si>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</si>
  <si>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</si>
  <si>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</si>
  <si>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</si>
  <si>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</si>
  <si>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</si>
  <si>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</si>
  <si>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</si>
  <si>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</si>
  <si>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</si>
  <si>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</si>
  <si>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</si>
  <si>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</si>
  <si>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</si>
  <si>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</si>
  <si>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</si>
  <si>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</si>
  <si>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</si>
  <si>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</si>
  <si>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</si>
  <si>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</si>
  <si>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</si>
  <si>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</si>
  <si>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</si>
  <si>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</si>
  <si>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</si>
  <si>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</si>
  <si>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</si>
  <si>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</si>
  <si>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</si>
  <si>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</si>
  <si>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</si>
  <si>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</si>
  <si>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</si>
  <si>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</si>
  <si>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</si>
  <si>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</si>
  <si>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</si>
  <si>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</si>
  <si>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</si>
  <si>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</si>
  <si>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</si>
  <si>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</si>
  <si>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</si>
  <si>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</si>
  <si>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</si>
  <si>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</si>
  <si>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</si>
  <si>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</si>
  <si>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</si>
  <si>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</si>
  <si>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</si>
  <si>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</si>
  <si>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</si>
  <si>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</si>
  <si>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</si>
  <si>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</si>
  <si>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</si>
  <si>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</si>
  <si>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</si>
  <si>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</si>
  <si>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</si>
  <si>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</si>
  <si>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</si>
  <si>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</si>
  <si>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</si>
  <si>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</si>
  <si>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</si>
  <si>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</si>
  <si>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</si>
  <si>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</si>
  <si>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</si>
  <si>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</si>
  <si>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</si>
  <si>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</si>
  <si>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</si>
  <si>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</si>
  <si>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</si>
  <si>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</si>
  <si>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</si>
  <si>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</si>
  <si>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</si>
  <si>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</si>
  <si>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</si>
  <si>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</si>
  <si>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</si>
  <si>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</si>
  <si>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</si>
  <si>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</si>
  <si>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</si>
  <si>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</si>
  <si>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</si>
  <si>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</si>
  <si>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</si>
  <si>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</si>
  <si>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</si>
  <si>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</si>
  <si>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</si>
  <si>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</si>
  <si>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</si>
  <si>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</si>
  <si>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</si>
  <si>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</si>
  <si>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</si>
  <si>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</si>
  <si>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</si>
  <si>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</si>
  <si>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</si>
  <si>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</si>
  <si>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</si>
  <si>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</si>
  <si>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</si>
  <si>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</si>
  <si>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</si>
  <si>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</si>
  <si>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</si>
  <si>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</si>
  <si>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</si>
  <si>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</si>
  <si>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</si>
  <si>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</si>
  <si>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</si>
  <si>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</si>
  <si>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</si>
  <si>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</si>
  <si>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</si>
  <si>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</si>
  <si>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</si>
  <si>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</si>
  <si>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</si>
  <si>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</si>
  <si>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</si>
  <si>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</si>
  <si>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</si>
  <si>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</si>
  <si>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</si>
  <si>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</si>
  <si>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</si>
  <si>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</si>
  <si>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</si>
  <si>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</si>
  <si>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</si>
  <si>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</si>
  <si>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</si>
  <si>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</si>
  <si>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</si>
  <si>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</si>
  <si>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</si>
  <si>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</si>
  <si>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</si>
  <si>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</si>
  <si>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</si>
  <si>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</si>
  <si>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</si>
  <si>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</si>
  <si>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</si>
  <si>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</si>
  <si>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</si>
  <si>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</si>
  <si>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</si>
  <si>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</si>
  <si>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</si>
  <si>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</si>
  <si>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</si>
  <si>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</si>
  <si>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</si>
  <si>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</si>
  <si>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</si>
  <si>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</si>
  <si>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</si>
  <si>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</si>
  <si>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</si>
  <si>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</si>
  <si>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</si>
  <si>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</si>
  <si>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</si>
  <si>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</si>
  <si>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</si>
  <si>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</si>
  <si>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</si>
  <si>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</si>
  <si>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</si>
  <si>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</si>
  <si>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</si>
  <si>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</si>
  <si>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</si>
  <si>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</si>
  <si>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</si>
  <si>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</si>
  <si>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</si>
  <si>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</si>
  <si>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</si>
  <si>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</si>
  <si>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</si>
  <si>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</si>
  <si>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</si>
  <si>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</si>
  <si>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</si>
  <si>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</si>
  <si>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</si>
  <si>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</si>
  <si>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</si>
  <si>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</si>
  <si>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</si>
  <si>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</si>
  <si>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</si>
  <si>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</si>
  <si>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</si>
  <si>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</si>
  <si>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</si>
  <si>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</si>
  <si>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</si>
  <si>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</si>
  <si>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</si>
  <si>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</si>
  <si>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</si>
  <si>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</si>
  <si>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</si>
  <si>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</si>
  <si>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</si>
  <si>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</si>
  <si>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</si>
  <si>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</si>
  <si>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</si>
  <si>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</si>
  <si>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</si>
  <si>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</si>
  <si>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</si>
  <si>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</si>
  <si>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</si>
  <si>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</si>
  <si>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</si>
  <si>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</si>
  <si>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</si>
  <si>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</si>
  <si>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</si>
  <si>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</si>
  <si>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</si>
  <si>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</si>
  <si>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</si>
  <si>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</si>
  <si>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</si>
  <si>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</si>
  <si>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</si>
  <si>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</si>
  <si>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</si>
  <si>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</si>
  <si>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</si>
  <si>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</si>
  <si>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</si>
  <si>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</si>
  <si>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</si>
  <si>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</si>
  <si>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</si>
  <si>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</si>
  <si>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</si>
  <si>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</si>
  <si>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</si>
  <si>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</si>
  <si>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</si>
  <si>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</si>
  <si>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</si>
  <si>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</si>
  <si>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</si>
  <si>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</si>
  <si>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</si>
  <si>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</si>
  <si>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</si>
  <si>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</si>
  <si>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</si>
  <si>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</si>
  <si>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</si>
  <si>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</si>
  <si>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</si>
  <si>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</si>
  <si>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</si>
  <si>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</si>
  <si>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</si>
  <si>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</si>
  <si>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</si>
  <si>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</si>
  <si>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</si>
  <si>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</si>
  <si>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</si>
  <si>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</si>
  <si>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</si>
  <si>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</si>
  <si>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</si>
  <si>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</si>
  <si>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</si>
  <si>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</si>
  <si>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</si>
  <si>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</si>
  <si>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</si>
  <si>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</si>
  <si>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</si>
  <si>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</si>
  <si>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</si>
  <si>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</si>
  <si>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</si>
  <si>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</si>
  <si>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</si>
  <si>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</si>
  <si>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</si>
  <si>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</si>
  <si>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</si>
  <si>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</si>
  <si>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</si>
  <si>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</si>
  <si>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</si>
  <si>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</si>
  <si>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</si>
  <si>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</si>
  <si>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</si>
  <si>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</si>
  <si>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</si>
  <si>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</si>
  <si>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</si>
  <si>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</si>
  <si>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</si>
  <si>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</si>
  <si>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</si>
  <si>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</si>
  <si>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</si>
  <si>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</si>
  <si>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</si>
  <si>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</si>
  <si>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</si>
  <si>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</si>
  <si>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</si>
  <si>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</si>
  <si>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</si>
  <si>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</si>
  <si>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</si>
  <si>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</si>
  <si>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</si>
  <si>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</si>
  <si>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</si>
  <si>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</si>
  <si>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</si>
  <si>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</si>
  <si>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</si>
  <si>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</si>
  <si>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</si>
  <si>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</si>
  <si>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</si>
  <si>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</si>
  <si>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</si>
  <si>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</si>
  <si>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</si>
  <si>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</si>
  <si>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</si>
  <si>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</si>
  <si>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</si>
  <si>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</si>
  <si>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</si>
  <si>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</si>
  <si>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</si>
  <si>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</si>
  <si>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</si>
  <si>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</si>
  <si>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</si>
  <si>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</si>
  <si>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</si>
  <si>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</si>
  <si>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</si>
  <si>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</si>
  <si>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</si>
  <si>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</si>
  <si>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</si>
  <si>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</si>
  <si>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</si>
  <si>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</si>
  <si>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</si>
  <si>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</si>
  <si>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</si>
  <si>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</si>
  <si>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</si>
  <si>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</si>
  <si>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</si>
  <si>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</si>
  <si>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</si>
  <si>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</si>
  <si>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</si>
  <si>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</si>
  <si>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</si>
  <si>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</si>
  <si>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</si>
  <si>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</si>
  <si>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</si>
  <si>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</si>
  <si>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</si>
  <si>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</si>
  <si>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</si>
  <si>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</si>
  <si>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</si>
  <si>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</si>
  <si>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</si>
  <si>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</si>
  <si>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</si>
  <si>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</si>
  <si>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</si>
  <si>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</si>
  <si>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</si>
  <si>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</si>
  <si>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</si>
  <si>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</si>
  <si>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</si>
  <si>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</si>
  <si>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</si>
  <si>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</si>
  <si>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</si>
  <si>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</si>
  <si>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</si>
  <si>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</si>
  <si>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</si>
  <si>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</si>
  <si>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</si>
  <si>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</si>
  <si>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</si>
  <si>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</si>
  <si>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</si>
  <si>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</si>
  <si>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</si>
  <si>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</si>
  <si>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</si>
  <si>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</si>
  <si>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</si>
  <si>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</si>
  <si>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</si>
  <si>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</si>
  <si>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</si>
  <si>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</si>
  <si>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</si>
  <si>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</si>
  <si>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</si>
  <si>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</si>
  <si>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</si>
  <si>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</si>
  <si>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</si>
  <si>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</si>
  <si>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</si>
  <si>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</si>
  <si>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</si>
  <si>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</si>
  <si>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</si>
  <si>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</si>
  <si>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</si>
  <si>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</si>
  <si>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</si>
  <si>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</si>
  <si>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</si>
  <si>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</si>
  <si>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</si>
  <si>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</si>
  <si>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</si>
  <si>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</si>
  <si>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</si>
  <si>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</si>
  <si>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</si>
  <si>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</si>
  <si>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</si>
  <si>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</si>
  <si>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</si>
  <si>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</si>
  <si>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</si>
  <si>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</si>
  <si>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</si>
  <si>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</si>
  <si>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</si>
  <si>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</si>
  <si>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</si>
  <si>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</si>
  <si>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</si>
  <si>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</si>
  <si>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</si>
  <si>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</si>
  <si>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</si>
  <si>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</si>
  <si>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</si>
  <si>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</si>
  <si>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</si>
  <si>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</si>
  <si>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</si>
  <si>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</si>
  <si>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</si>
  <si>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</si>
  <si>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</si>
  <si>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</si>
  <si>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</si>
  <si>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</si>
  <si>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</si>
  <si>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</si>
  <si>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</si>
  <si>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</si>
  <si>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</si>
  <si>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</si>
  <si>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</si>
  <si>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</si>
  <si>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</si>
  <si>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</si>
  <si>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</si>
  <si>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</si>
  <si>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</si>
  <si>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</si>
  <si>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</si>
  <si>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</si>
  <si>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</si>
  <si>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</si>
  <si>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</si>
  <si>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</si>
  <si>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</si>
  <si>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</si>
  <si>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</si>
  <si>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</si>
  <si>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</si>
  <si>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</si>
  <si>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</si>
  <si>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</si>
  <si>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</si>
  <si>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</si>
  <si>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</si>
  <si>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</si>
  <si>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</si>
  <si>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</si>
  <si>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</si>
  <si>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</si>
  <si>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</si>
  <si>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</si>
  <si>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</si>
  <si>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</si>
  <si>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</si>
  <si>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</si>
  <si>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</si>
  <si>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</si>
  <si>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</si>
  <si>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</si>
  <si>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</si>
  <si>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</si>
  <si>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</si>
  <si>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</si>
  <si>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</si>
  <si>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</si>
  <si>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</si>
  <si>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</si>
  <si>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</si>
  <si>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</si>
  <si>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</si>
  <si>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</si>
  <si>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</si>
  <si>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</si>
  <si>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</si>
  <si>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</si>
  <si>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</si>
  <si>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</si>
  <si>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</si>
  <si>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</si>
  <si>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</si>
  <si>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</si>
  <si>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</si>
  <si>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</si>
  <si>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</si>
  <si>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</si>
  <si>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</si>
  <si>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</si>
  <si>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</si>
  <si>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</si>
  <si>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</si>
  <si>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</si>
  <si>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</si>
  <si>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</si>
  <si>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</si>
  <si>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</si>
  <si>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</si>
  <si>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</si>
  <si>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</si>
  <si>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</si>
  <si>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</si>
  <si>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</si>
  <si>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</si>
  <si>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</si>
  <si>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</si>
  <si>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</si>
  <si>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</si>
  <si>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</si>
  <si>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</si>
  <si>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</si>
  <si>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</si>
  <si>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</si>
  <si>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</si>
  <si>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</si>
  <si>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</si>
  <si>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</si>
  <si>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</si>
  <si>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</si>
  <si>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</si>
  <si>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</si>
  <si>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</si>
  <si>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</si>
  <si>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</si>
  <si>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</si>
  <si>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</si>
  <si>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</si>
  <si>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</si>
  <si>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</si>
  <si>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</si>
  <si>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</si>
  <si>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</si>
  <si>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</si>
  <si>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</si>
  <si>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</si>
  <si>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</si>
  <si>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</si>
  <si>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</si>
  <si>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</si>
  <si>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</si>
  <si>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</si>
  <si>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</si>
  <si>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</si>
  <si>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</si>
  <si>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</si>
  <si>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</si>
  <si>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</si>
  <si>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</si>
  <si>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</si>
  <si>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</si>
  <si>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</si>
  <si>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</si>
  <si>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</si>
  <si>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</si>
  <si>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</si>
  <si>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</si>
  <si>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</si>
  <si>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</si>
  <si>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</si>
  <si>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</si>
  <si>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</si>
  <si>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</si>
  <si>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</si>
  <si>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</si>
  <si>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</si>
  <si>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</si>
  <si>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</si>
  <si>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</si>
  <si>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</si>
  <si>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</si>
  <si>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</si>
  <si>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</si>
  <si>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</si>
  <si>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</si>
  <si>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</si>
  <si>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</si>
  <si>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</si>
  <si>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</si>
  <si>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</si>
  <si>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</si>
  <si>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</si>
  <si>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</si>
  <si>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</si>
  <si>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</si>
  <si>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</si>
  <si>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</si>
  <si>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</si>
  <si>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</si>
  <si>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</si>
  <si>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</si>
  <si>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</si>
  <si>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</si>
  <si>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</si>
  <si>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</si>
  <si>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</si>
  <si>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</si>
  <si>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</si>
  <si>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</si>
  <si>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</si>
  <si>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</si>
  <si>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</si>
  <si>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</si>
  <si>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</si>
  <si>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</si>
  <si>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</si>
  <si>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</si>
  <si>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</si>
  <si>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</si>
  <si>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</si>
  <si>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</si>
  <si>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</si>
  <si>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</si>
  <si>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</si>
  <si>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</si>
  <si>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</si>
  <si>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</si>
  <si>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</si>
  <si>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</si>
  <si>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</si>
  <si>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</si>
  <si>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</si>
  <si>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</si>
  <si>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</si>
  <si>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</si>
  <si>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</si>
  <si>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</si>
  <si>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</si>
  <si>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</si>
  <si>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</si>
  <si>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</si>
  <si>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</si>
  <si>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</si>
  <si>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</si>
  <si>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</si>
  <si>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</si>
  <si>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</si>
  <si>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</si>
  <si>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</si>
  <si>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</si>
  <si>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</si>
  <si>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</si>
  <si>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</si>
  <si>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</si>
  <si>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</si>
  <si>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</si>
  <si>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</si>
  <si>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</si>
  <si>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</si>
  <si>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</si>
  <si>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</si>
  <si>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</si>
  <si>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</si>
  <si>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</si>
  <si>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</si>
  <si>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</si>
  <si>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</si>
  <si>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</si>
  <si>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</si>
  <si>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</si>
  <si>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</si>
  <si>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</si>
  <si>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</si>
  <si>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</si>
  <si>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</si>
  <si>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</si>
  <si>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</si>
  <si>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</si>
  <si>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</si>
  <si>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</si>
  <si>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</si>
  <si>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</si>
  <si>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</si>
  <si>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</si>
  <si>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</si>
  <si>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</si>
  <si>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</si>
  <si>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</si>
  <si>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</si>
  <si>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</si>
  <si>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</si>
  <si>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</si>
  <si>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</si>
  <si>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</si>
  <si>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</si>
  <si>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</si>
  <si>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</si>
  <si>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</si>
  <si>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</si>
  <si>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</si>
  <si>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</si>
  <si>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</si>
  <si>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</si>
  <si>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</si>
  <si>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</si>
  <si>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</si>
  <si>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</si>
  <si>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</si>
  <si>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</si>
  <si>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</si>
  <si>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</si>
  <si>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</si>
  <si>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</si>
  <si>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</si>
  <si>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</si>
  <si>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</si>
  <si>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</si>
  <si>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</si>
  <si>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</si>
  <si>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</si>
  <si>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</si>
  <si>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</si>
  <si>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</si>
  <si>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</si>
  <si>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</si>
  <si>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</si>
  <si>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</si>
  <si>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</si>
  <si>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</si>
  <si>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</si>
  <si>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</si>
  <si>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</si>
  <si>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</si>
  <si>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</si>
  <si>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</si>
  <si>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</si>
  <si>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</si>
  <si>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</si>
  <si>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</si>
  <si>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</si>
  <si>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</si>
  <si>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</si>
  <si>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</si>
  <si>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</si>
  <si>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</si>
  <si>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</si>
  <si>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</si>
  <si>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</si>
  <si>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</si>
  <si>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</si>
  <si>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</si>
  <si>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</si>
  <si>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</si>
  <si>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</si>
  <si>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</si>
  <si>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</si>
  <si>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</si>
  <si>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</si>
  <si>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</si>
  <si>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</si>
  <si>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</si>
  <si>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</si>
  <si>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</si>
  <si>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</si>
  <si>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</si>
  <si>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</si>
  <si>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</si>
  <si>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</si>
  <si>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</si>
  <si>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</si>
  <si>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</si>
  <si>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</si>
  <si>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</si>
  <si>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</si>
  <si>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</si>
  <si>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</si>
  <si>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</si>
  <si>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</si>
  <si>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</si>
  <si>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</si>
  <si>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</si>
  <si>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</si>
  <si>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</si>
  <si>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</si>
  <si>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</si>
  <si>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</si>
  <si>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</si>
  <si>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</si>
  <si>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</si>
  <si>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</si>
  <si>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</si>
  <si>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</si>
  <si>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</si>
  <si>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</si>
  <si>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</si>
  <si>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</si>
  <si>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</si>
  <si>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</si>
  <si>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</si>
  <si>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</si>
  <si>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</si>
  <si>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</si>
  <si>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</si>
  <si>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</si>
  <si>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</si>
  <si>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</si>
  <si>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</si>
  <si>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</si>
  <si>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</si>
  <si>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</si>
  <si>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</si>
  <si>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</si>
  <si>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</si>
  <si>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</si>
  <si>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</si>
  <si>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</si>
  <si>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</si>
  <si>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</si>
  <si>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</si>
  <si>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</si>
  <si>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</si>
  <si>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</si>
  <si>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</si>
  <si>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</si>
  <si>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</si>
  <si>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</si>
  <si>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</si>
  <si>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</si>
  <si>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</si>
  <si>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</si>
  <si>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</si>
  <si>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</si>
  <si>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</si>
  <si>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</si>
  <si>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</si>
  <si>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</si>
  <si>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</si>
  <si>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</si>
  <si>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</si>
  <si>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</si>
  <si>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</si>
  <si>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</si>
  <si>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</si>
  <si>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</si>
  <si>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</si>
  <si>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</si>
  <si>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</si>
  <si>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</si>
  <si>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</si>
  <si>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</si>
  <si>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</si>
  <si>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</si>
  <si>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</si>
  <si>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</si>
  <si>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</si>
  <si>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</si>
  <si>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</si>
  <si>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</si>
  <si>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</si>
  <si>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</si>
  <si>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</si>
  <si>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</si>
  <si>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</si>
  <si>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</si>
  <si>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</si>
  <si>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</si>
  <si>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</si>
  <si>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</si>
  <si>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</si>
  <si>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</si>
  <si>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</si>
  <si>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</si>
  <si>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</si>
  <si>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</si>
  <si>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</si>
  <si>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</si>
  <si>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</si>
  <si>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</si>
  <si>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</si>
  <si>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</si>
  <si>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</si>
  <si>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</si>
  <si>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</si>
  <si>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</si>
  <si>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</si>
  <si>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</si>
  <si>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</si>
  <si>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</si>
  <si>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</si>
  <si>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</si>
  <si>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</si>
  <si>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</si>
  <si>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</si>
  <si>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</si>
  <si>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</si>
  <si>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</si>
  <si>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</si>
  <si>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</si>
  <si>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</si>
  <si>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</si>
  <si>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</si>
  <si>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</si>
  <si>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</si>
  <si>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</si>
  <si>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</si>
  <si>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</si>
  <si>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</si>
  <si>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</si>
  <si>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</si>
  <si>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</si>
  <si>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</si>
  <si>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</si>
  <si>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</si>
  <si>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</si>
  <si>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</si>
  <si>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</si>
  <si>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</si>
  <si>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</si>
  <si>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</si>
  <si>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</si>
  <si>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</si>
  <si>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</si>
  <si>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</si>
  <si>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</si>
  <si>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</si>
  <si>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</si>
  <si>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</si>
  <si>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</si>
  <si>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</si>
  <si>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</si>
  <si>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</si>
  <si>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</si>
  <si>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</si>
  <si>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</si>
  <si>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</si>
  <si>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</si>
  <si>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</si>
  <si>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</si>
  <si>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</si>
  <si>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</si>
  <si>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</si>
  <si>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</si>
  <si>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</si>
  <si>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</si>
  <si>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</si>
  <si>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</si>
  <si>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</si>
  <si>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</si>
  <si>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</si>
  <si>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</si>
  <si>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</si>
  <si>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</si>
  <si>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</si>
  <si>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</si>
  <si>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</si>
  <si>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</si>
  <si>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</si>
  <si>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</si>
  <si>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</si>
  <si>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</si>
  <si>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</si>
  <si>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</si>
  <si>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</si>
  <si>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</si>
  <si>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</si>
  <si>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</si>
  <si>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</si>
  <si>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</si>
  <si>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</si>
  <si>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</si>
  <si>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</si>
  <si>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</si>
  <si>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</si>
  <si>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</si>
  <si>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</si>
  <si>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</si>
  <si>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</si>
  <si>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</si>
  <si>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</si>
  <si>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</si>
  <si>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</si>
  <si>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</si>
  <si>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</si>
  <si>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</si>
  <si>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</si>
  <si>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</si>
  <si>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</si>
  <si>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</si>
  <si>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</si>
  <si>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</si>
  <si>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</si>
  <si>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</si>
  <si>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</si>
  <si>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</si>
  <si>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</si>
  <si>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</si>
  <si>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</si>
  <si>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</si>
  <si>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</si>
  <si>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</si>
  <si>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</si>
  <si>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</si>
  <si>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</si>
  <si>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</si>
  <si>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</si>
  <si>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</si>
  <si>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</si>
  <si>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</si>
  <si>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</si>
  <si>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</si>
  <si>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</si>
  <si>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</si>
  <si>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</si>
  <si>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</si>
  <si>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</si>
  <si>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</si>
  <si>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</si>
  <si>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</si>
  <si>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</si>
  <si>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</si>
  <si>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</si>
  <si>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</si>
  <si>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</si>
  <si>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</si>
  <si>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</si>
  <si>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</si>
  <si>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</si>
  <si>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</si>
  <si>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</si>
  <si>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</si>
  <si>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</si>
  <si>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</si>
  <si>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</si>
  <si>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</si>
  <si>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</si>
  <si>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</si>
  <si>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</si>
  <si>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</si>
  <si>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</si>
  <si>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</si>
  <si>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</si>
  <si>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</si>
  <si>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</si>
  <si>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</si>
  <si>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</si>
  <si>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</si>
  <si>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</si>
  <si>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</si>
  <si>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</si>
  <si>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</si>
  <si>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</si>
  <si>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</si>
  <si>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</si>
  <si>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</si>
  <si>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</si>
  <si>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</si>
  <si>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</si>
  <si>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</si>
  <si>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</si>
  <si>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</si>
  <si>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</si>
  <si>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</si>
  <si>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</si>
  <si>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</si>
  <si>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</si>
  <si>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</si>
  <si>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</si>
  <si>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</si>
  <si>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</si>
  <si>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</si>
  <si>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</si>
  <si>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</si>
  <si>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</si>
  <si>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</si>
  <si>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</si>
  <si>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</si>
  <si>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</si>
  <si>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</si>
  <si>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</si>
  <si>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</si>
  <si>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</si>
  <si>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</si>
  <si>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</si>
  <si>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</si>
  <si>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</si>
  <si>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</si>
  <si>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</si>
  <si>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</si>
  <si>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</si>
  <si>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</si>
  <si>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</si>
  <si>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</si>
  <si>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</si>
  <si>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</si>
  <si>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</si>
  <si>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</si>
  <si>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</si>
  <si>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</si>
  <si>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</si>
  <si>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</si>
  <si>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</si>
  <si>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</si>
  <si>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</si>
  <si>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</si>
  <si>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</si>
  <si>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</si>
  <si>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</si>
  <si>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</si>
  <si>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</si>
  <si>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</si>
  <si>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</si>
  <si>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</si>
  <si>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</si>
  <si>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</si>
  <si>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</si>
  <si>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</si>
  <si>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</si>
  <si>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</si>
  <si>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</si>
  <si>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</si>
  <si>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</si>
  <si>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</si>
  <si>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</si>
  <si>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</si>
  <si>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</si>
  <si>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</si>
  <si>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</si>
  <si>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</si>
  <si>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</si>
  <si>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</si>
  <si>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</si>
  <si>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</si>
  <si>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</si>
  <si>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</si>
  <si>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</si>
  <si>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</si>
  <si>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</si>
  <si>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</si>
  <si>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</si>
  <si>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</si>
  <si>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</si>
  <si>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</si>
  <si>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</si>
  <si>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</si>
  <si>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</si>
  <si>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</si>
  <si>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</si>
  <si>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</si>
  <si>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</si>
  <si>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</si>
  <si>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</si>
  <si>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</si>
  <si>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</si>
  <si>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</si>
  <si>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</si>
  <si>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</si>
  <si>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</si>
  <si>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</si>
  <si>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</si>
  <si>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</si>
  <si>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</si>
  <si>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</si>
  <si>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</si>
  <si>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</si>
  <si>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</si>
  <si>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</si>
  <si>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</si>
  <si>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</si>
  <si>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</si>
  <si>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</si>
  <si>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</si>
  <si>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</si>
  <si>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</si>
  <si>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</si>
  <si>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</si>
  <si>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</si>
  <si>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</si>
  <si>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</si>
  <si>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</si>
  <si>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</si>
  <si>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</si>
  <si>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</si>
  <si>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</si>
  <si>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</si>
  <si>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</si>
  <si>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</si>
  <si>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</si>
  <si>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</si>
  <si>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</si>
  <si>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</si>
  <si>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</si>
  <si>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</si>
  <si>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</si>
  <si>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</si>
  <si>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</si>
  <si>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</si>
  <si>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</si>
  <si>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</si>
  <si>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</si>
  <si>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</si>
  <si>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</si>
  <si>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</si>
  <si>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</si>
  <si>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</si>
  <si>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</si>
  <si>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</si>
  <si>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</si>
  <si>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</si>
  <si>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</si>
  <si>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</si>
  <si>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</si>
  <si>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</si>
  <si>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</si>
  <si>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</si>
  <si>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</si>
  <si>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</si>
  <si>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</si>
  <si>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</si>
  <si>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</si>
  <si>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</si>
  <si>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</si>
  <si>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</si>
  <si>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</si>
  <si>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</si>
  <si>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</si>
  <si>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</si>
  <si>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</si>
  <si>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</si>
  <si>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</si>
  <si>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</si>
  <si>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</si>
  <si>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</si>
  <si>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</si>
  <si>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</si>
  <si>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</si>
  <si>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</si>
  <si>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</si>
  <si>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</si>
  <si>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</si>
  <si>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</si>
  <si>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</si>
  <si>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</si>
  <si>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</si>
  <si>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</si>
  <si>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</si>
  <si>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</si>
  <si>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</si>
  <si>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</si>
  <si>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</si>
  <si>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</si>
  <si>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</si>
  <si>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</si>
  <si>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</si>
  <si>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</si>
  <si>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</si>
  <si>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</si>
  <si>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</si>
  <si>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</si>
  <si>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</si>
  <si>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</si>
  <si>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</si>
  <si>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</si>
  <si>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</si>
  <si>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</si>
  <si>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</si>
  <si>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</si>
  <si>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</si>
  <si>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</si>
  <si>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</si>
  <si>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</si>
  <si>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</si>
  <si>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</si>
  <si>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</si>
  <si>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</si>
  <si>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</si>
  <si>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</si>
  <si>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</si>
  <si>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</si>
  <si>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</si>
  <si>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</si>
  <si>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</si>
  <si>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</si>
  <si>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</si>
  <si>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</si>
  <si>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</si>
  <si>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</si>
  <si>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</si>
  <si>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</si>
  <si>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</si>
  <si>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</si>
  <si>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</si>
  <si>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</si>
  <si>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</si>
  <si>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</si>
  <si>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</si>
  <si>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</si>
  <si>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</si>
  <si>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</si>
  <si>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</si>
  <si>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</si>
  <si>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</si>
  <si>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</si>
  <si>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</si>
  <si>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</si>
  <si>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</si>
  <si>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</si>
  <si>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</si>
  <si>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</si>
  <si>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</si>
  <si>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</si>
  <si>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</si>
  <si>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</si>
  <si>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</si>
  <si>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</si>
  <si>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</si>
  <si>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</si>
  <si>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</si>
  <si>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</si>
  <si>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</si>
  <si>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</si>
  <si>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</si>
  <si>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</si>
  <si>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</si>
  <si>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</si>
  <si>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</si>
  <si>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</si>
  <si>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</si>
  <si>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</si>
  <si>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</si>
  <si>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</si>
  <si>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</si>
  <si>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</si>
  <si>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</si>
  <si>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</si>
  <si>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</si>
  <si>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</si>
  <si>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</si>
  <si>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</si>
  <si>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</si>
  <si>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</si>
  <si>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</si>
  <si>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</si>
  <si>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</si>
  <si>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</si>
  <si>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</si>
  <si>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</si>
  <si>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</si>
  <si>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</si>
  <si>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</si>
  <si>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</si>
  <si>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</si>
  <si>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</si>
  <si>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</si>
  <si>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</si>
  <si>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</si>
  <si>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</si>
  <si>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</si>
  <si>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</si>
  <si>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</si>
  <si>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</si>
  <si>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</si>
  <si>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</si>
  <si>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</si>
  <si>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</si>
  <si>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</si>
  <si>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</si>
  <si>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</si>
  <si>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</si>
  <si>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</si>
  <si>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</si>
  <si>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</si>
  <si>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</si>
  <si>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</si>
  <si>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</si>
  <si>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</si>
  <si>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</si>
  <si>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</si>
  <si>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</si>
  <si>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</si>
  <si>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</si>
  <si>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</si>
  <si>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</si>
  <si>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</si>
  <si>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</si>
  <si>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</si>
  <si>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</si>
  <si>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</si>
  <si>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</si>
  <si>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</si>
  <si>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</si>
  <si>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</si>
  <si>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</si>
  <si>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</si>
  <si>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</si>
  <si>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</si>
  <si>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</si>
  <si>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</si>
  <si>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</si>
  <si>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</si>
  <si>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</si>
  <si>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</si>
  <si>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</si>
  <si>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</si>
  <si>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</si>
  <si>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</si>
  <si>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</si>
  <si>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</si>
  <si>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</si>
  <si>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</si>
  <si>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</si>
  <si>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</si>
  <si>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</si>
  <si>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</si>
  <si>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</si>
  <si>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</si>
  <si>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</si>
  <si>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</si>
  <si>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</si>
  <si>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</si>
  <si>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</si>
  <si>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</si>
  <si>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</si>
  <si>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</si>
  <si>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</si>
  <si>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</si>
  <si>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</si>
  <si>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</si>
  <si>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</si>
  <si>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</si>
  <si>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</si>
  <si>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</si>
  <si>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</si>
  <si>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</si>
  <si>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</si>
  <si>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</si>
  <si>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</si>
  <si>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</si>
  <si>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</si>
  <si>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</si>
  <si>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</si>
  <si>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</si>
  <si>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</si>
  <si>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</si>
  <si>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</si>
  <si>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</si>
  <si>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</si>
  <si>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</si>
  <si>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</si>
  <si>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</si>
  <si>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</si>
  <si>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</si>
  <si>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</si>
  <si>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</si>
  <si>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</si>
  <si>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</si>
  <si>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</si>
  <si>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</si>
  <si>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</si>
  <si>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</si>
  <si>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</si>
  <si>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</si>
  <si>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</si>
  <si>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</si>
  <si>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</si>
  <si>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</si>
  <si>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</si>
  <si>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</si>
  <si>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</si>
  <si>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</si>
  <si>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</si>
  <si>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</si>
  <si>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</si>
  <si>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</si>
  <si>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</si>
  <si>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</si>
  <si>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</si>
  <si>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</si>
  <si>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</si>
  <si>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</si>
  <si>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</si>
  <si>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</si>
  <si>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</si>
  <si>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</si>
  <si>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</si>
  <si>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</si>
  <si>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</si>
  <si>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</si>
  <si>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</si>
  <si>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</si>
  <si>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</si>
  <si>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</si>
  <si>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</si>
  <si>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</si>
  <si>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</si>
  <si>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</si>
  <si>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</si>
  <si>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</si>
  <si>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</si>
  <si>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</si>
  <si>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</si>
  <si>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</si>
  <si>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</si>
  <si>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</si>
  <si>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</si>
  <si>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</si>
  <si>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</si>
  <si>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</si>
  <si>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</si>
  <si>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</si>
  <si>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</si>
  <si>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</si>
  <si>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</si>
  <si>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</si>
  <si>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</si>
  <si>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</si>
  <si>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</si>
  <si>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</si>
  <si>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</si>
  <si>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</si>
  <si>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</si>
  <si>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</si>
  <si>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</si>
  <si>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</si>
  <si>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</si>
  <si>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</si>
  <si>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</si>
  <si>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</si>
  <si>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</si>
  <si>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</si>
  <si>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</si>
  <si>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</si>
  <si>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</si>
  <si>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</si>
  <si>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</si>
  <si>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</si>
  <si>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</si>
  <si>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</si>
  <si>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</si>
  <si>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</si>
  <si>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</si>
  <si>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</si>
  <si>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</si>
  <si>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</si>
  <si>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</si>
  <si>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</si>
  <si>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</si>
  <si>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</si>
  <si>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</si>
  <si>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</si>
  <si>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</si>
  <si>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</si>
  <si>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</si>
  <si>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</si>
  <si>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</si>
  <si>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</si>
  <si>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</si>
  <si>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</si>
  <si>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</si>
  <si>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</si>
  <si>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</si>
  <si>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</si>
  <si>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</si>
  <si>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</si>
  <si>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</si>
  <si>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</si>
  <si>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</si>
  <si>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</si>
  <si>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</si>
  <si>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</si>
  <si>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</si>
  <si>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</si>
  <si>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</si>
  <si>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</si>
  <si>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</si>
  <si>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</si>
  <si>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</si>
  <si>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</si>
  <si>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</si>
  <si>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</si>
  <si>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</si>
  <si>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</si>
  <si>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</si>
  <si>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</si>
  <si>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</si>
  <si>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</si>
  <si>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</si>
  <si>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</si>
  <si>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</si>
  <si>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</si>
  <si>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</si>
  <si>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</si>
  <si>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</si>
  <si>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</si>
  <si>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</si>
  <si>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</si>
  <si>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</si>
  <si>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</si>
  <si>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</si>
  <si>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</si>
  <si>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</si>
  <si>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</si>
  <si>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</si>
  <si>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</si>
  <si>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</si>
  <si>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</si>
  <si>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</si>
  <si>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</si>
  <si>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</si>
  <si>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</si>
  <si>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</si>
  <si>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</si>
  <si>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</si>
  <si>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</si>
  <si>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</si>
  <si>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</si>
  <si>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</si>
  <si>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</si>
  <si>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</si>
  <si>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</si>
  <si>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</si>
  <si>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</si>
  <si>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</si>
  <si>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</si>
  <si>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</si>
  <si>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</si>
  <si>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</si>
  <si>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</si>
  <si>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</si>
  <si>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</si>
  <si>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</si>
  <si>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</si>
  <si>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</si>
  <si>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</si>
  <si>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</si>
  <si>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</si>
  <si>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</si>
  <si>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</si>
  <si>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</si>
  <si>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</si>
  <si>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</si>
  <si>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</si>
  <si>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</si>
  <si>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</si>
  <si>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</si>
  <si>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</si>
  <si>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</si>
  <si>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</si>
  <si>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</si>
  <si>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</si>
  <si>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</si>
  <si>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</si>
  <si>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</si>
  <si>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</si>
  <si>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</si>
  <si>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</si>
  <si>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</si>
  <si>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</si>
  <si>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</si>
  <si>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</si>
  <si>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</si>
  <si>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</si>
  <si>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</si>
  <si>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</si>
  <si>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</si>
  <si>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</si>
  <si>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</si>
  <si>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</si>
  <si>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</si>
  <si>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</si>
  <si>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</si>
  <si>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</si>
  <si>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</si>
  <si>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</si>
  <si>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</si>
  <si>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</si>
  <si>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</si>
  <si>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</si>
  <si>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</si>
  <si>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</si>
  <si>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</si>
  <si>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</si>
  <si>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</si>
  <si>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</si>
  <si>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</si>
  <si>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</si>
  <si>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</si>
  <si>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</si>
  <si>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</si>
  <si>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</si>
  <si>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</si>
  <si>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</si>
  <si>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</si>
  <si>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</si>
  <si>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</si>
  <si>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</si>
  <si>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</si>
  <si>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</si>
  <si>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</si>
  <si>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</si>
  <si>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</si>
  <si>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</si>
  <si>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</si>
  <si>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</si>
  <si>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</si>
  <si>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</si>
  <si>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</si>
  <si>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</si>
  <si>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</si>
  <si>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</si>
  <si>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</si>
  <si>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</si>
  <si>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</si>
  <si>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</si>
  <si>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</si>
  <si>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</si>
  <si>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</si>
  <si>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</si>
  <si>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</si>
  <si>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</si>
  <si>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</si>
  <si>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</si>
  <si>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</si>
  <si>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</si>
  <si>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</si>
  <si>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</si>
  <si>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</si>
  <si>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</si>
  <si>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</si>
  <si>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</si>
  <si>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</si>
  <si>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</si>
  <si>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</si>
  <si>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</si>
  <si>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</si>
  <si>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</si>
  <si>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</si>
  <si>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</si>
  <si>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</si>
  <si>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</si>
  <si>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</si>
  <si>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</si>
  <si>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</si>
  <si>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</si>
  <si>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</si>
  <si>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</si>
  <si>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</si>
  <si>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</si>
  <si>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</si>
  <si>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</si>
  <si>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</si>
  <si>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</si>
  <si>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</si>
  <si>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</si>
  <si>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</si>
  <si>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</si>
  <si>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</si>
  <si>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</si>
  <si>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</si>
  <si>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</si>
  <si>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</si>
  <si>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</si>
  <si>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</si>
  <si>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</si>
  <si>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</si>
  <si>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</si>
  <si>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</si>
  <si>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</si>
  <si>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</si>
  <si>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</si>
  <si>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</si>
  <si>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</si>
  <si>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</si>
  <si>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</si>
  <si>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</si>
  <si>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</si>
  <si>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</si>
  <si>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</si>
  <si>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</si>
  <si>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</si>
  <si>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</si>
  <si>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</si>
  <si>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</si>
  <si>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</si>
  <si>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</si>
  <si>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</si>
  <si>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</si>
  <si>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</si>
  <si>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</si>
  <si>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</si>
  <si>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</si>
  <si>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</si>
  <si>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</si>
  <si>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</si>
  <si>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</si>
  <si>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</si>
  <si>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</si>
  <si>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</si>
  <si>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</si>
  <si>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</si>
  <si>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</si>
  <si>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</si>
  <si>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</si>
  <si>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</si>
  <si>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</si>
  <si>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</si>
  <si>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</si>
  <si>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</si>
  <si>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</si>
  <si>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</si>
  <si>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</si>
  <si>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</si>
  <si>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</si>
  <si>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</si>
  <si>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</si>
  <si>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</si>
  <si>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</si>
  <si>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</si>
  <si>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</si>
  <si>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</si>
  <si>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</si>
  <si>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</si>
  <si>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</si>
  <si>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</si>
  <si>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</si>
  <si>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</si>
  <si>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</si>
  <si>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</si>
  <si>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</si>
  <si>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</si>
  <si>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</si>
  <si>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</si>
  <si>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</si>
  <si>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</si>
  <si>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</si>
  <si>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</si>
  <si>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</si>
  <si>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</si>
  <si>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</si>
  <si>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</si>
  <si>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</si>
  <si>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</si>
  <si>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</si>
  <si>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</si>
  <si>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</si>
  <si>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</si>
  <si>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</si>
  <si>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</si>
  <si>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</si>
  <si>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</si>
  <si>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</si>
  <si>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</si>
  <si>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</si>
  <si>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</si>
  <si>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</si>
  <si>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</si>
  <si>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</si>
  <si>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</si>
  <si>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</si>
  <si>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</si>
  <si>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</si>
  <si>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</si>
  <si>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</si>
  <si>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</si>
  <si>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</si>
  <si>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</si>
  <si>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</si>
  <si>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</si>
  <si>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</si>
  <si>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</si>
  <si>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</si>
  <si>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</si>
  <si>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</si>
  <si>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</si>
  <si>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</si>
  <si>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</si>
  <si>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</si>
  <si>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</si>
  <si>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</si>
  <si>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</si>
  <si>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</si>
  <si>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</si>
  <si>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</si>
  <si>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</si>
  <si>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</si>
  <si>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</si>
  <si>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</si>
  <si>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</si>
  <si>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</si>
  <si>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</si>
  <si>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</si>
  <si>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</si>
  <si>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</si>
  <si>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</si>
  <si>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</si>
  <si>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</si>
  <si>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</si>
  <si>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</si>
  <si>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</si>
  <si>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</si>
  <si>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</si>
  <si>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</si>
  <si>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</si>
  <si>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</si>
  <si>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</si>
  <si>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</si>
  <si>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</si>
  <si>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</si>
  <si>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</si>
  <si>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</si>
  <si>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</si>
  <si>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</si>
  <si>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</si>
  <si>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</si>
  <si>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</si>
  <si>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</si>
  <si>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</si>
  <si>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</si>
  <si>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</si>
  <si>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</si>
  <si>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</si>
  <si>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</si>
  <si>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</si>
  <si>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</si>
  <si>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</si>
  <si>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</si>
  <si>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</si>
  <si>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</si>
  <si>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</si>
  <si>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</si>
  <si>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</si>
  <si>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</si>
  <si>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</si>
  <si>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</si>
  <si>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</si>
  <si>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</si>
  <si>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</si>
  <si>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</si>
  <si>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</si>
  <si>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</si>
  <si>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</si>
  <si>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</si>
  <si>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</si>
  <si>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</si>
  <si>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</si>
  <si>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</si>
  <si>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</si>
  <si>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</si>
  <si>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</si>
  <si>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</si>
  <si>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</si>
  <si>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</si>
  <si>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</si>
  <si>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</si>
  <si>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</si>
  <si>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</si>
  <si>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</si>
  <si>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</si>
  <si>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</si>
  <si>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</si>
  <si>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</si>
  <si>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</si>
  <si>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</si>
  <si>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</si>
  <si>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</si>
  <si>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</si>
  <si>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</si>
  <si>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</si>
  <si>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</si>
  <si>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</si>
  <si>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</si>
  <si>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</si>
  <si>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</si>
  <si>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</si>
  <si>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</si>
  <si>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</si>
  <si>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</si>
  <si>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</si>
  <si>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</si>
  <si>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</si>
  <si>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</si>
  <si>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</si>
  <si>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</si>
  <si>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</si>
  <si>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</si>
  <si>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</si>
  <si>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</si>
  <si>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</si>
  <si>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</si>
  <si>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</si>
  <si>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</si>
  <si>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</si>
  <si>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</si>
  <si>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</si>
  <si>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</si>
  <si>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</si>
  <si>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</si>
  <si>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</si>
  <si>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</si>
  <si>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</si>
  <si>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</si>
  <si>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</si>
  <si>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</si>
  <si>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</si>
  <si>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</si>
  <si>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</si>
  <si>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</si>
  <si>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</si>
  <si>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</si>
  <si>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</si>
  <si>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</si>
  <si>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</si>
  <si>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</si>
  <si>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</si>
  <si>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</si>
  <si>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</si>
  <si>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</si>
  <si>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</si>
  <si>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</si>
  <si>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</si>
  <si>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</si>
  <si>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</si>
  <si>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</si>
  <si>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</si>
  <si>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</si>
  <si>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</si>
  <si>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</si>
  <si>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</si>
  <si>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</si>
  <si>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</si>
  <si>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</si>
  <si>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</si>
  <si>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</si>
  <si>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</si>
  <si>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</si>
  <si>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</si>
  <si>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</si>
  <si>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</si>
  <si>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</si>
  <si>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</si>
  <si>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</si>
  <si>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</si>
  <si>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</si>
  <si>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</si>
  <si>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</si>
  <si>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</si>
  <si>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</si>
  <si>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</si>
  <si>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</si>
  <si>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</si>
  <si>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</si>
  <si>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</si>
  <si>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</si>
  <si>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</si>
  <si>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</si>
  <si>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</si>
  <si>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</si>
  <si>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</si>
  <si>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</si>
  <si>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</si>
  <si>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</si>
  <si>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</si>
  <si>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</si>
  <si>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</si>
  <si>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</si>
  <si>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</si>
  <si>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</si>
  <si>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</si>
  <si>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</si>
  <si>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</si>
  <si>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</si>
  <si>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</si>
  <si>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</si>
  <si>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</si>
  <si>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</si>
  <si>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</si>
  <si>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</si>
  <si>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</si>
  <si>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</si>
  <si>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</si>
  <si>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</si>
  <si>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</si>
  <si>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</si>
  <si>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</si>
  <si>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</si>
  <si>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</si>
  <si>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</si>
  <si>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</si>
  <si>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</si>
  <si>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</si>
  <si>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</si>
  <si>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</si>
  <si>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</si>
  <si>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</si>
  <si>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</si>
  <si>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</si>
  <si>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</si>
  <si>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</si>
  <si>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</si>
  <si>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</si>
  <si>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</si>
  <si>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</si>
  <si>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</si>
  <si>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</si>
  <si>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</si>
  <si>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</si>
  <si>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</si>
  <si>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</si>
  <si>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</si>
  <si>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</si>
  <si>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</si>
  <si>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</si>
  <si>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</si>
  <si>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</si>
  <si>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</si>
  <si>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</si>
  <si>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</si>
  <si>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</si>
  <si>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</si>
  <si>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</si>
  <si>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</si>
  <si>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</si>
  <si>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</si>
  <si>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</si>
  <si>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</si>
  <si>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</si>
  <si>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</si>
  <si>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</si>
  <si>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</si>
  <si>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</si>
  <si>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</si>
  <si>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</si>
  <si>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</si>
  <si>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</si>
  <si>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</si>
  <si>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</si>
  <si>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</si>
  <si>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</si>
  <si>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</si>
  <si>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</si>
  <si>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</si>
  <si>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</si>
  <si>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</si>
  <si>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</si>
  <si>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</si>
  <si>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</si>
  <si>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</si>
  <si>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</si>
  <si>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</si>
  <si>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</si>
  <si>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</si>
  <si>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</si>
  <si>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</si>
  <si>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</si>
  <si>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</si>
  <si>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</si>
  <si>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</si>
  <si>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</si>
  <si>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</si>
  <si>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</si>
  <si>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</si>
  <si>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</si>
  <si>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</si>
  <si>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</si>
  <si>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</si>
  <si>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</si>
  <si>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</si>
  <si>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</si>
  <si>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</si>
  <si>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</si>
  <si>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</si>
  <si>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</si>
  <si>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</si>
  <si>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</si>
  <si>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</si>
  <si>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</si>
  <si>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</si>
  <si>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</si>
  <si>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</si>
  <si>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</si>
  <si>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</si>
  <si>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</si>
  <si>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</si>
  <si>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</si>
  <si>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</si>
  <si>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</si>
  <si>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</si>
  <si>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</si>
  <si>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</si>
  <si>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</si>
  <si>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</si>
  <si>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</si>
  <si>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</si>
  <si>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</si>
  <si>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</si>
  <si>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</si>
  <si>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</si>
  <si>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</si>
  <si>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</si>
  <si>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</si>
  <si>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</si>
  <si>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</si>
  <si>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</si>
  <si>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</si>
  <si>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</si>
  <si>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</si>
  <si>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</si>
  <si>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</si>
  <si>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</si>
  <si>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</si>
  <si>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</si>
  <si>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</si>
  <si>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</si>
  <si>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</si>
  <si>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</si>
  <si>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</si>
  <si>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</si>
  <si>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</si>
  <si>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</si>
  <si>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</si>
  <si>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</si>
  <si>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</si>
  <si>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</si>
  <si>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</si>
  <si>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</si>
  <si>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</si>
  <si>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</si>
  <si>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</si>
  <si>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</si>
  <si>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</si>
  <si>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</si>
  <si>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</si>
  <si>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</si>
  <si>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</si>
  <si>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</si>
  <si>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</si>
  <si>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</si>
  <si>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</si>
  <si>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</si>
  <si>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</si>
  <si>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</si>
  <si>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</si>
  <si>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</si>
  <si>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</si>
  <si>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</si>
  <si>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</si>
  <si>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</si>
  <si>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</si>
  <si>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</si>
  <si>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</si>
  <si>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</si>
  <si>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</si>
  <si>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</si>
  <si>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</si>
  <si>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</si>
  <si>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</si>
  <si>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</si>
  <si>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</si>
  <si>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</si>
  <si>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</si>
  <si>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</si>
  <si>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</si>
  <si>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</si>
  <si>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</si>
  <si>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</si>
  <si>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</si>
  <si>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</si>
  <si>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</si>
  <si>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</si>
  <si>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</si>
  <si>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</si>
  <si>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</si>
  <si>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</si>
  <si>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</si>
  <si>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</si>
  <si>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</si>
  <si>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</si>
  <si>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</si>
  <si>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</si>
  <si>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</si>
  <si>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</si>
  <si>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</si>
  <si>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</si>
  <si>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</si>
  <si>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</si>
  <si>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</si>
  <si>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</si>
  <si>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</si>
  <si>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</si>
  <si>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</si>
  <si>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</si>
  <si>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</si>
  <si>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</si>
  <si>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</si>
  <si>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</si>
  <si>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</si>
  <si>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</si>
  <si>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</si>
  <si>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</si>
  <si>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</si>
  <si>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</si>
  <si>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</si>
  <si>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</si>
  <si>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</si>
  <si>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</si>
  <si>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</si>
  <si>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</si>
  <si>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</si>
  <si>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</si>
  <si>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</si>
  <si>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</si>
  <si>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</si>
  <si>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</si>
  <si>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</si>
  <si>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</si>
  <si>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</si>
  <si>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</si>
  <si>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</si>
  <si>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</si>
  <si>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</si>
  <si>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</si>
  <si>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</si>
  <si>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</si>
  <si>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</si>
  <si>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</si>
  <si>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</si>
  <si>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</si>
  <si>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</si>
  <si>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</si>
  <si>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</si>
  <si>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</si>
  <si>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</si>
  <si>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</si>
  <si>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</si>
  <si>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</si>
  <si>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</si>
  <si>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</si>
  <si>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</si>
  <si>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</si>
  <si>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</si>
  <si>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</si>
  <si>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</si>
  <si>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</si>
  <si>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</si>
  <si>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</si>
  <si>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</si>
  <si>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</si>
  <si>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</si>
  <si>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</si>
  <si>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</si>
  <si>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</si>
  <si>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</si>
  <si>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</si>
  <si>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</si>
  <si>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</si>
  <si>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</si>
  <si>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</si>
  <si>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</si>
  <si>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</si>
  <si>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</si>
  <si>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</si>
  <si>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</si>
  <si>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</si>
  <si>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</si>
  <si>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</si>
  <si>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</si>
  <si>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</si>
  <si>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</si>
  <si>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</si>
  <si>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</si>
  <si>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</si>
  <si>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</si>
  <si>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</si>
  <si>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</si>
  <si>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</si>
  <si>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</si>
  <si>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</si>
  <si>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</si>
  <si>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</si>
  <si>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</si>
  <si>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</si>
  <si>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</si>
  <si>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</si>
  <si>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</si>
  <si>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</si>
  <si>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</si>
  <si>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</si>
  <si>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</si>
  <si>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</si>
  <si>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</si>
  <si>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</si>
  <si>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</si>
  <si>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</si>
  <si>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</si>
  <si>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</si>
  <si>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</si>
  <si>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</si>
  <si>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</si>
  <si>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</si>
  <si>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</si>
  <si>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</si>
  <si>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</si>
  <si>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</si>
  <si>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</si>
  <si>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</si>
  <si>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</si>
  <si>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</si>
  <si>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</si>
  <si>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</si>
  <si>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</si>
  <si>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</si>
  <si>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</si>
  <si>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</si>
  <si>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</si>
  <si>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</si>
  <si>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</si>
  <si>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</si>
  <si>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</si>
  <si>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</si>
  <si>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</si>
  <si>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</si>
  <si>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</si>
  <si>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</si>
  <si>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</si>
  <si>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</si>
  <si>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</si>
  <si>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</si>
  <si>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</si>
  <si>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</si>
  <si>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</si>
  <si>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</si>
  <si>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</si>
  <si>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</si>
  <si>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</si>
  <si>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</si>
  <si>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</si>
  <si>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</si>
  <si>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</si>
  <si>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</si>
  <si>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</si>
  <si>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</si>
  <si>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</si>
  <si>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</si>
  <si>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</si>
  <si>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</si>
  <si>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</si>
  <si>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</si>
  <si>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</si>
  <si>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</si>
  <si>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</si>
  <si>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</si>
  <si>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</si>
  <si>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</si>
  <si>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</si>
  <si>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</si>
  <si>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</si>
  <si>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</si>
  <si>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</si>
  <si>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</si>
  <si>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</si>
  <si>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</si>
  <si>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</si>
  <si>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</si>
  <si>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</si>
  <si>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</si>
  <si>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</si>
  <si>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</si>
  <si>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</si>
  <si>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</si>
  <si>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</si>
  <si>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</si>
  <si>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</si>
  <si>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</si>
  <si>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</si>
  <si>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</si>
  <si>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</si>
  <si>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</si>
  <si>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</si>
  <si>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</si>
  <si>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</si>
  <si>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</si>
  <si>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</si>
  <si>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</si>
  <si>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</si>
  <si>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</si>
  <si>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</si>
  <si>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</si>
  <si>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</si>
  <si>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</si>
  <si>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</si>
  <si>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</si>
  <si>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</si>
  <si>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</si>
  <si>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</si>
  <si>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</si>
  <si>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</si>
  <si>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</si>
  <si>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</si>
  <si>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</si>
  <si>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</si>
  <si>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</si>
  <si>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</si>
  <si>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</si>
  <si>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</si>
  <si>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</si>
  <si>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</si>
  <si>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</si>
  <si>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</si>
  <si>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</si>
  <si>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</si>
  <si>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</si>
  <si>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</si>
  <si>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</si>
  <si>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</si>
  <si>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</si>
  <si>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</si>
  <si>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</si>
  <si>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</si>
  <si>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</si>
  <si>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</si>
  <si>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</si>
  <si>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</si>
  <si>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</si>
  <si>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</si>
  <si>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</si>
  <si>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</si>
  <si>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</si>
  <si>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</si>
  <si>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</si>
  <si>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</si>
  <si>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</si>
  <si>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</si>
  <si>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</si>
  <si>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</si>
  <si>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</si>
  <si>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</si>
  <si>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</si>
  <si>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</si>
  <si>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</si>
  <si>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</si>
  <si>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</si>
  <si>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</si>
  <si>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</si>
  <si>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</si>
  <si>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</si>
  <si>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</si>
  <si>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</si>
  <si>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</si>
  <si>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</si>
  <si>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</si>
  <si>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</si>
  <si>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</si>
  <si>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</si>
  <si>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</si>
  <si>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</si>
  <si>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</si>
  <si>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</si>
  <si>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</si>
  <si>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</si>
  <si>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</si>
  <si>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</si>
  <si>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</si>
  <si>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</si>
  <si>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</si>
  <si>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</si>
  <si>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</si>
  <si>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</si>
  <si>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</si>
  <si>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</si>
  <si>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</si>
  <si>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</si>
  <si>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</si>
  <si>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</si>
  <si>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</si>
  <si>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</si>
  <si>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</si>
  <si>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</si>
  <si>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</si>
  <si>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</si>
  <si>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</si>
  <si>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</si>
  <si>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</si>
  <si>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</si>
  <si>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</si>
  <si>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</si>
  <si>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</si>
  <si>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</si>
  <si>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</si>
  <si>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</si>
  <si>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</si>
  <si>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</si>
  <si>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</si>
  <si>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</si>
  <si>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</si>
  <si>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</si>
  <si>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</si>
  <si>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</si>
  <si>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</si>
  <si>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</si>
  <si>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</si>
  <si>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</si>
  <si>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</si>
  <si>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</si>
  <si>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</si>
  <si>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</si>
  <si>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</si>
  <si>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</si>
  <si>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</si>
  <si>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</si>
  <si>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</si>
  <si>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</si>
  <si>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</si>
  <si>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</si>
  <si>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</si>
  <si>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</si>
  <si>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</si>
  <si>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</si>
  <si>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</si>
  <si>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</si>
  <si>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</si>
  <si>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</si>
  <si>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</si>
  <si>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</si>
  <si>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</si>
  <si>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</si>
  <si>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</si>
  <si>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</si>
  <si>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</si>
  <si>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</si>
  <si>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</si>
  <si>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</si>
  <si>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</si>
  <si>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</si>
  <si>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</si>
  <si>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</si>
  <si>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</si>
  <si>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</si>
  <si>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</si>
  <si>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</si>
  <si>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</si>
  <si>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</si>
  <si>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</si>
  <si>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</si>
  <si>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</si>
  <si>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</si>
  <si>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</si>
  <si>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</si>
  <si>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</si>
  <si>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</si>
  <si>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</si>
  <si>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</si>
  <si>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</si>
  <si>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</si>
  <si>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</si>
  <si>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</si>
  <si>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</si>
  <si>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</si>
  <si>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</si>
  <si>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</si>
  <si>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</si>
  <si>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</si>
  <si>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</si>
  <si>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</si>
  <si>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</si>
  <si>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</si>
  <si>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</si>
  <si>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</si>
  <si>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</si>
  <si>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</si>
  <si>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</si>
  <si>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</si>
  <si>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</si>
  <si>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</si>
  <si>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</si>
  <si>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</si>
  <si>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</si>
  <si>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</si>
  <si>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</si>
  <si>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</si>
  <si>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</si>
  <si>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</si>
  <si>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</si>
  <si>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</si>
  <si>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</si>
  <si>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</si>
  <si>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</si>
  <si>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</si>
  <si>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</si>
  <si>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</si>
  <si>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</si>
  <si>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</si>
  <si>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</si>
  <si>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</si>
  <si>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</si>
  <si>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</si>
  <si>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</si>
  <si>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</si>
  <si>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</si>
  <si>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</si>
  <si>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</si>
  <si>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</si>
  <si>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</si>
  <si>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</si>
  <si>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</si>
  <si>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</si>
  <si>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</si>
  <si>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</si>
  <si>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</si>
  <si>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</si>
  <si>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</si>
  <si>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</si>
  <si>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</si>
  <si>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</si>
  <si>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</si>
  <si>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</si>
  <si>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</si>
  <si>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</si>
  <si>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</si>
  <si>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</si>
  <si>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</si>
  <si>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</si>
  <si>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</si>
  <si>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</si>
  <si>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</si>
  <si>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</si>
  <si>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</si>
  <si>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</si>
  <si>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</si>
  <si>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</si>
  <si>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</si>
  <si>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</si>
  <si>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</si>
  <si>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</si>
  <si>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</si>
  <si>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</si>
  <si>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</si>
  <si>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</si>
  <si>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</si>
  <si>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</si>
  <si>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</si>
  <si>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</si>
  <si>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</si>
  <si>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</si>
  <si>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</si>
  <si>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</si>
  <si>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</si>
  <si>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</si>
  <si>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</si>
  <si>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</si>
  <si>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</si>
  <si>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</si>
  <si>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</si>
  <si>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</si>
  <si>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</si>
  <si>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</si>
  <si>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</si>
  <si>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</si>
  <si>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</si>
  <si>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</si>
  <si>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</si>
  <si>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</si>
  <si>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</si>
  <si>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</si>
  <si>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</si>
  <si>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</si>
  <si>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</si>
  <si>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</si>
  <si>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</si>
  <si>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</si>
  <si>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</si>
  <si>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</si>
  <si>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</si>
  <si>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</si>
  <si>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</si>
  <si>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</si>
  <si>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</si>
  <si>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</si>
  <si>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</si>
  <si>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</si>
  <si>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</si>
  <si>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</si>
  <si>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</si>
  <si>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</si>
  <si>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</si>
  <si>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</si>
  <si>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</si>
  <si>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</si>
  <si>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</si>
  <si>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</si>
  <si>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</si>
  <si>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</si>
  <si>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</si>
  <si>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</si>
  <si>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</si>
  <si>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</si>
  <si>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</si>
  <si>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</si>
  <si>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</si>
  <si>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</si>
  <si>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</si>
  <si>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</si>
  <si>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</si>
  <si>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</si>
  <si>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</si>
  <si>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</si>
  <si>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</si>
  <si>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</si>
  <si>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</si>
  <si>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</si>
  <si>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</si>
  <si>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</si>
  <si>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</si>
  <si>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</si>
  <si>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</si>
  <si>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</si>
  <si>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</si>
  <si>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</si>
  <si>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</si>
  <si>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</si>
  <si>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</si>
  <si>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</si>
  <si>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</si>
  <si>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</si>
  <si>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</si>
  <si>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</si>
  <si>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</si>
  <si>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</si>
  <si>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</si>
  <si>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</si>
  <si>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</si>
  <si>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</si>
  <si>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</si>
  <si>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</si>
  <si>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</si>
  <si>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</si>
  <si>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</si>
  <si>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</si>
  <si>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</si>
  <si>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</si>
  <si>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</si>
  <si>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</si>
  <si>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</si>
  <si>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</si>
  <si>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</si>
  <si>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</si>
  <si>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</si>
  <si>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</si>
  <si>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</si>
  <si>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</si>
  <si>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</si>
  <si>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</si>
  <si>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</si>
  <si>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</si>
  <si>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</si>
  <si>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</si>
  <si>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</si>
  <si>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</si>
  <si>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</si>
  <si>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</si>
  <si>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</si>
  <si>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</si>
  <si>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</si>
  <si>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</si>
  <si>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</si>
  <si>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</si>
  <si>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</si>
  <si>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</si>
  <si>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</si>
  <si>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</si>
  <si>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</si>
  <si>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</si>
  <si>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</si>
  <si>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</si>
  <si>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</si>
  <si>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</si>
  <si>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</si>
  <si>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</si>
  <si>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</si>
  <si>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</si>
  <si>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</si>
  <si>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</si>
  <si>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</si>
  <si>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</si>
  <si>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</si>
  <si>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</si>
  <si>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</si>
  <si>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</si>
  <si>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</si>
  <si>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</si>
  <si>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</si>
  <si>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</si>
  <si>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</si>
  <si>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</si>
  <si>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</si>
  <si>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</si>
  <si>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</si>
  <si>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</si>
  <si>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</si>
  <si>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</si>
  <si>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</si>
  <si>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</si>
  <si>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</si>
  <si>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</si>
  <si>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</si>
  <si>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</si>
  <si>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</si>
  <si>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</si>
  <si>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</si>
  <si>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</si>
  <si>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</si>
  <si>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</si>
  <si>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</si>
  <si>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</si>
  <si>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</si>
  <si>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</si>
  <si>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</si>
  <si>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</si>
  <si>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</si>
  <si>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</si>
  <si>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</si>
  <si>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</si>
  <si>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</si>
  <si>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</si>
  <si>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</si>
  <si>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</si>
  <si>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</si>
  <si>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</si>
  <si>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</si>
  <si>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</si>
  <si>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</si>
  <si>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</si>
  <si>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</si>
  <si>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</si>
  <si>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</si>
  <si>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</si>
  <si>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</si>
  <si>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</si>
  <si>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</si>
  <si>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</si>
  <si>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</si>
  <si>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</si>
  <si>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</si>
  <si>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</si>
  <si>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</si>
  <si>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</si>
  <si>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</si>
  <si>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</si>
  <si>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</si>
  <si>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</si>
  <si>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</si>
  <si>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</si>
  <si>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</si>
  <si>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</si>
  <si>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</si>
  <si>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</si>
  <si>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</si>
  <si>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</si>
  <si>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</si>
  <si>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</si>
  <si>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</si>
  <si>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</si>
  <si>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</si>
  <si>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</si>
  <si>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</si>
  <si>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</si>
  <si>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</si>
  <si>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</si>
  <si>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</si>
  <si>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</si>
  <si>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</si>
  <si>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</si>
  <si>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</si>
  <si>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</si>
  <si>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</si>
  <si>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</si>
  <si>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</si>
  <si>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</si>
  <si>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</si>
  <si>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</si>
  <si>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</si>
  <si>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</si>
  <si>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</si>
  <si>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</si>
  <si>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</si>
  <si>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</si>
  <si>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</si>
  <si>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</si>
  <si>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</si>
  <si>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</si>
  <si>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</si>
  <si>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</si>
  <si>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</si>
  <si>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</si>
  <si>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</si>
  <si>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</si>
  <si>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</si>
  <si>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</si>
  <si>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</si>
  <si>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</si>
  <si>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</si>
  <si>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</si>
  <si>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</si>
  <si>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</si>
  <si>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</si>
  <si>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</si>
  <si>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</si>
  <si>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</si>
  <si>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</si>
  <si>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</si>
  <si>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</si>
  <si>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</si>
  <si>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</si>
  <si>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</si>
  <si>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</si>
  <si>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</si>
  <si>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</si>
  <si>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</si>
  <si>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</si>
  <si>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</si>
  <si>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</si>
  <si>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</si>
  <si>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</si>
  <si>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</si>
  <si>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</si>
  <si>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</si>
  <si>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</si>
  <si>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</si>
  <si>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</si>
  <si>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</si>
  <si>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</si>
  <si>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</si>
  <si>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</si>
  <si>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</si>
  <si>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</si>
  <si>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</si>
  <si>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</si>
  <si>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</si>
  <si>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</si>
  <si>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</si>
  <si>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</si>
  <si>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</si>
  <si>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</si>
  <si>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</si>
  <si>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</si>
  <si>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</si>
  <si>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</si>
  <si>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</si>
  <si>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</si>
  <si>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</si>
  <si>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</si>
  <si>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</si>
  <si>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</si>
  <si>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</si>
  <si>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</si>
  <si>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</si>
  <si>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</si>
  <si>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</si>
  <si>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</si>
  <si>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</si>
  <si>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</si>
  <si>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</si>
  <si>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</si>
  <si>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</si>
  <si>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</si>
  <si>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</si>
  <si>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</si>
  <si>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</si>
  <si>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</si>
  <si>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</si>
  <si>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</si>
  <si>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</si>
  <si>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</si>
  <si>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</si>
  <si>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</si>
  <si>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</si>
  <si>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</si>
  <si>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</si>
  <si>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</si>
  <si>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</si>
  <si>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</si>
  <si>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</si>
  <si>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</si>
  <si>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</si>
  <si>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</si>
  <si>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</si>
  <si>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</si>
  <si>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</si>
  <si>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</si>
  <si>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</si>
  <si>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</si>
  <si>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</si>
  <si>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</si>
  <si>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</si>
  <si>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</si>
  <si>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</si>
  <si>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</si>
  <si>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</si>
  <si>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</si>
  <si>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</si>
  <si>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</si>
  <si>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</si>
  <si>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</si>
  <si>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</si>
  <si>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</si>
  <si>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</si>
  <si>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</si>
  <si>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</si>
  <si>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</si>
  <si>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</si>
  <si>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</si>
  <si>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</si>
  <si>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</si>
  <si>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</si>
  <si>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</si>
  <si>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</si>
  <si>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</si>
  <si>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</si>
  <si>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</si>
  <si>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</si>
  <si>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</si>
  <si>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</si>
  <si>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</si>
  <si>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</si>
  <si>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</si>
  <si>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</si>
  <si>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</si>
  <si>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</si>
  <si>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</si>
  <si>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</si>
  <si>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</si>
  <si>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</si>
  <si>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</si>
  <si>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</si>
  <si>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</si>
  <si>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</si>
  <si>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</si>
  <si>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</si>
  <si>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</si>
  <si>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</si>
  <si>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</si>
  <si>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</si>
  <si>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</si>
  <si>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</si>
  <si>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</si>
  <si>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</si>
  <si>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</si>
  <si>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</si>
  <si>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</si>
  <si>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</si>
  <si>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</si>
  <si>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</si>
  <si>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</si>
  <si>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</si>
  <si>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</si>
  <si>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</si>
  <si>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</si>
  <si>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</si>
  <si>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</si>
  <si>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</si>
  <si>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</si>
  <si>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</si>
  <si>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</si>
  <si>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</si>
  <si>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</si>
  <si>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</si>
  <si>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</si>
  <si>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</si>
  <si>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</si>
  <si>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</si>
  <si>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</si>
  <si>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</si>
  <si>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</si>
  <si>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</si>
  <si>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</si>
  <si>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</si>
  <si>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</si>
  <si>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</si>
  <si>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</si>
  <si>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</si>
  <si>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</si>
  <si>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</si>
  <si>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</si>
  <si>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</si>
  <si>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</si>
  <si>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</si>
  <si>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</si>
  <si>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</si>
  <si>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</si>
  <si>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</si>
  <si>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</si>
  <si>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</si>
  <si>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</si>
  <si>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</si>
  <si>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</si>
  <si>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</si>
  <si>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</si>
  <si>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</si>
  <si>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</si>
  <si>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</si>
  <si>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</si>
  <si>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</si>
  <si>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</si>
  <si>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</si>
  <si>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</si>
  <si>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</si>
  <si>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</si>
  <si>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</si>
  <si>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</si>
  <si>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</si>
  <si>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</si>
  <si>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</si>
  <si>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</si>
  <si>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</si>
  <si>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</si>
  <si>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</si>
  <si>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</si>
  <si>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</si>
  <si>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</si>
  <si>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</si>
  <si>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</si>
  <si>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</si>
  <si>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</si>
  <si>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</si>
  <si>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</si>
  <si>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</si>
  <si>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</si>
  <si>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</si>
  <si>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</si>
  <si>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</si>
  <si>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</si>
  <si>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</si>
  <si>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</si>
  <si>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</si>
  <si>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</si>
  <si>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</si>
  <si>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</si>
  <si>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</si>
  <si>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</si>
  <si>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</si>
  <si>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</si>
  <si>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</si>
  <si>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</si>
  <si>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</si>
  <si>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</si>
  <si>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</si>
  <si>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</si>
  <si>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</si>
  <si>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</si>
  <si>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</si>
  <si>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</si>
  <si>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</si>
  <si>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</si>
  <si>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</si>
  <si>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</si>
  <si>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</si>
  <si>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</si>
  <si>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</si>
  <si>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</si>
  <si>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</si>
  <si>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</si>
  <si>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</si>
  <si>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</si>
  <si>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</si>
  <si>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</si>
  <si>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</si>
  <si>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</si>
  <si>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</si>
  <si>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</si>
  <si>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</si>
  <si>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</si>
  <si>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</si>
  <si>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</si>
  <si>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</si>
  <si>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</si>
  <si>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</si>
  <si>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</si>
  <si>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</si>
  <si>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</si>
  <si>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</si>
  <si>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</si>
  <si>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</si>
  <si>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</si>
  <si>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</si>
  <si>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</si>
  <si>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</si>
  <si>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</si>
  <si>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</si>
  <si>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</si>
  <si>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</si>
  <si>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</si>
  <si>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</si>
  <si>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</si>
  <si>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</si>
  <si>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</si>
  <si>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</si>
  <si>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</si>
  <si>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</si>
  <si>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</si>
  <si>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</si>
  <si>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</si>
  <si>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</si>
  <si>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</si>
  <si>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</si>
  <si>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</si>
  <si>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</si>
  <si>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</si>
  <si>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</si>
  <si>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</si>
  <si>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</si>
  <si>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</si>
  <si>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</si>
  <si>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</si>
  <si>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</si>
  <si>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</si>
  <si>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</si>
  <si>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</si>
  <si>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</si>
  <si>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</si>
  <si>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</si>
  <si>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</si>
  <si>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</si>
  <si>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</si>
  <si>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</si>
  <si>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</si>
  <si>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</si>
  <si>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</si>
  <si>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</si>
  <si>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</si>
  <si>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</si>
  <si>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</si>
  <si>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</si>
  <si>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</si>
  <si>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</si>
  <si>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</si>
  <si>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</si>
  <si>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</si>
  <si>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</si>
  <si>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</si>
  <si>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</si>
  <si>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</si>
  <si>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</si>
  <si>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</si>
  <si>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</si>
  <si>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</si>
  <si>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</si>
  <si>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</si>
  <si>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</si>
  <si>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</si>
  <si>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</si>
  <si>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</si>
  <si>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</si>
  <si>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</si>
  <si>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</si>
  <si>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</si>
  <si>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</si>
  <si>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</si>
  <si>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</si>
  <si>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</si>
  <si>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</si>
  <si>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</si>
  <si>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</si>
  <si>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</si>
  <si>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</si>
  <si>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</si>
  <si>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</si>
  <si>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</si>
  <si>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</si>
  <si>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</si>
  <si>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</si>
  <si>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</si>
  <si>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</si>
  <si>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</si>
  <si>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</si>
  <si>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</si>
  <si>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</si>
  <si>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</si>
  <si>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</si>
  <si>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</si>
  <si>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</si>
  <si>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</si>
  <si>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</si>
  <si>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</si>
  <si>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</si>
  <si>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</si>
  <si>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</si>
  <si>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</si>
  <si>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</si>
  <si>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</si>
  <si>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</si>
  <si>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</si>
  <si>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</si>
  <si>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</si>
  <si>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</si>
  <si>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</si>
  <si>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</si>
  <si>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</si>
  <si>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</si>
  <si>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</si>
  <si>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</si>
  <si>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</si>
  <si>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</si>
  <si>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</si>
  <si>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</si>
  <si>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</si>
  <si>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</si>
  <si>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</si>
  <si>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</si>
  <si>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</si>
  <si>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</si>
  <si>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</si>
  <si>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</si>
  <si>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</si>
  <si>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</si>
  <si>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</si>
  <si>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</si>
  <si>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</si>
  <si>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</si>
  <si>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</si>
  <si>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</si>
  <si>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</si>
  <si>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</si>
  <si>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</si>
  <si>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</si>
  <si>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</si>
  <si>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</si>
  <si>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</si>
  <si>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</si>
  <si>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</si>
  <si>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</si>
  <si>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</si>
  <si>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</si>
  <si>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</si>
  <si>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</si>
  <si>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</si>
  <si>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</si>
  <si>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</si>
  <si>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</si>
  <si>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</si>
  <si>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</si>
  <si>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</si>
  <si>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</si>
  <si>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</si>
  <si>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</si>
  <si>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</si>
  <si>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</si>
  <si>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</si>
  <si>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</si>
  <si>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</si>
  <si>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</si>
  <si>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</si>
  <si>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</si>
  <si>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</si>
  <si>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</si>
  <si>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</si>
  <si>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</si>
  <si>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</si>
  <si>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</si>
  <si>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</si>
  <si>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</si>
  <si>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</si>
  <si>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</si>
  <si>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</si>
  <si>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</si>
  <si>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</si>
  <si>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</si>
  <si>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</si>
  <si>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</si>
  <si>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</si>
  <si>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</si>
  <si>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</si>
  <si>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</si>
  <si>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</si>
  <si>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</si>
  <si>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</si>
  <si>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</si>
  <si>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</si>
  <si>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</si>
  <si>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</si>
  <si>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</si>
  <si>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</si>
  <si>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</si>
  <si>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</si>
  <si>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</si>
  <si>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</si>
  <si>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</si>
  <si>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</si>
  <si>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</si>
  <si>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</si>
  <si>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</si>
  <si>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</si>
  <si>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</si>
  <si>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</si>
  <si>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</si>
  <si>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</si>
  <si>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</si>
  <si>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</si>
  <si>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</si>
  <si>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</si>
  <si>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</si>
  <si>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</si>
  <si>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</si>
  <si>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</si>
  <si>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</si>
  <si>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</si>
  <si>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</si>
  <si>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</si>
  <si>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</si>
  <si>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</si>
  <si>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</si>
  <si>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</si>
  <si>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</si>
  <si>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</si>
  <si>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</si>
  <si>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</si>
  <si>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</si>
  <si>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</si>
  <si>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</si>
  <si>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</si>
  <si>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</si>
  <si>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</si>
  <si>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</si>
  <si>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</si>
  <si>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</si>
  <si>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</si>
  <si>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</si>
  <si>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</si>
  <si>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</si>
  <si>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</si>
  <si>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</si>
  <si>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</si>
  <si>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</si>
  <si>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</si>
  <si>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</si>
  <si>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</si>
  <si>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</si>
  <si>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</si>
  <si>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</si>
  <si>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</si>
  <si>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</si>
  <si>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</si>
  <si>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</si>
  <si>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</si>
  <si>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</si>
  <si>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</si>
  <si>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</si>
  <si>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</si>
  <si>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</si>
  <si>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</si>
  <si>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</si>
  <si>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</si>
  <si>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</si>
  <si>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</si>
  <si>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</si>
  <si>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</si>
  <si>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</si>
  <si>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</si>
  <si>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</si>
  <si>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</si>
  <si>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</si>
  <si>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</si>
  <si>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</si>
  <si>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</si>
  <si>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</si>
  <si>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</si>
  <si>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</si>
  <si>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</si>
  <si>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</si>
  <si>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</si>
  <si>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</si>
  <si>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</si>
  <si>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</si>
  <si>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</si>
  <si>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</si>
  <si>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</si>
  <si>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</si>
  <si>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</si>
  <si>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</si>
  <si>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</si>
  <si>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</si>
  <si>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</si>
  <si>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</si>
  <si>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</si>
  <si>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</si>
  <si>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</si>
  <si>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</si>
  <si>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</si>
  <si>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</si>
  <si>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</si>
  <si>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</si>
  <si>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</si>
  <si>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</si>
  <si>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</si>
  <si>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</si>
  <si>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</si>
  <si>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</si>
  <si>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</si>
  <si>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</si>
  <si>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</si>
  <si>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</si>
  <si>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</si>
  <si>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</si>
  <si>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</si>
  <si>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</si>
  <si>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</si>
  <si>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</si>
  <si>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</si>
  <si>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</si>
  <si>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</si>
  <si>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</si>
  <si>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</si>
  <si>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</si>
  <si>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</si>
  <si>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</si>
  <si>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</si>
  <si>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</si>
  <si>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</si>
  <si>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</si>
  <si>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</si>
  <si>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</si>
  <si>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</si>
  <si>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</si>
  <si>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</si>
  <si>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</si>
  <si>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</si>
  <si>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</si>
  <si>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</si>
  <si>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</si>
  <si>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</si>
  <si>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</si>
  <si>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</si>
  <si>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</si>
  <si>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</si>
  <si>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</si>
  <si>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</si>
  <si>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</si>
  <si>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</si>
  <si>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</si>
  <si>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</si>
  <si>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</si>
  <si>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</si>
  <si>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</si>
  <si>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</si>
  <si>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</si>
  <si>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</si>
  <si>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</si>
  <si>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</si>
  <si>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</si>
  <si>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</si>
  <si>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</si>
  <si>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</si>
  <si>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</si>
  <si>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</si>
  <si>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</si>
  <si>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</si>
  <si>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</si>
  <si>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</si>
  <si>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</si>
  <si>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</si>
  <si>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</si>
  <si>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</si>
  <si>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</si>
  <si>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</si>
  <si>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</si>
  <si>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</si>
  <si>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</si>
  <si>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</si>
  <si>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</si>
  <si>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</si>
  <si>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</si>
  <si>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</si>
  <si>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</si>
  <si>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</si>
  <si>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</si>
  <si>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</si>
  <si>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</si>
  <si>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</si>
  <si>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</si>
  <si>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</si>
  <si>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</si>
  <si>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</si>
  <si>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</si>
  <si>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</si>
  <si>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</si>
  <si>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</si>
  <si>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</si>
  <si>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</si>
  <si>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</si>
  <si>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</si>
  <si>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</si>
  <si>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</si>
  <si>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</si>
  <si>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</si>
  <si>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</si>
  <si>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</si>
  <si>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</si>
  <si>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</si>
  <si>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</si>
  <si>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</si>
  <si>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</si>
  <si>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</si>
  <si>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</si>
  <si>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</si>
  <si>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</si>
  <si>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</si>
  <si>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</si>
  <si>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</si>
  <si>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</si>
  <si>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</si>
  <si>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</si>
  <si>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</si>
  <si>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</si>
  <si>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</si>
  <si>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</si>
  <si>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</si>
  <si>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</si>
  <si>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</si>
  <si>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</si>
  <si>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</si>
  <si>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</si>
  <si>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</si>
  <si>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</si>
  <si>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</si>
  <si>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</si>
  <si>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</si>
  <si>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</si>
  <si>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</si>
  <si>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</si>
  <si>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</si>
  <si>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</si>
  <si>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</si>
  <si>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</si>
  <si>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</si>
  <si>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</si>
  <si>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</si>
  <si>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</si>
  <si>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</si>
  <si>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</si>
  <si>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</si>
  <si>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</si>
  <si>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</si>
  <si>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</si>
  <si>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</si>
  <si>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</si>
  <si>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</si>
  <si>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</si>
  <si>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</si>
  <si>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</si>
  <si>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</si>
  <si>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</si>
  <si>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</si>
  <si>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</si>
  <si>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</si>
  <si>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</si>
  <si>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</si>
  <si>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</si>
  <si>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</si>
  <si>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</si>
  <si>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</si>
  <si>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</si>
  <si>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</si>
  <si>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</si>
  <si>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</si>
  <si>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</si>
  <si>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</si>
  <si>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</si>
  <si>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</si>
  <si>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</si>
  <si>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</si>
  <si>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</si>
  <si>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</si>
  <si>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</si>
  <si>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</si>
  <si>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</si>
  <si>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</si>
  <si>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</si>
  <si>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</si>
  <si>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</si>
  <si>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</si>
  <si>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</si>
  <si>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</si>
  <si>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</si>
  <si>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</si>
  <si>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</si>
  <si>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</si>
  <si>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</si>
  <si>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</si>
  <si>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</si>
  <si>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</si>
  <si>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</si>
  <si>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</si>
  <si>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</si>
  <si>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</si>
  <si>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</si>
  <si>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</si>
  <si>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</si>
  <si>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</si>
  <si>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</si>
  <si>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</si>
  <si>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</si>
  <si>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</si>
  <si>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</si>
  <si>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</si>
  <si>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</si>
  <si>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</si>
  <si>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</si>
  <si>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</si>
  <si>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</si>
  <si>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</si>
  <si>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</si>
  <si>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</si>
  <si>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</si>
  <si>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</si>
  <si>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</si>
  <si>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</si>
  <si>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</si>
  <si>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</si>
  <si>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</si>
  <si>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</si>
  <si>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</si>
  <si>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</si>
  <si>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</si>
  <si>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</si>
  <si>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</si>
  <si>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</si>
  <si>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</si>
  <si>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</si>
  <si>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</si>
  <si>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</si>
  <si>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</si>
  <si>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</si>
  <si>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</si>
  <si>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</si>
  <si>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</si>
  <si>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</si>
  <si>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</si>
  <si>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</si>
  <si>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</si>
  <si>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</si>
  <si>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</si>
  <si>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</si>
  <si>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</si>
  <si>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</si>
  <si>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</si>
  <si>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</si>
  <si>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</si>
  <si>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</si>
  <si>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</si>
  <si>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</si>
  <si>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</si>
  <si>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</si>
  <si>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</si>
  <si>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</si>
  <si>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</si>
  <si>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</si>
  <si>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</si>
  <si>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</si>
  <si>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</si>
  <si>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</si>
  <si>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</si>
  <si>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</si>
  <si>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</si>
  <si>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</si>
  <si>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</si>
  <si>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</si>
  <si>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</si>
  <si>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</si>
  <si>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</si>
  <si>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</si>
  <si>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</si>
  <si>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</si>
  <si>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</si>
  <si>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</si>
  <si>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</si>
  <si>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</si>
  <si>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</si>
  <si>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</si>
  <si>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</si>
  <si>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</si>
  <si>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</si>
  <si>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</si>
  <si>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</si>
  <si>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</si>
  <si>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</si>
  <si>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</si>
  <si>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</si>
  <si>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</si>
  <si>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</si>
  <si>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</si>
  <si>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</si>
  <si>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</si>
  <si>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</si>
  <si>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</si>
  <si>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</si>
  <si>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</si>
  <si>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</si>
  <si>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</si>
  <si>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</si>
  <si>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</si>
  <si>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</si>
  <si>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</si>
  <si>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</si>
  <si>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</si>
  <si>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</si>
  <si>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</si>
  <si>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</si>
  <si>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</si>
  <si>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</si>
  <si>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</si>
  <si>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</si>
  <si>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</si>
  <si>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</si>
  <si>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</si>
  <si>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</si>
  <si>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</si>
  <si>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</si>
  <si>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</si>
  <si>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</si>
  <si>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</si>
  <si>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</si>
  <si>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</si>
  <si>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</si>
  <si>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</si>
  <si>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</si>
  <si>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</si>
  <si>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</si>
  <si>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</si>
  <si>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</si>
  <si>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</si>
  <si>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</si>
  <si>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</si>
  <si>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</si>
  <si>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</si>
  <si>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</si>
  <si>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</si>
  <si>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</si>
  <si>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</si>
  <si>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</si>
  <si>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</si>
  <si>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</si>
  <si>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</si>
  <si>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</si>
  <si>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</si>
  <si>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</si>
  <si>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</si>
  <si>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</si>
  <si>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</si>
  <si>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</si>
  <si>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</si>
  <si>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</si>
  <si>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</si>
  <si>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</si>
  <si>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</si>
  <si>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</si>
  <si>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</si>
  <si>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</si>
  <si>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</si>
  <si>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</si>
  <si>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</si>
  <si>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</si>
  <si>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</si>
  <si>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</si>
  <si>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</si>
  <si>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</si>
  <si>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</si>
  <si>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</si>
  <si>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</si>
  <si>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</si>
  <si>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</si>
  <si>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</si>
  <si>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</si>
  <si>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</si>
  <si>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</si>
  <si>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</si>
  <si>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</si>
  <si>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</si>
  <si>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</si>
  <si>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</si>
  <si>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</si>
  <si>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</si>
  <si>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</si>
  <si>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</si>
  <si>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</si>
  <si>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</si>
  <si>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</si>
  <si>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</si>
  <si>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</si>
  <si>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</si>
  <si>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</si>
  <si>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</si>
  <si>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</si>
  <si>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</si>
  <si>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</si>
  <si>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</si>
  <si>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</si>
  <si>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</si>
  <si>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</si>
  <si>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</si>
  <si>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</si>
  <si>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</si>
  <si>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</si>
  <si>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</si>
  <si>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</si>
  <si>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</si>
  <si>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</si>
  <si>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</si>
  <si>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</si>
  <si>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</si>
  <si>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</si>
  <si>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</si>
  <si>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</si>
  <si>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</si>
  <si>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</si>
  <si>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</si>
  <si>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</si>
  <si>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</si>
  <si>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</si>
  <si>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</si>
  <si>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</si>
  <si>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</si>
  <si>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</si>
  <si>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</si>
  <si>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</si>
  <si>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</si>
  <si>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</si>
  <si>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</si>
  <si>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</si>
  <si>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</si>
  <si>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</si>
  <si>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</si>
  <si>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</si>
  <si>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</si>
  <si>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</si>
  <si>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</si>
  <si>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</si>
  <si>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</si>
  <si>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</si>
  <si>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</si>
  <si>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</si>
  <si>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</si>
  <si>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</si>
  <si>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</si>
  <si>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</si>
  <si>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</si>
  <si>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</si>
  <si>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</si>
  <si>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</si>
  <si>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</si>
  <si>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</si>
  <si>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</si>
  <si>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</si>
  <si>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</si>
  <si>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</si>
  <si>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</si>
  <si>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</si>
  <si>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</si>
  <si>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</si>
  <si>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</si>
  <si>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</si>
  <si>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</si>
  <si>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</si>
  <si>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</si>
  <si>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</si>
  <si>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</si>
  <si>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</si>
  <si>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</si>
  <si>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</si>
  <si>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</si>
  <si>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</si>
  <si>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</si>
  <si>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</si>
  <si>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</si>
  <si>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</si>
  <si>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</si>
  <si>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</si>
  <si>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</si>
  <si>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</si>
  <si>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</si>
  <si>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</si>
  <si>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</si>
  <si>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</si>
  <si>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</si>
  <si>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</si>
  <si>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</si>
  <si>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</si>
  <si>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</si>
  <si>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</si>
  <si>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</si>
  <si>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</si>
  <si>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</si>
  <si>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</si>
  <si>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</si>
  <si>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</si>
  <si>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</si>
  <si>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</si>
  <si>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</si>
  <si>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</si>
  <si>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</si>
  <si>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</si>
  <si>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</si>
  <si>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</si>
  <si>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</si>
  <si>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</si>
  <si>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</si>
  <si>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</si>
  <si>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</si>
  <si>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</si>
  <si>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</si>
  <si>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</si>
  <si>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</si>
  <si>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</si>
  <si>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</si>
  <si>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</si>
  <si>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</si>
  <si>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</si>
  <si>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</si>
  <si>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</si>
  <si>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</si>
  <si>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</si>
  <si>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</si>
  <si>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</si>
  <si>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</si>
  <si>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</si>
  <si>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</si>
  <si>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</si>
  <si>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</si>
  <si>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</si>
  <si>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</si>
  <si>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</si>
  <si>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</si>
  <si>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</si>
  <si>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</si>
  <si>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</si>
  <si>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</si>
  <si>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</si>
  <si>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</si>
  <si>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</si>
  <si>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</si>
  <si>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</si>
  <si>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</si>
  <si>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</si>
  <si>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</si>
  <si>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</si>
  <si>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</si>
  <si>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</si>
  <si>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</si>
  <si>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</si>
  <si>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</si>
  <si>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</si>
  <si>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</si>
  <si>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</si>
  <si>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</si>
  <si>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</si>
  <si>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</si>
  <si>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</si>
  <si>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</si>
  <si>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</si>
  <si>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</si>
  <si>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</si>
  <si>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</si>
  <si>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</si>
  <si>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</si>
  <si>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</si>
  <si>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</si>
  <si>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</si>
  <si>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</si>
  <si>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</si>
  <si>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</si>
  <si>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</si>
  <si>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</si>
  <si>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</si>
  <si>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</si>
  <si>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</si>
  <si>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</si>
  <si>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</si>
  <si>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</si>
  <si>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</si>
  <si>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</si>
  <si>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</si>
  <si>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</si>
  <si>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</si>
  <si>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</si>
  <si>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</si>
  <si>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</si>
  <si>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</si>
  <si>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</si>
  <si>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</si>
  <si>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</si>
  <si>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</si>
  <si>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</si>
  <si>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</si>
  <si>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</si>
  <si>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</si>
  <si>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</si>
  <si>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</si>
  <si>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</si>
  <si>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</si>
  <si>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</si>
  <si>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</si>
  <si>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</si>
  <si>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</si>
  <si>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</si>
  <si>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</si>
  <si>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</si>
  <si>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</si>
  <si>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</si>
  <si>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</si>
  <si>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</si>
  <si>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</si>
  <si>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</si>
  <si>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</si>
  <si>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</si>
  <si>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</si>
  <si>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</si>
  <si>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</si>
  <si>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</si>
  <si>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</si>
  <si>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</si>
  <si>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</si>
  <si>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</si>
  <si>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</si>
  <si>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</si>
  <si>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</si>
  <si>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</si>
  <si>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</si>
  <si>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</si>
  <si>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</si>
  <si>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</si>
  <si>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</si>
  <si>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</si>
  <si>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</si>
  <si>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</si>
  <si>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</si>
  <si>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</si>
  <si>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</si>
  <si>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</si>
  <si>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</si>
  <si>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</si>
  <si>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</si>
  <si>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</si>
  <si>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</si>
  <si>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</si>
  <si>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</si>
  <si>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</si>
  <si>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</si>
  <si>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</si>
  <si>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</si>
  <si>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</si>
  <si>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</si>
  <si>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</si>
  <si>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</si>
  <si>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</si>
  <si>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</si>
  <si>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</si>
  <si>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</si>
  <si>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</si>
  <si>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</si>
  <si>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</si>
  <si>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</si>
  <si>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</si>
  <si>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</si>
  <si>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</si>
  <si>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</si>
  <si>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</si>
  <si>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</si>
  <si>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</si>
  <si>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</si>
  <si>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</si>
  <si>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</si>
  <si>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</si>
  <si>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</si>
  <si>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</si>
  <si>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</si>
  <si>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</si>
  <si>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</si>
  <si>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</si>
  <si>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</si>
  <si>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</si>
  <si>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</si>
  <si>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</si>
  <si>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</si>
  <si>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</si>
  <si>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</si>
  <si>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</si>
  <si>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</si>
  <si>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</si>
  <si>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</si>
  <si>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</si>
  <si>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</si>
  <si>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</si>
  <si>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</si>
  <si>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</si>
  <si>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</si>
  <si>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</si>
  <si>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</si>
  <si>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</si>
  <si>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</si>
  <si>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</si>
  <si>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</si>
  <si>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</si>
  <si>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</si>
  <si>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</si>
  <si>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</si>
  <si>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</si>
  <si>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</si>
  <si>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</si>
  <si>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</si>
  <si>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</si>
  <si>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</si>
  <si>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</si>
  <si>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</si>
  <si>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</si>
  <si>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</si>
  <si>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</si>
  <si>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</si>
  <si>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</si>
  <si>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</si>
  <si>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</si>
  <si>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</si>
  <si>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</si>
  <si>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</si>
  <si>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</si>
  <si>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</si>
  <si>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</si>
  <si>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</si>
  <si>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</si>
  <si>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</si>
  <si>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</si>
  <si>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</si>
  <si>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</si>
  <si>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</si>
  <si>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</si>
  <si>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</si>
  <si>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</si>
  <si>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</si>
  <si>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</si>
  <si>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</si>
  <si>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</si>
  <si>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</si>
  <si>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</si>
  <si>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</si>
  <si>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</si>
  <si>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</si>
  <si>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</si>
  <si>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</si>
  <si>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</si>
  <si>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</si>
  <si>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</si>
  <si>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</si>
  <si>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</si>
  <si>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</si>
  <si>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</si>
  <si>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</si>
  <si>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</si>
  <si>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</si>
  <si>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</si>
  <si>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</si>
  <si>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</si>
  <si>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</si>
  <si>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</si>
  <si>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</si>
  <si>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</si>
  <si>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</si>
  <si>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</si>
  <si>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</si>
  <si>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</si>
  <si>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</si>
  <si>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</si>
  <si>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</si>
  <si>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</si>
  <si>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</si>
  <si>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</si>
  <si>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</si>
  <si>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</si>
  <si>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</si>
  <si>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</si>
  <si>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</si>
  <si>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</si>
  <si>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</si>
  <si>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</si>
  <si>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</si>
  <si>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</si>
  <si>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</si>
  <si>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</si>
  <si>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</si>
  <si>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</si>
  <si>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</si>
  <si>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</si>
  <si>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</si>
  <si>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</si>
  <si>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</si>
  <si>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</si>
  <si>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</si>
  <si>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</si>
  <si>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</si>
  <si>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</si>
  <si>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</si>
  <si>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</si>
  <si>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</si>
  <si>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</si>
  <si>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</si>
  <si>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</si>
  <si>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</si>
  <si>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</si>
  <si>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</si>
  <si>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</si>
  <si>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</si>
  <si>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</si>
  <si>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</si>
  <si>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</si>
  <si>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</si>
  <si>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</si>
  <si>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</si>
  <si>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</si>
  <si>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</si>
  <si>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</si>
  <si>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</si>
  <si>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</si>
  <si>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</si>
  <si>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</si>
  <si>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</si>
  <si>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</si>
  <si>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</si>
  <si>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</si>
  <si>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</si>
  <si>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</si>
  <si>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</si>
  <si>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</si>
  <si>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</si>
  <si>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</si>
  <si>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</si>
  <si>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</si>
  <si>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</si>
  <si>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</si>
  <si>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</si>
  <si>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</si>
  <si>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</si>
  <si>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</si>
  <si>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</si>
  <si>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</si>
  <si>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</si>
  <si>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</si>
  <si>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</si>
  <si>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</si>
  <si>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</si>
  <si>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</si>
  <si>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</si>
  <si>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</si>
  <si>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</si>
  <si>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</si>
  <si>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</si>
  <si>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</si>
  <si>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</si>
  <si>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</si>
  <si>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</si>
  <si>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</si>
  <si>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</si>
  <si>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</si>
  <si>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</si>
  <si>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</si>
  <si>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</si>
  <si>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</si>
  <si>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</si>
  <si>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</si>
  <si>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</si>
  <si>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</si>
  <si>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</si>
  <si>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</si>
  <si>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</si>
  <si>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</si>
  <si>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</si>
  <si>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</si>
  <si>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</si>
  <si>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</si>
  <si>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</si>
  <si>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</si>
  <si>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</si>
  <si>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</si>
  <si>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</si>
  <si>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</si>
  <si>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</si>
  <si>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</si>
  <si>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</si>
  <si>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</si>
  <si>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</si>
  <si>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</si>
  <si>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</si>
  <si>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</si>
  <si>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</si>
  <si>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</si>
  <si>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</si>
  <si>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</si>
  <si>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</si>
  <si>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</si>
  <si>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</si>
  <si>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</si>
  <si>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</si>
  <si>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</si>
  <si>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</si>
  <si>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</si>
  <si>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</si>
  <si>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</si>
  <si>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</si>
  <si>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</si>
  <si>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</si>
  <si>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</si>
  <si>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</si>
  <si>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</si>
  <si>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</si>
  <si>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</si>
  <si>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</si>
  <si>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</si>
  <si>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</si>
  <si>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</si>
  <si>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</si>
  <si>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</si>
  <si>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</si>
  <si>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</si>
  <si>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</si>
  <si>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</si>
  <si>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</si>
  <si>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</si>
  <si>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</si>
  <si>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</si>
  <si>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</si>
  <si>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</si>
  <si>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</si>
  <si>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</si>
  <si>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</si>
  <si>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</si>
  <si>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</si>
  <si>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</si>
  <si>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</si>
  <si>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</si>
  <si>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</si>
  <si>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</si>
  <si>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</si>
  <si>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</si>
  <si>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</si>
  <si>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</si>
  <si>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</si>
  <si>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</si>
  <si>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</si>
  <si>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</si>
  <si>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</si>
  <si>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</si>
  <si>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</si>
  <si>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</si>
  <si>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</si>
  <si>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</si>
  <si>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</si>
  <si>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</si>
  <si>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</si>
  <si>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</si>
  <si>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</si>
  <si>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</si>
  <si>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</si>
  <si>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</si>
  <si>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</si>
  <si>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</si>
  <si>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</si>
  <si>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</si>
  <si>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</si>
  <si>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</si>
  <si>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</si>
  <si>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</si>
  <si>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</si>
  <si>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</si>
  <si>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</si>
  <si>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</si>
  <si>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</si>
  <si>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</si>
  <si>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</si>
  <si>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</si>
  <si>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</si>
  <si>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</si>
  <si>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</si>
  <si>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</si>
  <si>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</si>
  <si>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</si>
  <si>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</si>
  <si>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</si>
  <si>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</si>
  <si>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</si>
  <si>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</si>
  <si>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</si>
  <si>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</si>
  <si>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</si>
  <si>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</si>
  <si>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</si>
  <si>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</si>
  <si>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</si>
  <si>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</si>
  <si>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</si>
  <si>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</si>
  <si>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</si>
  <si>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</si>
  <si>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</si>
  <si>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</si>
  <si>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</si>
  <si>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</si>
  <si>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</si>
  <si>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</si>
  <si>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</si>
  <si>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</si>
  <si>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</si>
  <si>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</si>
  <si>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</si>
  <si>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</si>
  <si>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</si>
  <si>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</si>
  <si>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</si>
  <si>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</si>
  <si>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</si>
  <si>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</si>
  <si>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</si>
  <si>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</si>
  <si>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</si>
  <si>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</si>
  <si>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</si>
  <si>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</si>
  <si>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</si>
  <si>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</si>
  <si>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</si>
  <si>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</si>
  <si>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</si>
  <si>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</si>
  <si>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</si>
  <si>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</si>
  <si>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</si>
  <si>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</si>
  <si>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</si>
  <si>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</si>
  <si>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</si>
  <si>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</si>
  <si>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</si>
  <si>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</si>
  <si>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</si>
  <si>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</si>
  <si>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</si>
  <si>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</si>
  <si>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</si>
  <si>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</si>
  <si>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</si>
  <si>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</si>
  <si>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</si>
  <si>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</si>
  <si>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</si>
  <si>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</si>
  <si>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</si>
  <si>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</si>
  <si>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</si>
  <si>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</si>
  <si>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</si>
  <si>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</si>
  <si>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</si>
  <si>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</si>
  <si>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</si>
  <si>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</si>
  <si>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</si>
  <si>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</si>
  <si>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</si>
  <si>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</si>
  <si>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</si>
  <si>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</si>
  <si>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</si>
  <si>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</si>
  <si>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</si>
  <si>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</si>
  <si>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</si>
  <si>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</si>
  <si>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</si>
  <si>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</si>
  <si>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</si>
  <si>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</si>
  <si>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</si>
  <si>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</si>
  <si>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</si>
  <si>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</si>
  <si>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</si>
  <si>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</si>
  <si>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</si>
  <si>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</si>
  <si>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</si>
  <si>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</si>
  <si>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</si>
  <si>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</si>
  <si>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</si>
  <si>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</si>
  <si>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</si>
  <si>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</si>
  <si>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</si>
  <si>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</si>
  <si>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</si>
  <si>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</si>
  <si>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</si>
  <si>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</si>
  <si>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</si>
  <si>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</si>
  <si>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</si>
  <si>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</si>
  <si>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</si>
  <si>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</si>
  <si>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</si>
  <si>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</si>
  <si>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</si>
  <si>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</si>
  <si>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</si>
  <si>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</si>
  <si>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</si>
  <si>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</si>
  <si>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</si>
  <si>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</si>
  <si>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</si>
  <si>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</si>
  <si>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</si>
  <si>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</si>
  <si>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</si>
  <si>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</si>
  <si>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</si>
  <si>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</si>
  <si>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</si>
  <si>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</si>
  <si>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</si>
  <si>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</si>
  <si>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</si>
  <si>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</si>
  <si>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</si>
  <si>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</si>
  <si>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</si>
  <si>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</si>
  <si>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</si>
  <si>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</si>
  <si>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</si>
  <si>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</si>
  <si>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</si>
  <si>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</si>
  <si>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</si>
  <si>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</si>
  <si>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</si>
  <si>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</si>
  <si>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</si>
  <si>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</si>
  <si>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</si>
  <si>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</si>
  <si>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</si>
  <si>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</si>
  <si>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</si>
  <si>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</si>
  <si>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</si>
  <si>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</si>
  <si>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</si>
  <si>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</si>
  <si>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</si>
  <si>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</si>
  <si>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</si>
  <si>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</si>
  <si>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</si>
  <si>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</si>
  <si>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</si>
  <si>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</si>
  <si>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</si>
  <si>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</si>
  <si>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</si>
  <si>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</si>
  <si>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</si>
  <si>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</si>
  <si>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</si>
  <si>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</si>
  <si>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</si>
  <si>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</si>
  <si>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</si>
  <si>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</si>
  <si>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</si>
  <si>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</si>
  <si>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</si>
  <si>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</si>
  <si>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</si>
  <si>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</si>
  <si>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</si>
  <si>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</si>
  <si>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</si>
  <si>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</si>
  <si>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</si>
  <si>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</si>
  <si>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</si>
  <si>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</si>
  <si>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</si>
  <si>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</si>
  <si>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</si>
  <si>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</si>
  <si>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</si>
  <si>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</si>
  <si>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</si>
  <si>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</si>
  <si>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</si>
  <si>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</si>
  <si>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</si>
  <si>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</si>
  <si>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</si>
  <si>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</si>
  <si>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</si>
  <si>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</si>
  <si>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</si>
  <si>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</si>
  <si>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</si>
  <si>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</si>
  <si>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</si>
  <si>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</si>
  <si>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</si>
  <si>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</si>
  <si>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</si>
  <si>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</si>
  <si>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</si>
  <si>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</si>
  <si>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</si>
  <si>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</si>
  <si>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</si>
  <si>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</si>
  <si>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</si>
  <si>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</si>
  <si>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</si>
  <si>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</si>
  <si>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</si>
  <si>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</si>
  <si>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</si>
  <si>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</si>
  <si>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</si>
  <si>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</si>
  <si>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</si>
  <si>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</si>
  <si>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</si>
  <si>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</si>
  <si>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</si>
  <si>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</si>
  <si>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</si>
  <si>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</si>
  <si>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</si>
  <si>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</si>
  <si>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</si>
  <si>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</si>
  <si>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</si>
  <si>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</si>
  <si>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</si>
  <si>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</si>
  <si>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</si>
  <si>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</si>
  <si>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</si>
  <si>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</si>
  <si>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</si>
  <si>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</si>
  <si>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</si>
  <si>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</si>
  <si>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</si>
  <si>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</si>
  <si>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</si>
  <si>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</si>
  <si>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</si>
  <si>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</si>
  <si>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</si>
  <si>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</si>
  <si>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</si>
  <si>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</si>
  <si>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</si>
  <si>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</si>
  <si>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</si>
  <si>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</si>
  <si>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</si>
  <si>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</si>
  <si>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</si>
  <si>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</si>
  <si>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</si>
  <si>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</si>
  <si>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</si>
  <si>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</si>
  <si>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</si>
  <si>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</si>
  <si>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</si>
  <si>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</si>
  <si>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</si>
  <si>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</si>
  <si>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</si>
  <si>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</si>
  <si>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</si>
  <si>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</si>
  <si>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</si>
  <si>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</si>
  <si>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</si>
  <si>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</si>
  <si>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</si>
  <si>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</si>
  <si>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</si>
  <si>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</si>
  <si>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</si>
  <si>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</si>
  <si>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</si>
  <si>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</si>
  <si>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</si>
  <si>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</si>
  <si>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</si>
  <si>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</si>
  <si>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</si>
  <si>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</si>
  <si>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</si>
  <si>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</si>
  <si>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</si>
  <si>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</si>
  <si>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</si>
  <si>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</si>
  <si>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</si>
  <si>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</si>
  <si>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</si>
  <si>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</si>
  <si>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</si>
  <si>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</si>
  <si>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</si>
  <si>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</si>
  <si>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</si>
  <si>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</si>
  <si>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</si>
  <si>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</si>
  <si>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</si>
  <si>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</si>
  <si>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</si>
  <si>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</si>
  <si>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</si>
  <si>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</si>
  <si>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</si>
  <si>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</si>
  <si>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</si>
  <si>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</si>
  <si>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</si>
  <si>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</si>
  <si>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</si>
  <si>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</si>
  <si>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</si>
  <si>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</si>
  <si>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</si>
  <si>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</si>
  <si>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</si>
  <si>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</si>
  <si>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</si>
  <si>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</si>
  <si>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</si>
  <si>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</si>
  <si>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</si>
  <si>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</si>
  <si>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</si>
  <si>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</si>
  <si>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</si>
  <si>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</si>
  <si>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</si>
  <si>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</si>
  <si>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</si>
  <si>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</si>
  <si>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</si>
  <si>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</si>
  <si>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</si>
  <si>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</si>
  <si>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</si>
  <si>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</si>
  <si>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</si>
  <si>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</si>
  <si>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</si>
  <si>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</si>
  <si>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</si>
  <si>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</si>
  <si>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</si>
  <si>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</si>
  <si>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</si>
  <si>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</si>
  <si>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</si>
  <si>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</si>
  <si>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</si>
  <si>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</si>
  <si>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</si>
  <si>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</si>
  <si>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</si>
  <si>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</si>
  <si>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</si>
  <si>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</si>
  <si>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</si>
  <si>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</si>
  <si>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</si>
  <si>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</si>
  <si>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</si>
  <si>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</si>
  <si>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</si>
  <si>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</si>
  <si>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</si>
  <si>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</si>
  <si>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</si>
  <si>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</si>
  <si>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</si>
  <si>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</si>
  <si>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</si>
  <si>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</si>
  <si>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</si>
  <si>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</si>
  <si>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</si>
  <si>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</si>
  <si>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</si>
  <si>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</si>
  <si>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</si>
  <si>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</si>
  <si>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</si>
  <si>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</si>
  <si>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</si>
  <si>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</si>
  <si>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</si>
  <si>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</si>
  <si>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</si>
  <si>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</si>
  <si>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</si>
  <si>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</si>
  <si>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</si>
  <si>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</si>
  <si>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</si>
  <si>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</si>
  <si>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</si>
  <si>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</si>
  <si>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</si>
  <si>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</si>
  <si>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</si>
  <si>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</si>
  <si>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</si>
  <si>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</si>
  <si>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</si>
  <si>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</si>
  <si>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</si>
  <si>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</si>
  <si>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</si>
  <si>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</si>
  <si>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</si>
  <si>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</si>
  <si>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</si>
  <si>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</si>
  <si>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</si>
  <si>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</si>
  <si>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</si>
  <si>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</si>
  <si>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</si>
  <si>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</si>
  <si>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</si>
  <si>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</si>
  <si>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</si>
  <si>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</si>
  <si>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</si>
  <si>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</si>
  <si>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</si>
  <si>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</si>
  <si>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</si>
  <si>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</si>
  <si>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</si>
  <si>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</si>
  <si>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</si>
  <si>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</si>
  <si>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</si>
  <si>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</si>
  <si>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</si>
  <si>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</si>
  <si>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</si>
  <si>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</si>
  <si>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</si>
  <si>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</si>
  <si>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</si>
  <si>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</si>
  <si>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</si>
  <si>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</si>
  <si>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</si>
  <si>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</si>
  <si>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</si>
  <si>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</si>
  <si>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</si>
  <si>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</si>
  <si>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</si>
  <si>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</si>
  <si>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</si>
  <si>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</si>
  <si>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</si>
  <si>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</si>
  <si>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</si>
  <si>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</si>
  <si>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</si>
  <si>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</si>
  <si>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</si>
  <si>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</si>
  <si>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</si>
  <si>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</si>
  <si>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</si>
  <si>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</si>
  <si>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</si>
  <si>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</si>
  <si>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</si>
  <si>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</si>
  <si>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</si>
  <si>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</si>
  <si>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</si>
  <si>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</si>
  <si>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</si>
  <si>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</si>
  <si>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</si>
  <si>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</si>
  <si>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</si>
  <si>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</si>
  <si>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</si>
  <si>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</si>
  <si>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</si>
  <si>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</si>
  <si>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</si>
  <si>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</si>
  <si>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</si>
  <si>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</si>
  <si>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</si>
  <si>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</si>
  <si>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</si>
  <si>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</si>
  <si>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</si>
  <si>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</si>
  <si>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</si>
  <si>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</si>
  <si>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</si>
  <si>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</si>
  <si>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</si>
  <si>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</si>
  <si>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</si>
  <si>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</si>
  <si>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</si>
  <si>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</si>
  <si>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</si>
  <si>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</si>
  <si>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</si>
  <si>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</si>
  <si>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</si>
  <si>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</si>
  <si>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</si>
  <si>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</si>
  <si>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</si>
  <si>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</si>
  <si>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</si>
  <si>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</si>
  <si>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</si>
  <si>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</si>
  <si>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</si>
  <si>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</si>
  <si>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</si>
  <si>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</si>
  <si>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</si>
  <si>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</si>
  <si>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</si>
  <si>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</si>
  <si>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</si>
  <si>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</si>
  <si>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</si>
  <si>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</si>
  <si>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</si>
  <si>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</si>
  <si>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</si>
  <si>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</si>
  <si>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</si>
  <si>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</si>
  <si>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</si>
  <si>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</si>
  <si>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</si>
  <si>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</si>
  <si>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</si>
  <si>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</si>
  <si>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</si>
  <si>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</si>
  <si>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</si>
  <si>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</si>
  <si>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</si>
  <si>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</si>
  <si>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</si>
  <si>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</si>
  <si>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</si>
  <si>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</si>
  <si>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</si>
  <si>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</si>
  <si>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</si>
  <si>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</si>
  <si>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</si>
  <si>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</si>
  <si>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</si>
  <si>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</si>
  <si>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</si>
  <si>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</si>
  <si>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</si>
  <si>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</si>
  <si>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</si>
  <si>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</si>
  <si>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</si>
  <si>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</si>
  <si>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</si>
  <si>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</si>
  <si>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</si>
  <si>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</si>
  <si>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</si>
  <si>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</si>
  <si>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</si>
  <si>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</si>
  <si>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</si>
  <si>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</si>
  <si>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</si>
  <si>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</si>
  <si>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</si>
  <si>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</si>
  <si>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</si>
  <si>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</si>
  <si>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</si>
  <si>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</si>
  <si>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</si>
  <si>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</si>
  <si>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</si>
  <si>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</si>
  <si>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</si>
  <si>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</si>
  <si>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</si>
  <si>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</si>
  <si>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</si>
  <si>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</si>
  <si>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</si>
  <si>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</si>
  <si>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</si>
  <si>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</si>
  <si>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</si>
  <si>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</si>
  <si>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</si>
  <si>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</si>
  <si>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</si>
  <si>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</si>
  <si>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</si>
  <si>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</si>
  <si>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</si>
  <si>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</si>
  <si>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</si>
  <si>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</si>
  <si>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</si>
  <si>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</si>
  <si>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</si>
  <si>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</si>
  <si>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</si>
  <si>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</si>
  <si>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</si>
  <si>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</si>
  <si>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</si>
  <si>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</si>
  <si>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</si>
  <si>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</si>
  <si>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</si>
  <si>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</si>
  <si>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</si>
  <si>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</si>
  <si>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</si>
  <si>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</si>
  <si>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</si>
  <si>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</si>
  <si>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</si>
  <si>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</si>
  <si>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</si>
  <si>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</si>
  <si>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</si>
  <si>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</si>
  <si>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</si>
  <si>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</si>
  <si>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</si>
  <si>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</si>
  <si>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</si>
  <si>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</si>
  <si>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</si>
  <si>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</si>
  <si>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</si>
  <si>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</si>
  <si>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</si>
  <si>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</si>
  <si>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</si>
  <si>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</si>
  <si>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</si>
  <si>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</si>
  <si>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</si>
  <si>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</si>
  <si>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</si>
  <si>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</si>
  <si>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</si>
  <si>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</si>
  <si>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</si>
  <si>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</si>
  <si>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</si>
  <si>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</si>
  <si>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</si>
  <si>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</si>
  <si>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</si>
  <si>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</si>
  <si>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</si>
  <si>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</si>
  <si>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</si>
  <si>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</si>
  <si>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</si>
  <si>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</si>
  <si>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</si>
  <si>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</si>
  <si>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</si>
  <si>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</si>
  <si>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</si>
  <si>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</si>
  <si>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</si>
  <si>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</si>
  <si>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</si>
  <si>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</si>
  <si>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</si>
  <si>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</si>
  <si>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</si>
  <si>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</si>
  <si>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</si>
  <si>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</si>
  <si>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</si>
  <si>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</si>
  <si>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</si>
  <si>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</si>
  <si>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</si>
  <si>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</si>
  <si>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</si>
  <si>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</si>
  <si>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</si>
  <si>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</si>
  <si>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</si>
  <si>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</si>
  <si>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</si>
  <si>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</si>
  <si>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</si>
  <si>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</si>
  <si>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</si>
  <si>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</si>
  <si>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</si>
  <si>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</si>
  <si>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</si>
  <si>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</si>
  <si>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</si>
  <si>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</si>
  <si>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</si>
  <si>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</si>
  <si>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</si>
  <si>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</si>
  <si>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</si>
  <si>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</si>
  <si>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</si>
  <si>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</si>
  <si>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</si>
  <si>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</si>
  <si>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</si>
  <si>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</si>
  <si>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</si>
  <si>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</si>
  <si>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</si>
  <si>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</si>
  <si>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</si>
  <si>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</si>
  <si>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</si>
  <si>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</si>
  <si>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</si>
  <si>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</si>
  <si>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</si>
  <si>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</si>
  <si>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</si>
  <si>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</si>
  <si>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</si>
  <si>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</si>
  <si>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</si>
  <si>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</si>
  <si>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</si>
  <si>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</si>
  <si>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</si>
  <si>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</si>
  <si>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</si>
  <si>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</si>
  <si>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</si>
  <si>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</si>
  <si>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</si>
  <si>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</si>
  <si>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</si>
  <si>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</si>
  <si>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</si>
  <si>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</si>
  <si>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</si>
  <si>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</si>
  <si>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</si>
  <si>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</si>
  <si>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</si>
  <si>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</si>
  <si>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</si>
  <si>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</si>
  <si>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</si>
  <si>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</si>
  <si>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</si>
  <si>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</si>
  <si>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</si>
  <si>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</si>
  <si>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</si>
  <si>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</si>
  <si>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</si>
  <si>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</si>
  <si>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</si>
  <si>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</si>
  <si>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</si>
  <si>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</si>
  <si>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</si>
  <si>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</si>
  <si>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</si>
  <si>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</si>
  <si>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</si>
  <si>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</si>
  <si>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</si>
  <si>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</si>
  <si>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</si>
  <si>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</si>
  <si>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</si>
  <si>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</si>
  <si>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</si>
  <si>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</si>
  <si>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</si>
  <si>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</si>
  <si>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</si>
  <si>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</si>
  <si>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</si>
  <si>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</si>
  <si>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</si>
  <si>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</si>
  <si>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</si>
  <si>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</si>
  <si>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</si>
  <si>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</si>
  <si>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</si>
  <si>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</si>
  <si>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</si>
  <si>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</si>
  <si>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</si>
  <si>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</si>
  <si>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</si>
  <si>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</si>
  <si>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</si>
  <si>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</si>
  <si>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</si>
  <si>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</si>
  <si>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</si>
  <si>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</si>
  <si>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</si>
  <si>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</si>
  <si>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</si>
  <si>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</si>
  <si>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</si>
  <si>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</si>
  <si>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</si>
  <si>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</si>
  <si>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</si>
  <si>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</si>
  <si>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</si>
  <si>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</si>
  <si>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</si>
  <si>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</si>
  <si>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</si>
  <si>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</si>
  <si>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</si>
  <si>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</si>
  <si>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</si>
  <si>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</si>
  <si>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</si>
  <si>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</si>
  <si>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</si>
  <si>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</si>
  <si>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</si>
  <si>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</si>
  <si>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</si>
  <si>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</si>
  <si>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</si>
  <si>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</si>
  <si>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</si>
  <si>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</si>
  <si>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</si>
  <si>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</si>
  <si>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</si>
  <si>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</si>
  <si>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</si>
  <si>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</si>
  <si>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</si>
  <si>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</si>
  <si>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</si>
  <si>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</si>
  <si>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</si>
  <si>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</si>
  <si>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</si>
  <si>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</si>
  <si>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</si>
  <si>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</si>
  <si>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</si>
  <si>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</si>
  <si>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</si>
  <si>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</si>
  <si>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</si>
  <si>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</si>
  <si>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</si>
  <si>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</si>
  <si>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</si>
  <si>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</si>
  <si>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</si>
  <si>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</si>
  <si>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</si>
  <si>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</si>
  <si>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</si>
  <si>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</si>
  <si>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</si>
  <si>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</si>
  <si>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</si>
  <si>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</si>
  <si>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</si>
  <si>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</si>
  <si>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</si>
  <si>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</si>
  <si>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</si>
  <si>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</si>
  <si>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</si>
  <si>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</si>
  <si>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</si>
  <si>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</si>
  <si>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</si>
  <si>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</si>
  <si>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</si>
  <si>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</si>
  <si>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</si>
  <si>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</si>
  <si>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</si>
  <si>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</si>
  <si>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</si>
  <si>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</si>
  <si>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</si>
  <si>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</si>
  <si>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</si>
  <si>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</si>
  <si>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</si>
  <si>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</si>
  <si>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</si>
  <si>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</si>
  <si>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</si>
  <si>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</si>
  <si>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</si>
  <si>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</si>
  <si>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</si>
  <si>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</si>
  <si>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</si>
  <si>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</si>
  <si>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</si>
  <si>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</si>
  <si>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</si>
  <si>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</si>
  <si>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</si>
  <si>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</si>
  <si>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</si>
  <si>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</si>
  <si>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</si>
  <si>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</si>
  <si>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</si>
  <si>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</si>
  <si>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</si>
  <si>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</si>
  <si>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</si>
  <si>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</si>
  <si>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</si>
  <si>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</si>
  <si>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</si>
  <si>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</si>
  <si>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</si>
  <si>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</si>
  <si>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</si>
  <si>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</si>
  <si>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</si>
  <si>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</si>
  <si>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</si>
  <si>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</si>
  <si>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</si>
  <si>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</si>
  <si>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</si>
  <si>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</si>
  <si>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</si>
  <si>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</si>
  <si>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</si>
  <si>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</si>
  <si>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</si>
  <si>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</si>
  <si>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</si>
  <si>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</si>
  <si>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</si>
  <si>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</si>
  <si>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</si>
  <si>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</si>
  <si>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</si>
  <si>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</si>
  <si>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</si>
  <si>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</si>
  <si>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</si>
  <si>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</si>
  <si>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</si>
  <si>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</si>
  <si>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</si>
  <si>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</si>
  <si>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</si>
  <si>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</si>
  <si>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</si>
  <si>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</si>
  <si>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</si>
  <si>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</si>
  <si>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</si>
  <si>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</si>
  <si>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</si>
  <si>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</si>
  <si>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</si>
  <si>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</si>
  <si>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</si>
  <si>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</si>
  <si>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</si>
  <si>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</si>
  <si>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</si>
  <si>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</si>
  <si>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</si>
  <si>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</si>
  <si>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</si>
  <si>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</si>
  <si>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</si>
  <si>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</si>
  <si>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</si>
  <si>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</si>
  <si>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</si>
  <si>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</si>
  <si>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</si>
  <si>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</si>
  <si>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</si>
  <si>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</si>
  <si>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</si>
  <si>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</si>
  <si>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</si>
  <si>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</si>
  <si>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</si>
  <si>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</si>
  <si>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</si>
  <si>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</si>
  <si>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</si>
  <si>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</si>
  <si>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</si>
  <si>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</si>
  <si>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</si>
  <si>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</si>
  <si>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</si>
  <si>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</si>
  <si>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</si>
  <si>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</si>
  <si>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</si>
  <si>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</si>
  <si>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</si>
  <si>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</si>
  <si>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</si>
  <si>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</si>
  <si>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</si>
  <si>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</si>
  <si>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</si>
  <si>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</si>
  <si>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</si>
  <si>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</si>
  <si>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</si>
  <si>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</si>
  <si>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</si>
  <si>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</si>
  <si>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</si>
  <si>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</si>
  <si>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</si>
  <si>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</si>
  <si>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</si>
  <si>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</si>
  <si>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</si>
  <si>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</si>
  <si>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</si>
  <si>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</si>
  <si>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</si>
  <si>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</si>
  <si>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</si>
  <si>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</si>
  <si>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</si>
  <si>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</si>
  <si>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</si>
  <si>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</si>
  <si>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</si>
  <si>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</si>
  <si>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</si>
  <si>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</si>
  <si>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</si>
  <si>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</si>
  <si>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</si>
  <si>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</si>
  <si>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</si>
  <si>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</si>
  <si>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</si>
  <si>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</si>
  <si>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</si>
  <si>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</si>
  <si>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</si>
  <si>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</si>
  <si>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</si>
  <si>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</si>
  <si>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</si>
  <si>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</si>
  <si>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</si>
  <si>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</si>
  <si>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</si>
  <si>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</si>
  <si>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</si>
  <si>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</si>
  <si>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</si>
  <si>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</si>
  <si>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</si>
  <si>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</si>
  <si>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</si>
  <si>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</si>
  <si>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</si>
  <si>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</si>
  <si>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</si>
  <si>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</si>
  <si>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</si>
  <si>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</si>
  <si>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</si>
  <si>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</si>
  <si>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</si>
  <si>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</si>
  <si>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</si>
  <si>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</si>
  <si>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</si>
  <si>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</si>
  <si>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</si>
  <si>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</si>
  <si>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</si>
  <si>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</si>
  <si>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</si>
  <si>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</si>
  <si>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</si>
  <si>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</si>
  <si>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</si>
  <si>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</si>
  <si>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</si>
  <si>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</si>
  <si>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</si>
  <si>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</si>
  <si>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</si>
  <si>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</si>
  <si>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</si>
  <si>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</si>
  <si>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</si>
  <si>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</si>
  <si>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</si>
  <si>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</si>
  <si>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</si>
  <si>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</si>
  <si>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</si>
  <si>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</si>
  <si>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</si>
  <si>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</si>
  <si>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</si>
  <si>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</si>
  <si>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</si>
  <si>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</si>
  <si>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</si>
  <si>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</si>
  <si>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</si>
  <si>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</si>
  <si>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</si>
  <si>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</si>
  <si>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</si>
  <si>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</si>
  <si>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</si>
  <si>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</si>
  <si>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</si>
  <si>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</si>
  <si>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</si>
  <si>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</si>
  <si>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</si>
  <si>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</si>
  <si>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</si>
  <si>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</si>
  <si>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</si>
  <si>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</si>
  <si>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</si>
  <si>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</si>
  <si>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</si>
  <si>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</si>
  <si>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</si>
  <si>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</si>
  <si>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</si>
  <si>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</si>
  <si>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</si>
  <si>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</si>
  <si>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</si>
  <si>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</si>
  <si>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</si>
  <si>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</si>
  <si>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</si>
  <si>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</si>
  <si>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</si>
  <si>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</si>
  <si>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</si>
  <si>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</si>
  <si>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</si>
  <si>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</si>
  <si>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</si>
  <si>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</si>
  <si>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</si>
  <si>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</si>
  <si>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</si>
  <si>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</si>
  <si>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</si>
  <si>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</si>
  <si>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</si>
  <si>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</si>
  <si>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</si>
  <si>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</si>
  <si>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</si>
  <si>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</si>
  <si>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</si>
  <si>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</si>
  <si>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</si>
  <si>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</si>
  <si>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</si>
  <si>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</si>
  <si>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</si>
  <si>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</si>
  <si>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</si>
  <si>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</si>
  <si>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</si>
  <si>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</si>
  <si>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</si>
  <si>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</si>
  <si>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</si>
  <si>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</si>
  <si>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</si>
  <si>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</si>
  <si>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</si>
  <si>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</si>
  <si>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</si>
  <si>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</si>
  <si>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</si>
  <si>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</si>
  <si>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</si>
  <si>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</si>
  <si>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</si>
  <si>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</si>
  <si>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</si>
  <si>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</si>
  <si>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</si>
  <si>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</si>
  <si>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</si>
  <si>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</si>
  <si>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</si>
  <si>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</si>
  <si>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</si>
  <si>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</si>
  <si>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</si>
  <si>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</si>
  <si>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</si>
  <si>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</si>
  <si>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</si>
  <si>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</si>
  <si>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</si>
  <si>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</si>
  <si>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</si>
  <si>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</si>
  <si>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</si>
  <si>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</si>
  <si>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</si>
  <si>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</si>
  <si>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</si>
  <si>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</si>
  <si>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</si>
  <si>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</si>
  <si>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</si>
  <si>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</si>
  <si>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</si>
  <si>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</si>
  <si>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</si>
  <si>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</si>
  <si>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</si>
  <si>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</si>
  <si>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</si>
  <si>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</si>
  <si>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</si>
  <si>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</si>
  <si>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</si>
  <si>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</si>
  <si>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</si>
  <si>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</si>
  <si>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</si>
  <si>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</si>
  <si>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</si>
  <si>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</si>
  <si>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</si>
  <si>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</si>
  <si>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</si>
  <si>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</si>
  <si>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</si>
  <si>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</si>
  <si>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</si>
  <si>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</si>
  <si>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</si>
  <si>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</si>
  <si>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</si>
  <si>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</si>
  <si>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</si>
  <si>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</si>
  <si>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</si>
  <si>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</si>
  <si>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</si>
  <si>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</si>
  <si>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</si>
  <si>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</si>
  <si>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</si>
  <si>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</si>
  <si>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</si>
  <si>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</si>
  <si>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</si>
  <si>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</si>
  <si>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</si>
  <si>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</si>
  <si>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</si>
  <si>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</si>
  <si>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</si>
  <si>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</si>
  <si>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</si>
  <si>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</si>
  <si>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</si>
  <si>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</si>
  <si>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</si>
  <si>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</si>
  <si>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</si>
  <si>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</si>
  <si>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</si>
  <si>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</si>
  <si>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</si>
  <si>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</si>
  <si>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</si>
  <si>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</si>
  <si>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</si>
  <si>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</si>
  <si>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</si>
  <si>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</si>
  <si>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</si>
  <si>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</si>
  <si>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</si>
  <si>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</si>
  <si>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</si>
  <si>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</si>
  <si>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</si>
  <si>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</si>
  <si>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</si>
  <si>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</si>
  <si>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</si>
  <si>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</si>
  <si>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</si>
  <si>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</si>
  <si>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</si>
  <si>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</si>
  <si>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</si>
  <si>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</si>
  <si>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</si>
  <si>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</si>
  <si>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</si>
  <si>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</si>
  <si>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</si>
  <si>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</si>
  <si>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</si>
  <si>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</si>
  <si>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</si>
  <si>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</si>
  <si>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</si>
  <si>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</si>
  <si>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</si>
  <si>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</si>
  <si>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</si>
  <si>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</si>
  <si>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</si>
  <si>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</si>
  <si>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</si>
  <si>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</si>
  <si>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</si>
  <si>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</si>
  <si>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</si>
  <si>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</si>
  <si>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</si>
  <si>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</si>
  <si>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</si>
  <si>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</si>
  <si>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</si>
  <si>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</si>
  <si>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</si>
  <si>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</si>
  <si>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</si>
  <si>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</si>
  <si>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</si>
  <si>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</si>
  <si>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</si>
  <si>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</si>
  <si>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</si>
  <si>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</si>
  <si>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</si>
  <si>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</si>
  <si>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</si>
  <si>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</si>
  <si>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</si>
  <si>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</si>
  <si>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</si>
  <si>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</si>
  <si>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</si>
  <si>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</si>
  <si>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</si>
  <si>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</si>
  <si>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</si>
  <si>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</si>
  <si>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</si>
  <si>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</si>
  <si>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</si>
  <si>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</si>
  <si>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</si>
  <si>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</si>
  <si>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</si>
  <si>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</si>
  <si>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</si>
  <si>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</si>
  <si>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</si>
  <si>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</si>
  <si>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</si>
  <si>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</si>
  <si>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</si>
  <si>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</si>
  <si>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</si>
  <si>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</si>
  <si>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</si>
  <si>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</si>
  <si>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</si>
  <si>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</si>
  <si>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</si>
  <si>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</si>
  <si>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</si>
  <si>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</si>
  <si>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</si>
  <si>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</si>
  <si>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</si>
  <si>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</si>
  <si>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</si>
  <si>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</si>
  <si>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</si>
  <si>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</si>
  <si>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</si>
  <si>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</si>
  <si>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</si>
  <si>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</si>
  <si>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</si>
  <si>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</si>
  <si>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</si>
  <si>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</si>
  <si>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</si>
  <si>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</si>
  <si>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</si>
  <si>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</si>
  <si>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</si>
  <si>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</si>
  <si>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</si>
  <si>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</si>
  <si>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</si>
  <si>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</si>
  <si>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</si>
  <si>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</si>
  <si>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</si>
  <si>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</si>
  <si>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</si>
  <si>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</si>
  <si>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</si>
  <si>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</si>
  <si>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</si>
  <si>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</si>
  <si>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</si>
  <si>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</si>
  <si>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</si>
  <si>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</si>
  <si>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</si>
  <si>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</si>
  <si>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</si>
  <si>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</si>
  <si>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</si>
  <si>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</si>
  <si>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</si>
  <si>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</si>
  <si>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</si>
  <si>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</si>
  <si>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</si>
  <si>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</si>
  <si>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</si>
  <si>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</si>
  <si>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</si>
  <si>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</si>
  <si>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</si>
  <si>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</si>
  <si>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</si>
  <si>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</si>
  <si>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</si>
  <si>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</si>
  <si>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</si>
  <si>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</si>
  <si>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</si>
  <si>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</si>
  <si>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</si>
  <si>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</si>
  <si>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</si>
  <si>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</si>
  <si>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</si>
  <si>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</si>
  <si>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</si>
  <si>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</si>
  <si>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</si>
  <si>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</si>
  <si>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</si>
  <si>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</si>
  <si>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</si>
  <si>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</si>
  <si>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</si>
  <si>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</si>
  <si>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</si>
  <si>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</si>
  <si>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</si>
  <si>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</si>
  <si>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</si>
  <si>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</si>
  <si>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</si>
  <si>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</si>
  <si>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</si>
  <si>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</si>
  <si>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</si>
  <si>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</si>
  <si>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</si>
  <si>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</si>
  <si>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</si>
  <si>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</si>
  <si>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</si>
  <si>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</si>
  <si>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</si>
  <si>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</si>
  <si>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</si>
  <si>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</si>
  <si>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</si>
  <si>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</si>
  <si>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</si>
  <si>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</si>
  <si>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</si>
  <si>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</si>
  <si>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</si>
  <si>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</si>
  <si>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</si>
  <si>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</si>
  <si>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</si>
  <si>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</si>
  <si>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</si>
  <si>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</si>
  <si>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</si>
  <si>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</si>
  <si>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</si>
  <si>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</si>
  <si>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</si>
  <si>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</si>
  <si>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</si>
  <si>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</si>
  <si>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</si>
  <si>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</si>
  <si>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</si>
  <si>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</si>
  <si>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</si>
  <si>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</si>
  <si>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</si>
  <si>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</si>
  <si>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</si>
  <si>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</si>
  <si>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</si>
  <si>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</si>
  <si>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</si>
  <si>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</si>
  <si>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</si>
  <si>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</si>
  <si>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</si>
  <si>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</si>
  <si>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</si>
  <si>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</si>
  <si>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</si>
  <si>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</si>
  <si>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</si>
  <si>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</si>
  <si>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</si>
  <si>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</si>
  <si>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</si>
  <si>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</si>
  <si>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</si>
  <si>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</si>
  <si>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</si>
  <si>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</si>
  <si>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</si>
  <si>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</si>
  <si>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</si>
  <si>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</si>
  <si>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</si>
  <si>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</si>
  <si>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</si>
  <si>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</si>
  <si>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</si>
  <si>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</si>
  <si>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</si>
  <si>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</si>
  <si>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</si>
  <si>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</si>
  <si>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</si>
  <si>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</si>
  <si>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</si>
  <si>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</si>
  <si>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</si>
  <si>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</si>
  <si>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</si>
  <si>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</si>
  <si>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</si>
  <si>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</si>
  <si>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</si>
  <si>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</si>
  <si>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</si>
  <si>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</si>
  <si>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</si>
  <si>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</si>
  <si>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</si>
  <si>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</si>
  <si>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</si>
  <si>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</si>
  <si>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</si>
  <si>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</si>
  <si>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</si>
  <si>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</si>
  <si>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</si>
  <si>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</si>
  <si>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</si>
  <si>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</si>
  <si>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</si>
  <si>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</si>
  <si>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</si>
  <si>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</si>
  <si>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</si>
  <si>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</si>
  <si>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</si>
  <si>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</si>
  <si>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</si>
  <si>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</si>
  <si>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</si>
  <si>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</si>
  <si>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</si>
  <si>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</si>
  <si>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</si>
  <si>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</si>
  <si>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</si>
  <si>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</si>
  <si>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</si>
  <si>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</si>
  <si>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</si>
  <si>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</si>
  <si>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</si>
  <si>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</si>
  <si>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</si>
  <si>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</si>
  <si>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</si>
  <si>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</si>
  <si>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</si>
  <si>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</si>
  <si>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</si>
  <si>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</si>
  <si>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</si>
  <si>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</si>
  <si>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</si>
  <si>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</si>
  <si>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</si>
  <si>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</si>
  <si>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</si>
  <si>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</si>
  <si>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</si>
  <si>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</si>
  <si>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</si>
  <si>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</si>
  <si>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</si>
  <si>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</si>
  <si>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</si>
  <si>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</si>
  <si>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</si>
  <si>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</si>
  <si>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</si>
  <si>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</si>
  <si>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</si>
  <si>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</si>
  <si>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</si>
  <si>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</si>
  <si>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</si>
  <si>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</si>
  <si>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</si>
  <si>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</si>
  <si>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</si>
  <si>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</si>
  <si>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</si>
  <si>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</si>
  <si>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</si>
  <si>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</si>
  <si>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</si>
  <si>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</si>
  <si>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</si>
  <si>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</si>
  <si>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</si>
  <si>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</si>
  <si>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</si>
  <si>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</si>
  <si>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</si>
  <si>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</si>
  <si>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</si>
  <si>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</si>
  <si>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</si>
  <si>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</si>
  <si>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</si>
  <si>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</si>
  <si>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</si>
  <si>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</si>
  <si>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</si>
  <si>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</si>
  <si>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</si>
  <si>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</si>
  <si>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</si>
  <si>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</si>
  <si>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</si>
  <si>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</si>
  <si>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</si>
  <si>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</si>
  <si>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</si>
  <si>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</si>
  <si>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</si>
  <si>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</si>
  <si>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</si>
  <si>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</si>
  <si>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</si>
  <si>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</si>
  <si>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</si>
  <si>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</si>
  <si>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</si>
  <si>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</si>
  <si>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</si>
  <si>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</si>
  <si>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</si>
  <si>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</si>
  <si>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</si>
  <si>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</si>
  <si>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</si>
  <si>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</si>
  <si>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</si>
  <si>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</si>
  <si>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</si>
  <si>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</si>
  <si>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</si>
  <si>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</si>
  <si>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</si>
  <si>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</si>
  <si>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</si>
  <si>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</si>
  <si>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</si>
  <si>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</si>
  <si>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</si>
  <si>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</si>
  <si>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</si>
  <si>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</si>
  <si>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</si>
  <si>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</si>
  <si>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</si>
  <si>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</si>
  <si>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</si>
  <si>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</si>
  <si>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</si>
  <si>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</si>
  <si>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</si>
  <si>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</si>
  <si>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</si>
  <si>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</si>
  <si>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</si>
  <si>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</si>
  <si>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</si>
  <si>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</si>
  <si>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</si>
  <si>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</si>
  <si>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</si>
  <si>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</si>
  <si>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</si>
  <si>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</si>
  <si>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</si>
  <si>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</si>
  <si>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</si>
  <si>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</si>
  <si>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</si>
  <si>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</si>
  <si>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</si>
  <si>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</si>
  <si>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</si>
  <si>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</si>
  <si>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</si>
  <si>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</si>
  <si>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</si>
  <si>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</si>
  <si>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</si>
  <si>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</si>
  <si>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</si>
  <si>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</si>
  <si>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</si>
  <si>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</si>
  <si>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</si>
  <si>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</si>
  <si>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</si>
  <si>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</si>
  <si>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</si>
  <si>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</si>
  <si>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</si>
  <si>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</si>
  <si>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</si>
  <si>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</si>
  <si>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</si>
  <si>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</si>
  <si>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</si>
  <si>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</si>
  <si>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</si>
  <si>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</si>
  <si>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</si>
  <si>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</si>
  <si>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</si>
  <si>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</si>
  <si>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</si>
  <si>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</si>
  <si>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</si>
  <si>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</si>
  <si>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</si>
  <si>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</si>
  <si>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</si>
  <si>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</si>
  <si>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</si>
  <si>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</si>
  <si>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</si>
  <si>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</si>
  <si>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</si>
  <si>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</si>
  <si>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</si>
  <si>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</si>
  <si>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</si>
  <si>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</si>
  <si>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</si>
  <si>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</si>
  <si>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</si>
  <si>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</si>
  <si>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</si>
  <si>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</si>
  <si>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</si>
  <si>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</si>
  <si>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</si>
  <si>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</si>
  <si>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</si>
  <si>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</si>
  <si>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</si>
  <si>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</si>
  <si>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</si>
  <si>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</si>
  <si>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</si>
  <si>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</si>
  <si>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</si>
  <si>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</si>
  <si>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</si>
  <si>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</si>
  <si>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</si>
  <si>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</si>
  <si>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</si>
  <si>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</si>
  <si>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</si>
  <si>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</si>
  <si>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</si>
  <si>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</si>
  <si>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</si>
  <si>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</si>
  <si>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</si>
  <si>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</si>
  <si>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</si>
  <si>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</si>
  <si>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</si>
  <si>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</si>
  <si>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</si>
  <si>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</si>
  <si>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</si>
  <si>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</si>
  <si>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</si>
  <si>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</si>
  <si>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</si>
  <si>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</si>
  <si>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</si>
  <si>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</si>
  <si>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</si>
  <si>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</si>
  <si>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</si>
  <si>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</si>
  <si>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</si>
  <si>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</si>
  <si>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</si>
  <si>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</si>
  <si>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</si>
  <si>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</si>
  <si>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</si>
  <si>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</si>
  <si>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</si>
  <si>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</si>
  <si>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</si>
  <si>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</si>
  <si>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</si>
  <si>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</si>
  <si>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</si>
  <si>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</si>
  <si>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</si>
  <si>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</si>
  <si>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</si>
  <si>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</si>
  <si>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</si>
  <si>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</si>
  <si>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</si>
  <si>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</si>
  <si>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</si>
  <si>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</si>
  <si>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</si>
  <si>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</si>
  <si>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</si>
  <si>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</si>
  <si>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</si>
  <si>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</si>
  <si>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</si>
  <si>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</si>
  <si>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</si>
  <si>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</si>
  <si>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</si>
  <si>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</si>
  <si>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</si>
  <si>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</si>
  <si>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</si>
  <si>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</si>
  <si>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</si>
  <si>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</si>
  <si>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</si>
  <si>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</si>
  <si>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</si>
  <si>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</si>
  <si>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</si>
  <si>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</si>
  <si>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</si>
  <si>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</si>
  <si>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</si>
  <si>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</si>
  <si>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</si>
  <si>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</si>
  <si>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</si>
  <si>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</si>
  <si>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</si>
  <si>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</si>
  <si>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</si>
  <si>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</si>
  <si>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</si>
  <si>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</si>
  <si>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</si>
  <si>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</si>
  <si>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</si>
  <si>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</si>
  <si>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</si>
  <si>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</si>
  <si>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</si>
  <si>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</si>
  <si>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</si>
  <si>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</si>
  <si>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</si>
  <si>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</si>
  <si>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</si>
  <si>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</si>
  <si>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</si>
  <si>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</si>
  <si>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</si>
  <si>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</si>
  <si>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</si>
  <si>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</si>
  <si>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</si>
  <si>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</si>
  <si>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</si>
  <si>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</si>
  <si>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</si>
  <si>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</si>
  <si>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</si>
  <si>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</si>
  <si>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</si>
  <si>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</si>
  <si>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</si>
  <si>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</si>
  <si>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</si>
  <si>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</si>
  <si>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</si>
  <si>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</si>
  <si>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</si>
  <si>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</si>
  <si>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</si>
  <si>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</si>
  <si>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</si>
  <si>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</si>
  <si>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</si>
  <si>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</si>
  <si>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</si>
  <si>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</si>
  <si>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</si>
  <si>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</si>
  <si>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</si>
  <si>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</si>
  <si>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</si>
  <si>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</si>
  <si>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</si>
  <si>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</si>
  <si>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</si>
  <si>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</si>
  <si>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</si>
  <si>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</si>
  <si>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</si>
  <si>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</si>
  <si>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</si>
  <si>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</si>
  <si>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</si>
  <si>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</si>
  <si>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</si>
  <si>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</si>
  <si>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</si>
  <si>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</si>
  <si>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</si>
  <si>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</si>
  <si>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</si>
  <si>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</si>
  <si>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</si>
  <si>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</si>
  <si>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</si>
  <si>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</si>
  <si>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</si>
  <si>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</si>
  <si>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</si>
  <si>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</si>
  <si>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</si>
  <si>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</si>
  <si>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</si>
  <si>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</si>
  <si>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</si>
  <si>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</si>
  <si>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</si>
  <si>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</si>
  <si>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</si>
  <si>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</si>
  <si>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</si>
  <si>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</si>
  <si>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</si>
  <si>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</si>
  <si>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</si>
  <si>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</si>
  <si>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</si>
  <si>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</si>
  <si>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</si>
  <si>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</si>
  <si>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</si>
  <si>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</si>
  <si>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</si>
  <si>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</si>
  <si>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</si>
  <si>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</si>
  <si>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</si>
  <si>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</si>
  <si>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</si>
  <si>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</si>
  <si>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</si>
  <si>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</si>
  <si>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</si>
  <si>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</si>
  <si>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</si>
  <si>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</si>
  <si>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</si>
  <si>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</si>
  <si>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</si>
  <si>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</si>
  <si>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</si>
  <si>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</si>
  <si>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</si>
  <si>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</si>
  <si>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</si>
  <si>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</si>
  <si>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</si>
  <si>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</si>
  <si>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</si>
  <si>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</si>
  <si>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</si>
  <si>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</si>
  <si>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</si>
  <si>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</si>
  <si>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</si>
  <si>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</si>
  <si>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</si>
  <si>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</si>
  <si>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</si>
  <si>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</si>
  <si>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</si>
  <si>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</si>
  <si>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</si>
  <si>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</si>
  <si>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</si>
  <si>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</si>
  <si>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</si>
  <si>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</si>
  <si>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</si>
  <si>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</si>
  <si>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</si>
  <si>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</si>
  <si>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</si>
  <si>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</si>
  <si>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</si>
  <si>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</si>
  <si>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</si>
  <si>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</si>
  <si>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</si>
  <si>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</si>
  <si>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</si>
  <si>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</si>
  <si>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</si>
  <si>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</si>
  <si>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</si>
  <si>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</si>
  <si>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</si>
  <si>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</si>
  <si>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</si>
  <si>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</si>
  <si>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</si>
  <si>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</si>
  <si>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</si>
  <si>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</si>
  <si>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</si>
  <si>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</si>
  <si>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</si>
  <si>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</si>
  <si>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</si>
  <si>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</si>
  <si>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</si>
  <si>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</si>
  <si>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</si>
  <si>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</si>
  <si>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</si>
  <si>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</si>
  <si>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</si>
  <si>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</si>
  <si>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</si>
  <si>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</si>
  <si>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</si>
  <si>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</si>
  <si>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</si>
  <si>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</si>
  <si>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</si>
  <si>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</si>
  <si>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</si>
  <si>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</si>
  <si>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</si>
  <si>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</si>
  <si>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</si>
  <si>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</si>
  <si>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</si>
  <si>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</si>
  <si>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</si>
  <si>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</si>
  <si>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</si>
  <si>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</si>
  <si>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</si>
  <si>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</si>
  <si>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</si>
  <si>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</si>
  <si>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</si>
  <si>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</si>
  <si>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</si>
  <si>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</si>
  <si>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</si>
  <si>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</si>
  <si>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</si>
  <si>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</si>
  <si>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</si>
  <si>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</si>
  <si>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</si>
  <si>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</si>
  <si>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</si>
  <si>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</si>
  <si>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</si>
  <si>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</si>
  <si>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</si>
  <si>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</si>
  <si>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</si>
  <si>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</si>
  <si>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</si>
  <si>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</si>
  <si>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</si>
  <si>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</si>
  <si>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</si>
  <si>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</si>
  <si>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</si>
  <si>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</si>
  <si>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</si>
  <si>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</si>
  <si>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</si>
  <si>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</si>
  <si>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</si>
  <si>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</si>
  <si>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</si>
  <si>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</si>
  <si>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</si>
  <si>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</si>
  <si>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</si>
  <si>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</si>
  <si>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</si>
  <si>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</si>
  <si>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</si>
  <si>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</si>
  <si>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</si>
  <si>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</si>
  <si>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</si>
  <si>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</si>
  <si>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</si>
  <si>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</si>
  <si>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</si>
  <si>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</si>
  <si>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</si>
  <si>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</si>
  <si>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</si>
  <si>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</si>
  <si>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</si>
  <si>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</si>
  <si>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</si>
  <si>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</si>
  <si>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</si>
  <si>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</si>
  <si>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</si>
  <si>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</si>
  <si>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</si>
  <si>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</si>
  <si>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</si>
  <si>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</si>
  <si>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</si>
  <si>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</si>
  <si>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</si>
  <si>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</si>
  <si>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</si>
  <si>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</si>
  <si>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</si>
  <si>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</si>
  <si>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</si>
  <si>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</si>
  <si>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</si>
  <si>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</si>
  <si>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</si>
  <si>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</si>
  <si>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</si>
  <si>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</si>
  <si>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</si>
  <si>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</si>
  <si>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</si>
  <si>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</si>
  <si>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</si>
  <si>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</si>
  <si>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</si>
  <si>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</si>
  <si>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</si>
  <si>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</si>
  <si>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</si>
  <si>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</si>
  <si>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</si>
  <si>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</si>
  <si>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</si>
  <si>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</si>
  <si>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</si>
  <si>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</si>
  <si>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</si>
  <si>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</si>
  <si>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</si>
  <si>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</si>
  <si>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</si>
  <si>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</si>
  <si>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</si>
  <si>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</si>
  <si>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</si>
  <si>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</si>
  <si>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</si>
  <si>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</si>
  <si>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</si>
  <si>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</si>
  <si>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</si>
  <si>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</si>
  <si>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</si>
  <si>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</si>
  <si>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</si>
  <si>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</si>
  <si>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</si>
  <si>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</si>
  <si>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</si>
  <si>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</si>
  <si>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</si>
  <si>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</si>
  <si>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</si>
  <si>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</si>
  <si>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</si>
  <si>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</si>
  <si>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</si>
  <si>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</si>
  <si>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</si>
  <si>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</si>
  <si>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</si>
  <si>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</si>
  <si>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</si>
  <si>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</si>
  <si>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</si>
  <si>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</si>
  <si>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</si>
  <si>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</si>
  <si>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</si>
  <si>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</si>
  <si>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</si>
  <si>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</si>
  <si>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</si>
  <si>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</si>
  <si>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</si>
  <si>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</si>
  <si>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</si>
  <si>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</si>
  <si>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</si>
  <si>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</si>
  <si>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</si>
  <si>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</si>
  <si>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</si>
  <si>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</si>
  <si>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</si>
  <si>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</si>
  <si>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</si>
  <si>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</si>
  <si>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</si>
  <si>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</si>
  <si>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</si>
  <si>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</si>
  <si>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</si>
  <si>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</si>
  <si>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</si>
  <si>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</si>
  <si>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</si>
  <si>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</si>
  <si>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</si>
  <si>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</si>
  <si>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</si>
  <si>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</si>
  <si>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</si>
  <si>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</si>
  <si>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</si>
  <si>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</si>
  <si>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</si>
  <si>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</si>
  <si>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</si>
  <si>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</si>
  <si>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</si>
  <si>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</si>
  <si>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</si>
  <si>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</si>
  <si>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</si>
  <si>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</si>
  <si>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</si>
  <si>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</si>
  <si>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</si>
  <si>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</si>
  <si>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</si>
  <si>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</si>
  <si>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</si>
  <si>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</si>
  <si>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</si>
  <si>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</si>
  <si>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</si>
  <si>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</si>
  <si>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</si>
  <si>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</si>
  <si>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</si>
  <si>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</si>
  <si>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</si>
  <si>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</si>
  <si>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</si>
  <si>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</si>
  <si>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</si>
  <si>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</si>
  <si>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</si>
  <si>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</si>
  <si>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</si>
  <si>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</si>
  <si>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</si>
  <si>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</si>
  <si>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</si>
  <si>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</si>
  <si>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</si>
  <si>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</si>
  <si>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</si>
  <si>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</si>
  <si>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</si>
  <si>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</si>
  <si>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</si>
  <si>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</si>
  <si>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</si>
  <si>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</si>
  <si>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</si>
  <si>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</si>
  <si>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</si>
  <si>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</si>
  <si>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</si>
  <si>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</si>
  <si>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</si>
  <si>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</si>
  <si>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</si>
  <si>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</si>
  <si>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</si>
  <si>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</si>
  <si>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</si>
  <si>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</si>
  <si>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</si>
  <si>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</si>
  <si>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</si>
  <si>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</si>
  <si>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</si>
  <si>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</si>
  <si>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</si>
  <si>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</si>
  <si>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</si>
  <si>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</si>
  <si>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</si>
  <si>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</si>
  <si>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</si>
  <si>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</si>
  <si>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</si>
  <si>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</si>
  <si>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</si>
  <si>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</si>
  <si>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</si>
  <si>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</si>
  <si>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</si>
  <si>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</si>
  <si>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</si>
  <si>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</si>
  <si>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</si>
  <si>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</si>
  <si>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</si>
  <si>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</si>
  <si>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</si>
  <si>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</si>
  <si>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</si>
  <si>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</si>
  <si>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</si>
  <si>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</si>
  <si>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</si>
  <si>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</si>
  <si>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</si>
  <si>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</si>
  <si>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</si>
  <si>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</si>
  <si>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</si>
  <si>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</si>
  <si>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</si>
  <si>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</si>
  <si>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</si>
  <si>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</si>
  <si>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</si>
  <si>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</si>
  <si>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</si>
  <si>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</si>
  <si>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</si>
  <si>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</si>
  <si>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</si>
  <si>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</si>
  <si>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</si>
  <si>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</si>
  <si>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</si>
  <si>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</si>
  <si>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</si>
  <si>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</si>
  <si>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</si>
  <si>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</si>
  <si>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</si>
  <si>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</si>
  <si>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</si>
  <si>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</si>
  <si>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</si>
  <si>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</si>
  <si>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</si>
  <si>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</si>
  <si>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</si>
  <si>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</si>
  <si>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</si>
  <si>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</si>
  <si>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</si>
  <si>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</si>
  <si>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</si>
  <si>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</si>
  <si>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</si>
  <si>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</si>
  <si>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</si>
  <si>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</si>
  <si>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</si>
  <si>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</si>
  <si>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</si>
  <si>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</si>
  <si>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</si>
  <si>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</si>
  <si>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</si>
  <si>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</si>
  <si>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</si>
  <si>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</si>
  <si>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</si>
  <si>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</si>
  <si>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</si>
  <si>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</si>
  <si>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</si>
  <si>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</si>
  <si>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</si>
  <si>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</si>
  <si>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</si>
  <si>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</si>
  <si>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</si>
  <si>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</si>
  <si>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</si>
  <si>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</si>
  <si>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</si>
  <si>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</si>
  <si>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</si>
  <si>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</si>
  <si>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</si>
  <si>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</si>
  <si>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</si>
  <si>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</si>
  <si>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</si>
  <si>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</si>
  <si>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</si>
  <si>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</si>
  <si>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</si>
  <si>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</si>
  <si>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</si>
  <si>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</si>
  <si>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</si>
  <si>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</si>
  <si>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</si>
  <si>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</si>
  <si>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</si>
  <si>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</si>
  <si>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</si>
  <si>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</si>
  <si>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</si>
  <si>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</si>
  <si>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</si>
  <si>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</si>
  <si>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</si>
  <si>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</si>
  <si>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</si>
  <si>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</si>
  <si>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</si>
  <si>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</si>
  <si>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</si>
  <si>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</si>
  <si>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</si>
  <si>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</si>
  <si>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</si>
  <si>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</si>
  <si>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</si>
  <si>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</si>
  <si>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</si>
  <si>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</si>
  <si>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</si>
  <si>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</si>
  <si>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</si>
  <si>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</si>
  <si>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</si>
  <si>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</si>
  <si>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</si>
  <si>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</si>
  <si>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</si>
  <si>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</si>
  <si>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</si>
  <si>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</si>
  <si>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</si>
  <si>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</si>
  <si>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</si>
  <si>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</si>
  <si>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</si>
  <si>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</si>
  <si>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</si>
  <si>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</si>
  <si>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</si>
  <si>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</si>
  <si>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</si>
  <si>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</si>
  <si>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</si>
  <si>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</si>
  <si>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</si>
  <si>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</si>
  <si>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</si>
  <si>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</si>
  <si>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</si>
  <si>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</si>
  <si>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</si>
  <si>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</si>
  <si>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</si>
  <si>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</si>
  <si>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</si>
  <si>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</si>
  <si>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</si>
  <si>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</si>
  <si>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</si>
  <si>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</si>
  <si>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</si>
  <si>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</si>
  <si>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</si>
  <si>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</si>
  <si>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</si>
  <si>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</si>
  <si>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</si>
  <si>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</si>
  <si>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</si>
  <si>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</si>
  <si>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</si>
  <si>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</si>
  <si>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</si>
  <si>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</si>
  <si>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</si>
  <si>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</si>
  <si>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</si>
  <si>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</si>
  <si>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</si>
  <si>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</si>
  <si>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</si>
  <si>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</si>
  <si>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</si>
  <si>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</si>
  <si>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</si>
  <si>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</si>
  <si>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</si>
  <si>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</si>
  <si>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</si>
  <si>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</si>
  <si>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</si>
  <si>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</si>
  <si>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</si>
  <si>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</si>
  <si>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</si>
  <si>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</si>
  <si>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</si>
  <si>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</si>
  <si>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</si>
  <si>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</si>
  <si>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</si>
  <si>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</si>
  <si>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</si>
  <si>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</si>
  <si>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</si>
  <si>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</si>
  <si>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</si>
  <si>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</si>
  <si>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</si>
  <si>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</si>
  <si>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</si>
  <si>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</si>
  <si>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</si>
  <si>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</si>
  <si>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</si>
  <si>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</si>
  <si>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</si>
  <si>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</si>
  <si>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</si>
  <si>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</si>
  <si>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</si>
  <si>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</si>
  <si>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</si>
  <si>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</si>
  <si>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</si>
  <si>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</si>
  <si>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</si>
  <si>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</si>
  <si>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</si>
  <si>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</si>
  <si>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</si>
  <si>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</si>
  <si>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</si>
  <si>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</si>
  <si>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</si>
  <si>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</si>
  <si>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</si>
  <si>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</si>
  <si>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</si>
  <si>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</si>
  <si>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</si>
  <si>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</si>
  <si>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</si>
  <si>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</si>
  <si>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</si>
  <si>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</si>
  <si>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</si>
  <si>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</si>
  <si>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</si>
  <si>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</si>
  <si>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</si>
  <si>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</si>
  <si>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</si>
  <si>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</si>
  <si>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</si>
  <si>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</si>
  <si>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</si>
  <si>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</si>
  <si>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</si>
  <si>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</si>
  <si>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</si>
  <si>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</si>
  <si>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</si>
  <si>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</si>
  <si>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</si>
  <si>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</si>
  <si>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</si>
  <si>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</si>
  <si>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</si>
  <si>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</si>
  <si>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</si>
  <si>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</si>
  <si>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</si>
  <si>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</si>
  <si>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</si>
  <si>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</si>
  <si>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</si>
  <si>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</si>
  <si>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</si>
  <si>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</si>
  <si>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</si>
  <si>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</si>
  <si>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</si>
  <si>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</si>
  <si>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</si>
  <si>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</si>
  <si>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</si>
  <si>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</si>
  <si>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</si>
  <si>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</si>
  <si>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</si>
  <si>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</si>
  <si>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</si>
  <si>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</si>
  <si>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</si>
  <si>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</si>
  <si>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</si>
  <si>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</si>
  <si>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</si>
  <si>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</si>
  <si>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</si>
  <si>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</si>
  <si>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</si>
  <si>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</si>
  <si>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</si>
  <si>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</si>
  <si>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</si>
  <si>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</si>
  <si>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</si>
  <si>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</si>
  <si>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</si>
  <si>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</si>
  <si>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</si>
  <si>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</si>
  <si>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</si>
  <si>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</si>
  <si>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</si>
  <si>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</si>
  <si>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</si>
  <si>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</si>
  <si>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</si>
  <si>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</si>
  <si>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</si>
  <si>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</si>
  <si>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</si>
  <si>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</si>
  <si>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</si>
  <si>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</si>
  <si>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</si>
  <si>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</si>
  <si>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</si>
  <si>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</si>
  <si>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</si>
  <si>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</si>
  <si>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</si>
  <si>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</si>
  <si>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</si>
  <si>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</si>
  <si>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</si>
  <si>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</si>
  <si>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</si>
  <si>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</si>
  <si>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</si>
  <si>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</si>
  <si>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</si>
  <si>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</si>
  <si>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</si>
  <si>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</si>
  <si>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</si>
  <si>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</si>
  <si>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</si>
  <si>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</si>
  <si>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</si>
  <si>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</si>
  <si>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</si>
  <si>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</si>
  <si>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</si>
  <si>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</si>
  <si>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</si>
  <si>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</si>
  <si>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</si>
  <si>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</si>
  <si>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</si>
  <si>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</si>
  <si>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</si>
  <si>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</si>
  <si>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</si>
  <si>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</si>
  <si>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</si>
  <si>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</si>
  <si>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</si>
  <si>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</si>
  <si>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</si>
  <si>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</si>
  <si>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</si>
  <si>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</si>
  <si>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</si>
  <si>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</si>
  <si>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</si>
  <si>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</si>
  <si>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</si>
  <si>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</si>
  <si>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</si>
  <si>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</si>
  <si>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</si>
  <si>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</si>
  <si>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</si>
  <si>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</si>
  <si>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</si>
  <si>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</si>
  <si>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</si>
  <si>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</si>
  <si>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</si>
  <si>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</si>
  <si>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</si>
  <si>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</si>
  <si>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</si>
  <si>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</si>
  <si>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</si>
  <si>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</si>
  <si>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</si>
  <si>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</si>
  <si>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</si>
  <si>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</si>
  <si>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</si>
  <si>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</si>
  <si>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</si>
  <si>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</si>
  <si>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</si>
  <si>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</si>
  <si>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</si>
  <si>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</si>
  <si>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</si>
  <si>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</si>
  <si>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</si>
  <si>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</si>
  <si>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</si>
  <si>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</si>
  <si>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</si>
  <si>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</si>
  <si>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</si>
  <si>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</si>
  <si>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</si>
  <si>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</si>
  <si>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</si>
  <si>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</si>
  <si>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</si>
  <si>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</si>
  <si>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</si>
  <si>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</si>
  <si>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</si>
  <si>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</si>
  <si>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</si>
  <si>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</si>
  <si>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</si>
  <si>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</si>
  <si>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</si>
  <si>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</si>
  <si>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</si>
  <si>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</si>
  <si>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</si>
  <si>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</si>
  <si>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</si>
  <si>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</si>
  <si>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</si>
  <si>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</si>
  <si>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</si>
  <si>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</si>
  <si>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</si>
  <si>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</si>
  <si>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</si>
  <si>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</si>
  <si>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</si>
  <si>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</si>
  <si>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</si>
  <si>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</si>
  <si>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</si>
  <si>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</si>
  <si>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</si>
  <si>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</si>
  <si>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</si>
  <si>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</si>
  <si>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</si>
  <si>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</si>
  <si>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</si>
  <si>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</si>
  <si>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</si>
  <si>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</si>
  <si>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</si>
  <si>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</si>
  <si>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</si>
  <si>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</si>
  <si>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</si>
  <si>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</si>
  <si>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</si>
  <si>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</si>
  <si>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</si>
  <si>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</si>
  <si>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</si>
  <si>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</si>
  <si>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</si>
  <si>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</si>
  <si>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</si>
  <si>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</si>
  <si>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</si>
  <si>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</si>
  <si>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</si>
  <si>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</si>
  <si>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</si>
  <si>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</si>
  <si>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</si>
  <si>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</si>
  <si>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</si>
  <si>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</si>
  <si>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</si>
  <si>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</si>
  <si>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</si>
  <si>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</si>
  <si>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</si>
  <si>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</si>
  <si>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</si>
  <si>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</si>
  <si>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</si>
  <si>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</si>
  <si>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</si>
  <si>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</si>
  <si>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</si>
  <si>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</si>
  <si>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</si>
  <si>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</si>
  <si>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</si>
  <si>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</si>
  <si>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</si>
  <si>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</si>
  <si>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</si>
  <si>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</si>
  <si>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</si>
  <si>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</si>
  <si>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</si>
  <si>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</si>
  <si>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</si>
  <si>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</si>
  <si>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</si>
  <si>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</si>
  <si>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</si>
  <si>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</si>
  <si>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</si>
  <si>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</si>
  <si>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</si>
  <si>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</si>
  <si>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</si>
  <si>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</si>
  <si>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</si>
  <si>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</si>
  <si>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</si>
  <si>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</si>
  <si>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</si>
  <si>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</si>
  <si>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</si>
  <si>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</si>
  <si>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</si>
  <si>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</si>
  <si>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</si>
  <si>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</si>
  <si>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</si>
  <si>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</si>
  <si>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</si>
  <si>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</si>
  <si>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</si>
  <si>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</si>
  <si>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</si>
  <si>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</si>
  <si>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</si>
  <si>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</si>
  <si>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</si>
  <si>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</si>
  <si>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</si>
  <si>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</si>
  <si>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</si>
  <si>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</si>
  <si>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</si>
  <si>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</si>
  <si>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</si>
  <si>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</si>
  <si>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</si>
  <si>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</si>
  <si>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</si>
  <si>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</si>
  <si>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</si>
  <si>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</si>
  <si>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</si>
  <si>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</si>
  <si>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</si>
  <si>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</si>
  <si>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</si>
  <si>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</si>
  <si>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</si>
  <si>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</si>
  <si>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</si>
  <si>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</si>
  <si>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</si>
  <si>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</si>
  <si>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</si>
  <si>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</si>
  <si>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</si>
  <si>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</si>
  <si>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</si>
  <si>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</si>
  <si>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</si>
  <si>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</si>
  <si>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</si>
  <si>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</si>
  <si>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</si>
  <si>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</si>
  <si>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</si>
  <si>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</si>
  <si>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</si>
  <si>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</si>
  <si>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</si>
  <si>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</si>
  <si>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</si>
  <si>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</si>
  <si>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</si>
  <si>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</si>
  <si>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</si>
  <si>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</si>
  <si>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</si>
  <si>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</si>
  <si>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</si>
  <si>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</si>
  <si>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</si>
  <si>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</si>
  <si>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</si>
  <si>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</si>
  <si>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</si>
  <si>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</si>
  <si>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</si>
  <si>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</si>
  <si>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</si>
  <si>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</si>
  <si>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</si>
  <si>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</si>
  <si>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</si>
  <si>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</si>
  <si>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</si>
  <si>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</si>
  <si>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</si>
  <si>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</si>
  <si>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</si>
  <si>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</si>
  <si>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</si>
  <si>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</si>
  <si>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</si>
  <si>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</si>
  <si>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</si>
  <si>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</si>
  <si>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</si>
  <si>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</si>
  <si>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</si>
  <si>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</si>
  <si>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</si>
  <si>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</si>
  <si>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</si>
  <si>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</si>
  <si>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</si>
  <si>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</si>
  <si>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</si>
  <si>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</si>
  <si>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</si>
  <si>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</si>
  <si>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</si>
  <si>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</si>
  <si>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</si>
  <si>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</si>
  <si>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</si>
  <si>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</si>
  <si>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</si>
  <si>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</si>
  <si>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</si>
  <si>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</si>
  <si>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</si>
  <si>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</si>
  <si>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</si>
  <si>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</si>
  <si>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</si>
  <si>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</si>
  <si>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</si>
  <si>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</si>
  <si>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</si>
  <si>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</si>
  <si>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</si>
  <si>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</si>
  <si>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</si>
  <si>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</si>
  <si>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</si>
  <si>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</si>
  <si>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</si>
  <si>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</si>
  <si>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</si>
  <si>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</si>
  <si>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</si>
  <si>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</si>
  <si>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</si>
  <si>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</si>
  <si>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</si>
  <si>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</si>
  <si>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</si>
  <si>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</si>
  <si>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</si>
  <si>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</si>
  <si>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</si>
  <si>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</si>
  <si>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</si>
  <si>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</si>
  <si>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</si>
  <si>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</si>
  <si>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</si>
  <si>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</si>
  <si>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</si>
  <si>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</si>
  <si>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</si>
  <si>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</si>
  <si>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</si>
  <si>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</si>
  <si>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</si>
  <si>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</si>
  <si>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</si>
  <si>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</si>
  <si>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</si>
  <si>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</si>
  <si>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</si>
  <si>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</si>
  <si>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</si>
  <si>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</si>
  <si>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</si>
  <si>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</si>
  <si>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</si>
  <si>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</si>
  <si>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</si>
  <si>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</si>
  <si>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</si>
  <si>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</si>
  <si>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</si>
  <si>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</si>
  <si>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</si>
  <si>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</si>
  <si>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</si>
  <si>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</si>
  <si>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</si>
  <si>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</si>
  <si>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</si>
  <si>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</si>
  <si>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</si>
  <si>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</si>
  <si>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</si>
  <si>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</si>
  <si>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</si>
  <si>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</si>
  <si>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</si>
  <si>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</si>
  <si>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</si>
  <si>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</si>
  <si>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</si>
  <si>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</si>
  <si>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</si>
  <si>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</si>
  <si>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</si>
  <si>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</si>
  <si>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</si>
  <si>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</si>
  <si>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</si>
  <si>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</si>
  <si>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</si>
  <si>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</si>
  <si>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</si>
  <si>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</si>
  <si>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</si>
  <si>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</si>
  <si>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</si>
  <si>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</si>
  <si>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</si>
  <si>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</si>
  <si>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</si>
  <si>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</si>
  <si>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</si>
  <si>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</si>
  <si>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</si>
  <si>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</si>
  <si>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</si>
  <si>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</si>
  <si>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</si>
  <si>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</si>
  <si>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</si>
  <si>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</si>
  <si>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</si>
  <si>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</si>
  <si>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</si>
  <si>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</si>
  <si>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</si>
  <si>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</si>
  <si>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</si>
  <si>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</si>
  <si>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</si>
  <si>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</si>
  <si>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</si>
  <si>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</si>
  <si>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</si>
  <si>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</si>
  <si>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</si>
  <si>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</si>
  <si>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</si>
  <si>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</si>
  <si>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</si>
  <si>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</si>
  <si>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</si>
  <si>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</si>
  <si>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</si>
  <si>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</si>
  <si>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</si>
  <si>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</si>
  <si>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</si>
  <si>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</si>
  <si>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</si>
  <si>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</si>
  <si>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</si>
  <si>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</si>
  <si>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</si>
  <si>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</si>
  <si>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</si>
  <si>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</si>
  <si>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</si>
  <si>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</si>
  <si>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</si>
  <si>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</si>
  <si>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</si>
  <si>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</si>
  <si>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</si>
  <si>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</si>
  <si>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</si>
  <si>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</si>
  <si>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</si>
  <si>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</si>
  <si>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</si>
  <si>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</si>
  <si>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</si>
  <si>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</si>
  <si>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</si>
  <si>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</si>
  <si>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</si>
  <si>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</si>
  <si>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</si>
  <si>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</si>
  <si>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</si>
  <si>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</si>
  <si>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</si>
  <si>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</si>
  <si>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</si>
  <si>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</si>
  <si>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</si>
  <si>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</si>
  <si>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</si>
  <si>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</si>
  <si>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</si>
  <si>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</si>
  <si>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</si>
  <si>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</si>
  <si>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</si>
  <si>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</si>
  <si>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</si>
  <si>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</si>
  <si>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</si>
  <si>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</si>
  <si>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</si>
  <si>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</si>
  <si>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</si>
  <si>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</si>
  <si>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</si>
  <si>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</si>
  <si>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</si>
  <si>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</si>
  <si>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</si>
  <si>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</si>
  <si>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</si>
  <si>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</si>
  <si>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</si>
  <si>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</si>
  <si>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</si>
  <si>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</si>
  <si>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</si>
  <si>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</si>
  <si>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</si>
  <si>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</si>
  <si>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</si>
  <si>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</si>
  <si>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</si>
  <si>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</si>
  <si>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</si>
  <si>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</si>
  <si>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</si>
  <si>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</si>
  <si>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</si>
  <si>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</si>
  <si>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</si>
  <si>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</si>
  <si>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</si>
  <si>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</si>
  <si>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</si>
  <si>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</si>
  <si>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</si>
  <si>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</si>
  <si>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</si>
  <si>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</si>
  <si>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</si>
  <si>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</si>
  <si>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</si>
  <si>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</si>
  <si>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</si>
  <si>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</si>
  <si>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</si>
  <si>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</si>
  <si>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</si>
  <si>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</si>
  <si>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</si>
  <si>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</si>
  <si>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</si>
  <si>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</si>
  <si>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</si>
  <si>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</si>
  <si>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</si>
  <si>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</si>
  <si>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</si>
  <si>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</si>
  <si>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</si>
  <si>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</si>
  <si>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</si>
  <si>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</si>
  <si>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</si>
  <si>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</si>
  <si>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</si>
  <si>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</si>
  <si>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</si>
  <si>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</si>
  <si>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</si>
  <si>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</si>
  <si>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</si>
  <si>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</si>
  <si>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</si>
  <si>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</si>
  <si>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</si>
  <si>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</si>
  <si>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</si>
  <si>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</si>
  <si>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</si>
  <si>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</si>
  <si>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</si>
  <si>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</si>
  <si>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</si>
  <si>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</si>
  <si>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</si>
  <si>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</si>
  <si>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</si>
  <si>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</si>
  <si>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</si>
  <si>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</si>
  <si>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</si>
  <si>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</si>
  <si>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</si>
  <si>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</si>
  <si>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</si>
  <si>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</si>
  <si>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</si>
  <si>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</si>
  <si>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</si>
  <si>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</si>
  <si>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</si>
  <si>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</si>
  <si>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</si>
  <si>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</si>
  <si>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</si>
  <si>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</si>
  <si>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</si>
  <si>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</si>
  <si>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</si>
  <si>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</si>
  <si>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</si>
  <si>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</si>
  <si>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</si>
  <si>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</si>
  <si>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</si>
  <si>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</si>
  <si>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</si>
  <si>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</si>
  <si>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</si>
  <si>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</si>
  <si>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</si>
  <si>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</si>
  <si>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</si>
  <si>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</si>
  <si>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</si>
  <si>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</si>
  <si>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</si>
  <si>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</si>
  <si>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</si>
  <si>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</si>
  <si>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</si>
  <si>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</si>
  <si>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</si>
  <si>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</si>
  <si>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</si>
  <si>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</si>
  <si>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</si>
  <si>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</si>
  <si>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</si>
  <si>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</si>
  <si>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</si>
  <si>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</si>
  <si>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</si>
  <si>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</si>
  <si>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</si>
  <si>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</si>
  <si>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</si>
  <si>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</si>
  <si>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</si>
  <si>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</si>
  <si>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</si>
  <si>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</si>
  <si>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</si>
  <si>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</si>
  <si>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</si>
  <si>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</si>
  <si>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</si>
  <si>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</si>
  <si>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</si>
  <si>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</si>
  <si>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</si>
  <si>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</si>
  <si>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</si>
  <si>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</si>
  <si>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</si>
  <si>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</si>
  <si>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</si>
  <si>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</si>
  <si>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</si>
  <si>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</si>
  <si>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</si>
  <si>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</si>
  <si>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</si>
  <si>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</si>
  <si>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</si>
  <si>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</si>
  <si>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</si>
  <si>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</si>
  <si>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</si>
  <si>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</si>
  <si>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</si>
  <si>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</si>
  <si>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</si>
  <si>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</si>
  <si>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</si>
  <si>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</si>
  <si>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</si>
  <si>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</si>
  <si>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</si>
  <si>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</si>
  <si>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</si>
  <si>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</si>
  <si>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</si>
  <si>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</si>
  <si>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</si>
  <si>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</si>
  <si>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</si>
  <si>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</si>
  <si>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</si>
  <si>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</si>
  <si>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</si>
  <si>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</si>
  <si>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</si>
  <si>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</si>
  <si>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</si>
  <si>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</si>
  <si>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</si>
  <si>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</si>
  <si>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</si>
  <si>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</si>
  <si>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</si>
  <si>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</si>
  <si>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</si>
  <si>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</si>
  <si>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</si>
  <si>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</si>
  <si>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</si>
  <si>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</si>
  <si>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</si>
  <si>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</si>
  <si>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</si>
  <si>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</si>
  <si>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</si>
  <si>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</si>
  <si>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</si>
  <si>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</si>
  <si>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</si>
  <si>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</si>
  <si>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</si>
  <si>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</si>
  <si>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</si>
  <si>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</si>
  <si>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</si>
  <si>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</si>
  <si>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</si>
  <si>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</si>
  <si>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</si>
  <si>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</si>
  <si>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</si>
  <si>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</si>
  <si>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</si>
  <si>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</si>
  <si>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</si>
  <si>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</si>
  <si>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</si>
  <si>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</si>
  <si>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</si>
  <si>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</si>
  <si>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</si>
  <si>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</si>
  <si>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</si>
  <si>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</si>
  <si>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</si>
  <si>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</si>
  <si>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</si>
  <si>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</si>
  <si>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</si>
  <si>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</si>
  <si>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</si>
  <si>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</si>
  <si>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</si>
  <si>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</si>
  <si>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</si>
  <si>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</si>
  <si>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</si>
  <si>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</si>
  <si>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</si>
  <si>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</si>
  <si>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</si>
  <si>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</si>
  <si>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</si>
  <si>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</si>
  <si>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</si>
  <si>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</si>
  <si>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</si>
  <si>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</si>
  <si>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</si>
  <si>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</si>
  <si>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</si>
  <si>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</si>
  <si>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</si>
  <si>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</si>
  <si>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</si>
  <si>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</si>
  <si>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</si>
  <si>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</si>
  <si>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</si>
  <si>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</si>
  <si>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</si>
  <si>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</si>
  <si>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</si>
  <si>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</si>
  <si>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</si>
  <si>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</si>
  <si>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</si>
  <si>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</si>
  <si>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</si>
  <si>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</si>
  <si>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</si>
  <si>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</si>
  <si>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</si>
  <si>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</si>
  <si>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</si>
  <si>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</si>
  <si>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</si>
  <si>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</si>
  <si>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</si>
  <si>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</si>
  <si>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</si>
  <si>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</si>
  <si>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</si>
  <si>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</si>
  <si>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</si>
  <si>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</si>
  <si>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</si>
  <si>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</si>
  <si>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</si>
  <si>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</si>
  <si>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</si>
  <si>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</si>
  <si>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</si>
  <si>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</si>
  <si>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</si>
  <si>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</si>
  <si>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</si>
  <si>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</si>
  <si>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</si>
  <si>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</si>
  <si>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</si>
  <si>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</si>
  <si>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</si>
  <si>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</si>
  <si>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</si>
  <si>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</si>
  <si>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</si>
  <si>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</si>
  <si>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</si>
  <si>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</si>
  <si>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</si>
  <si>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</si>
  <si>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</si>
  <si>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</si>
  <si>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</si>
  <si>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</si>
  <si>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</si>
  <si>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</si>
  <si>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</si>
  <si>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</si>
  <si>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</si>
  <si>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</si>
  <si>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</si>
  <si>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</si>
  <si>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</si>
  <si>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</si>
  <si>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</si>
  <si>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</si>
  <si>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</si>
  <si>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</si>
  <si>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</si>
  <si>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</si>
  <si>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</si>
  <si>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</si>
  <si>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</si>
  <si>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</si>
  <si>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</si>
  <si>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</si>
  <si>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</si>
  <si>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</si>
  <si>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</si>
  <si>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</si>
  <si>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</si>
  <si>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</si>
  <si>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</si>
  <si>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</si>
  <si>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</si>
  <si>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</si>
  <si>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</si>
  <si>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</si>
  <si>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</si>
  <si>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</si>
  <si>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</si>
  <si>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</si>
  <si>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</si>
  <si>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</si>
  <si>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</si>
  <si>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</si>
  <si>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</si>
  <si>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</si>
  <si>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</si>
  <si>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</si>
  <si>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</si>
  <si>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</si>
  <si>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</si>
  <si>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</si>
  <si>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</si>
  <si>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</si>
  <si>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</si>
  <si>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</si>
  <si>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</si>
  <si>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</si>
  <si>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</si>
  <si>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</si>
  <si>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</si>
  <si>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</si>
  <si>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</si>
  <si>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</si>
  <si>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</si>
  <si>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</si>
  <si>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</si>
  <si>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</si>
  <si>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</si>
  <si>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</si>
  <si>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</si>
  <si>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</si>
  <si>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</si>
  <si>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</si>
  <si>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</si>
  <si>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</si>
  <si>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</si>
  <si>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</si>
  <si>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</si>
  <si>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</si>
  <si>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</si>
  <si>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</si>
  <si>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</si>
  <si>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</si>
  <si>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</si>
  <si>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</si>
  <si>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</si>
  <si>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</si>
  <si>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</si>
  <si>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</si>
  <si>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</si>
  <si>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</si>
  <si>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</si>
  <si>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</si>
  <si>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</si>
  <si>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</si>
  <si>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</si>
  <si>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</si>
  <si>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</si>
  <si>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</si>
  <si>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</si>
  <si>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</si>
  <si>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</si>
  <si>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</si>
  <si>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</si>
  <si>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</si>
  <si>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</si>
  <si>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</si>
  <si>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</si>
  <si>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</si>
  <si>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</si>
  <si>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</si>
  <si>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</si>
  <si>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</si>
  <si>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</si>
  <si>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</si>
  <si>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</si>
  <si>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</si>
  <si>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</si>
  <si>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</si>
  <si>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</si>
  <si>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</si>
  <si>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</si>
  <si>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</si>
  <si>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</si>
  <si>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</si>
  <si>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</si>
  <si>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</si>
  <si>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</si>
  <si>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</si>
  <si>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</si>
  <si>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</si>
  <si>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</si>
  <si>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</si>
  <si>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</si>
  <si>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</si>
  <si>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</si>
  <si>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</si>
  <si>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</si>
  <si>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</si>
  <si>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</si>
  <si>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</si>
  <si>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</si>
  <si>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</si>
  <si>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</si>
  <si>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</si>
  <si>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</si>
  <si>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</si>
  <si>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</si>
  <si>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</si>
  <si>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</si>
  <si>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</si>
  <si>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</si>
  <si>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</si>
  <si>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</si>
  <si>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</si>
  <si>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</si>
  <si>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</si>
  <si>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</si>
  <si>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</si>
  <si>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</si>
  <si>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</si>
  <si>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</si>
  <si>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</si>
  <si>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</si>
  <si>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</si>
  <si>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</si>
  <si>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</si>
  <si>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</si>
  <si>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</si>
  <si>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</si>
  <si>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</si>
  <si>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</si>
  <si>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</si>
  <si>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</si>
  <si>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</si>
  <si>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</si>
  <si>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</si>
  <si>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</si>
  <si>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</si>
  <si>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</si>
  <si>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</si>
  <si>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</si>
  <si>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</si>
  <si>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</si>
  <si>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</si>
  <si>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</si>
  <si>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</si>
  <si>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</si>
  <si>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</si>
  <si>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</si>
  <si>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</si>
  <si>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</si>
  <si>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</si>
  <si>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</si>
  <si>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</si>
  <si>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</si>
  <si>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</si>
  <si>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</si>
  <si>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</si>
  <si>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</si>
  <si>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</si>
  <si>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</si>
  <si>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</si>
  <si>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</si>
  <si>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</si>
  <si>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</si>
  <si>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</si>
  <si>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</si>
  <si>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</si>
  <si>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</si>
  <si>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</si>
  <si>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</si>
  <si>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</si>
  <si>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</si>
  <si>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</si>
  <si>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</si>
  <si>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</si>
  <si>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</si>
  <si>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</si>
  <si>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</si>
  <si>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</si>
  <si>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</si>
  <si>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</si>
  <si>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</si>
  <si>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</si>
  <si>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</si>
  <si>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</si>
  <si>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</si>
  <si>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</si>
  <si>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</si>
  <si>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</si>
  <si>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</si>
  <si>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</si>
  <si>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</si>
  <si>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</si>
  <si>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</si>
  <si>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</si>
  <si>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</si>
  <si>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</si>
  <si>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</si>
  <si>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</si>
  <si>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</si>
  <si>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</si>
  <si>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</si>
  <si>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</si>
  <si>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</si>
  <si>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</si>
  <si>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</si>
  <si>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</si>
  <si>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</si>
  <si>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</si>
  <si>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</si>
  <si>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</si>
  <si>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</si>
  <si>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</si>
  <si>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</si>
  <si>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</si>
  <si>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</si>
  <si>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</si>
  <si>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</si>
  <si>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</si>
  <si>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</si>
  <si>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</si>
  <si>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</si>
  <si>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</si>
  <si>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</si>
  <si>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</si>
  <si>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</si>
  <si>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</si>
  <si>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</si>
  <si>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</si>
  <si>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</si>
  <si>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</si>
  <si>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</si>
  <si>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</si>
  <si>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</si>
  <si>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</si>
  <si>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</si>
  <si>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</si>
  <si>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</si>
  <si>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</si>
  <si>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</si>
  <si>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</si>
  <si>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</si>
  <si>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</si>
  <si>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</si>
  <si>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</si>
  <si>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</si>
  <si>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</si>
  <si>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</si>
  <si>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</si>
  <si>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</si>
  <si>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</si>
  <si>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</si>
  <si>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</si>
  <si>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</si>
  <si>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</si>
  <si>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</si>
  <si>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</si>
  <si>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</si>
  <si>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</si>
  <si>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</si>
  <si>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</si>
  <si>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</si>
  <si>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</si>
  <si>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</si>
  <si>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</si>
  <si>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</si>
  <si>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</si>
  <si>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</si>
  <si>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</si>
  <si>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</si>
  <si>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</si>
  <si>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</si>
  <si>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</si>
  <si>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</si>
  <si>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</si>
  <si>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</si>
  <si>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</si>
  <si>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</si>
  <si>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</si>
  <si>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</si>
  <si>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</si>
  <si>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</si>
  <si>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</si>
  <si>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</si>
  <si>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</si>
  <si>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</si>
  <si>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</si>
  <si>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</si>
  <si>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</si>
  <si>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</si>
  <si>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</si>
  <si>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</si>
  <si>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</si>
  <si>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</si>
  <si>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</si>
  <si>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</si>
  <si>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</si>
  <si>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</si>
  <si>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</si>
  <si>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</si>
  <si>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</si>
  <si>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</si>
  <si>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</si>
  <si>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</si>
  <si>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</si>
  <si>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</si>
  <si>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</si>
  <si>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</si>
  <si>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</si>
  <si>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</si>
  <si>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</si>
  <si>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</si>
  <si>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</si>
  <si>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</si>
  <si>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</si>
  <si>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</si>
  <si>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</si>
  <si>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</si>
  <si>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</si>
  <si>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</si>
  <si>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</si>
  <si>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</si>
  <si>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</si>
  <si>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</si>
  <si>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</si>
  <si>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</si>
  <si>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</si>
  <si>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</si>
  <si>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</si>
  <si>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</si>
  <si>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</si>
  <si>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</si>
  <si>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</si>
  <si>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</si>
  <si>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</si>
  <si>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</si>
  <si>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</si>
  <si>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</si>
  <si>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</si>
  <si>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</si>
  <si>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</si>
  <si>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</si>
  <si>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</si>
  <si>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</si>
  <si>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</si>
  <si>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</si>
  <si>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</si>
  <si>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</si>
  <si>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</si>
  <si>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</si>
  <si>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</si>
  <si>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</si>
  <si>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</si>
  <si>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</si>
  <si>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</si>
  <si>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</si>
  <si>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</si>
  <si>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</si>
  <si>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</si>
  <si>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</si>
  <si>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</si>
  <si>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</si>
  <si>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</si>
  <si>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</si>
  <si>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</si>
  <si>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</si>
  <si>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</si>
  <si>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</si>
  <si>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</si>
  <si>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</si>
  <si>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</si>
  <si>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</si>
  <si>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</si>
  <si>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</si>
  <si>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</si>
  <si>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</si>
  <si>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</si>
  <si>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</si>
  <si>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</si>
  <si>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</si>
  <si>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</si>
  <si>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</si>
  <si>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</si>
  <si>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</si>
  <si>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</si>
  <si>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</si>
  <si>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</si>
  <si>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</si>
  <si>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</si>
  <si>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</si>
  <si>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</si>
  <si>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</si>
  <si>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</si>
  <si>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</si>
  <si>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</si>
  <si>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</si>
  <si>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</si>
  <si>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</si>
  <si>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</si>
  <si>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</si>
  <si>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</si>
  <si>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</si>
  <si>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</si>
  <si>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</si>
  <si>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</si>
  <si>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</si>
  <si>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</si>
  <si>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</si>
  <si>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</si>
  <si>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</si>
  <si>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</si>
  <si>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</si>
  <si>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</si>
  <si>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</si>
  <si>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</si>
  <si>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</si>
  <si>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</si>
  <si>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</si>
  <si>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</si>
  <si>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</si>
  <si>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</si>
  <si>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</si>
  <si>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</si>
  <si>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</si>
  <si>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</si>
  <si>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</si>
  <si>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</si>
  <si>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</si>
  <si>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</si>
  <si>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</si>
  <si>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</si>
  <si>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</si>
  <si>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</si>
  <si>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</si>
  <si>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</si>
  <si>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</si>
  <si>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</si>
  <si>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</si>
  <si>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</si>
  <si>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</si>
  <si>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</si>
  <si>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</si>
  <si>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</si>
  <si>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</si>
  <si>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</si>
  <si>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</si>
  <si>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</si>
  <si>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</si>
  <si>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</si>
  <si>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</si>
  <si>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</si>
  <si>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</si>
  <si>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</si>
  <si>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</si>
  <si>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</si>
  <si>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</si>
  <si>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</si>
  <si>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</si>
  <si>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</si>
  <si>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</si>
  <si>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</si>
  <si>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</si>
  <si>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</si>
  <si>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</si>
  <si>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</si>
  <si>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</si>
  <si>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</si>
  <si>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</si>
  <si>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</si>
  <si>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</si>
  <si>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</si>
  <si>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</si>
  <si>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</si>
  <si>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</si>
  <si>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</si>
  <si>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</si>
  <si>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</si>
  <si>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</si>
  <si>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</si>
  <si>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</si>
  <si>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</si>
  <si>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</si>
  <si>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</si>
  <si>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</si>
  <si>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</si>
  <si>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</si>
  <si>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</si>
  <si>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</si>
  <si>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</si>
  <si>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</si>
  <si>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</si>
  <si>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</si>
  <si>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</si>
  <si>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</si>
  <si>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</si>
  <si>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</si>
  <si>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</si>
  <si>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</si>
  <si>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</si>
  <si>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</si>
  <si>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</si>
  <si>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</si>
  <si>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</si>
  <si>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</si>
  <si>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</si>
  <si>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</si>
  <si>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</si>
  <si>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</si>
  <si>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</si>
  <si>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</si>
  <si>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</si>
  <si>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</si>
  <si>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</si>
  <si>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</si>
  <si>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</si>
  <si>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</si>
  <si>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</si>
  <si>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</si>
  <si>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</si>
  <si>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</si>
  <si>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</si>
  <si>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</si>
  <si>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</si>
  <si>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</si>
  <si>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</si>
  <si>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</si>
  <si>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</si>
  <si>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</si>
  <si>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</si>
  <si>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</si>
  <si>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</si>
  <si>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</si>
  <si>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</si>
  <si>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</si>
  <si>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</si>
  <si>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</si>
  <si>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</si>
  <si>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</si>
  <si>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</si>
  <si>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</si>
  <si>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</si>
  <si>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</si>
  <si>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</si>
  <si>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</si>
  <si>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</si>
  <si>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</si>
  <si>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</si>
  <si>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</si>
  <si>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</si>
  <si>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</si>
  <si>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</si>
  <si>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</si>
  <si>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</si>
  <si>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</si>
  <si>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</si>
  <si>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</si>
  <si>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</si>
  <si>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</si>
  <si>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</si>
  <si>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</si>
  <si>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</si>
  <si>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</si>
  <si>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</si>
  <si>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</si>
  <si>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</si>
  <si>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</si>
  <si>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</si>
  <si>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</si>
  <si>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</si>
  <si>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</si>
  <si>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</si>
  <si>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</si>
  <si>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</si>
  <si>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</si>
  <si>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</si>
  <si>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</si>
  <si>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</si>
  <si>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</si>
  <si>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</si>
  <si>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</si>
  <si>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</si>
  <si>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</si>
  <si>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</si>
  <si>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</si>
  <si>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</si>
  <si>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</si>
  <si>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</si>
  <si>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</si>
  <si>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</si>
  <si>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</si>
  <si>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</si>
  <si>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</si>
  <si>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</si>
  <si>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</si>
  <si>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</si>
  <si>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</si>
  <si>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</si>
  <si>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</si>
  <si>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</si>
  <si>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</si>
  <si>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</si>
  <si>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</si>
  <si>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</si>
  <si>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</si>
  <si>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</si>
  <si>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</si>
  <si>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</si>
  <si>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</si>
  <si>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</si>
  <si>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</si>
  <si>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</si>
  <si>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</si>
  <si>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</si>
  <si>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</si>
  <si>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</si>
  <si>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</si>
  <si>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</si>
  <si>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</si>
  <si>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</si>
  <si>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</si>
  <si>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</si>
  <si>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</si>
  <si>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</si>
  <si>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</si>
  <si>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</si>
  <si>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</si>
  <si>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</si>
  <si>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</si>
  <si>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</si>
  <si>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</si>
  <si>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</si>
  <si>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</si>
  <si>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</si>
  <si>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</si>
  <si>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</si>
  <si>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</si>
  <si>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</si>
  <si>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</si>
  <si>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</si>
  <si>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</si>
  <si>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</si>
  <si>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</si>
  <si>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</si>
  <si>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</si>
  <si>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</si>
  <si>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</si>
  <si>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</si>
  <si>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</si>
  <si>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</si>
  <si>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</si>
  <si>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</si>
  <si>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</si>
  <si>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</si>
  <si>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</si>
  <si>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</si>
  <si>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</si>
  <si>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</si>
  <si>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</si>
  <si>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</si>
  <si>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</si>
  <si>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</si>
  <si>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</si>
  <si>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</si>
  <si>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</si>
  <si>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</si>
  <si>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</si>
  <si>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</si>
  <si>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</si>
  <si>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</si>
  <si>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</si>
  <si>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</si>
  <si>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</si>
  <si>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</si>
  <si>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</si>
  <si>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</si>
  <si>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</si>
  <si>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</si>
  <si>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</si>
  <si>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</si>
  <si>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</si>
  <si>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</si>
  <si>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</si>
  <si>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</si>
  <si>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</si>
  <si>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</si>
  <si>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</si>
  <si>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</si>
  <si>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</si>
  <si>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</si>
  <si>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</si>
  <si>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</si>
  <si>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</si>
  <si>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</si>
  <si>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</si>
  <si>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</si>
  <si>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</si>
  <si>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</si>
  <si>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</si>
  <si>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</si>
  <si>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</si>
  <si>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</si>
  <si>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</si>
  <si>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</si>
  <si>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</si>
  <si>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</si>
  <si>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</si>
  <si>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</si>
  <si>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</si>
  <si>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</si>
  <si>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</si>
  <si>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</si>
  <si>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</si>
  <si>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</si>
  <si>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</si>
  <si>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</si>
  <si>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</si>
  <si>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</si>
  <si>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</si>
  <si>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</si>
  <si>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</si>
  <si>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</si>
  <si>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</si>
  <si>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</si>
  <si>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</si>
  <si>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</si>
  <si>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</si>
  <si>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</si>
  <si>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</si>
  <si>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</si>
  <si>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</si>
  <si>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</si>
  <si>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</si>
  <si>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</si>
  <si>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</si>
  <si>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</si>
  <si>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</si>
  <si>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</si>
  <si>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</si>
  <si>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</si>
  <si>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</si>
  <si>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</si>
  <si>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</si>
  <si>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</si>
  <si>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</si>
  <si>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</si>
  <si>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</si>
  <si>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</si>
  <si>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</si>
  <si>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</si>
  <si>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</si>
  <si>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</si>
  <si>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</si>
  <si>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</si>
  <si>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</si>
  <si>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</si>
  <si>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</si>
  <si>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</si>
  <si>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</si>
  <si>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</si>
  <si>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</si>
  <si>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</si>
  <si>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</si>
  <si>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</si>
  <si>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</si>
  <si>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</si>
  <si>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</si>
  <si>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</si>
  <si>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</si>
  <si>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</si>
  <si>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</si>
  <si>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</si>
  <si>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</si>
  <si>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</si>
  <si>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</si>
  <si>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</si>
  <si>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</si>
  <si>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</si>
  <si>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</si>
  <si>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</si>
  <si>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</si>
  <si>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</si>
  <si>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</si>
  <si>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</si>
  <si>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</si>
  <si>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</si>
  <si>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</si>
  <si>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</si>
  <si>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</si>
  <si>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</si>
  <si>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</si>
  <si>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</si>
  <si>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</si>
  <si>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</si>
  <si>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</si>
  <si>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</si>
  <si>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</si>
  <si>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</si>
  <si>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</si>
  <si>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</si>
  <si>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</si>
  <si>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</si>
  <si>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</si>
  <si>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</si>
  <si>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</si>
  <si>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</si>
  <si>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</si>
  <si>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</si>
  <si>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</si>
  <si>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</si>
  <si>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</si>
  <si>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</si>
  <si>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</si>
  <si>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</si>
  <si>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</si>
  <si>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</si>
  <si>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</si>
  <si>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</si>
  <si>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</si>
  <si>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</si>
  <si>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</si>
  <si>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</si>
  <si>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</si>
  <si>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</si>
  <si>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</si>
  <si>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</si>
  <si>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</si>
  <si>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</si>
  <si>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</si>
  <si>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</si>
  <si>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</si>
  <si>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</si>
  <si>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</si>
  <si>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</si>
  <si>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</si>
  <si>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</si>
  <si>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</si>
  <si>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</si>
  <si>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</si>
  <si>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</si>
  <si>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</si>
  <si>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</si>
  <si>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</si>
  <si>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</si>
  <si>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</si>
  <si>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</si>
  <si>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</si>
  <si>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</si>
  <si>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</si>
  <si>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</si>
  <si>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</si>
  <si>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</si>
  <si>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</si>
  <si>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</si>
  <si>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</si>
  <si>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</si>
  <si>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</si>
  <si>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</si>
  <si>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</si>
  <si>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</si>
  <si>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</si>
  <si>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</si>
  <si>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</si>
  <si>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</si>
  <si>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</si>
  <si>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</si>
  <si>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</si>
  <si>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</si>
  <si>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</si>
  <si>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</si>
  <si>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</si>
  <si>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</si>
  <si>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</si>
  <si>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</si>
  <si>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</si>
  <si>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</si>
  <si>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</si>
  <si>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</si>
  <si>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</si>
  <si>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</si>
  <si>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</si>
  <si>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</si>
  <si>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</si>
  <si>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</si>
  <si>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</si>
  <si>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</si>
  <si>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</si>
  <si>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</si>
  <si>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</si>
  <si>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</si>
  <si>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</si>
  <si>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</si>
  <si>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</si>
  <si>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</si>
  <si>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</si>
  <si>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</si>
  <si>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</si>
  <si>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</si>
  <si>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</si>
  <si>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</si>
  <si>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</si>
  <si>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</si>
  <si>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</si>
  <si>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</si>
  <si>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</si>
  <si>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</si>
  <si>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</si>
  <si>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</si>
  <si>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</si>
  <si>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</si>
  <si>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</si>
  <si>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</si>
  <si>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</si>
  <si>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</si>
  <si>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</si>
  <si>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</si>
  <si>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</si>
  <si>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</si>
  <si>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</si>
  <si>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</si>
  <si>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</si>
  <si>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</si>
  <si>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</si>
  <si>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</si>
  <si>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</si>
  <si>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</si>
  <si>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</si>
  <si>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</si>
  <si>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</si>
  <si>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</si>
  <si>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</si>
  <si>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</si>
  <si>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</si>
  <si>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</si>
  <si>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</si>
  <si>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</si>
  <si>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</si>
  <si>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</si>
  <si>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</si>
  <si>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</si>
  <si>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</si>
  <si>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</si>
  <si>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</si>
  <si>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</si>
  <si>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</si>
  <si>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</si>
  <si>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</si>
  <si>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</si>
  <si>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</si>
  <si>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</si>
  <si>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</si>
  <si>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</si>
  <si>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</si>
  <si>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</si>
  <si>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</si>
  <si>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</si>
  <si>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</si>
  <si>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</si>
  <si>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</si>
  <si>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</si>
  <si>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</si>
  <si>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</si>
  <si>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</si>
  <si>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</si>
  <si>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</si>
  <si>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</si>
  <si>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</si>
  <si>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</si>
  <si>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</si>
  <si>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</si>
  <si>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</si>
  <si>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</si>
  <si>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</si>
  <si>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</si>
  <si>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</si>
  <si>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</si>
  <si>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</si>
  <si>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</si>
  <si>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</si>
  <si>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</si>
  <si>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</si>
  <si>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</si>
  <si>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</si>
  <si>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</si>
  <si>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</si>
  <si>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</si>
  <si>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</si>
  <si>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</si>
  <si>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</si>
  <si>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</si>
  <si>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</si>
  <si>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</si>
  <si>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</si>
  <si>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</si>
  <si>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</si>
  <si>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</si>
  <si>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</si>
  <si>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</si>
  <si>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</si>
  <si>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</si>
  <si>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</si>
  <si>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</si>
  <si>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</si>
  <si>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</si>
  <si>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</si>
  <si>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</si>
  <si>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</si>
  <si>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</si>
  <si>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</si>
  <si>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</si>
  <si>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</si>
  <si>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</si>
  <si>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</si>
  <si>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</si>
  <si>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</si>
  <si>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</si>
  <si>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</si>
  <si>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</si>
  <si>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</si>
  <si>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</si>
  <si>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</si>
  <si>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</si>
  <si>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</si>
  <si>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</si>
  <si>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</si>
  <si>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</si>
  <si>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</si>
  <si>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</si>
  <si>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</si>
  <si>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</si>
  <si>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</si>
  <si>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</si>
  <si>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</si>
  <si>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</si>
  <si>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</si>
  <si>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</si>
  <si>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</si>
  <si>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</si>
  <si>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</si>
  <si>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</si>
  <si>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</si>
  <si>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</si>
  <si>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</si>
  <si>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</si>
  <si>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</si>
  <si>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</si>
  <si>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</si>
  <si>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</si>
  <si>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</si>
  <si>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</si>
  <si>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</si>
  <si>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</si>
  <si>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</si>
  <si>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</si>
  <si>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</si>
  <si>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</si>
  <si>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</si>
  <si>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</si>
  <si>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</si>
  <si>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</si>
  <si>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</si>
  <si>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</si>
  <si>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</si>
  <si>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</si>
  <si>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</si>
  <si>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</si>
  <si>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</si>
  <si>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</si>
  <si>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</si>
  <si>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</si>
  <si>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</si>
  <si>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</si>
  <si>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</si>
  <si>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</si>
  <si>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</si>
  <si>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</si>
  <si>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</si>
  <si>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</si>
  <si>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</si>
  <si>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</si>
  <si>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</si>
  <si>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</si>
  <si>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</si>
  <si>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</si>
  <si>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</si>
  <si>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</si>
  <si>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</si>
  <si>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</si>
  <si>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</si>
  <si>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</si>
  <si>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</si>
  <si>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</si>
  <si>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</si>
  <si>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</si>
  <si>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</si>
  <si>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</si>
  <si>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</si>
  <si>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</si>
  <si>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</si>
  <si>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</si>
  <si>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</si>
  <si>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</si>
  <si>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</si>
  <si>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</si>
  <si>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</si>
  <si>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</si>
  <si>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</si>
  <si>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</si>
  <si>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</si>
  <si>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</si>
  <si>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</si>
  <si>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</si>
  <si>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</si>
  <si>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</si>
  <si>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</si>
  <si>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</si>
  <si>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</si>
  <si>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</si>
  <si>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</si>
  <si>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</si>
  <si>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</si>
  <si>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</si>
  <si>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</si>
  <si>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</si>
  <si>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</si>
  <si>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</si>
  <si>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</si>
  <si>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</si>
  <si>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</si>
  <si>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</si>
  <si>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</si>
  <si>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</si>
  <si>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</si>
  <si>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</si>
  <si>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</si>
  <si>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</si>
  <si>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</si>
  <si>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</si>
  <si>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</si>
  <si>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</si>
  <si>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</si>
  <si>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</si>
  <si>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</si>
  <si>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</si>
  <si>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</si>
  <si>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</si>
  <si>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</si>
  <si>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</si>
  <si>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</si>
  <si>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</si>
  <si>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</si>
  <si>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</si>
  <si>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</si>
  <si>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</si>
  <si>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</si>
  <si>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</si>
  <si>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</si>
  <si>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</si>
  <si>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</si>
  <si>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</si>
  <si>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</si>
  <si>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</si>
  <si>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</si>
  <si>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</si>
  <si>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</si>
  <si>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</si>
  <si>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</si>
  <si>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</si>
  <si>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</si>
  <si>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</si>
  <si>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</si>
  <si>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</si>
  <si>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</si>
  <si>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</si>
  <si>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</si>
  <si>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</si>
  <si>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</si>
  <si>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</si>
  <si>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</si>
  <si>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</si>
  <si>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</si>
  <si>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</si>
  <si>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</si>
  <si>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</si>
  <si>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</si>
  <si>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</si>
  <si>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</si>
  <si>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</si>
  <si>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</si>
  <si>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</si>
  <si>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</si>
  <si>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</si>
  <si>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</si>
  <si>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</si>
  <si>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</si>
  <si>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</si>
  <si>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</si>
  <si>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</si>
  <si>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</si>
  <si>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</si>
  <si>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</si>
  <si>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</si>
  <si>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</si>
  <si>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</si>
  <si>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</si>
  <si>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</si>
  <si>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</si>
  <si>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</si>
  <si>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</si>
  <si>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</si>
  <si>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</si>
  <si>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</si>
  <si>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</si>
  <si>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</si>
  <si>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</si>
  <si>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</si>
  <si>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</si>
  <si>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</si>
  <si>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</si>
  <si>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</si>
  <si>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</si>
  <si>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</si>
  <si>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</si>
  <si>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</si>
  <si>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</si>
  <si>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</si>
  <si>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</si>
  <si>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</si>
  <si>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</si>
  <si>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</si>
  <si>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</si>
  <si>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</si>
  <si>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</si>
  <si>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</si>
  <si>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</si>
  <si>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</si>
  <si>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</si>
  <si>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</si>
  <si>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</si>
  <si>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</si>
  <si>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</si>
  <si>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</si>
  <si>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</si>
  <si>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</si>
  <si>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</si>
  <si>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</si>
  <si>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</si>
  <si>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</si>
  <si>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</si>
  <si>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</si>
  <si>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</si>
  <si>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</si>
  <si>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</si>
  <si>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</si>
  <si>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</si>
  <si>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</si>
  <si>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</si>
  <si>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</si>
  <si>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</si>
  <si>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</si>
  <si>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</si>
  <si>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</si>
  <si>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</si>
  <si>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</si>
  <si>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</si>
  <si>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</si>
  <si>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</si>
  <si>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</si>
  <si>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</si>
  <si>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</si>
  <si>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</si>
  <si>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</si>
  <si>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</si>
  <si>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</si>
  <si>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</si>
  <si>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</si>
  <si>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</si>
  <si>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</si>
  <si>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</si>
  <si>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</si>
  <si>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</si>
  <si>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</si>
  <si>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</si>
  <si>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</si>
  <si>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</si>
  <si>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</si>
  <si>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</si>
  <si>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</si>
  <si>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</si>
  <si>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</si>
  <si>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</si>
  <si>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</si>
  <si>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</si>
  <si>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</si>
  <si>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</si>
  <si>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</si>
  <si>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</si>
  <si>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</si>
  <si>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</si>
  <si>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</si>
  <si>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</si>
  <si>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</si>
  <si>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</si>
  <si>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</si>
  <si>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</si>
  <si>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</si>
  <si>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</si>
  <si>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</si>
  <si>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</si>
  <si>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</si>
  <si>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</si>
  <si>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</si>
  <si>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</si>
  <si>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</si>
  <si>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</si>
  <si>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</si>
  <si>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</si>
  <si>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</si>
  <si>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</si>
  <si>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</si>
  <si>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</si>
  <si>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</si>
  <si>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</si>
  <si>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</si>
  <si>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</si>
  <si>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</si>
  <si>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</si>
  <si>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</si>
  <si>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</si>
  <si>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</si>
  <si>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</si>
  <si>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</si>
  <si>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</si>
  <si>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</si>
  <si>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</si>
  <si>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</si>
  <si>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</si>
  <si>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</si>
  <si>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</si>
  <si>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</si>
  <si>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</si>
  <si>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</si>
  <si>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</si>
  <si>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</si>
  <si>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</si>
  <si>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</si>
  <si>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</si>
  <si>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</si>
  <si>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</si>
  <si>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</si>
  <si>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</si>
  <si>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</si>
  <si>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</si>
  <si>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</si>
  <si>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</si>
  <si>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</si>
  <si>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</si>
  <si>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</si>
  <si>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</si>
  <si>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</si>
  <si>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</si>
  <si>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</si>
  <si>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</si>
  <si>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</si>
  <si>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</si>
  <si>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</si>
  <si>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</si>
  <si>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</si>
  <si>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</si>
  <si>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</si>
  <si>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</si>
  <si>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</si>
  <si>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</si>
  <si>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</si>
  <si>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</si>
  <si>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</si>
  <si>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</si>
  <si>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</si>
  <si>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</si>
  <si>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</si>
  <si>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</si>
  <si>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</si>
  <si>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</si>
  <si>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</si>
  <si>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</si>
  <si>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</si>
  <si>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</si>
  <si>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</si>
  <si>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</si>
  <si>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</si>
  <si>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</si>
  <si>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</si>
  <si>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</si>
  <si>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</si>
  <si>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</si>
  <si>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</si>
  <si>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</si>
  <si>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</si>
  <si>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</si>
  <si>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</si>
  <si>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</si>
  <si>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</si>
  <si>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</si>
  <si>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</si>
  <si>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</si>
  <si>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</si>
  <si>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</si>
  <si>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</si>
  <si>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</si>
  <si>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</si>
  <si>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</si>
  <si>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</si>
  <si>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</si>
  <si>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</si>
  <si>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</si>
  <si>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</si>
  <si>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</si>
  <si>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</si>
  <si>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</si>
  <si>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</si>
  <si>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</si>
  <si>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</si>
  <si>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</si>
  <si>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</si>
  <si>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</si>
  <si>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</si>
  <si>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</si>
  <si>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</si>
  <si>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</si>
  <si>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</si>
  <si>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</si>
  <si>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</si>
  <si>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</si>
  <si>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</si>
  <si>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</si>
  <si>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</si>
  <si>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</si>
  <si>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</si>
  <si>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</si>
  <si>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</si>
  <si>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</si>
  <si>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</si>
  <si>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</si>
  <si>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</si>
  <si>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</si>
  <si>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</si>
  <si>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</si>
  <si>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</si>
  <si>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</si>
  <si>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</si>
  <si>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</si>
  <si>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</si>
  <si>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</si>
  <si>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</si>
  <si>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</si>
  <si>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</si>
  <si>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</si>
  <si>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</si>
  <si>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</si>
  <si>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</si>
  <si>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</si>
  <si>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</si>
  <si>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</si>
  <si>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</si>
  <si>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</si>
  <si>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</si>
  <si>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</si>
  <si>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</si>
  <si>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</si>
  <si>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</si>
  <si>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</si>
  <si>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</si>
  <si>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</si>
  <si>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</si>
  <si>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</si>
  <si>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</si>
  <si>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</si>
  <si>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</si>
  <si>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</si>
  <si>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</si>
  <si>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</si>
  <si>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</si>
  <si>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</si>
  <si>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</si>
  <si>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</si>
  <si>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</si>
  <si>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</si>
  <si>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</si>
  <si>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</si>
  <si>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</si>
  <si>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</si>
  <si>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</si>
  <si>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</si>
  <si>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</si>
  <si>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</si>
  <si>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</si>
  <si>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</si>
  <si>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</si>
  <si>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</si>
  <si>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</si>
  <si>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</si>
  <si>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</si>
  <si>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</si>
  <si>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</si>
  <si>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</si>
  <si>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</si>
  <si>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</si>
  <si>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</si>
  <si>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</si>
  <si>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</si>
  <si>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</si>
  <si>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</si>
  <si>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</si>
  <si>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</si>
  <si>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</si>
  <si>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</si>
  <si>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</si>
  <si>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</si>
  <si>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</si>
  <si>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</si>
  <si>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</si>
  <si>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</si>
  <si>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</si>
  <si>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</si>
  <si>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</si>
  <si>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</si>
  <si>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</si>
  <si>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</si>
  <si>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</si>
  <si>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</si>
  <si>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</si>
  <si>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</si>
  <si>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</si>
  <si>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</si>
  <si>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</si>
  <si>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</si>
  <si>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</si>
  <si>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</si>
  <si>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</si>
  <si>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</si>
  <si>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</si>
  <si>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</si>
  <si>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</si>
  <si>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</si>
  <si>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</si>
  <si>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</si>
  <si>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</si>
  <si>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</si>
  <si>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</si>
  <si>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</si>
  <si>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</si>
  <si>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</si>
  <si>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</si>
  <si>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</si>
  <si>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</si>
  <si>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</si>
  <si>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</si>
  <si>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</si>
  <si>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</si>
  <si>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</si>
  <si>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</si>
  <si>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</si>
  <si>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</si>
  <si>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</si>
  <si>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</si>
  <si>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</si>
  <si>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</si>
  <si>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</si>
  <si>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</si>
  <si>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</si>
  <si>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</si>
  <si>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</si>
  <si>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</si>
  <si>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</si>
  <si>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</si>
  <si>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</si>
  <si>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</si>
  <si>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</si>
  <si>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</si>
  <si>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</si>
  <si>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</si>
  <si>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</si>
  <si>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</si>
  <si>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</si>
  <si>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</si>
  <si>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</si>
  <si>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</si>
  <si>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</si>
  <si>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</si>
  <si>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</si>
  <si>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</si>
  <si>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</si>
  <si>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</si>
  <si>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</si>
  <si>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</si>
  <si>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</si>
  <si>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</si>
  <si>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</si>
  <si>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</si>
  <si>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</si>
  <si>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</si>
  <si>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</si>
  <si>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</si>
  <si>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</si>
  <si>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</si>
  <si>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</si>
  <si>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</si>
  <si>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</si>
  <si>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</si>
  <si>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</si>
  <si>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</si>
  <si>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</si>
  <si>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</si>
  <si>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</si>
  <si>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</si>
  <si>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</si>
  <si>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</si>
  <si>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</si>
  <si>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</si>
  <si>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</si>
  <si>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</si>
  <si>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</si>
  <si>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</si>
  <si>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</si>
  <si>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</si>
  <si>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</si>
  <si>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</si>
  <si>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</si>
  <si>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</si>
  <si>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</si>
  <si>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</si>
  <si>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</si>
  <si>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</si>
  <si>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</si>
  <si>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</si>
  <si>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</si>
  <si>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</si>
  <si>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</si>
  <si>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</si>
  <si>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</si>
  <si>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</si>
  <si>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</si>
  <si>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</si>
  <si>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</si>
  <si>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</si>
  <si>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</si>
  <si>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</si>
  <si>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</si>
  <si>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</si>
  <si>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</si>
  <si>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</si>
  <si>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</si>
  <si>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</si>
  <si>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</si>
  <si>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</si>
  <si>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</si>
  <si>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</si>
  <si>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</si>
  <si>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</si>
  <si>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</si>
  <si>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</si>
  <si>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</si>
  <si>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</si>
  <si>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</si>
  <si>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</si>
  <si>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</si>
  <si>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</si>
  <si>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</si>
  <si>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</si>
  <si>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</si>
  <si>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</si>
  <si>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</si>
  <si>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</si>
  <si>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</si>
  <si>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</si>
  <si>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</si>
  <si>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</si>
  <si>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</si>
  <si>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</si>
  <si>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</si>
  <si>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</si>
  <si>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</si>
  <si>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</si>
  <si>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</si>
  <si>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</si>
  <si>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</si>
  <si>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</si>
  <si>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</si>
  <si>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</si>
  <si>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</si>
  <si>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</si>
  <si>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</si>
  <si>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</si>
  <si>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</si>
  <si>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</si>
  <si>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</si>
  <si>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</si>
  <si>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</si>
  <si>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</si>
  <si>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</si>
  <si>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</si>
  <si>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</si>
  <si>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</si>
  <si>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</si>
  <si>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</si>
  <si>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</si>
  <si>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</si>
  <si>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</si>
  <si>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</si>
  <si>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</si>
  <si>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</si>
  <si>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</si>
  <si>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</si>
  <si>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</si>
  <si>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</si>
  <si>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</si>
  <si>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</si>
  <si>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</si>
  <si>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</si>
  <si>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</si>
  <si>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</si>
  <si>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</si>
  <si>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</si>
  <si>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</si>
  <si>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</si>
  <si>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</si>
  <si>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</si>
  <si>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</si>
  <si>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</si>
  <si>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</si>
  <si>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</si>
  <si>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</si>
  <si>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</si>
  <si>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</si>
  <si>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</si>
  <si>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</si>
  <si>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</si>
  <si>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</si>
  <si>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</si>
  <si>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</si>
  <si>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</si>
  <si>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</si>
  <si>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</si>
  <si>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</si>
  <si>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</si>
  <si>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</si>
  <si>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</si>
  <si>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</si>
  <si>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</si>
  <si>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</si>
  <si>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</si>
  <si>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</si>
  <si>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</si>
  <si>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</si>
  <si>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</si>
  <si>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</si>
  <si>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</si>
  <si>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</si>
  <si>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</si>
  <si>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</si>
  <si>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</si>
  <si>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</si>
  <si>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</si>
  <si>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</si>
  <si>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</si>
  <si>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</si>
  <si>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</si>
  <si>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</si>
  <si>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</si>
  <si>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</si>
  <si>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</si>
  <si>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</si>
  <si>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</si>
  <si>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</si>
  <si>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</si>
  <si>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</si>
  <si>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</si>
  <si>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</si>
  <si>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</si>
  <si>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</si>
  <si>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</si>
  <si>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</si>
  <si>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</si>
  <si>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</si>
  <si>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</si>
  <si>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</si>
  <si>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</si>
  <si>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</si>
  <si>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</si>
  <si>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</si>
  <si>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</si>
  <si>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</si>
  <si>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</si>
  <si>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</si>
  <si>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</si>
  <si>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</si>
  <si>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</si>
  <si>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</si>
  <si>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</si>
  <si>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</si>
  <si>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</si>
  <si>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</si>
  <si>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</si>
  <si>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</si>
  <si>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</si>
  <si>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</si>
  <si>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</si>
  <si>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</si>
  <si>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</si>
  <si>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</si>
  <si>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</si>
  <si>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</si>
  <si>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</si>
  <si>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</si>
  <si>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</si>
  <si>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</si>
  <si>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</si>
  <si>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</si>
  <si>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</si>
  <si>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</si>
  <si>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</si>
  <si>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</si>
  <si>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</si>
  <si>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</si>
  <si>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</si>
  <si>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</si>
  <si>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</si>
  <si>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</si>
  <si>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</si>
  <si>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</si>
  <si>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</si>
  <si>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</si>
  <si>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</si>
  <si>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</si>
  <si>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</si>
  <si>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</si>
  <si>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</si>
  <si>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</si>
  <si>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</si>
  <si>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</si>
  <si>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</si>
  <si>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</si>
  <si>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</si>
  <si>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</si>
  <si>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</si>
  <si>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</si>
  <si>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</si>
  <si>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</si>
  <si>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</si>
  <si>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</si>
  <si>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</si>
  <si>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</si>
  <si>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</si>
  <si>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</si>
  <si>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</si>
  <si>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</si>
  <si>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</si>
  <si>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</si>
  <si>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</si>
  <si>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</si>
  <si>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</si>
  <si>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</si>
  <si>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</si>
  <si>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</si>
  <si>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</si>
  <si>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</si>
  <si>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</si>
  <si>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</si>
  <si>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</si>
  <si>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</si>
  <si>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</si>
  <si>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</si>
  <si>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</si>
  <si>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</si>
  <si>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</si>
  <si>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</si>
  <si>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</si>
  <si>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</si>
  <si>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</si>
  <si>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</si>
  <si>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</si>
  <si>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</si>
  <si>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</si>
  <si>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</si>
  <si>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</si>
  <si>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</si>
  <si>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</si>
  <si>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</si>
  <si>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</si>
  <si>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</si>
  <si>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</si>
  <si>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</si>
  <si>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</si>
  <si>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</si>
  <si>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</si>
  <si>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</si>
  <si>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</si>
  <si>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</si>
  <si>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</si>
  <si>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</si>
  <si>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</si>
  <si>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</si>
  <si>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</si>
  <si>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</si>
  <si>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</si>
  <si>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</si>
  <si>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</si>
  <si>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</si>
  <si>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</si>
  <si>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</si>
  <si>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</si>
  <si>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</si>
  <si>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</si>
  <si>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</si>
  <si>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</si>
  <si>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</si>
  <si>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</si>
  <si>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</si>
  <si>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</si>
  <si>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</si>
  <si>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</si>
  <si>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</si>
  <si>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</si>
  <si>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</si>
  <si>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</si>
  <si>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</si>
  <si>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</si>
  <si>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</si>
  <si>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</si>
  <si>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</si>
  <si>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</si>
  <si>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</si>
  <si>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</si>
  <si>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</si>
  <si>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</si>
  <si>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</si>
  <si>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</si>
  <si>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</si>
  <si>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</si>
  <si>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</si>
  <si>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</si>
  <si>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</si>
  <si>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</si>
  <si>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</si>
  <si>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</si>
  <si>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</si>
  <si>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</si>
  <si>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</si>
  <si>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</si>
  <si>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</si>
  <si>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</si>
  <si>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</si>
  <si>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</si>
  <si>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</si>
  <si>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</si>
  <si>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</si>
  <si>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</si>
  <si>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</si>
  <si>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</si>
  <si>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</si>
  <si>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</si>
  <si>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</si>
  <si>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</si>
  <si>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</si>
  <si>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</si>
  <si>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</si>
  <si>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</si>
  <si>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</si>
  <si>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</si>
  <si>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</si>
  <si>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</si>
  <si>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</si>
  <si>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</si>
  <si>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</si>
  <si>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</si>
  <si>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</si>
  <si>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</si>
  <si>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</si>
  <si>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</si>
  <si>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</si>
  <si>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</si>
  <si>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</si>
  <si>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</si>
  <si>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</si>
  <si>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</si>
  <si>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</si>
  <si>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</si>
  <si>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</si>
  <si>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</si>
  <si>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</si>
  <si>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</si>
  <si>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</si>
  <si>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</si>
  <si>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</si>
  <si>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</si>
  <si>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</si>
  <si>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</si>
  <si>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</si>
  <si>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</si>
  <si>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</si>
  <si>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</si>
  <si>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</si>
  <si>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</si>
  <si>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</si>
  <si>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</si>
  <si>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</si>
  <si>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</si>
  <si>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</si>
  <si>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</si>
  <si>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</si>
  <si>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</si>
  <si>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</si>
  <si>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</si>
  <si>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</si>
  <si>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</si>
  <si>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</si>
  <si>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</si>
  <si>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</si>
  <si>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</si>
  <si>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</si>
  <si>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</si>
  <si>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</si>
  <si>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</si>
  <si>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</si>
  <si>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</si>
  <si>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</si>
  <si>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</si>
  <si>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</si>
  <si>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</si>
  <si>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</si>
  <si>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</si>
  <si>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</si>
  <si>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</si>
  <si>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</si>
  <si>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</si>
  <si>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</si>
  <si>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</si>
  <si>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</si>
  <si>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</si>
  <si>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</si>
  <si>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</si>
  <si>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</si>
  <si>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</si>
  <si>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</si>
  <si>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</si>
  <si>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</si>
  <si>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</si>
  <si>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</si>
  <si>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</si>
  <si>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</si>
  <si>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</si>
  <si>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</si>
  <si>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</si>
  <si>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</si>
  <si>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</si>
  <si>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</si>
  <si>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</si>
  <si>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</si>
  <si>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</si>
  <si>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</si>
  <si>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</si>
  <si>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</si>
  <si>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</si>
  <si>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</si>
  <si>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</si>
  <si>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</si>
  <si>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</si>
  <si>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</si>
  <si>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</si>
  <si>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</si>
  <si>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</si>
  <si>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</si>
  <si>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</si>
  <si>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</si>
  <si>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</si>
  <si>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</si>
  <si>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</si>
  <si>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</si>
  <si>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</si>
  <si>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</si>
  <si>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</si>
  <si>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</si>
  <si>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</si>
  <si>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</si>
  <si>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</si>
  <si>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</si>
  <si>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</si>
  <si>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</si>
  <si>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</si>
  <si>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</si>
  <si>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</si>
  <si>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</si>
  <si>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</si>
  <si>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</si>
  <si>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</si>
  <si>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</si>
  <si>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</si>
  <si>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</si>
  <si>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</si>
  <si>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</si>
  <si>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</si>
  <si>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</si>
  <si>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</si>
  <si>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</si>
  <si>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</si>
  <si>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</si>
  <si>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</si>
  <si>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</si>
  <si>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</si>
  <si>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</si>
  <si>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</si>
  <si>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</si>
  <si>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</si>
  <si>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</si>
  <si>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</si>
  <si>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</si>
  <si>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</si>
  <si>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</si>
  <si>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</si>
  <si>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</si>
  <si>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</si>
  <si>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</si>
  <si>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</si>
  <si>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</si>
  <si>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</si>
  <si>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</si>
  <si>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</si>
  <si>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</si>
  <si>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</si>
  <si>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</si>
  <si>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</si>
  <si>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</si>
  <si>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</si>
  <si>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</si>
  <si>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</si>
  <si>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</si>
  <si>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</si>
  <si>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</si>
  <si>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</si>
  <si>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</si>
  <si>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</si>
  <si>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</si>
  <si>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</si>
  <si>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</si>
  <si>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</si>
  <si>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</si>
  <si>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</si>
  <si>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</si>
  <si>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</si>
  <si>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</si>
  <si>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</si>
  <si>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</si>
  <si>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</si>
  <si>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</si>
  <si>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</si>
  <si>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</si>
  <si>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</si>
  <si>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</si>
  <si>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</si>
  <si>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</si>
  <si>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</si>
  <si>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</si>
  <si>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</si>
  <si>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</si>
  <si>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</si>
  <si>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</si>
  <si>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</si>
  <si>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</si>
  <si>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</si>
  <si>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</si>
  <si>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</si>
  <si>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</si>
  <si>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</si>
  <si>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</si>
  <si>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</si>
  <si>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</si>
  <si>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</si>
  <si>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</si>
  <si>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</si>
  <si>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</si>
  <si>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</si>
  <si>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</si>
  <si>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</si>
  <si>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</si>
  <si>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</si>
  <si>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</si>
  <si>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</si>
  <si>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</si>
  <si>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</si>
  <si>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</si>
  <si>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</si>
  <si>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</si>
  <si>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</si>
  <si>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</si>
  <si>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</si>
  <si>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</si>
  <si>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</si>
  <si>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</si>
  <si>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</si>
  <si>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</si>
  <si>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</si>
  <si>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</si>
  <si>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</si>
  <si>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</si>
  <si>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</si>
  <si>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</si>
  <si>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</si>
  <si>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</si>
  <si>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</si>
  <si>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</si>
  <si>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</si>
  <si>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</si>
  <si>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</si>
  <si>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</si>
  <si>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</si>
  <si>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</si>
  <si>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</si>
  <si>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</si>
  <si>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</si>
  <si>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</si>
  <si>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</si>
  <si>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</si>
  <si>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</si>
  <si>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</si>
  <si>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</si>
  <si>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</si>
  <si>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</si>
  <si>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</si>
  <si>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</si>
  <si>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</si>
  <si>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</si>
  <si>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</si>
  <si>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</si>
  <si>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</si>
  <si>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</si>
  <si>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</si>
  <si>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</si>
  <si>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</si>
  <si>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</si>
  <si>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</si>
  <si>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</si>
  <si>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</si>
  <si>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</si>
  <si>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</si>
  <si>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</si>
  <si>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</si>
  <si>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</si>
  <si>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</si>
  <si>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</si>
  <si>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</si>
  <si>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</si>
  <si>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</si>
  <si>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</si>
  <si>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</si>
  <si>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</si>
  <si>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</si>
  <si>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</si>
  <si>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</si>
  <si>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</si>
  <si>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</si>
  <si>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</si>
  <si>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</si>
  <si>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</si>
  <si>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</si>
  <si>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</si>
  <si>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</si>
  <si>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</si>
  <si>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</si>
  <si>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</si>
  <si>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</si>
  <si>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</si>
  <si>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</si>
  <si>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</si>
  <si>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</si>
  <si>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</si>
  <si>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</si>
  <si>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</si>
  <si>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</si>
  <si>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</si>
  <si>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</si>
  <si>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</si>
  <si>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</si>
  <si>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</si>
  <si>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</si>
  <si>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</si>
  <si>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</si>
  <si>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</si>
  <si>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</si>
  <si>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</si>
  <si>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</si>
  <si>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</si>
  <si>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</si>
  <si>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</si>
  <si>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</si>
  <si>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</si>
  <si>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</si>
  <si>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</si>
  <si>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</si>
  <si>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</si>
  <si>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</si>
  <si>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</si>
  <si>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</si>
  <si>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</si>
  <si>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</si>
  <si>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</si>
  <si>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</si>
  <si>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</si>
  <si>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</si>
  <si>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</si>
  <si>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</si>
  <si>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</si>
  <si>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</si>
  <si>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</si>
  <si>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</si>
  <si>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</si>
  <si>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</si>
  <si>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</si>
  <si>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</si>
  <si>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</si>
  <si>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</si>
  <si>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</si>
  <si>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</si>
  <si>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</si>
  <si>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</si>
  <si>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</si>
  <si>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</si>
  <si>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</si>
  <si>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</si>
  <si>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</si>
  <si>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</si>
  <si>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</si>
  <si>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</si>
  <si>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</si>
  <si>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</si>
  <si>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</si>
  <si>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</si>
  <si>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</si>
  <si>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</si>
  <si>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</si>
  <si>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</si>
  <si>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</si>
  <si>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</si>
  <si>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</si>
  <si>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</si>
  <si>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</si>
  <si>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</si>
  <si>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</si>
  <si>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</si>
  <si>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</si>
  <si>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</si>
  <si>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</si>
  <si>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</si>
  <si>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</si>
  <si>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</si>
  <si>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</si>
  <si>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</si>
  <si>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</si>
  <si>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</si>
  <si>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</si>
  <si>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</si>
  <si>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</si>
  <si>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</si>
  <si>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</si>
  <si>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</si>
  <si>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</si>
  <si>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</si>
  <si>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</si>
  <si>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</si>
  <si>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</si>
  <si>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</si>
  <si>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</si>
  <si>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</si>
  <si>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</si>
  <si>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</si>
  <si>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</si>
  <si>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</si>
  <si>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</si>
  <si>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</si>
  <si>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</si>
  <si>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</si>
  <si>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</si>
  <si>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</si>
  <si>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</si>
  <si>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</si>
  <si>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</si>
  <si>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</si>
  <si>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</si>
  <si>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</si>
  <si>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</si>
  <si>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</si>
  <si>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</si>
  <si>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</si>
  <si>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</si>
  <si>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</si>
  <si>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</si>
  <si>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</si>
  <si>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</si>
  <si>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</si>
  <si>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</si>
  <si>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</si>
  <si>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</si>
  <si>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</si>
  <si>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</si>
  <si>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</si>
  <si>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</si>
  <si>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</si>
  <si>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</si>
  <si>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</si>
  <si>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</si>
  <si>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</si>
  <si>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</si>
  <si>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</si>
  <si>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</si>
  <si>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</si>
  <si>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</si>
  <si>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</si>
  <si>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</si>
  <si>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</si>
  <si>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</si>
  <si>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</si>
  <si>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</si>
  <si>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</si>
  <si>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</si>
  <si>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</si>
  <si>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</si>
  <si>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</si>
  <si>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</si>
  <si>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</si>
  <si>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</si>
  <si>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</si>
  <si>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</si>
  <si>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</si>
  <si>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</si>
  <si>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</si>
  <si>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</si>
  <si>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</si>
  <si>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</si>
  <si>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</si>
  <si>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</si>
  <si>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</si>
  <si>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</si>
  <si>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</si>
  <si>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</si>
  <si>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</si>
  <si>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</si>
  <si>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</si>
  <si>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</si>
  <si>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</si>
  <si>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</si>
  <si>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</si>
  <si>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</si>
  <si>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</si>
  <si>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</si>
  <si>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</si>
  <si>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</si>
  <si>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</si>
  <si>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</si>
  <si>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</si>
  <si>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</si>
  <si>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</si>
  <si>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</si>
  <si>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</si>
  <si>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</si>
  <si>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</si>
  <si>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</si>
  <si>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</si>
  <si>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</si>
  <si>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</si>
  <si>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</si>
  <si>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</si>
  <si>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</si>
  <si>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</si>
  <si>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</si>
  <si>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</si>
  <si>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</si>
  <si>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</si>
  <si>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</si>
  <si>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</si>
  <si>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</si>
  <si>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</si>
  <si>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</si>
  <si>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</si>
  <si>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</si>
  <si>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</si>
  <si>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</si>
  <si>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</si>
  <si>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</si>
  <si>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</si>
  <si>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</si>
  <si>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</si>
  <si>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</si>
  <si>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</si>
  <si>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</si>
  <si>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</si>
  <si>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</si>
  <si>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</si>
  <si>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</si>
  <si>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</si>
  <si>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</si>
  <si>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</si>
  <si>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</si>
  <si>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</si>
  <si>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</si>
  <si>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</si>
  <si>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</si>
  <si>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</si>
  <si>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</si>
  <si>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</si>
  <si>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</si>
  <si>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</si>
  <si>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</si>
  <si>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</si>
  <si>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</si>
  <si>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</si>
  <si>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</si>
  <si>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</si>
  <si>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</si>
  <si>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</si>
  <si>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</si>
  <si>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</si>
  <si>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</si>
  <si>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</si>
  <si>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</si>
  <si>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</si>
  <si>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</si>
  <si>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</si>
  <si>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</si>
  <si>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</si>
  <si>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</si>
  <si>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</si>
  <si>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</si>
  <si>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</si>
  <si>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</si>
  <si>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</si>
  <si>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</si>
  <si>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</si>
  <si>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</si>
  <si>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</si>
  <si>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</si>
  <si>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</si>
  <si>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</si>
  <si>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</si>
  <si>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</si>
  <si>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</si>
  <si>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</si>
  <si>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</si>
  <si>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</si>
  <si>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</si>
  <si>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</si>
  <si>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</si>
  <si>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</si>
  <si>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</si>
  <si>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</si>
  <si>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</si>
  <si>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</si>
  <si>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</si>
  <si>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</si>
  <si>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</si>
  <si>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</si>
  <si>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</si>
  <si>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</si>
  <si>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</si>
  <si>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</si>
  <si>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</si>
  <si>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</si>
  <si>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</si>
  <si>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</si>
  <si>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</si>
  <si>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</si>
  <si>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</si>
  <si>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</si>
  <si>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</si>
  <si>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</si>
  <si>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</si>
  <si>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</si>
  <si>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</si>
  <si>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</si>
  <si>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</si>
  <si>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</si>
  <si>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</si>
  <si>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</si>
  <si>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</si>
  <si>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</si>
  <si>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</si>
  <si>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</si>
  <si>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</si>
  <si>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</si>
  <si>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</si>
  <si>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</si>
  <si>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</si>
  <si>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</si>
  <si>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</si>
  <si>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</si>
  <si>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</si>
  <si>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</si>
  <si>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</si>
  <si>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</si>
  <si>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</si>
  <si>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</si>
  <si>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</si>
  <si>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</si>
  <si>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</si>
  <si>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</si>
  <si>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</si>
  <si>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</si>
  <si>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</si>
  <si>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</si>
  <si>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</si>
  <si>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</si>
  <si>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</si>
  <si>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</si>
  <si>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</si>
  <si>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</si>
  <si>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</si>
  <si>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</si>
  <si>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</si>
  <si>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</si>
  <si>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</si>
  <si>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</si>
  <si>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</si>
  <si>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</si>
  <si>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</si>
  <si>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</si>
  <si>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</si>
  <si>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</si>
  <si>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</si>
  <si>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</si>
  <si>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</si>
  <si>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</si>
  <si>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</si>
  <si>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</si>
  <si>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</si>
  <si>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</si>
  <si>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</si>
  <si>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</si>
  <si>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</si>
  <si>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</si>
  <si>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</si>
  <si>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</si>
  <si>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</si>
  <si>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</si>
  <si>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</si>
  <si>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</si>
  <si>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</si>
  <si>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</si>
  <si>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</si>
  <si>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</si>
  <si>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</si>
  <si>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</si>
  <si>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</si>
  <si>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</si>
  <si>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</si>
  <si>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</si>
  <si>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</si>
  <si>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</si>
  <si>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</si>
  <si>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</si>
  <si>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</si>
  <si>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</si>
  <si>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</si>
  <si>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</si>
  <si>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</si>
  <si>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</si>
  <si>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</si>
  <si>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</si>
  <si>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</si>
  <si>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</si>
  <si>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</si>
  <si>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</si>
  <si>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</si>
  <si>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</si>
  <si>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</si>
  <si>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</si>
  <si>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</si>
  <si>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</si>
  <si>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</si>
  <si>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</si>
  <si>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</si>
  <si>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</si>
  <si>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</si>
  <si>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</si>
  <si>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</si>
  <si>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</si>
  <si>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</si>
  <si>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</si>
  <si>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</si>
  <si>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</si>
  <si>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</si>
  <si>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</si>
  <si>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</si>
  <si>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</si>
  <si>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</si>
  <si>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</si>
  <si>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</si>
  <si>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</si>
  <si>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</si>
  <si>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</si>
  <si>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</si>
  <si>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</si>
  <si>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</si>
  <si>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</si>
  <si>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</si>
  <si>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</si>
  <si>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</si>
  <si>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</si>
  <si>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</si>
  <si>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</si>
  <si>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</si>
  <si>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</si>
  <si>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</si>
  <si>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</si>
  <si>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</si>
  <si>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</si>
  <si>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</si>
  <si>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</si>
  <si>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</si>
  <si>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</si>
  <si>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</si>
  <si>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</si>
  <si>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</si>
  <si>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</si>
  <si>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</si>
  <si>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</si>
  <si>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</si>
  <si>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</si>
  <si>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</si>
  <si>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</si>
  <si>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</si>
  <si>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</si>
  <si>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</si>
  <si>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</si>
  <si>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</si>
  <si>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</si>
  <si>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</si>
  <si>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</si>
  <si>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</si>
  <si>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</si>
  <si>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</si>
  <si>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</si>
  <si>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</si>
  <si>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</si>
  <si>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</si>
  <si>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</si>
  <si>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</si>
  <si>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</si>
  <si>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</si>
  <si>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</si>
  <si>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</si>
  <si>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</si>
  <si>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</si>
  <si>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</si>
  <si>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</si>
  <si>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</si>
  <si>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</si>
  <si>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</si>
  <si>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</si>
  <si>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</si>
  <si>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</si>
  <si>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</si>
  <si>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</si>
  <si>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</si>
  <si>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</si>
  <si>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</si>
  <si>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</si>
  <si>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</si>
  <si>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</si>
  <si>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</si>
  <si>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</si>
  <si>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</si>
  <si>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</si>
  <si>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</si>
  <si>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</si>
  <si>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</si>
  <si>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</si>
  <si>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</si>
  <si>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</si>
  <si>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</si>
  <si>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</si>
  <si>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</si>
  <si>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</si>
  <si>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</si>
  <si>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</si>
  <si>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</si>
  <si>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</si>
  <si>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</si>
  <si>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</si>
  <si>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</si>
  <si>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</si>
  <si>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</si>
  <si>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</si>
  <si>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</si>
  <si>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</si>
  <si>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</si>
  <si>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</si>
  <si>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</si>
  <si>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</si>
  <si>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</si>
  <si>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</si>
  <si>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</si>
  <si>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</si>
  <si>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</si>
  <si>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</si>
  <si>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</si>
  <si>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</si>
  <si>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</si>
  <si>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</si>
  <si>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</si>
  <si>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</si>
  <si>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</si>
  <si>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</si>
  <si>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</si>
  <si>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</si>
  <si>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</si>
  <si>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</si>
  <si>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</si>
  <si>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</si>
  <si>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</si>
  <si>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</si>
  <si>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</si>
  <si>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</si>
  <si>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</si>
  <si>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</si>
  <si>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</si>
  <si>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</si>
  <si>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</si>
  <si>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</si>
  <si>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</si>
  <si>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</si>
  <si>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</si>
  <si>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</si>
  <si>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</si>
  <si>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</si>
  <si>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</si>
  <si>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</si>
  <si>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</si>
  <si>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</si>
  <si>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</si>
  <si>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</si>
  <si>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</si>
  <si>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</si>
  <si>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</si>
  <si>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</si>
  <si>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</si>
  <si>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</si>
  <si>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</si>
  <si>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</si>
  <si>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</si>
  <si>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</si>
  <si>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</si>
  <si>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</si>
  <si>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</si>
  <si>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</si>
  <si>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</si>
  <si>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</si>
  <si>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</si>
  <si>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</si>
  <si>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</si>
  <si>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</si>
  <si>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</si>
  <si>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</si>
  <si>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</si>
  <si>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</si>
  <si>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</si>
  <si>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</si>
  <si>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</si>
  <si>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</si>
  <si>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</si>
  <si>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</si>
  <si>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</si>
  <si>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</si>
  <si>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</si>
  <si>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</si>
  <si>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</si>
  <si>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</si>
  <si>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</si>
  <si>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</si>
  <si>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</si>
  <si>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</si>
  <si>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</si>
  <si>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</si>
  <si>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</si>
  <si>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</si>
  <si>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</si>
  <si>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</si>
  <si>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</si>
  <si>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</si>
  <si>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</si>
  <si>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</si>
  <si>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</si>
  <si>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</si>
  <si>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</si>
  <si>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</si>
  <si>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</si>
  <si>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</si>
  <si>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</si>
  <si>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</si>
  <si>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</si>
  <si>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</si>
  <si>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</si>
  <si>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</si>
  <si>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</si>
  <si>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</si>
  <si>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</si>
  <si>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</si>
  <si>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</si>
  <si>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</si>
  <si>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</si>
  <si>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</si>
  <si>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</si>
  <si>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</si>
  <si>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</si>
  <si>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</si>
  <si>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</si>
  <si>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</si>
  <si>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</si>
  <si>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</si>
  <si>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</si>
  <si>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</si>
  <si>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</si>
  <si>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</si>
  <si>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</si>
  <si>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</si>
  <si>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</si>
  <si>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</si>
  <si>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</si>
  <si>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</si>
  <si>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</si>
  <si>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</si>
  <si>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</si>
  <si>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</si>
  <si>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</si>
  <si>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</si>
  <si>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</si>
  <si>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</si>
  <si>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</si>
  <si>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</si>
  <si>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</si>
  <si>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</si>
  <si>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</si>
  <si>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</si>
  <si>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</si>
  <si>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</si>
  <si>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</si>
  <si>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</si>
  <si>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</si>
  <si>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</si>
  <si>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</si>
  <si>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</si>
  <si>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</si>
  <si>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</si>
  <si>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</si>
  <si>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</si>
  <si>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</si>
  <si>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</si>
  <si>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</si>
  <si>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</si>
  <si>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</si>
  <si>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</si>
  <si>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</si>
  <si>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</si>
  <si>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</si>
  <si>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</si>
  <si>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</si>
  <si>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</si>
  <si>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</si>
  <si>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</si>
  <si>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</si>
  <si>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</si>
  <si>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</si>
  <si>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</si>
  <si>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</si>
  <si>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</si>
  <si>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</si>
  <si>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</si>
  <si>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</si>
  <si>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</si>
  <si>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</si>
  <si>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</si>
  <si>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</si>
  <si>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</si>
  <si>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</si>
  <si>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</si>
  <si>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</si>
  <si>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</si>
  <si>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</si>
  <si>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</si>
  <si>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</si>
  <si>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</si>
  <si>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</si>
  <si>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</si>
  <si>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</si>
  <si>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</si>
  <si>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</si>
  <si>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</si>
  <si>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</si>
  <si>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</si>
  <si>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</si>
  <si>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</si>
  <si>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</si>
  <si>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</si>
  <si>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</si>
  <si>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</si>
  <si>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</si>
  <si>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</si>
  <si>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</si>
  <si>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</si>
  <si>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</si>
  <si>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</si>
  <si>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</si>
  <si>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</si>
  <si>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</si>
  <si>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</si>
  <si>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</si>
  <si>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</si>
  <si>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</si>
  <si>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</si>
  <si>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</si>
  <si>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</si>
  <si>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</si>
  <si>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</si>
  <si>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</si>
  <si>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</si>
  <si>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</si>
  <si>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</si>
  <si>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</si>
  <si>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</si>
  <si>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</si>
  <si>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</si>
  <si>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</si>
  <si>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</si>
  <si>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</si>
  <si>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</si>
  <si>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</si>
  <si>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</si>
  <si>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</si>
  <si>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</si>
  <si>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</si>
  <si>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</si>
  <si>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</si>
  <si>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</si>
  <si>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</si>
  <si>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</si>
  <si>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</si>
  <si>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</si>
  <si>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</si>
  <si>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</si>
  <si>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</si>
  <si>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</si>
  <si>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</si>
  <si>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</si>
  <si>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</si>
  <si>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</si>
  <si>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</si>
  <si>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</si>
  <si>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</si>
  <si>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</si>
  <si>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</si>
  <si>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</si>
  <si>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</si>
  <si>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</si>
  <si>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</si>
  <si>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</si>
  <si>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</si>
  <si>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</si>
  <si>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</si>
  <si>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</si>
  <si>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</si>
  <si>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</si>
  <si>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</si>
  <si>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</si>
  <si>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</si>
  <si>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</si>
  <si>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</si>
  <si>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</si>
  <si>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</si>
  <si>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</si>
  <si>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</si>
  <si>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</si>
  <si>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</si>
  <si>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</si>
  <si>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</si>
  <si>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</si>
  <si>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</si>
  <si>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</si>
  <si>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</si>
  <si>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</si>
  <si>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</si>
  <si>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</si>
  <si>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</si>
  <si>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</si>
  <si>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</si>
  <si>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</si>
  <si>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</si>
  <si>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</si>
  <si>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</si>
  <si>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</si>
  <si>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</si>
  <si>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</si>
  <si>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</si>
  <si>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</si>
  <si>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</si>
  <si>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</si>
  <si>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</si>
  <si>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</si>
  <si>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</si>
  <si>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</si>
  <si>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</si>
  <si>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</si>
  <si>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</si>
  <si>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</si>
  <si>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</si>
  <si>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</si>
  <si>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</si>
  <si>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</si>
  <si>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</si>
  <si>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</si>
  <si>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</si>
  <si>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</si>
  <si>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</si>
  <si>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</si>
  <si>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</si>
  <si>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</si>
  <si>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</si>
  <si>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</si>
  <si>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</si>
  <si>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</si>
  <si>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</si>
  <si>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</si>
  <si>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</si>
  <si>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</si>
  <si>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</si>
  <si>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</si>
  <si>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</si>
  <si>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</si>
  <si>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</si>
  <si>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</si>
  <si>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</si>
  <si>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</si>
  <si>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</si>
  <si>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</si>
  <si>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</si>
  <si>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</si>
  <si>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</si>
  <si>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</si>
  <si>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</si>
  <si>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</si>
  <si>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</si>
  <si>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</si>
  <si>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</si>
  <si>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</si>
  <si>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</si>
  <si>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</si>
  <si>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</si>
  <si>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</si>
  <si>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</si>
  <si>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</si>
  <si>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</si>
  <si>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</si>
  <si>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</si>
  <si>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</si>
  <si>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</si>
  <si>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</si>
  <si>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</si>
  <si>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</si>
  <si>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</si>
  <si>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</si>
  <si>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</si>
  <si>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</si>
  <si>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</si>
  <si>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</si>
  <si>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</si>
  <si>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</si>
  <si>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</si>
  <si>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</si>
  <si>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</si>
  <si>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</si>
  <si>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</si>
  <si>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</si>
  <si>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</si>
  <si>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</si>
  <si>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</si>
  <si>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</si>
  <si>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</si>
  <si>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</si>
  <si>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</si>
  <si>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</si>
  <si>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</si>
  <si>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</si>
  <si>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</si>
  <si>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</si>
  <si>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</si>
  <si>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</si>
  <si>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</si>
  <si>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</si>
  <si>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</si>
  <si>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</si>
  <si>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</si>
  <si>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</si>
  <si>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</si>
  <si>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</si>
  <si>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</si>
  <si>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</si>
  <si>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</si>
  <si>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</si>
  <si>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</si>
  <si>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</si>
  <si>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</si>
  <si>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</si>
  <si>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</si>
  <si>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</si>
  <si>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</si>
  <si>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</si>
  <si>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</si>
  <si>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</si>
  <si>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</si>
  <si>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</si>
  <si>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</si>
  <si>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</si>
  <si>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</si>
  <si>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</si>
  <si>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</si>
  <si>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</si>
  <si>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</si>
  <si>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</si>
  <si>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</si>
  <si>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</si>
  <si>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</si>
  <si>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</si>
  <si>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</si>
  <si>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</si>
  <si>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</si>
  <si>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</si>
  <si>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</si>
  <si>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</si>
  <si>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</si>
  <si>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</si>
  <si>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</si>
  <si>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</si>
  <si>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</si>
  <si>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</si>
  <si>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</si>
  <si>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</si>
  <si>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</si>
  <si>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</si>
  <si>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</si>
  <si>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</si>
  <si>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</si>
  <si>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</si>
  <si>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</si>
  <si>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</si>
  <si>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</si>
  <si>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</si>
  <si>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</si>
  <si>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</si>
  <si>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</si>
  <si>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</si>
  <si>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</si>
  <si>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</si>
  <si>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</si>
  <si>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</si>
  <si>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</si>
  <si>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</si>
  <si>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</si>
  <si>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</si>
  <si>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</si>
  <si>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</si>
  <si>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</si>
  <si>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</si>
  <si>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</si>
  <si>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</si>
  <si>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</si>
  <si>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</si>
  <si>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</si>
  <si>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</si>
  <si>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</si>
  <si>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</si>
  <si>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</si>
  <si>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</si>
  <si>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</si>
  <si>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</si>
  <si>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</si>
  <si>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</si>
  <si>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</si>
  <si>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</si>
  <si>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</si>
  <si>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</si>
  <si>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</si>
  <si>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</si>
  <si>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</si>
  <si>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</si>
  <si>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</si>
  <si>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</si>
  <si>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</si>
  <si>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</si>
  <si>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</si>
  <si>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</si>
  <si>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</si>
  <si>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</si>
  <si>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</si>
  <si>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</si>
  <si>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</si>
  <si>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</si>
  <si>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</si>
  <si>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</si>
  <si>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</si>
  <si>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</si>
  <si>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</si>
  <si>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</si>
  <si>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</si>
  <si>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</si>
  <si>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</si>
  <si>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</si>
  <si>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</si>
  <si>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</si>
  <si>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</si>
  <si>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</si>
  <si>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</si>
  <si>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</si>
  <si>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</si>
  <si>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</si>
  <si>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</si>
  <si>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</si>
  <si>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</si>
  <si>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</si>
  <si>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</si>
  <si>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</si>
  <si>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</si>
  <si>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</si>
  <si>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</si>
  <si>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</si>
  <si>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</si>
  <si>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</si>
  <si>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</si>
  <si>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</si>
  <si>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</si>
  <si>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</si>
  <si>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</si>
  <si>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</si>
  <si>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</si>
  <si>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</si>
  <si>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</si>
  <si>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</si>
  <si>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</si>
  <si>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</si>
  <si>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</si>
  <si>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</si>
  <si>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</si>
  <si>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</si>
  <si>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</si>
  <si>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</si>
  <si>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</si>
  <si>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</si>
  <si>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</si>
  <si>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</si>
  <si>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</si>
  <si>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</si>
  <si>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</si>
  <si>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</si>
  <si>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</si>
  <si>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</si>
  <si>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</si>
  <si>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</si>
  <si>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</si>
  <si>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</si>
  <si>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</si>
  <si>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</si>
  <si>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</si>
  <si>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</si>
  <si>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</si>
  <si>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</si>
  <si>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</si>
  <si>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</si>
  <si>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</si>
  <si>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</si>
  <si>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</si>
  <si>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</si>
  <si>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</si>
  <si>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</si>
  <si>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</si>
  <si>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</si>
  <si>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</si>
  <si>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</si>
  <si>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</si>
  <si>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</si>
  <si>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</si>
  <si>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</si>
  <si>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</si>
  <si>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</si>
  <si>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</si>
  <si>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</si>
  <si>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</si>
  <si>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</si>
  <si>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</si>
  <si>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</si>
  <si>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</si>
  <si>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</si>
  <si>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</si>
  <si>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</si>
  <si>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</si>
  <si>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</si>
  <si>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</si>
  <si>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</si>
  <si>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</si>
  <si>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</si>
  <si>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</si>
  <si>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</si>
  <si>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</si>
  <si>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</si>
  <si>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</si>
  <si>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</si>
  <si>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</si>
  <si>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</si>
  <si>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</si>
  <si>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</si>
  <si>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</si>
  <si>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</si>
  <si>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</si>
  <si>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</si>
  <si>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</si>
  <si>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</si>
  <si>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</si>
  <si>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</si>
  <si>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</si>
  <si>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</si>
  <si>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</si>
  <si>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</si>
  <si>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</si>
  <si>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</si>
  <si>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</si>
  <si>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</si>
  <si>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</si>
  <si>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</si>
  <si>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</si>
  <si>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</si>
  <si>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</si>
  <si>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</si>
  <si>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</si>
  <si>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</si>
  <si>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</si>
  <si>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</si>
  <si>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</si>
  <si>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</si>
  <si>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</si>
  <si>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</si>
  <si>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</si>
  <si>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</si>
  <si>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</si>
  <si>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</si>
  <si>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</si>
  <si>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</si>
  <si>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</si>
  <si>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</si>
  <si>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</si>
  <si>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</si>
  <si>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</si>
  <si>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</si>
  <si>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</si>
  <si>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</si>
  <si>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</si>
  <si>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</si>
  <si>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</si>
  <si>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</si>
  <si>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</si>
  <si>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</si>
  <si>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</si>
  <si>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</si>
  <si>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</si>
  <si>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</si>
  <si>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</si>
  <si>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</si>
  <si>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</si>
  <si>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</si>
  <si>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</si>
  <si>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</si>
  <si>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</si>
  <si>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</si>
  <si>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</si>
  <si>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</si>
  <si>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</si>
  <si>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</si>
  <si>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</si>
  <si>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</si>
  <si>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</si>
  <si>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</si>
  <si>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</si>
  <si>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</si>
  <si>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</si>
  <si>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</si>
  <si>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</si>
  <si>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</si>
  <si>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</si>
  <si>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</si>
  <si>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</si>
  <si>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</si>
  <si>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</si>
  <si>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</si>
  <si>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</si>
  <si>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</si>
  <si>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</si>
  <si>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</si>
  <si>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</si>
  <si>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</si>
  <si>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</si>
  <si>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</si>
  <si>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</si>
  <si>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</si>
  <si>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</si>
  <si>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</si>
  <si>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</si>
  <si>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</si>
  <si>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</si>
  <si>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</si>
  <si>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</si>
  <si>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</si>
  <si>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</si>
  <si>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</si>
  <si>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</si>
  <si>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</si>
  <si>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</si>
  <si>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</si>
  <si>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</si>
  <si>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</si>
  <si>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</si>
  <si>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</si>
  <si>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</si>
  <si>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</si>
  <si>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</si>
  <si>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</si>
  <si>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</si>
  <si>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</si>
  <si>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</si>
  <si>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</si>
  <si>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</si>
  <si>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</si>
  <si>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</si>
  <si>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</si>
  <si>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</si>
  <si>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</si>
  <si>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</si>
  <si>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</si>
  <si>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</si>
  <si>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</si>
  <si>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</si>
  <si>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</si>
  <si>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</si>
  <si>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</si>
  <si>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</si>
  <si>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</si>
  <si>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</si>
  <si>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</si>
  <si>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</si>
  <si>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</si>
  <si>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</si>
  <si>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</si>
  <si>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</si>
  <si>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</si>
  <si>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</si>
  <si>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</si>
  <si>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</si>
  <si>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</si>
  <si>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</si>
  <si>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</si>
  <si>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</si>
  <si>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</si>
  <si>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</si>
  <si>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</si>
  <si>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</si>
  <si>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</si>
  <si>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</si>
  <si>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</si>
  <si>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</si>
  <si>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</si>
  <si>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</si>
  <si>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</si>
  <si>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</si>
  <si>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</si>
  <si>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</si>
  <si>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</si>
  <si>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</si>
  <si>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</si>
  <si>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</si>
  <si>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</si>
  <si>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</si>
  <si>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</si>
  <si>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</si>
  <si>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</si>
  <si>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</si>
  <si>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</si>
  <si>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</si>
  <si>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</si>
  <si>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</si>
  <si>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</si>
  <si>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</si>
  <si>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</si>
  <si>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</si>
  <si>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</si>
  <si>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</si>
  <si>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</si>
  <si>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</si>
  <si>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</si>
  <si>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</si>
  <si>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</si>
  <si>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</si>
  <si>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</si>
  <si>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</si>
  <si>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</si>
  <si>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</si>
  <si>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</si>
  <si>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</si>
  <si>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</si>
  <si>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</si>
  <si>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</si>
  <si>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</si>
  <si>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</si>
  <si>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</si>
  <si>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</si>
  <si>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</si>
  <si>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</si>
  <si>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</si>
  <si>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</si>
  <si>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</si>
  <si>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</si>
  <si>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</si>
  <si>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</si>
  <si>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</si>
  <si>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</si>
  <si>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</si>
  <si>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</si>
  <si>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</si>
  <si>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</si>
  <si>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</si>
  <si>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</si>
  <si>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</si>
  <si>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</si>
  <si>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</si>
  <si>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</si>
  <si>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</si>
  <si>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</si>
  <si>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</si>
  <si>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</si>
  <si>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</si>
  <si>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</si>
  <si>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</si>
  <si>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</si>
  <si>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</si>
  <si>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</si>
  <si>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</si>
  <si>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</si>
  <si>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</si>
  <si>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</si>
  <si>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</si>
  <si>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</si>
  <si>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</si>
  <si>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</si>
  <si>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</si>
  <si>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</si>
  <si>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</si>
  <si>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</si>
  <si>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</si>
  <si>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</si>
  <si>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</si>
  <si>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</si>
  <si>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</si>
  <si>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</si>
  <si>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</si>
  <si>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</si>
  <si>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</si>
  <si>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</si>
  <si>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</si>
  <si>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</si>
  <si>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</si>
  <si>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</si>
  <si>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</si>
  <si>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</si>
  <si>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</si>
  <si>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</si>
  <si>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</si>
  <si>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</si>
  <si>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</si>
  <si>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</si>
  <si>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</si>
  <si>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</si>
  <si>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</si>
  <si>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</si>
  <si>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</si>
  <si>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</si>
  <si>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</si>
  <si>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</si>
  <si>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</si>
  <si>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</si>
  <si>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</si>
  <si>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</si>
  <si>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</si>
  <si>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</si>
  <si>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</si>
  <si>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</si>
  <si>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</si>
  <si>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</si>
  <si>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</si>
  <si>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</si>
  <si>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</si>
  <si>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</si>
  <si>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</si>
  <si>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</si>
  <si>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</si>
  <si>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</si>
  <si>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</si>
  <si>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</si>
  <si>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</si>
  <si>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</si>
  <si>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</si>
  <si>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</si>
  <si>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</si>
  <si>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</si>
  <si>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</si>
  <si>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</si>
  <si>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</si>
  <si>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</si>
  <si>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</si>
  <si>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</si>
  <si>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</si>
  <si>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</si>
  <si>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</si>
  <si>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</si>
  <si>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</si>
  <si>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</si>
  <si>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</si>
  <si>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</si>
  <si>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</si>
  <si>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</si>
  <si>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</si>
  <si>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</si>
  <si>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</si>
  <si>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</si>
  <si>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</si>
  <si>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</si>
  <si>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</si>
  <si>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</si>
  <si>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</si>
  <si>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</si>
  <si>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</si>
  <si>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</si>
  <si>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</si>
  <si>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</si>
  <si>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</si>
  <si>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</si>
  <si>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</si>
  <si>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</si>
  <si>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</si>
  <si>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</si>
  <si>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</si>
  <si>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</si>
  <si>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</si>
  <si>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</si>
  <si>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</si>
  <si>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</si>
  <si>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</si>
  <si>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</si>
  <si>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</si>
  <si>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</si>
  <si>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</si>
  <si>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</si>
  <si>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</si>
  <si>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</si>
  <si>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</si>
  <si>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</si>
  <si>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</si>
  <si>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</si>
  <si>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</si>
  <si>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</si>
  <si>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</si>
  <si>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</si>
  <si>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</si>
  <si>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</si>
  <si>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</si>
  <si>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</si>
  <si>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</si>
  <si>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</si>
  <si>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</si>
  <si>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</si>
  <si>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</si>
  <si>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</si>
  <si>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</si>
  <si>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</si>
  <si>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</si>
  <si>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</si>
  <si>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</si>
  <si>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</si>
  <si>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</si>
  <si>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</si>
  <si>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</si>
  <si>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</si>
  <si>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</si>
  <si>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</si>
  <si>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</si>
  <si>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</si>
  <si>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</si>
  <si>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</si>
  <si>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</si>
  <si>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</si>
  <si>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</si>
  <si>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</si>
  <si>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</si>
  <si>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</si>
  <si>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</si>
  <si>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</si>
  <si>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</si>
  <si>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</si>
  <si>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</si>
  <si>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</si>
  <si>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</si>
  <si>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</si>
  <si>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</si>
  <si>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</si>
  <si>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</si>
  <si>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</si>
  <si>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</si>
  <si>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</si>
  <si>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</si>
  <si>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</si>
  <si>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</si>
  <si>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</si>
  <si>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</si>
  <si>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</si>
  <si>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</si>
  <si>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</si>
  <si>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</si>
  <si>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</si>
  <si>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</si>
  <si>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</si>
  <si>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</si>
  <si>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</si>
  <si>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</si>
  <si>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</si>
  <si>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</si>
  <si>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</si>
  <si>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</si>
  <si>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</si>
  <si>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</si>
  <si>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</si>
  <si>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</si>
  <si>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</si>
  <si>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</si>
  <si>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</si>
  <si>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</si>
  <si>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</si>
  <si>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</si>
  <si>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</si>
  <si>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</si>
  <si>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</si>
  <si>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</si>
  <si>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</si>
  <si>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</si>
  <si>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</si>
  <si>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</si>
  <si>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</si>
  <si>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</si>
  <si>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</si>
  <si>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</si>
  <si>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</si>
  <si>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</si>
  <si>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</si>
  <si>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</si>
  <si>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</si>
  <si>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</si>
  <si>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</si>
  <si>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</si>
  <si>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</si>
  <si>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</si>
  <si>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</si>
  <si>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</si>
  <si>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</si>
  <si>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</si>
  <si>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</si>
  <si>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</si>
  <si>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</si>
  <si>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</si>
  <si>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</si>
  <si>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</si>
  <si>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</si>
  <si>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</si>
  <si>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</si>
  <si>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</si>
  <si>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</si>
  <si>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</si>
  <si>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</si>
  <si>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</si>
  <si>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</si>
  <si>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</si>
  <si>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</si>
  <si>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</si>
  <si>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</si>
  <si>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</si>
  <si>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</si>
  <si>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</si>
  <si>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</si>
  <si>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</si>
  <si>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</si>
  <si>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</si>
  <si>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</si>
  <si>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</si>
  <si>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</si>
  <si>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</si>
  <si>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</si>
  <si>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</si>
  <si>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</si>
  <si>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</si>
  <si>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</si>
  <si>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</si>
  <si>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</si>
  <si>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</si>
  <si>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</si>
  <si>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</si>
  <si>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</si>
  <si>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</si>
  <si>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</si>
  <si>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</si>
  <si>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</si>
  <si>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</si>
  <si>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</si>
  <si>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</si>
  <si>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</si>
  <si>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</si>
  <si>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</si>
  <si>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</si>
  <si>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</si>
  <si>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</si>
  <si>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</si>
  <si>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</si>
  <si>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</si>
  <si>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</si>
  <si>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</si>
  <si>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</si>
  <si>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</si>
  <si>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</si>
  <si>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</si>
  <si>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</si>
  <si>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</si>
  <si>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</si>
  <si>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</si>
  <si>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</si>
  <si>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</si>
  <si>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</si>
  <si>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</si>
  <si>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</si>
  <si>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</si>
  <si>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</si>
  <si>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</si>
  <si>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</si>
  <si>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</si>
  <si>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</si>
  <si>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</si>
  <si>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</si>
  <si>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</si>
  <si>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</si>
  <si>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</si>
  <si>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</si>
  <si>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</si>
  <si>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</si>
  <si>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</si>
  <si>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</si>
  <si>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</si>
  <si>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</si>
  <si>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</si>
  <si>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</si>
  <si>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</si>
  <si>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</si>
  <si>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</si>
  <si>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</si>
  <si>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</si>
  <si>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</si>
  <si>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</si>
  <si>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</si>
  <si>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</si>
  <si>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</si>
  <si>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</si>
  <si>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</si>
  <si>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</si>
  <si>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</si>
  <si>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</si>
  <si>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</si>
  <si>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</si>
  <si>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</si>
  <si>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</si>
  <si>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</si>
  <si>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</si>
  <si>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</si>
  <si>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</si>
  <si>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</si>
  <si>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</si>
  <si>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</si>
  <si>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</si>
  <si>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</si>
  <si>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</si>
  <si>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</si>
  <si>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</si>
  <si>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</si>
  <si>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</si>
  <si>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</si>
  <si>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</si>
  <si>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</si>
  <si>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</si>
  <si>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</si>
  <si>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</si>
  <si>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</si>
  <si>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</si>
  <si>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</si>
  <si>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</si>
  <si>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</si>
  <si>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</si>
  <si>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</si>
  <si>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</si>
  <si>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</si>
  <si>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</si>
  <si>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</si>
  <si>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</si>
  <si>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</si>
  <si>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</si>
  <si>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</si>
  <si>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</si>
  <si>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</si>
  <si>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</si>
  <si>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</si>
  <si>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</si>
  <si>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</si>
  <si>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</si>
  <si>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</si>
  <si>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</si>
  <si>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</si>
  <si>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</si>
  <si>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</si>
  <si>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</si>
  <si>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</si>
  <si>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</si>
  <si>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</si>
  <si>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</si>
  <si>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</si>
  <si>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</si>
  <si>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</si>
  <si>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</si>
  <si>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</si>
  <si>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</si>
  <si>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</si>
  <si>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</si>
  <si>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</si>
  <si>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</si>
  <si>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</si>
  <si>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</si>
  <si>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</si>
  <si>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</si>
  <si>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</si>
  <si>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</si>
  <si>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</si>
  <si>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</si>
  <si>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</si>
  <si>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</si>
  <si>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</si>
  <si>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</si>
  <si>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</si>
  <si>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</si>
  <si>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</si>
  <si>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</si>
  <si>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</si>
  <si>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</si>
  <si>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</si>
  <si>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</si>
  <si>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</si>
  <si>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</si>
  <si>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</si>
  <si>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</si>
  <si>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</si>
  <si>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</si>
  <si>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</si>
  <si>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</si>
  <si>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</si>
  <si>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</si>
  <si>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</si>
  <si>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</si>
  <si>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</si>
  <si>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</si>
  <si>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</si>
  <si>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</si>
  <si>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</si>
  <si>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</si>
  <si>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</si>
  <si>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</si>
  <si>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</si>
  <si>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</si>
  <si>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</si>
  <si>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</si>
  <si>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</si>
  <si>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</si>
  <si>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</si>
  <si>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</si>
  <si>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</si>
  <si>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</si>
  <si>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</si>
  <si>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</si>
  <si>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</si>
  <si>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</si>
  <si>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</si>
  <si>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</si>
  <si>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</si>
  <si>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</si>
  <si>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</si>
  <si>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</si>
  <si>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</si>
  <si>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</si>
  <si>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</si>
  <si>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</si>
  <si>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</si>
  <si>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</si>
  <si>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</si>
  <si>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</si>
  <si>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</si>
  <si>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</si>
  <si>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</si>
  <si>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</si>
  <si>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</si>
  <si>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</si>
  <si>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</si>
  <si>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</si>
  <si>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</si>
  <si>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</si>
  <si>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</si>
  <si>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</si>
  <si>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</si>
  <si>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</si>
  <si>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</si>
  <si>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</si>
  <si>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</si>
  <si>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</si>
  <si>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</si>
  <si>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</si>
  <si>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</si>
  <si>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</si>
  <si>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</si>
  <si>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</si>
  <si>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</si>
  <si>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</si>
  <si>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</si>
  <si>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</si>
  <si>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</si>
  <si>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</si>
  <si>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</si>
  <si>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</si>
  <si>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</si>
  <si>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</si>
  <si>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</si>
  <si>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</si>
  <si>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</si>
  <si>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</si>
  <si>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</si>
  <si>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</si>
  <si>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</si>
  <si>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</si>
  <si>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</si>
  <si>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</si>
  <si>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</si>
  <si>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</si>
  <si>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</si>
  <si>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</si>
  <si>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</si>
  <si>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</si>
  <si>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</si>
  <si>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</si>
  <si>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</si>
  <si>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</si>
  <si>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</si>
  <si>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</si>
  <si>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</si>
  <si>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</si>
  <si>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</si>
  <si>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</si>
  <si>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</si>
  <si>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</si>
  <si>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</si>
  <si>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</si>
  <si>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</si>
  <si>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</si>
  <si>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</si>
  <si>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</si>
  <si>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</si>
  <si>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</si>
  <si>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</si>
  <si>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</si>
  <si>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</si>
  <si>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</si>
  <si>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</si>
  <si>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</si>
  <si>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</si>
  <si>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</si>
  <si>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</si>
  <si>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</si>
  <si>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</si>
  <si>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</si>
  <si>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</si>
  <si>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</si>
  <si>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</si>
  <si>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</si>
  <si>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</si>
  <si>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</si>
  <si>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</si>
  <si>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</si>
  <si>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</si>
  <si>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</si>
  <si>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</si>
  <si>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</si>
  <si>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</si>
  <si>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</si>
  <si>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</si>
  <si>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</si>
  <si>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</si>
  <si>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</si>
  <si>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</si>
  <si>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</si>
  <si>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</si>
  <si>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</si>
  <si>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</si>
  <si>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</si>
  <si>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</si>
  <si>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</si>
  <si>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</si>
  <si>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</si>
  <si>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</si>
  <si>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</si>
  <si>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</si>
  <si>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</si>
  <si>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</si>
  <si>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</si>
  <si>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</si>
  <si>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</si>
  <si>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</si>
  <si>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</si>
  <si>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</si>
  <si>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</si>
  <si>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</si>
  <si>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</si>
  <si>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</si>
  <si>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</si>
  <si>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</si>
  <si>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</si>
  <si>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</si>
  <si>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</si>
  <si>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</si>
  <si>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</si>
  <si>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</si>
  <si>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</si>
  <si>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</si>
  <si>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</si>
  <si>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</si>
  <si>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</si>
  <si>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</si>
  <si>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</si>
  <si>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</si>
  <si>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</si>
  <si>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</si>
  <si>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</si>
  <si>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</si>
  <si>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</si>
  <si>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</si>
  <si>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</si>
  <si>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</si>
  <si>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</si>
  <si>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</si>
  <si>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</si>
  <si>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</si>
  <si>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</si>
  <si>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</si>
  <si>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</si>
  <si>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</si>
  <si>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</si>
  <si>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</si>
  <si>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</si>
  <si>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</si>
  <si>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</si>
  <si>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</si>
  <si>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</si>
  <si>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</si>
  <si>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</si>
  <si>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</si>
  <si>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</si>
  <si>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</si>
  <si>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</si>
  <si>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</si>
  <si>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</si>
  <si>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</si>
  <si>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</si>
  <si>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</si>
  <si>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</si>
  <si>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</si>
  <si>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</si>
  <si>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</si>
  <si>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</si>
  <si>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</si>
  <si>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</si>
  <si>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</si>
  <si>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</si>
  <si>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</si>
  <si>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</si>
  <si>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</si>
  <si>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</si>
  <si>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</si>
  <si>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</si>
  <si>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</si>
  <si>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</si>
  <si>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</si>
  <si>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</si>
  <si>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</si>
  <si>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</si>
  <si>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</si>
  <si>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</si>
  <si>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</si>
  <si>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</si>
  <si>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</si>
  <si>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</si>
  <si>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</si>
  <si>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</si>
  <si>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</si>
  <si>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</si>
  <si>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</si>
  <si>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</si>
  <si>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</si>
  <si>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</si>
  <si>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</si>
  <si>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</si>
  <si>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</si>
  <si>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</si>
  <si>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</si>
  <si>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</si>
  <si>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</si>
  <si>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</si>
  <si>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</si>
  <si>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</si>
  <si>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</si>
  <si>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</si>
  <si>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</si>
  <si>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</si>
  <si>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</si>
  <si>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</si>
  <si>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</si>
  <si>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</si>
  <si>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</si>
  <si>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</si>
  <si>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</si>
  <si>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</si>
  <si>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</si>
  <si>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</si>
  <si>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</si>
  <si>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</si>
  <si>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</si>
  <si>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</si>
  <si>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</si>
  <si>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</si>
  <si>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</si>
  <si>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</si>
  <si>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</si>
  <si>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</si>
  <si>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</si>
  <si>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</si>
  <si>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</si>
  <si>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</si>
  <si>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</si>
  <si>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</si>
  <si>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</si>
  <si>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</si>
  <si>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</si>
  <si>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</si>
  <si>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</si>
  <si>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</si>
  <si>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</si>
  <si>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</si>
  <si>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</si>
  <si>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</si>
  <si>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</si>
  <si>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</si>
  <si>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</si>
  <si>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</si>
  <si>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</si>
  <si>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</si>
  <si>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</si>
  <si>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</si>
  <si>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</si>
  <si>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</si>
  <si>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</si>
  <si>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</si>
  <si>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</si>
  <si>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</si>
  <si>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</si>
  <si>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</si>
  <si>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</si>
  <si>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</si>
  <si>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</si>
  <si>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</si>
  <si>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</si>
  <si>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</si>
  <si>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</si>
  <si>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</si>
  <si>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</si>
  <si>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</si>
  <si>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</si>
  <si>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</si>
  <si>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</si>
  <si>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</si>
  <si>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</si>
  <si>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</si>
  <si>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</si>
  <si>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</si>
  <si>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</si>
  <si>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</si>
  <si>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</si>
  <si>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</si>
  <si>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</si>
  <si>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</si>
  <si>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</si>
  <si>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</si>
  <si>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</si>
  <si>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</si>
  <si>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</si>
  <si>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</si>
  <si>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</si>
  <si>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</si>
  <si>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</si>
  <si>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</si>
  <si>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</si>
  <si>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</si>
  <si>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</si>
  <si>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</si>
  <si>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</si>
  <si>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</si>
  <si>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</si>
  <si>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</si>
  <si>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</si>
  <si>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</si>
  <si>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</si>
  <si>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</si>
  <si>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</si>
  <si>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</si>
  <si>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</si>
  <si>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</si>
  <si>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</si>
  <si>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</si>
  <si>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</si>
  <si>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</si>
  <si>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</si>
  <si>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</si>
  <si>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</si>
  <si>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</si>
  <si>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</si>
  <si>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</si>
  <si>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</si>
  <si>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</si>
  <si>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</si>
  <si>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</si>
  <si>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</si>
  <si>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</si>
  <si>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</si>
  <si>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</si>
  <si>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</si>
  <si>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</si>
  <si>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</si>
  <si>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</si>
  <si>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</si>
  <si>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</si>
  <si>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</si>
  <si>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</si>
  <si>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</si>
  <si>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</si>
  <si>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</si>
  <si>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</si>
  <si>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</si>
  <si>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</si>
  <si>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</si>
  <si>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</si>
  <si>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</si>
  <si>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</si>
  <si>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</si>
  <si>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</si>
  <si>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</si>
  <si>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</si>
  <si>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</si>
  <si>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</si>
  <si>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</si>
  <si>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</si>
  <si>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</si>
  <si>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</si>
  <si>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</si>
  <si>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</si>
  <si>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</si>
  <si>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</si>
  <si>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</si>
  <si>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</si>
  <si>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</si>
  <si>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</si>
  <si>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</si>
  <si>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</si>
  <si>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</si>
  <si>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</si>
  <si>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</si>
  <si>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</si>
  <si>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</si>
  <si>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</si>
  <si>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</si>
  <si>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</si>
  <si>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</si>
  <si>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</si>
  <si>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</si>
  <si>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</si>
  <si>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</si>
  <si>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</si>
  <si>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</si>
  <si>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</si>
  <si>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</si>
  <si>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</si>
  <si>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</si>
  <si>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</si>
  <si>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</si>
  <si>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</si>
  <si>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</si>
  <si>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</si>
  <si>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</si>
  <si>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</si>
  <si>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</si>
  <si>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</si>
  <si>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</si>
  <si>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</si>
  <si>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</si>
  <si>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</si>
  <si>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</si>
  <si>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</si>
  <si>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</si>
  <si>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</si>
  <si>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</si>
  <si>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</si>
  <si>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</si>
  <si>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</si>
  <si>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</si>
  <si>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</si>
  <si>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</si>
  <si>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</si>
  <si>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</si>
  <si>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</si>
  <si>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</si>
  <si>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</si>
  <si>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</si>
  <si>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</si>
  <si>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</si>
  <si>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</si>
  <si>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</si>
  <si>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</si>
  <si>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</si>
  <si>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</si>
  <si>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</si>
  <si>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</si>
  <si>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</si>
  <si>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</si>
  <si>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</si>
  <si>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</si>
  <si>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</si>
  <si>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</si>
  <si>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</si>
  <si>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</si>
  <si>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</si>
  <si>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</si>
  <si>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</si>
  <si>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</si>
  <si>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</si>
  <si>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</si>
  <si>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</si>
  <si>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</si>
  <si>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</si>
  <si>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</si>
  <si>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</si>
  <si>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</si>
  <si>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</si>
  <si>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</si>
  <si>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</si>
  <si>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</si>
  <si>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</si>
  <si>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</si>
  <si>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</si>
  <si>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</si>
  <si>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</si>
  <si>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</si>
  <si>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</si>
  <si>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</si>
  <si>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</si>
  <si>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</si>
  <si>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</si>
  <si>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</si>
  <si>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</si>
  <si>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</si>
  <si>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</si>
  <si>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</si>
  <si>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</si>
  <si>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</si>
  <si>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</si>
  <si>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</si>
  <si>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</si>
  <si>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</si>
  <si>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</si>
  <si>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</si>
  <si>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</si>
  <si>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</si>
  <si>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</si>
  <si>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</si>
  <si>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</si>
  <si>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</si>
  <si>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</si>
  <si>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</si>
  <si>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</si>
  <si>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</si>
  <si>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</si>
  <si>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</si>
  <si>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</si>
  <si>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</si>
  <si>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</si>
  <si>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</si>
  <si>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</si>
  <si>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</si>
  <si>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</si>
  <si>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</si>
  <si>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</si>
  <si>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</si>
  <si>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</si>
  <si>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</si>
  <si>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</si>
  <si>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</si>
  <si>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</si>
  <si>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</si>
  <si>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</si>
  <si>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</si>
  <si>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</si>
  <si>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</si>
  <si>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</si>
  <si>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</si>
  <si>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</si>
  <si>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</si>
  <si>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</si>
  <si>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</si>
  <si>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</si>
  <si>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</si>
  <si>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</si>
  <si>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</si>
  <si>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</si>
  <si>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</si>
  <si>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</si>
  <si>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</si>
  <si>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</si>
  <si>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</si>
  <si>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</si>
  <si>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</si>
  <si>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</si>
  <si>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</si>
  <si>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</si>
  <si>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</si>
  <si>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</si>
  <si>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</si>
  <si>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</si>
  <si>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</si>
  <si>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</si>
  <si>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</si>
  <si>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</si>
  <si>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</si>
  <si>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</si>
  <si>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</si>
  <si>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</si>
  <si>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</si>
  <si>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</si>
  <si>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</si>
  <si>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</si>
  <si>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</si>
  <si>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</si>
  <si>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</si>
  <si>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</si>
  <si>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</si>
  <si>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</si>
  <si>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</si>
  <si>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</si>
  <si>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</si>
  <si>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</si>
  <si>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</si>
  <si>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</si>
  <si>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</si>
  <si>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</si>
  <si>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</si>
  <si>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</si>
  <si>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</si>
  <si>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</si>
  <si>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</si>
  <si>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</si>
  <si>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</si>
  <si>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</si>
  <si>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</si>
  <si>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</si>
  <si>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</si>
  <si>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</si>
  <si>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</si>
  <si>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</si>
  <si>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</si>
  <si>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</si>
  <si>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</si>
  <si>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</si>
  <si>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</si>
  <si>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</si>
  <si>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</si>
  <si>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</si>
  <si>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</si>
  <si>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</si>
  <si>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</si>
  <si>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</si>
  <si>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</si>
  <si>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</si>
  <si>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</si>
  <si>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</si>
  <si>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</si>
  <si>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</si>
  <si>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</si>
  <si>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</si>
  <si>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</si>
  <si>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</si>
  <si>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</si>
  <si>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</si>
  <si>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</si>
  <si>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</si>
  <si>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</si>
  <si>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</si>
  <si>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</si>
  <si>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</si>
  <si>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</si>
  <si>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</si>
  <si>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</si>
  <si>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</si>
  <si>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</si>
  <si>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</si>
  <si>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</si>
  <si>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</si>
  <si>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</si>
  <si>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</si>
  <si>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</si>
  <si>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</si>
  <si>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</si>
  <si>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</si>
  <si>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</si>
  <si>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</si>
  <si>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</si>
  <si>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</si>
  <si>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</si>
  <si>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</si>
  <si>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</si>
  <si>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</si>
  <si>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</si>
  <si>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</si>
  <si>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</si>
  <si>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</si>
  <si>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</si>
  <si>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</si>
  <si>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</si>
  <si>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</si>
  <si>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</si>
  <si>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</si>
  <si>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</si>
  <si>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</si>
  <si>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</si>
  <si>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</si>
  <si>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</si>
  <si>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</si>
  <si>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</si>
  <si>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</si>
  <si>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</si>
  <si>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</si>
  <si>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</si>
  <si>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</si>
  <si>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</si>
  <si>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</si>
  <si>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</si>
  <si>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</si>
  <si>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</si>
  <si>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</si>
  <si>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</si>
  <si>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</si>
  <si>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</si>
  <si>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</si>
  <si>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</si>
  <si>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</si>
  <si>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</si>
  <si>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</si>
  <si>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</si>
  <si>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</si>
  <si>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</si>
  <si>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</si>
  <si>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</si>
  <si>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</si>
  <si>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</si>
  <si>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</si>
  <si>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</si>
  <si>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</si>
  <si>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</si>
  <si>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</si>
  <si>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</si>
  <si>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</si>
  <si>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</si>
  <si>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</si>
  <si>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</si>
  <si>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</si>
  <si>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</si>
  <si>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</si>
  <si>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</si>
  <si>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</si>
  <si>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</si>
  <si>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</si>
  <si>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</si>
  <si>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</si>
  <si>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</si>
  <si>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</si>
  <si>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</si>
  <si>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</si>
  <si>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</si>
  <si>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</si>
  <si>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</si>
  <si>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</si>
  <si>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</si>
  <si>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</si>
  <si>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</si>
  <si>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</si>
  <si>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</si>
  <si>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</si>
  <si>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</si>
  <si>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</si>
  <si>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</si>
  <si>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</si>
  <si>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</si>
  <si>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</si>
  <si>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</si>
  <si>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</si>
  <si>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</si>
  <si>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</si>
  <si>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</si>
  <si>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</si>
  <si>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</si>
  <si>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</si>
  <si>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</si>
  <si>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</si>
  <si>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</si>
  <si>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</si>
  <si>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</si>
  <si>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</si>
  <si>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</si>
  <si>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</si>
  <si>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</si>
  <si>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</si>
  <si>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</si>
  <si>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</si>
  <si>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</si>
  <si>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</si>
  <si>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</si>
  <si>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</si>
  <si>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</si>
  <si>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</si>
  <si>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</si>
  <si>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</si>
  <si>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</si>
  <si>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</si>
  <si>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</si>
  <si>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</si>
  <si>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</si>
  <si>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</si>
  <si>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</si>
  <si>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</si>
  <si>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</si>
  <si>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</si>
  <si>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</si>
  <si>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</si>
  <si>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</si>
  <si>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</si>
  <si>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</si>
  <si>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</si>
  <si>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</si>
  <si>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</si>
  <si>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</si>
  <si>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</si>
  <si>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</si>
  <si>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</si>
  <si>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</si>
  <si>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</si>
  <si>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</si>
  <si>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</si>
  <si>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</si>
  <si>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</si>
  <si>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</si>
  <si>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</si>
  <si>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</si>
  <si>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</si>
  <si>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</si>
  <si>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</si>
  <si>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</si>
  <si>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</si>
  <si>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</si>
  <si>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</si>
  <si>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</si>
  <si>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</si>
  <si>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</si>
  <si>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</si>
  <si>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</si>
  <si>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</si>
  <si>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</si>
  <si>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</si>
  <si>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</si>
  <si>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</si>
  <si>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</si>
  <si>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</si>
  <si>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</si>
  <si>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</si>
  <si>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</si>
  <si>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</si>
  <si>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</si>
  <si>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</si>
  <si>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</si>
  <si>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</si>
  <si>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</si>
  <si>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</si>
  <si>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</si>
  <si>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</si>
  <si>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</si>
  <si>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</si>
  <si>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</si>
  <si>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</si>
  <si>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</si>
  <si>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</si>
  <si>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</si>
  <si>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</si>
  <si>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</si>
  <si>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</si>
  <si>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</si>
  <si>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</si>
  <si>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</si>
  <si>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</si>
  <si>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</si>
  <si>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</si>
  <si>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</si>
  <si>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</si>
  <si>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</si>
  <si>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</si>
  <si>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</si>
  <si>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</si>
  <si>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</si>
  <si>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</si>
  <si>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</si>
  <si>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</si>
  <si>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</si>
  <si>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</si>
  <si>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</si>
  <si>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</si>
  <si>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</si>
  <si>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</si>
  <si>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</si>
  <si>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</si>
  <si>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</si>
  <si>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</si>
  <si>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</si>
  <si>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</si>
  <si>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</si>
  <si>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</si>
  <si>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</si>
  <si>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</si>
  <si>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</si>
  <si>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</si>
  <si>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</si>
  <si>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</si>
  <si>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</si>
  <si>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</si>
  <si>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</si>
  <si>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</si>
  <si>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</si>
  <si>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</si>
  <si>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</si>
  <si>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</si>
  <si>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</si>
  <si>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</si>
  <si>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</si>
  <si>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</si>
  <si>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</si>
  <si>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</si>
  <si>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</si>
  <si>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</si>
  <si>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</si>
  <si>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</si>
  <si>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</si>
  <si>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</si>
  <si>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</si>
  <si>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</si>
  <si>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</si>
  <si>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</si>
  <si>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</si>
  <si>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</si>
  <si>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</si>
  <si>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</si>
  <si>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</si>
  <si>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</si>
  <si>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</si>
  <si>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</si>
  <si>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</si>
  <si>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</si>
  <si>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</si>
  <si>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</si>
  <si>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</si>
  <si>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</si>
  <si>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</si>
  <si>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</si>
  <si>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</si>
  <si>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</si>
  <si>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</si>
  <si>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</si>
  <si>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</si>
  <si>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</si>
  <si>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</si>
  <si>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</si>
  <si>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</si>
  <si>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</si>
  <si>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</si>
  <si>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</si>
  <si>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</si>
  <si>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</si>
  <si>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</si>
  <si>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</si>
  <si>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</si>
  <si>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</si>
  <si>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</si>
  <si>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</si>
  <si>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</si>
  <si>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</si>
  <si>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</si>
  <si>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</si>
  <si>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</si>
  <si>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</si>
  <si>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</si>
  <si>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</si>
  <si>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</si>
  <si>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</si>
  <si>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</si>
  <si>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</si>
  <si>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</si>
  <si>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</si>
  <si>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</si>
  <si>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</si>
  <si>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</si>
  <si>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</si>
  <si>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</si>
  <si>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</si>
  <si>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</si>
  <si>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</si>
  <si>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</si>
  <si>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</si>
  <si>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</si>
  <si>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</si>
  <si>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</si>
  <si>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</si>
  <si>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</si>
  <si>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</si>
  <si>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</si>
  <si>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</si>
  <si>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</si>
  <si>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</si>
  <si>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</si>
  <si>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</si>
  <si>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</si>
  <si>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</si>
  <si>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</si>
  <si>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</si>
  <si>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</si>
  <si>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</si>
  <si>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</si>
  <si>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</si>
  <si>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</si>
  <si>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</si>
  <si>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</si>
  <si>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</si>
  <si>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</si>
  <si>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</si>
  <si>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</si>
  <si>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</si>
  <si>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</si>
  <si>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</si>
  <si>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</si>
  <si>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</si>
  <si>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</si>
  <si>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</si>
  <si>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</si>
  <si>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</si>
  <si>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</si>
  <si>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</si>
  <si>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</si>
  <si>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</si>
  <si>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</si>
  <si>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</si>
  <si>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</si>
  <si>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</si>
  <si>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</si>
  <si>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</si>
  <si>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</si>
  <si>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</si>
  <si>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</si>
  <si>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</si>
  <si>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</si>
  <si>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</si>
  <si>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</si>
  <si>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</si>
  <si>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</si>
  <si>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</si>
  <si>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</si>
  <si>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</si>
  <si>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</si>
  <si>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</si>
  <si>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</si>
  <si>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</si>
  <si>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</si>
  <si>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</si>
  <si>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</si>
  <si>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</si>
  <si>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</si>
  <si>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</si>
  <si>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</si>
  <si>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</si>
  <si>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</si>
  <si>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</si>
  <si>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</si>
  <si>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</si>
  <si>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</si>
  <si>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</si>
  <si>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</si>
  <si>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</si>
  <si>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</si>
  <si>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</si>
  <si>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</si>
  <si>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</si>
  <si>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</si>
  <si>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</si>
  <si>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</si>
  <si>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</si>
  <si>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</si>
  <si>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</si>
  <si>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</si>
  <si>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</si>
  <si>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</si>
  <si>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</si>
  <si>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</si>
  <si>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</si>
  <si>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</si>
  <si>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</si>
  <si>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</si>
  <si>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</si>
  <si>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</si>
  <si>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</si>
  <si>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</si>
  <si>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</si>
  <si>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</si>
  <si>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</si>
  <si>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</si>
  <si>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</si>
  <si>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</si>
  <si>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</si>
  <si>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</si>
  <si>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</si>
  <si>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</si>
  <si>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</si>
  <si>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</si>
  <si>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</si>
  <si>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</si>
  <si>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</si>
  <si>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</si>
  <si>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</si>
  <si>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</si>
  <si>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</si>
  <si>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</si>
  <si>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</si>
  <si>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</si>
  <si>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</si>
  <si>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</si>
  <si>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</si>
  <si>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</si>
  <si>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</si>
  <si>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</si>
  <si>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</si>
  <si>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</si>
  <si>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</si>
  <si>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</si>
  <si>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</si>
  <si>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</si>
  <si>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</si>
  <si>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</si>
  <si>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</si>
  <si>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</si>
  <si>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</si>
  <si>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</si>
  <si>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</si>
  <si>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</si>
  <si>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</si>
  <si>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</si>
  <si>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</si>
  <si>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</si>
  <si>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</si>
  <si>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</si>
  <si>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</si>
  <si>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</si>
  <si>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</si>
  <si>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</si>
  <si>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</si>
  <si>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</si>
  <si>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</si>
  <si>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</si>
  <si>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</si>
  <si>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</si>
  <si>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</si>
  <si>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</si>
  <si>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</si>
  <si>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</si>
  <si>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</si>
  <si>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</si>
  <si>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</si>
  <si>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</si>
  <si>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</si>
  <si>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</si>
  <si>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</si>
  <si>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</si>
  <si>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</si>
  <si>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</si>
  <si>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</si>
  <si>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</si>
  <si>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</si>
  <si>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</si>
  <si>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</si>
  <si>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</si>
  <si>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</si>
  <si>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</si>
  <si>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</si>
  <si>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</si>
  <si>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</si>
  <si>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</si>
  <si>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</si>
  <si>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</si>
  <si>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</si>
  <si>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</si>
  <si>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</si>
  <si>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</si>
  <si>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</si>
  <si>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</si>
  <si>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</si>
  <si>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</si>
  <si>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</si>
  <si>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</si>
  <si>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</si>
  <si>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</si>
  <si>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</si>
  <si>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</si>
  <si>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</si>
  <si>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</si>
  <si>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</si>
  <si>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</si>
  <si>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</si>
  <si>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</si>
  <si>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</si>
  <si>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</si>
  <si>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</si>
  <si>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</si>
  <si>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</si>
  <si>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</si>
  <si>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</si>
  <si>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</si>
  <si>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</si>
  <si>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</si>
  <si>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</si>
  <si>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</si>
  <si>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</si>
  <si>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</si>
  <si>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</si>
  <si>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</si>
  <si>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</si>
  <si>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</si>
  <si>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</si>
  <si>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</si>
  <si>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</si>
  <si>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</si>
  <si>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</si>
  <si>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</si>
  <si>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</si>
  <si>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</si>
  <si>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</si>
  <si>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</si>
  <si>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</si>
  <si>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</si>
  <si>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</si>
  <si>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</si>
  <si>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</si>
  <si>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</si>
  <si>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</si>
  <si>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</si>
  <si>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</si>
  <si>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</si>
  <si>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</si>
  <si>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</si>
  <si>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</si>
  <si>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</si>
  <si>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</si>
  <si>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</si>
  <si>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</si>
  <si>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</si>
  <si>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</si>
  <si>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</si>
  <si>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</si>
  <si>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</si>
  <si>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</si>
  <si>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</si>
  <si>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</si>
  <si>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</si>
  <si>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</si>
  <si>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</si>
  <si>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</si>
  <si>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</si>
  <si>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</si>
  <si>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</si>
  <si>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</si>
  <si>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</si>
  <si>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</si>
  <si>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</si>
  <si>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</si>
  <si>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</si>
  <si>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</si>
  <si>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</si>
  <si>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</si>
  <si>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</si>
  <si>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</si>
  <si>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</si>
  <si>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</si>
  <si>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</si>
  <si>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</si>
  <si>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</si>
  <si>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</si>
  <si>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</si>
  <si>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</si>
  <si>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</si>
  <si>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</si>
  <si>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</si>
  <si>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</si>
  <si>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</si>
  <si>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</si>
  <si>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</si>
  <si>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</si>
  <si>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</si>
  <si>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</si>
  <si>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</si>
  <si>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</si>
  <si>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</si>
  <si>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</si>
  <si>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</si>
  <si>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</si>
  <si>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</si>
  <si>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</si>
  <si>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</si>
  <si>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</si>
  <si>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</si>
  <si>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</si>
  <si>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</si>
  <si>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</si>
  <si>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</si>
  <si>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</si>
  <si>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</si>
  <si>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</si>
  <si>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</si>
  <si>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</si>
  <si>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</si>
  <si>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</si>
  <si>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</si>
  <si>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</si>
  <si>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</si>
  <si>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</si>
  <si>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</si>
  <si>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</si>
  <si>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</si>
  <si>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</si>
  <si>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</si>
  <si>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</si>
  <si>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</si>
  <si>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</si>
  <si>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</si>
  <si>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</si>
  <si>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</si>
  <si>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</si>
  <si>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</si>
  <si>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</si>
  <si>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</si>
  <si>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</si>
  <si>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</si>
  <si>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</si>
  <si>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</si>
  <si>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</si>
  <si>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</si>
  <si>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</si>
  <si>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</si>
  <si>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</si>
  <si>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</si>
  <si>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</si>
  <si>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</si>
  <si>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</si>
  <si>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</si>
  <si>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</si>
  <si>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</si>
  <si>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</si>
  <si>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</si>
  <si>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</si>
  <si>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</si>
  <si>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</si>
  <si>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</si>
  <si>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</si>
  <si>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</si>
  <si>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</si>
  <si>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</si>
  <si>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</si>
  <si>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</si>
  <si>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</si>
  <si>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</si>
  <si>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</si>
  <si>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</si>
  <si>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</si>
  <si>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</si>
  <si>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</si>
  <si>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</si>
  <si>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</si>
  <si>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</si>
  <si>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</si>
  <si>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</si>
  <si>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</si>
  <si>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</si>
  <si>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</si>
  <si>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</si>
  <si>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</si>
  <si>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</si>
  <si>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</si>
  <si>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</si>
  <si>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</si>
  <si>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</si>
  <si>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</si>
  <si>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</si>
  <si>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</si>
  <si>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</si>
  <si>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</si>
  <si>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</si>
  <si>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</si>
  <si>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</si>
  <si>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</si>
  <si>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</si>
  <si>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</si>
  <si>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</si>
  <si>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</si>
  <si>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</si>
  <si>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</si>
  <si>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</si>
  <si>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</si>
  <si>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</si>
  <si>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</si>
  <si>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</si>
  <si>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</si>
  <si>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</si>
  <si>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</si>
  <si>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</si>
  <si>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</si>
  <si>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</si>
  <si>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</si>
  <si>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</si>
  <si>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</si>
  <si>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</si>
  <si>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</si>
  <si>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</si>
  <si>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</si>
  <si>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</si>
  <si>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</si>
  <si>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</si>
  <si>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</si>
  <si>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</si>
  <si>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</si>
  <si>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</si>
  <si>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</si>
  <si>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</si>
  <si>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</si>
  <si>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</si>
  <si>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</si>
  <si>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</si>
  <si>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</si>
  <si>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</si>
  <si>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</si>
  <si>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</si>
  <si>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</si>
  <si>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</si>
  <si>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</si>
  <si>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</si>
  <si>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</si>
  <si>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</si>
  <si>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</si>
  <si>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</si>
  <si>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</si>
  <si>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</si>
  <si>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</si>
  <si>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</si>
  <si>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</si>
  <si>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</si>
  <si>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</si>
  <si>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</si>
  <si>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</si>
  <si>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</si>
  <si>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</si>
  <si>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</si>
  <si>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</si>
  <si>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</si>
  <si>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</si>
  <si>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</si>
  <si>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</si>
  <si>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</si>
  <si>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</si>
  <si>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</si>
  <si>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</si>
  <si>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</si>
  <si>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</si>
  <si>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</si>
  <si>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</si>
  <si>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</si>
  <si>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</si>
  <si>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</si>
  <si>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</si>
  <si>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</si>
  <si>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</si>
  <si>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</si>
  <si>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</si>
  <si>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</si>
  <si>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</si>
  <si>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</si>
  <si>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</si>
  <si>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</si>
  <si>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</si>
  <si>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</si>
  <si>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</si>
  <si>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</si>
  <si>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</si>
  <si>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</si>
  <si>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</si>
  <si>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</si>
  <si>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</si>
  <si>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</si>
  <si>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</si>
  <si>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</si>
  <si>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</si>
  <si>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</si>
  <si>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</si>
  <si>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</si>
  <si>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</si>
  <si>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</si>
  <si>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</si>
  <si>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</si>
  <si>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</si>
  <si>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</si>
  <si>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</si>
  <si>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</si>
  <si>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</si>
  <si>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</si>
  <si>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</si>
  <si>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</si>
  <si>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</si>
  <si>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</si>
  <si>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</si>
  <si>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</si>
  <si>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</si>
  <si>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</si>
  <si>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</si>
  <si>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</si>
  <si>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</si>
  <si>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</si>
  <si>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</si>
  <si>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</si>
  <si>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</si>
  <si>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</si>
  <si>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</si>
  <si>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</si>
  <si>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</si>
  <si>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</si>
  <si>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</si>
  <si>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</si>
  <si>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</si>
  <si>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</si>
  <si>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</si>
  <si>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</si>
  <si>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</si>
  <si>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</si>
  <si>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</si>
  <si>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</si>
  <si>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</si>
  <si>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</si>
  <si>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</si>
  <si>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</si>
  <si>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</si>
  <si>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</si>
  <si>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</si>
  <si>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</si>
  <si>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</si>
  <si>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</si>
  <si>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</si>
  <si>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</si>
  <si>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</si>
  <si>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</si>
  <si>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</si>
  <si>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</si>
  <si>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</si>
  <si>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</si>
  <si>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</si>
  <si>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</si>
  <si>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</si>
  <si>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</si>
  <si>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</si>
  <si>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</si>
  <si>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</si>
  <si>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</si>
  <si>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</si>
  <si>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</si>
  <si>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</si>
  <si>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</si>
  <si>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</si>
  <si>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</si>
  <si>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</si>
  <si>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</si>
  <si>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</si>
  <si>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</si>
  <si>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</si>
  <si>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</si>
  <si>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</si>
  <si>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</si>
  <si>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</si>
  <si>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</si>
  <si>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</si>
  <si>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</si>
  <si>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</si>
  <si>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</si>
  <si>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</si>
  <si>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</si>
  <si>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</si>
  <si>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</si>
  <si>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</si>
  <si>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</si>
  <si>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</si>
  <si>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</si>
  <si>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</si>
  <si>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</si>
  <si>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</si>
  <si>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</si>
  <si>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</si>
  <si>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</si>
  <si>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</si>
  <si>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</si>
  <si>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</si>
  <si>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</si>
  <si>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</si>
  <si>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</si>
  <si>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</si>
  <si>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</si>
  <si>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</si>
  <si>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</si>
  <si>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</si>
  <si>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</si>
  <si>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</si>
  <si>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</si>
  <si>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</si>
  <si>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</si>
  <si>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</si>
  <si>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</si>
  <si>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</si>
  <si>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</si>
  <si>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</si>
  <si>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</si>
  <si>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</si>
  <si>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</si>
  <si>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</si>
  <si>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</si>
  <si>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</si>
  <si>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</si>
  <si>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</si>
  <si>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</si>
  <si>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</si>
  <si>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</si>
  <si>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</si>
  <si>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</si>
  <si>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</si>
  <si>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</si>
  <si>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</si>
  <si>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</si>
  <si>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</si>
  <si>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</si>
  <si>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</si>
  <si>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</si>
  <si>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</si>
  <si>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</si>
  <si>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</si>
  <si>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</si>
  <si>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</si>
  <si>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</si>
  <si>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</si>
  <si>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</si>
  <si>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</si>
  <si>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</si>
  <si>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</si>
  <si>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</si>
  <si>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</si>
  <si>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</si>
  <si>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</si>
  <si>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</si>
  <si>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</si>
  <si>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</si>
  <si>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</si>
  <si>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</si>
  <si>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</si>
  <si>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</si>
  <si>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</si>
  <si>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</si>
  <si>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</si>
  <si>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</si>
  <si>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</si>
  <si>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</si>
  <si>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</si>
  <si>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</si>
  <si>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</si>
  <si>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</si>
  <si>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</si>
  <si>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</si>
  <si>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</si>
  <si>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</si>
  <si>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</si>
  <si>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</si>
  <si>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</si>
  <si>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</si>
  <si>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</si>
  <si>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</si>
  <si>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</si>
  <si>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</si>
  <si>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</si>
  <si>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</si>
  <si>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</si>
  <si>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</si>
  <si>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</si>
  <si>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</si>
  <si>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</si>
  <si>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</si>
  <si>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</si>
  <si>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</si>
  <si>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</si>
  <si>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</si>
  <si>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</si>
  <si>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</si>
  <si>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</si>
  <si>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</si>
  <si>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</si>
  <si>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</si>
  <si>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</si>
  <si>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</si>
  <si>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</si>
  <si>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</si>
  <si>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</si>
  <si>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</si>
  <si>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</si>
  <si>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</si>
  <si>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</si>
  <si>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</si>
  <si>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</si>
  <si>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</si>
  <si>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</si>
  <si>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</si>
  <si>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</si>
  <si>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</si>
  <si>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</si>
  <si>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</si>
  <si>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</si>
  <si>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</si>
  <si>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</si>
  <si>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</si>
  <si>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</si>
  <si>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</si>
  <si>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</si>
  <si>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</si>
  <si>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</si>
  <si>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</si>
  <si>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</si>
  <si>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</si>
  <si>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</si>
  <si>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</si>
  <si>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</si>
  <si>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</si>
  <si>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</si>
  <si>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</si>
  <si>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</si>
  <si>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</si>
  <si>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</si>
  <si>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</si>
  <si>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</si>
  <si>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</si>
  <si>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</si>
  <si>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</si>
  <si>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</si>
  <si>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</si>
  <si>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</si>
  <si>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</si>
  <si>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</si>
  <si>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</si>
  <si>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</si>
  <si>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</si>
  <si>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</si>
  <si>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</si>
  <si>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</si>
  <si>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</si>
  <si>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</si>
  <si>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</si>
  <si>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</si>
  <si>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</si>
  <si>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</si>
  <si>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</si>
  <si>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</si>
  <si>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</si>
  <si>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</si>
  <si>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</si>
  <si>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</si>
  <si>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</si>
  <si>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</si>
  <si>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</si>
  <si>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</si>
  <si>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</si>
  <si>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</si>
  <si>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</si>
  <si>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</si>
  <si>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</si>
  <si>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</si>
  <si>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</si>
  <si>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</si>
  <si>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</si>
  <si>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</si>
  <si>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</si>
  <si>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</si>
  <si>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</si>
  <si>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</si>
  <si>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</si>
  <si>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</si>
  <si>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</si>
  <si>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</si>
  <si>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</si>
  <si>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</si>
  <si>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</si>
  <si>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</si>
  <si>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</si>
  <si>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</si>
  <si>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</si>
  <si>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</si>
  <si>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</si>
  <si>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</si>
  <si>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</si>
  <si>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</si>
  <si>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</si>
  <si>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</si>
  <si>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</si>
  <si>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</si>
  <si>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</si>
  <si>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</si>
  <si>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</si>
  <si>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</si>
  <si>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</si>
  <si>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</si>
  <si>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</si>
  <si>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</si>
  <si>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</si>
  <si>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</si>
  <si>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</si>
  <si>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</si>
  <si>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</si>
  <si>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</si>
  <si>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</si>
  <si>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</si>
  <si>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</si>
  <si>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</si>
  <si>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</si>
  <si>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</si>
  <si>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</si>
  <si>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</si>
  <si>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</si>
  <si>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</si>
  <si>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</si>
  <si>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</si>
  <si>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</si>
  <si>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</si>
  <si>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</si>
  <si>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</si>
  <si>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</si>
  <si>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</si>
  <si>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</si>
  <si>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</si>
  <si>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</si>
  <si>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</si>
  <si>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</si>
  <si>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</si>
  <si>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</si>
  <si>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</si>
  <si>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</si>
  <si>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</si>
  <si>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</si>
  <si>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</si>
  <si>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</si>
  <si>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</si>
  <si>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</si>
  <si>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</si>
  <si>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</si>
  <si>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</si>
  <si>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</si>
  <si>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</si>
  <si>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</si>
  <si>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</si>
  <si>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</si>
  <si>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</si>
  <si>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</si>
  <si>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</si>
  <si>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</si>
  <si>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</si>
  <si>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</si>
  <si>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</si>
  <si>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</si>
  <si>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</si>
  <si>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</si>
  <si>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</si>
  <si>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</si>
  <si>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</si>
  <si>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</si>
  <si>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</si>
  <si>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</si>
  <si>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</si>
  <si>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</si>
  <si>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</si>
  <si>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</si>
  <si>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</si>
  <si>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</si>
  <si>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</si>
  <si>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</si>
  <si>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</si>
  <si>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</si>
  <si>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</si>
  <si>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</si>
  <si>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</si>
  <si>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</si>
  <si>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</si>
  <si>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</si>
  <si>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</si>
  <si>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</si>
  <si>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</si>
  <si>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</si>
  <si>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</si>
  <si>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</si>
  <si>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</si>
  <si>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</si>
  <si>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</si>
  <si>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</si>
  <si>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</si>
  <si>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</si>
  <si>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</si>
  <si>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</si>
  <si>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</si>
  <si>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</si>
  <si>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</si>
  <si>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</si>
  <si>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</si>
  <si>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</si>
  <si>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</si>
  <si>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</si>
  <si>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</si>
  <si>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</si>
  <si>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</si>
  <si>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</si>
  <si>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</si>
  <si>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</si>
  <si>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</si>
  <si>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</si>
  <si>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</si>
  <si>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</si>
  <si>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</si>
  <si>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</si>
  <si>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</si>
  <si>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</si>
  <si>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</si>
  <si>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</si>
  <si>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</si>
  <si>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</si>
  <si>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</si>
  <si>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</si>
  <si>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</si>
  <si>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</si>
  <si>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</si>
  <si>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</si>
  <si>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</si>
  <si>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</si>
  <si>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</si>
  <si>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</si>
  <si>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</si>
  <si>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</si>
  <si>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</si>
  <si>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</si>
  <si>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</si>
  <si>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</si>
  <si>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</si>
  <si>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</si>
  <si>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</si>
  <si>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</si>
  <si>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</si>
  <si>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</si>
  <si>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</si>
  <si>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</si>
  <si>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</si>
  <si>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</si>
  <si>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</si>
  <si>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</si>
  <si>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</si>
  <si>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</si>
  <si>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</si>
  <si>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</si>
  <si>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</si>
  <si>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</si>
  <si>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</si>
  <si>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</si>
  <si>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</si>
  <si>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</si>
  <si>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</si>
  <si>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</si>
  <si>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</si>
  <si>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</si>
  <si>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</si>
  <si>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</si>
  <si>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</si>
  <si>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</si>
  <si>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</si>
  <si>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</si>
  <si>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</si>
  <si>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</si>
  <si>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</si>
  <si>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</si>
  <si>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</si>
  <si>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</si>
  <si>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</si>
  <si>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</si>
  <si>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</si>
  <si>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</si>
  <si>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</si>
  <si>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</si>
  <si>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</si>
  <si>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</si>
  <si>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</si>
  <si>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</si>
  <si>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</si>
  <si>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</si>
  <si>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</si>
  <si>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</si>
  <si>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</si>
  <si>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</si>
  <si>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</si>
  <si>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</si>
  <si>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</si>
  <si>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</si>
  <si>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</si>
  <si>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</si>
  <si>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</si>
  <si>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</si>
  <si>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</si>
  <si>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</si>
  <si>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</si>
  <si>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</si>
  <si>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</si>
  <si>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</si>
  <si>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</si>
  <si>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</si>
  <si>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</si>
  <si>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</si>
  <si>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</si>
  <si>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</si>
  <si>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</si>
  <si>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</si>
  <si>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</si>
  <si>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</si>
  <si>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</si>
  <si>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</si>
  <si>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</si>
  <si>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</si>
  <si>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</si>
  <si>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</si>
  <si>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</si>
  <si>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</si>
  <si>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</si>
  <si>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</si>
  <si>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</si>
  <si>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</si>
  <si>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</si>
  <si>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</si>
  <si>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</si>
  <si>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</si>
  <si>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</si>
  <si>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</si>
  <si>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</si>
  <si>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</si>
  <si>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</si>
  <si>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</si>
  <si>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</si>
  <si>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</si>
  <si>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</si>
  <si>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</si>
  <si>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</si>
  <si>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</si>
  <si>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</si>
  <si>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</si>
  <si>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</si>
  <si>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</si>
  <si>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</si>
  <si>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</si>
  <si>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</si>
  <si>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</si>
  <si>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</si>
  <si>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</si>
  <si>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</si>
  <si>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</si>
  <si>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</si>
  <si>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</si>
  <si>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</si>
  <si>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</si>
  <si>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</si>
  <si>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</si>
  <si>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</si>
  <si>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</si>
  <si>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</si>
  <si>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</si>
  <si>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</si>
  <si>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</si>
  <si>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</si>
  <si>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</si>
  <si>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</si>
  <si>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</si>
  <si>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</si>
  <si>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</si>
  <si>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</si>
  <si>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</si>
  <si>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</si>
  <si>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</si>
  <si>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</si>
  <si>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</si>
  <si>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</si>
  <si>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</si>
  <si>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</si>
  <si>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</si>
  <si>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</si>
  <si>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</si>
  <si>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</si>
  <si>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</si>
  <si>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</si>
  <si>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</si>
  <si>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</si>
  <si>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</si>
  <si>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</si>
  <si>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</si>
  <si>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</si>
  <si>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</si>
  <si>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</si>
  <si>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</si>
  <si>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</si>
  <si>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</si>
  <si>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</si>
  <si>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</si>
  <si>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</si>
  <si>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</si>
  <si>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</si>
  <si>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</si>
  <si>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</si>
  <si>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</si>
  <si>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</si>
  <si>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</si>
  <si>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</si>
  <si>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</si>
  <si>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</si>
  <si>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</si>
  <si>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</si>
  <si>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</si>
  <si>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</si>
  <si>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</si>
  <si>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</si>
  <si>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</si>
  <si>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</si>
  <si>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</si>
  <si>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</si>
  <si>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</si>
  <si>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</si>
  <si>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</si>
  <si>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</si>
  <si>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</si>
  <si>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</si>
  <si>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</si>
  <si>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</si>
  <si>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</si>
  <si>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</si>
  <si>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</si>
  <si>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</si>
  <si>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</si>
  <si>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</si>
  <si>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</si>
  <si>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</si>
  <si>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</si>
  <si>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</si>
  <si>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</si>
  <si>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</si>
  <si>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</si>
  <si>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</si>
  <si>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</si>
  <si>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</si>
  <si>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</si>
  <si>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</si>
  <si>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</si>
  <si>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</si>
  <si>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</si>
  <si>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</si>
  <si>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</si>
  <si>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</si>
  <si>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</si>
  <si>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</si>
  <si>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</si>
  <si>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</si>
  <si>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</si>
  <si>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</si>
  <si>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</si>
  <si>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</si>
  <si>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</si>
  <si>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</si>
  <si>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</si>
  <si>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</si>
  <si>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</si>
  <si>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</si>
  <si>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</si>
  <si>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</si>
  <si>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</si>
  <si>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</si>
  <si>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</si>
  <si>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</si>
  <si>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</si>
  <si>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</si>
  <si>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</si>
  <si>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</si>
  <si>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</si>
  <si>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</si>
  <si>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</si>
  <si>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</si>
  <si>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</si>
  <si>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</si>
  <si>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</si>
  <si>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</si>
  <si>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</si>
  <si>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</si>
  <si>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</si>
  <si>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</si>
  <si>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</si>
  <si>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</si>
  <si>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</si>
  <si>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</si>
  <si>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</si>
  <si>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</si>
  <si>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</si>
  <si>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</si>
  <si>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</si>
  <si>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</si>
  <si>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</si>
  <si>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</si>
  <si>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</si>
  <si>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</si>
  <si>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</si>
  <si>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</si>
  <si>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</si>
  <si>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</si>
  <si>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</si>
  <si>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</si>
  <si>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</si>
  <si>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</si>
  <si>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</si>
  <si>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</si>
  <si>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</si>
  <si>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</si>
  <si>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</si>
  <si>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</si>
  <si>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</si>
  <si>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</si>
  <si>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</si>
  <si>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</si>
  <si>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</si>
  <si>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</si>
  <si>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</si>
  <si>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</si>
  <si>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</si>
  <si>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</si>
  <si>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</si>
  <si>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</si>
  <si>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</si>
  <si>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</si>
  <si>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</si>
  <si>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</si>
  <si>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</si>
  <si>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</si>
  <si>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</si>
  <si>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</si>
  <si>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</si>
  <si>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</si>
  <si>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</si>
  <si>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</si>
  <si>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</si>
  <si>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</si>
  <si>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</si>
  <si>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</si>
  <si>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</si>
  <si>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</si>
  <si>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</si>
  <si>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</si>
  <si>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</si>
  <si>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</si>
  <si>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</si>
  <si>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</si>
  <si>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</si>
  <si>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</si>
  <si>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</si>
  <si>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</si>
  <si>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</si>
  <si>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</si>
  <si>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</si>
  <si>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</si>
  <si>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</si>
  <si>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</si>
  <si>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</si>
  <si>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</si>
  <si>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</si>
  <si>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</si>
  <si>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</si>
  <si>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</si>
  <si>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</si>
  <si>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</si>
  <si>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</si>
  <si>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</si>
  <si>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</si>
  <si>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</si>
  <si>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</si>
  <si>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</si>
  <si>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</si>
  <si>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</si>
  <si>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</si>
  <si>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</si>
  <si>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</si>
  <si>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</si>
  <si>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</si>
  <si>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</si>
  <si>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</si>
  <si>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</si>
  <si>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</si>
  <si>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</si>
  <si>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</si>
  <si>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</si>
  <si>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</si>
  <si>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</si>
  <si>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</si>
  <si>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</si>
  <si>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</si>
  <si>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</si>
  <si>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</si>
  <si>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</si>
  <si>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</si>
  <si>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</si>
  <si>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</si>
  <si>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</si>
  <si>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</si>
  <si>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</si>
  <si>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</si>
  <si>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</si>
  <si>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</si>
  <si>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</si>
  <si>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</si>
  <si>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</si>
  <si>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</si>
  <si>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</si>
  <si>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</si>
  <si>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</si>
  <si>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</si>
  <si>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</si>
  <si>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</si>
  <si>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</si>
  <si>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</si>
  <si>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</si>
  <si>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</si>
  <si>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</si>
  <si>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</si>
  <si>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</si>
  <si>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</si>
  <si>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</si>
  <si>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</si>
  <si>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</si>
  <si>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</si>
  <si>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</si>
  <si>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</si>
  <si>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</si>
  <si>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</si>
  <si>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</si>
  <si>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</si>
  <si>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</si>
  <si>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</si>
  <si>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</si>
  <si>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</si>
  <si>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</si>
  <si>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</si>
  <si>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</si>
  <si>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</si>
  <si>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</si>
  <si>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</si>
  <si>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</si>
  <si>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</si>
  <si>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</si>
  <si>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</si>
  <si>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</si>
  <si>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</si>
  <si>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</si>
  <si>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</si>
  <si>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</si>
  <si>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</si>
  <si>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</si>
  <si>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</si>
  <si>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</si>
  <si>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</si>
  <si>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</si>
  <si>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</si>
  <si>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</si>
  <si>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</si>
  <si>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</si>
  <si>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</si>
  <si>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</si>
  <si>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</si>
  <si>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</si>
  <si>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</si>
  <si>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</si>
  <si>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</si>
  <si>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</si>
  <si>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</si>
  <si>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</si>
  <si>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</si>
  <si>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</si>
  <si>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</si>
  <si>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</si>
  <si>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</si>
  <si>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</si>
  <si>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</si>
  <si>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</si>
  <si>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</si>
  <si>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</si>
  <si>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</si>
  <si>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</si>
  <si>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</si>
  <si>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</si>
  <si>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</si>
  <si>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</si>
  <si>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</si>
  <si>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</si>
  <si>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</si>
  <si>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</si>
  <si>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</si>
  <si>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</si>
  <si>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</si>
  <si>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</si>
  <si>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</si>
  <si>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</si>
  <si>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</si>
  <si>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</si>
  <si>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</si>
  <si>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</si>
  <si>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</si>
  <si>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</si>
  <si>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</si>
  <si>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</si>
  <si>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</si>
  <si>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</si>
  <si>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</si>
  <si>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</si>
  <si>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</si>
  <si>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</si>
  <si>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</si>
  <si>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</si>
  <si>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</si>
  <si>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</si>
  <si>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</si>
  <si>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</si>
  <si>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</si>
  <si>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</si>
  <si>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</si>
  <si>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</si>
  <si>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</si>
  <si>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</si>
  <si>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</si>
  <si>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</si>
  <si>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</si>
  <si>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</si>
  <si>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</si>
  <si>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</si>
  <si>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</si>
  <si>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</si>
  <si>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</si>
  <si>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</si>
  <si>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</si>
  <si>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</si>
  <si>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</si>
  <si>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</si>
  <si>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</si>
  <si>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</si>
  <si>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</si>
  <si>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</si>
  <si>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</si>
  <si>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</si>
  <si>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</si>
  <si>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</si>
  <si>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</si>
  <si>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</si>
  <si>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</si>
  <si>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</si>
  <si>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</si>
  <si>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</si>
  <si>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</si>
  <si>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</si>
  <si>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</si>
  <si>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</si>
  <si>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</si>
  <si>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</si>
  <si>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</si>
  <si>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</si>
  <si>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</si>
  <si>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</si>
  <si>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</si>
  <si>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</si>
  <si>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</si>
  <si>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</si>
  <si>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</si>
  <si>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</si>
  <si>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</si>
  <si>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</si>
  <si>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</si>
  <si>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</si>
  <si>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</si>
  <si>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</si>
  <si>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</si>
  <si>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</si>
  <si>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</si>
  <si>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</si>
  <si>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</si>
  <si>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</si>
  <si>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</si>
  <si>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</si>
  <si>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</si>
  <si>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</si>
  <si>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</si>
  <si>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</si>
  <si>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</si>
  <si>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</si>
  <si>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</si>
  <si>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</si>
  <si>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</si>
  <si>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</si>
  <si>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</si>
  <si>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</si>
  <si>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</si>
  <si>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</si>
  <si>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</si>
  <si>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</si>
  <si>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</si>
  <si>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</si>
  <si>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</si>
  <si>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</si>
  <si>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</si>
  <si>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</si>
  <si>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</si>
  <si>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</si>
  <si>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</si>
  <si>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</si>
  <si>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</si>
  <si>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</si>
  <si>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</si>
  <si>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</si>
  <si>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</si>
  <si>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</si>
  <si>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</si>
  <si>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</si>
  <si>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</si>
  <si>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</si>
  <si>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</si>
  <si>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</si>
  <si>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</si>
  <si>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</si>
  <si>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</si>
  <si>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</si>
  <si>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</si>
  <si>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</si>
  <si>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</si>
  <si>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</si>
  <si>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</si>
  <si>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</si>
  <si>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</si>
  <si>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</si>
  <si>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</si>
  <si>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</si>
  <si>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</si>
  <si>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</si>
  <si>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</si>
  <si>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</si>
  <si>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</si>
  <si>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</si>
  <si>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</si>
  <si>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</si>
  <si>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</si>
  <si>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</si>
  <si>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</si>
  <si>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</si>
  <si>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</si>
  <si>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</si>
  <si>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</si>
  <si>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</si>
  <si>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</si>
  <si>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</si>
  <si>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</si>
  <si>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</si>
  <si>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</si>
  <si>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</si>
  <si>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</si>
  <si>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</si>
  <si>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</si>
  <si>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</si>
  <si>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</si>
  <si>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</si>
  <si>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</si>
  <si>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</si>
  <si>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</si>
  <si>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</si>
  <si>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</si>
  <si>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</si>
  <si>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</si>
  <si>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</si>
  <si>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</si>
  <si>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</si>
  <si>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</si>
  <si>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</si>
  <si>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</si>
  <si>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</si>
  <si>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</si>
  <si>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</si>
  <si>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</si>
  <si>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</si>
  <si>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</si>
  <si>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</si>
  <si>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</si>
  <si>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</si>
  <si>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</si>
  <si>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</si>
  <si>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</si>
  <si>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</si>
  <si>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</si>
  <si>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</si>
  <si>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</si>
  <si>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</si>
  <si>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</si>
  <si>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</si>
  <si>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</si>
  <si>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</si>
  <si>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</si>
  <si>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</si>
  <si>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</si>
  <si>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</si>
  <si>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</si>
  <si>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</si>
  <si>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</si>
  <si>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</si>
  <si>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</si>
  <si>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</si>
  <si>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</si>
  <si>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</si>
  <si>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</si>
  <si>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</si>
  <si>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</si>
  <si>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</si>
  <si>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</si>
  <si>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</si>
  <si>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</si>
  <si>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</si>
  <si>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</si>
  <si>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</si>
  <si>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</si>
  <si>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</si>
  <si>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</si>
  <si>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</si>
  <si>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</si>
  <si>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</si>
  <si>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</si>
  <si>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</si>
  <si>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</si>
  <si>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</si>
  <si>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</si>
  <si>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</si>
  <si>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</si>
  <si>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</si>
  <si>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</si>
  <si>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</si>
  <si>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</si>
  <si>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</si>
  <si>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</si>
  <si>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</si>
  <si>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</si>
  <si>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</si>
  <si>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</si>
  <si>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</si>
  <si>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</si>
  <si>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</si>
  <si>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</si>
  <si>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</si>
  <si>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</si>
  <si>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</si>
  <si>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</si>
  <si>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</si>
  <si>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</si>
  <si>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</si>
  <si>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</si>
  <si>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</si>
  <si>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</si>
  <si>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</si>
  <si>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</si>
  <si>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</si>
  <si>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</si>
  <si>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</si>
  <si>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</si>
  <si>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</si>
  <si>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</si>
  <si>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</si>
  <si>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</si>
  <si>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</si>
  <si>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</si>
  <si>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</si>
  <si>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</si>
  <si>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</si>
  <si>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</si>
  <si>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</si>
  <si>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</si>
  <si>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</si>
  <si>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</si>
  <si>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</si>
  <si>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</si>
  <si>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</si>
  <si>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</si>
  <si>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</si>
  <si>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</si>
  <si>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</si>
  <si>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</si>
  <si>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</si>
  <si>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</si>
  <si>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</si>
  <si>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</si>
  <si>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</si>
  <si>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</si>
  <si>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</si>
  <si>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</si>
  <si>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</si>
  <si>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</si>
  <si>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</si>
  <si>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</si>
  <si>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</si>
  <si>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</si>
  <si>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</si>
  <si>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</si>
  <si>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</si>
  <si>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</si>
  <si>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</si>
  <si>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</si>
  <si>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</si>
  <si>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</si>
  <si>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</si>
  <si>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</si>
  <si>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</si>
  <si>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</si>
  <si>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</si>
  <si>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</si>
  <si>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</si>
  <si>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</si>
  <si>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</si>
  <si>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</si>
  <si>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</si>
  <si>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</si>
  <si>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</si>
  <si>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</si>
  <si>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</si>
  <si>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</si>
  <si>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</si>
  <si>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</si>
  <si>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</si>
  <si>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</si>
  <si>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</si>
  <si>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</si>
  <si>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</si>
  <si>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</si>
  <si>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</si>
  <si>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</si>
  <si>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</si>
  <si>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</si>
  <si>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</si>
  <si>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</si>
  <si>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</si>
  <si>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</si>
  <si>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</si>
  <si>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</si>
  <si>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</si>
  <si>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</si>
  <si>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</si>
  <si>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</si>
  <si>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</si>
  <si>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</si>
  <si>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</si>
  <si>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</si>
  <si>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</si>
  <si>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</si>
  <si>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</si>
  <si>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</si>
  <si>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</si>
  <si>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</si>
  <si>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</si>
  <si>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</si>
  <si>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</si>
  <si>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</si>
  <si>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</si>
  <si>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</si>
  <si>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</si>
  <si>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</si>
  <si>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</si>
  <si>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</si>
  <si>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</si>
  <si>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</si>
  <si>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</si>
  <si>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</si>
  <si>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</si>
  <si>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</si>
  <si>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</si>
  <si>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</si>
  <si>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</si>
  <si>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</si>
  <si>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</si>
  <si>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</si>
  <si>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</si>
  <si>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</si>
  <si>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</si>
  <si>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</si>
  <si>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</si>
  <si>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</si>
  <si>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</si>
  <si>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</si>
  <si>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</si>
  <si>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</si>
  <si>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</si>
  <si>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</si>
  <si>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</si>
  <si>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</si>
  <si>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</si>
  <si>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</si>
  <si>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</si>
  <si>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</si>
  <si>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</si>
  <si>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</si>
  <si>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</si>
  <si>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</si>
  <si>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</si>
  <si>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</si>
  <si>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</si>
  <si>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</si>
  <si>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</si>
  <si>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</si>
  <si>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</si>
  <si>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</si>
  <si>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</si>
  <si>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</si>
  <si>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</si>
  <si>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</si>
  <si>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</si>
  <si>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</si>
  <si>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</si>
  <si>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</si>
  <si>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</si>
  <si>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</si>
  <si>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</si>
  <si>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</si>
  <si>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</si>
  <si>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</si>
  <si>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</si>
  <si>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</si>
  <si>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</si>
  <si>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</si>
  <si>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</si>
  <si>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</si>
  <si>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</si>
  <si>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</si>
  <si>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</si>
  <si>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</si>
  <si>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</si>
  <si>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</si>
  <si>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</si>
  <si>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</si>
  <si>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</si>
  <si>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</si>
  <si>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</si>
  <si>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</si>
  <si>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</si>
  <si>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</si>
  <si>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</si>
  <si>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</si>
  <si>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</si>
  <si>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</si>
  <si>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</si>
  <si>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</si>
  <si>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</si>
  <si>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</si>
  <si>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</si>
  <si>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</si>
  <si>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</si>
  <si>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</si>
  <si>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</si>
  <si>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</si>
  <si>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</si>
  <si>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</si>
  <si>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</si>
  <si>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</si>
  <si>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</si>
  <si>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</si>
  <si>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</si>
  <si>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</si>
  <si>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</si>
  <si>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</si>
  <si>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</si>
  <si>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</si>
  <si>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</si>
  <si>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</si>
  <si>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</si>
  <si>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</si>
  <si>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</si>
  <si>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</si>
  <si>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</si>
  <si>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</si>
  <si>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</si>
  <si>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</si>
  <si>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</si>
  <si>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</si>
  <si>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</si>
  <si>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</si>
  <si>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</si>
  <si>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</si>
  <si>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</si>
  <si>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</si>
  <si>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</si>
  <si>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</si>
  <si>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</si>
  <si>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</si>
  <si>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</si>
  <si>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</si>
  <si>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</si>
  <si>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</si>
  <si>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</si>
  <si>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</si>
  <si>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</si>
  <si>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</si>
  <si>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</si>
  <si>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</si>
  <si>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</si>
  <si>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</si>
  <si>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</si>
  <si>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</si>
  <si>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</si>
  <si>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</si>
  <si>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</si>
  <si>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</si>
  <si>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</si>
  <si>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</si>
  <si>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</si>
  <si>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</si>
  <si>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</si>
  <si>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</si>
  <si>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</si>
  <si>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</si>
  <si>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</si>
  <si>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</si>
  <si>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</si>
  <si>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</si>
  <si>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</si>
  <si>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</si>
  <si>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</si>
  <si>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</si>
  <si>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</si>
  <si>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</si>
  <si>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</si>
  <si>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</si>
  <si>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</si>
  <si>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</si>
  <si>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</si>
  <si>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</si>
  <si>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</si>
  <si>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</si>
  <si>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</si>
  <si>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</si>
  <si>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</si>
  <si>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</si>
  <si>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</si>
  <si>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</si>
  <si>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</si>
  <si>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</si>
  <si>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</si>
  <si>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</si>
  <si>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</si>
  <si>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</si>
  <si>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</si>
  <si>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</si>
  <si>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</si>
  <si>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</si>
  <si>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</si>
  <si>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</si>
  <si>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</si>
  <si>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</si>
  <si>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</si>
  <si>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</si>
  <si>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</si>
  <si>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</si>
  <si>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</si>
  <si>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</si>
  <si>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</si>
  <si>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</si>
  <si>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</si>
  <si>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</si>
  <si>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</si>
  <si>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</si>
  <si>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</si>
  <si>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</si>
  <si>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</si>
  <si>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</si>
  <si>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</si>
  <si>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</si>
  <si>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</si>
  <si>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</si>
  <si>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</si>
  <si>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</si>
  <si>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</si>
  <si>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</si>
  <si>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</si>
  <si>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</si>
  <si>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</si>
  <si>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</si>
  <si>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</si>
  <si>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</si>
  <si>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</si>
  <si>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</si>
  <si>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</si>
  <si>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</si>
  <si>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</si>
  <si>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</si>
  <si>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</si>
  <si>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</si>
  <si>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</si>
  <si>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</si>
  <si>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</si>
  <si>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</si>
  <si>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</si>
  <si>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</si>
  <si>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</si>
  <si>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</si>
  <si>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</si>
  <si>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</si>
  <si>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</si>
  <si>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</si>
  <si>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</si>
  <si>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</si>
  <si>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</si>
  <si>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</si>
  <si>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</si>
  <si>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</si>
  <si>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</si>
  <si>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</si>
  <si>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</si>
  <si>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</si>
  <si>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</si>
  <si>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</si>
  <si>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</si>
  <si>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</si>
  <si>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</si>
  <si>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</si>
  <si>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</si>
  <si>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</si>
  <si>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</si>
  <si>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</si>
  <si>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</si>
  <si>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</si>
  <si>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</si>
  <si>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</si>
  <si>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</si>
  <si>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</si>
  <si>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</si>
  <si>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</si>
  <si>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</si>
  <si>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</si>
  <si>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</si>
  <si>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</si>
  <si>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</si>
  <si>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</si>
  <si>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</si>
  <si>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</si>
  <si>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</si>
  <si>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</si>
  <si>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</si>
  <si>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</si>
  <si>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</si>
  <si>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</si>
  <si>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</si>
  <si>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</si>
  <si>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</si>
  <si>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</si>
  <si>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</si>
  <si>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</si>
  <si>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</si>
  <si>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</si>
  <si>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</si>
  <si>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</si>
  <si>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</si>
  <si>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</si>
  <si>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</si>
  <si>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</si>
  <si>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</si>
  <si>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</si>
  <si>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</si>
  <si>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</si>
  <si>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</si>
  <si>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</si>
  <si>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</si>
  <si>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</si>
  <si>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</si>
  <si>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</si>
  <si>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</si>
  <si>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</si>
  <si>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</si>
  <si>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</si>
  <si>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</si>
  <si>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</si>
  <si>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</si>
  <si>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</si>
  <si>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</si>
  <si>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</si>
  <si>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</si>
  <si>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</si>
  <si>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</si>
  <si>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</si>
  <si>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</si>
  <si>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</si>
  <si>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</si>
  <si>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</si>
  <si>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</si>
  <si>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</si>
  <si>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</si>
  <si>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</si>
  <si>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</si>
  <si>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</si>
  <si>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</si>
  <si>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</si>
  <si>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</si>
  <si>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</si>
  <si>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</si>
  <si>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</si>
  <si>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</si>
  <si>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</si>
  <si>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</si>
  <si>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</si>
  <si>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</si>
  <si>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</si>
  <si>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</si>
  <si>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</si>
  <si>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</si>
  <si>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</si>
  <si>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</si>
  <si>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</si>
  <si>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</si>
  <si>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</si>
  <si>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</si>
  <si>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</si>
  <si>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</si>
  <si>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</si>
  <si>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</si>
  <si>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</si>
  <si>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</si>
  <si>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</si>
  <si>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</si>
  <si>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</si>
  <si>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</si>
  <si>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</si>
  <si>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</si>
  <si>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</si>
  <si>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</si>
  <si>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</si>
  <si>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</si>
  <si>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</si>
  <si>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</si>
  <si>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</si>
  <si>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</si>
  <si>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</si>
  <si>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</si>
  <si>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</si>
  <si>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</si>
  <si>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</si>
  <si>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</si>
  <si>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</si>
  <si>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</si>
  <si>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</si>
  <si>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</si>
  <si>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</si>
  <si>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</si>
  <si>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</si>
  <si>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</si>
  <si>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</si>
  <si>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</si>
  <si>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</si>
  <si>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</si>
  <si>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</si>
  <si>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</si>
  <si>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</si>
  <si>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</si>
  <si>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</si>
  <si>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</si>
  <si>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</si>
  <si>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</si>
  <si>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</si>
  <si>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</si>
  <si>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</si>
  <si>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</si>
  <si>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</si>
  <si>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</si>
  <si>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</si>
  <si>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</si>
  <si>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</si>
  <si>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</si>
  <si>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</si>
  <si>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</si>
  <si>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</si>
  <si>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</si>
  <si>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</si>
  <si>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</si>
  <si>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</si>
  <si>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</si>
  <si>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</si>
  <si>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</si>
  <si>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</si>
  <si>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</si>
  <si>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</si>
  <si>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</si>
  <si>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</si>
  <si>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</si>
  <si>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</si>
  <si>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</si>
  <si>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</si>
  <si>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</si>
  <si>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</si>
  <si>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</si>
  <si>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</si>
  <si>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</si>
  <si>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</si>
  <si>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</si>
  <si>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</si>
  <si>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</si>
  <si>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</si>
  <si>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</si>
  <si>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</si>
  <si>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</si>
  <si>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</si>
  <si>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</si>
  <si>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</si>
  <si>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</si>
  <si>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</si>
  <si>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</si>
  <si>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</si>
  <si>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</si>
  <si>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</si>
  <si>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</si>
  <si>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</si>
  <si>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</si>
  <si>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</si>
  <si>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</si>
  <si>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</si>
  <si>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</si>
  <si>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</si>
  <si>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</si>
  <si>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</si>
  <si>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</si>
  <si>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</si>
  <si>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</si>
  <si>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</si>
  <si>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</si>
  <si>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</si>
  <si>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</si>
  <si>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</si>
  <si>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</si>
  <si>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</si>
  <si>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</si>
  <si>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</si>
  <si>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</si>
  <si>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</si>
  <si>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</si>
  <si>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</si>
  <si>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</si>
  <si>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</si>
  <si>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</si>
  <si>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</si>
  <si>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</si>
  <si>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</si>
  <si>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</si>
  <si>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</si>
  <si>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</si>
  <si>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</si>
  <si>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</si>
  <si>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</si>
  <si>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</si>
  <si>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</si>
  <si>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</si>
  <si>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</si>
  <si>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</si>
  <si>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</si>
  <si>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</si>
  <si>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</si>
  <si>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</si>
  <si>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</si>
  <si>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</si>
  <si>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</si>
  <si>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</si>
  <si>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</si>
  <si>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</si>
  <si>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</si>
  <si>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</si>
  <si>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</si>
  <si>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</si>
  <si>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</si>
  <si>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</si>
  <si>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</si>
  <si>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</si>
  <si>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</si>
  <si>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</si>
  <si>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</si>
  <si>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</si>
  <si>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</si>
  <si>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</si>
  <si>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</si>
  <si>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</si>
  <si>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</si>
  <si>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</si>
  <si>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</si>
  <si>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</si>
  <si>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</si>
  <si>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</si>
  <si>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</si>
  <si>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</si>
  <si>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</si>
  <si>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</si>
  <si>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</si>
  <si>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</si>
  <si>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</si>
  <si>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</si>
  <si>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</si>
  <si>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</si>
  <si>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</si>
  <si>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</si>
  <si>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</si>
  <si>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</si>
  <si>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</si>
  <si>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</si>
  <si>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</si>
  <si>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</si>
  <si>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</si>
  <si>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</si>
  <si>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</si>
  <si>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</si>
  <si>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</si>
  <si>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</si>
  <si>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</si>
  <si>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</si>
  <si>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</si>
  <si>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</si>
  <si>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</si>
  <si>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</si>
  <si>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</si>
  <si>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</si>
  <si>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</si>
  <si>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</si>
  <si>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</si>
  <si>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</si>
  <si>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</si>
  <si>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</si>
  <si>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</si>
  <si>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</si>
  <si>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</si>
  <si>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</si>
  <si>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</si>
  <si>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</si>
  <si>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</si>
  <si>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</si>
  <si>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</si>
  <si>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</si>
  <si>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</si>
  <si>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</si>
  <si>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</si>
  <si>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</si>
  <si>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</si>
  <si>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</si>
  <si>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</si>
  <si>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</si>
  <si>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</si>
  <si>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</si>
  <si>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</si>
  <si>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</si>
  <si>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</si>
  <si>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</si>
  <si>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</si>
  <si>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</si>
  <si>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</si>
  <si>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</si>
  <si>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</si>
  <si>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</si>
  <si>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</si>
  <si>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</si>
  <si>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</si>
  <si>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</si>
  <si>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</si>
  <si>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</si>
  <si>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</si>
  <si>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</si>
  <si>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</si>
  <si>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</si>
  <si>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</si>
  <si>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</si>
  <si>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</si>
  <si>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</si>
  <si>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</si>
  <si>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</si>
  <si>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</si>
  <si>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</si>
  <si>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</si>
  <si>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</si>
  <si>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</si>
  <si>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</si>
  <si>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</si>
  <si>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</si>
  <si>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</si>
  <si>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</si>
  <si>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</si>
  <si>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</si>
  <si>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</si>
  <si>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</si>
  <si>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</si>
  <si>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</si>
  <si>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</si>
  <si>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</si>
  <si>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</si>
  <si>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</si>
  <si>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</si>
  <si>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</si>
  <si>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</si>
  <si>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</si>
  <si>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</si>
  <si>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</si>
  <si>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</si>
  <si>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</si>
  <si>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</si>
  <si>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</si>
  <si>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</si>
  <si>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</si>
  <si>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</si>
  <si>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</si>
  <si>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</si>
  <si>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</si>
  <si>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</si>
  <si>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</si>
  <si>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</si>
  <si>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</si>
  <si>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</si>
  <si>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</si>
  <si>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</si>
  <si>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</si>
  <si>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</si>
  <si>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</si>
  <si>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</si>
  <si>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</si>
  <si>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</si>
  <si>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</si>
  <si>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</si>
  <si>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</si>
  <si>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</si>
  <si>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</si>
  <si>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</si>
  <si>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</si>
  <si>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</si>
  <si>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</si>
  <si>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</si>
  <si>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</si>
  <si>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</si>
  <si>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</si>
  <si>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</si>
  <si>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</si>
  <si>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</si>
  <si>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</si>
  <si>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</si>
  <si>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</si>
  <si>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</si>
  <si>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</si>
  <si>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</si>
  <si>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</si>
  <si>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</si>
  <si>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</si>
  <si>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</si>
  <si>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</si>
  <si>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</si>
  <si>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</si>
  <si>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</si>
  <si>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</si>
  <si>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</si>
  <si>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</si>
  <si>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</si>
  <si>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</si>
  <si>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</si>
  <si>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</si>
  <si>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</si>
  <si>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</si>
  <si>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</si>
  <si>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</si>
  <si>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</si>
  <si>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</si>
  <si>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</si>
  <si>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</si>
  <si>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</si>
  <si>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</si>
  <si>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</si>
  <si>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</si>
  <si>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</si>
  <si>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</si>
  <si>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</si>
  <si>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</si>
  <si>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</si>
  <si>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</si>
  <si>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</si>
  <si>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</si>
  <si>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</si>
  <si>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</si>
  <si>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</si>
  <si>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</si>
  <si>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</si>
  <si>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</si>
  <si>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</si>
  <si>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</si>
  <si>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</si>
  <si>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</si>
  <si>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</si>
  <si>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</si>
  <si>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</si>
  <si>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</si>
  <si>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</si>
  <si>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</si>
  <si>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</si>
  <si>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</si>
  <si>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</si>
  <si>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</si>
  <si>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</si>
  <si>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</si>
  <si>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</si>
  <si>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</si>
  <si>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</si>
  <si>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</si>
  <si>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</si>
  <si>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</si>
  <si>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</si>
  <si>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</si>
  <si>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</si>
  <si>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</si>
  <si>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</si>
  <si>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</si>
  <si>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</si>
  <si>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</si>
  <si>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</si>
  <si>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</si>
  <si>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</si>
  <si>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</si>
  <si>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</si>
  <si>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</si>
  <si>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</si>
  <si>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</si>
  <si>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</si>
  <si>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</si>
  <si>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</si>
  <si>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</si>
  <si>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</si>
  <si>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</si>
  <si>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</si>
  <si>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</si>
  <si>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</si>
  <si>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</si>
  <si>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</si>
  <si>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</si>
  <si>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</si>
  <si>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</si>
  <si>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</si>
  <si>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</si>
  <si>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</si>
  <si>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</si>
  <si>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</si>
  <si>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</si>
  <si>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</si>
  <si>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</si>
  <si>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</si>
  <si>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</si>
  <si>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</si>
  <si>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</si>
  <si>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</si>
  <si>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</si>
  <si>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</si>
  <si>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</si>
  <si>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</si>
  <si>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</si>
  <si>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</si>
  <si>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</si>
  <si>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</si>
  <si>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</si>
  <si>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</si>
  <si>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</si>
  <si>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</si>
  <si>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</si>
  <si>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</si>
  <si>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</si>
  <si>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</si>
  <si>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</si>
  <si>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</si>
  <si>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</si>
  <si>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</si>
  <si>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</si>
  <si>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</si>
  <si>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</si>
  <si>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</si>
  <si>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</si>
  <si>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</si>
  <si>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</si>
  <si>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</si>
  <si>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</si>
  <si>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</si>
  <si>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</si>
  <si>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</si>
  <si>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</si>
  <si>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</si>
  <si>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</si>
  <si>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</si>
  <si>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</si>
  <si>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</si>
  <si>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</si>
  <si>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</si>
  <si>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</si>
  <si>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</si>
  <si>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</si>
  <si>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</si>
  <si>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</si>
  <si>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</si>
  <si>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</si>
  <si>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</si>
  <si>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</si>
  <si>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</si>
  <si>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</si>
  <si>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</si>
  <si>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</si>
  <si>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</si>
  <si>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</si>
  <si>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</si>
  <si>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</si>
  <si>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</si>
  <si>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</si>
  <si>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</si>
  <si>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</si>
  <si>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</si>
  <si>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</si>
  <si>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</si>
  <si>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</si>
  <si>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</si>
  <si>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</si>
  <si>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</si>
  <si>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</si>
  <si>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</si>
  <si>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</si>
  <si>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</si>
  <si>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</si>
  <si>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</si>
  <si>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</si>
  <si>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</si>
  <si>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</si>
  <si>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</si>
  <si>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</si>
  <si>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</si>
  <si>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</si>
  <si>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</si>
  <si>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</si>
  <si>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</si>
  <si>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</si>
  <si>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</si>
  <si>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</si>
  <si>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</si>
  <si>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</si>
  <si>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</si>
  <si>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</si>
  <si>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</si>
  <si>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</si>
  <si>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</si>
  <si>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</si>
  <si>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</si>
  <si>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</si>
  <si>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</si>
  <si>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</si>
  <si>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</si>
  <si>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</si>
  <si>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</si>
  <si>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</si>
  <si>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</si>
  <si>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</si>
  <si>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</si>
  <si>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</si>
  <si>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</si>
  <si>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</si>
  <si>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</si>
  <si>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</si>
  <si>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</si>
  <si>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</si>
  <si>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</si>
  <si>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</si>
  <si>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</si>
  <si>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</si>
  <si>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</si>
  <si>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</si>
  <si>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</si>
  <si>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</si>
  <si>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</si>
  <si>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</si>
  <si>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</si>
  <si>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</si>
  <si>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</si>
  <si>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</si>
  <si>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</si>
  <si>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</si>
  <si>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</si>
  <si>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</si>
  <si>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</si>
  <si>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</si>
  <si>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</si>
  <si>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</si>
  <si>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</si>
  <si>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</si>
  <si>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</si>
  <si>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</si>
  <si>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</si>
  <si>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</si>
  <si>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</si>
  <si>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</si>
  <si>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</si>
  <si>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</si>
  <si>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</si>
  <si>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</si>
  <si>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</si>
  <si>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</si>
  <si>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</si>
  <si>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</si>
  <si>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</si>
  <si>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</si>
  <si>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</si>
  <si>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</si>
  <si>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</si>
  <si>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</si>
  <si>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</si>
  <si>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</si>
  <si>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</si>
  <si>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</si>
  <si>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</si>
  <si>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</si>
  <si>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</si>
  <si>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</si>
  <si>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</si>
  <si>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</si>
  <si>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</si>
  <si>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</si>
  <si>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</si>
  <si>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</si>
  <si>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</si>
  <si>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</si>
  <si>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</si>
  <si>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</si>
  <si>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</si>
  <si>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</si>
  <si>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</si>
  <si>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</si>
  <si>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</si>
  <si>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</si>
  <si>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</si>
  <si>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</si>
  <si>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</si>
  <si>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</si>
  <si>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</si>
  <si>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</si>
  <si>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</si>
  <si>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</si>
  <si>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</si>
  <si>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</si>
  <si>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</si>
  <si>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</si>
  <si>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</si>
  <si>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</si>
  <si>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</si>
  <si>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</si>
  <si>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</si>
  <si>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</si>
  <si>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</si>
  <si>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</si>
  <si>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</si>
  <si>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</si>
  <si>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</si>
  <si>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</si>
  <si>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</si>
  <si>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</si>
  <si>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</si>
  <si>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</si>
  <si>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</si>
  <si>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</si>
  <si>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</si>
  <si>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</si>
  <si>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</si>
  <si>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</si>
  <si>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</si>
  <si>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</si>
  <si>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</si>
  <si>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</si>
  <si>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</si>
  <si>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</si>
  <si>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</si>
  <si>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</si>
  <si>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</si>
  <si>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</si>
  <si>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</si>
  <si>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</si>
  <si>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</si>
  <si>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</si>
  <si>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</si>
  <si>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</si>
  <si>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</si>
  <si>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</si>
  <si>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</si>
  <si>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</si>
  <si>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</si>
  <si>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</si>
  <si>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</si>
  <si>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</si>
  <si>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</si>
  <si>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</si>
  <si>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</si>
  <si>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</si>
  <si>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</si>
  <si>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</si>
  <si>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</si>
  <si>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</si>
  <si>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</si>
  <si>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</si>
  <si>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</si>
  <si>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</si>
  <si>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</si>
  <si>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</si>
  <si>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</si>
  <si>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</si>
  <si>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</si>
  <si>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</si>
  <si>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</si>
  <si>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</si>
  <si>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</si>
  <si>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</si>
  <si>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</si>
  <si>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</si>
  <si>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</si>
  <si>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</si>
  <si>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</si>
  <si>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</si>
  <si>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</si>
  <si>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</si>
  <si>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</si>
  <si>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</si>
  <si>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</si>
  <si>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</si>
  <si>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</si>
  <si>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</si>
  <si>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</si>
  <si>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</si>
  <si>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</si>
  <si>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</si>
  <si>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</si>
  <si>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</si>
  <si>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</si>
  <si>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</si>
  <si>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</si>
  <si>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</si>
  <si>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</si>
  <si>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</si>
  <si>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</si>
  <si>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</si>
  <si>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</si>
  <si>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</si>
  <si>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</si>
  <si>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</si>
  <si>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</si>
  <si>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</si>
  <si>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</si>
  <si>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</si>
  <si>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</si>
  <si>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</si>
  <si>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</si>
  <si>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</si>
  <si>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</si>
  <si>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</si>
  <si>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</si>
  <si>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</si>
  <si>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</si>
  <si>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</si>
  <si>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</si>
  <si>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</si>
  <si>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</si>
  <si>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</si>
  <si>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</si>
  <si>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</si>
  <si>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</si>
  <si>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</si>
  <si>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</si>
  <si>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</si>
  <si>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</si>
  <si>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</si>
  <si>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</si>
  <si>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</si>
  <si>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</si>
  <si>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</si>
  <si>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</si>
  <si>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</si>
  <si>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</si>
  <si>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</si>
  <si>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</si>
  <si>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</si>
  <si>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</si>
  <si>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</si>
  <si>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</si>
  <si>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</si>
  <si>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</si>
  <si>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</si>
  <si>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</si>
  <si>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</si>
  <si>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</si>
  <si>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</si>
  <si>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</si>
  <si>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</si>
  <si>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</si>
  <si>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</si>
  <si>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</si>
  <si>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</si>
  <si>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</si>
  <si>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</si>
  <si>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</si>
  <si>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</si>
  <si>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</si>
  <si>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</si>
  <si>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</si>
  <si>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</si>
  <si>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</si>
  <si>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</si>
  <si>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</si>
  <si>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</si>
  <si>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</si>
  <si>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</si>
  <si>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</si>
  <si>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</si>
  <si>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</si>
  <si>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</si>
  <si>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</si>
  <si>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</si>
  <si>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</si>
  <si>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</si>
  <si>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</si>
  <si>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</si>
  <si>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</si>
  <si>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</si>
  <si>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</si>
  <si>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</si>
  <si>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</si>
  <si>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</si>
  <si>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</si>
  <si>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</si>
  <si>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</si>
  <si>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</si>
  <si>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</si>
  <si>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</si>
  <si>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</si>
  <si>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</si>
  <si>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</si>
  <si>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</si>
  <si>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</si>
  <si>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</si>
  <si>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</si>
  <si>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</si>
  <si>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</si>
  <si>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</si>
  <si>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</si>
  <si>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</si>
  <si>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</si>
  <si>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</si>
  <si>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</si>
  <si>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</si>
  <si>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</si>
  <si>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</si>
  <si>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</si>
  <si>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</si>
  <si>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</si>
  <si>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</si>
  <si>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</si>
  <si>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</si>
  <si>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</si>
  <si>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</si>
  <si>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</si>
  <si>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</si>
  <si>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</si>
  <si>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</si>
  <si>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</si>
  <si>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</si>
  <si>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</si>
  <si>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</si>
  <si>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</si>
  <si>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</si>
  <si>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</si>
  <si>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</si>
  <si>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</si>
  <si>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</si>
  <si>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</si>
  <si>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</si>
  <si>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</si>
  <si>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</si>
  <si>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</si>
  <si>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</si>
  <si>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</si>
  <si>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</si>
  <si>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</si>
  <si>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</si>
  <si>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</si>
  <si>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</si>
  <si>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</si>
  <si>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</si>
  <si>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</si>
  <si>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</si>
  <si>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</si>
  <si>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</si>
  <si>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</si>
  <si>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</si>
  <si>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</si>
  <si>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</si>
  <si>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</si>
  <si>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</si>
  <si>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</si>
  <si>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</si>
  <si>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</si>
  <si>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</si>
  <si>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</si>
  <si>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</si>
  <si>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</si>
  <si>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</si>
  <si>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</si>
  <si>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</si>
  <si>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</si>
  <si>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</si>
  <si>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</si>
  <si>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</si>
  <si>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</si>
  <si>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</si>
  <si>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</si>
  <si>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</si>
  <si>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</si>
  <si>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</si>
  <si>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</si>
  <si>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</si>
  <si>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</si>
  <si>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</si>
  <si>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</si>
  <si>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</si>
  <si>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</si>
  <si>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</si>
  <si>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</si>
  <si>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</si>
  <si>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</si>
  <si>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</si>
  <si>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</si>
  <si>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</si>
  <si>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</si>
  <si>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</si>
  <si>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</si>
  <si>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</si>
  <si>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</si>
  <si>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</si>
  <si>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</si>
  <si>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</si>
  <si>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</si>
  <si>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</si>
  <si>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</si>
  <si>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</si>
  <si>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</si>
  <si>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</si>
  <si>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</si>
  <si>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</si>
  <si>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</si>
  <si>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</si>
  <si>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</si>
  <si>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</si>
  <si>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</si>
  <si>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</si>
  <si>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</si>
  <si>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</si>
  <si>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</si>
  <si>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</si>
  <si>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</si>
  <si>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</si>
  <si>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</si>
  <si>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</si>
  <si>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</si>
  <si>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</si>
  <si>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</si>
  <si>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</si>
  <si>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</si>
  <si>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</si>
  <si>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</si>
  <si>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</si>
  <si>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</si>
  <si>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</si>
  <si>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</si>
  <si>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</si>
  <si>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</si>
  <si>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</si>
  <si>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</si>
  <si>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</si>
  <si>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</si>
  <si>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</si>
  <si>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</si>
  <si>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</si>
  <si>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</si>
  <si>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</si>
  <si>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</si>
  <si>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</si>
  <si>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</si>
  <si>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</si>
  <si>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</si>
  <si>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</si>
  <si>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</si>
  <si>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</si>
  <si>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</si>
  <si>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</si>
  <si>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</si>
  <si>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</si>
  <si>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</si>
  <si>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</si>
  <si>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</si>
  <si>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</si>
  <si>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</si>
  <si>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</si>
  <si>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</si>
  <si>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</si>
  <si>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</si>
  <si>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</si>
  <si>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</si>
  <si>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</si>
  <si>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</si>
  <si>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</si>
  <si>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</si>
  <si>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</si>
  <si>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</si>
  <si>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</si>
  <si>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</si>
  <si>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</si>
  <si>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</si>
  <si>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</si>
  <si>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</si>
  <si>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</si>
  <si>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</si>
  <si>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</si>
  <si>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</si>
  <si>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</si>
  <si>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</si>
  <si>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</si>
  <si>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</si>
  <si>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</si>
  <si>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</si>
  <si>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</si>
  <si>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</si>
  <si>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</si>
  <si>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</si>
  <si>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</si>
  <si>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</si>
  <si>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</si>
  <si>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</si>
  <si>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</si>
  <si>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</si>
  <si>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</si>
  <si>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</si>
  <si>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</si>
  <si>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</si>
  <si>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</si>
  <si>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</si>
  <si>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</si>
  <si>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</si>
  <si>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</si>
  <si>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</si>
  <si>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</si>
  <si>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</si>
  <si>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</si>
  <si>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</si>
  <si>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</si>
  <si>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</si>
  <si>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</si>
  <si>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</si>
  <si>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</si>
  <si>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</si>
  <si>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</si>
  <si>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</si>
  <si>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</si>
  <si>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</si>
  <si>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</si>
  <si>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</si>
  <si>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</si>
  <si>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</si>
  <si>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</si>
  <si>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</si>
  <si>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</si>
  <si>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</si>
  <si>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</si>
  <si>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</si>
  <si>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</si>
  <si>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</si>
  <si>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</si>
  <si>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</si>
  <si>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</si>
  <si>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</si>
  <si>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</si>
  <si>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</si>
  <si>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</si>
  <si>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</si>
  <si>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</si>
  <si>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</si>
  <si>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</si>
  <si>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</si>
  <si>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</si>
  <si>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</si>
  <si>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</si>
  <si>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</si>
  <si>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</si>
  <si>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</si>
  <si>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</si>
  <si>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</si>
  <si>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</si>
  <si>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</si>
  <si>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</si>
  <si>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</si>
  <si>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</si>
  <si>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</si>
  <si>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</si>
  <si>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</si>
  <si>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</si>
  <si>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</si>
  <si>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</si>
  <si>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</si>
  <si>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</si>
  <si>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</si>
  <si>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</si>
  <si>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</si>
  <si>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</si>
  <si>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</si>
  <si>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</si>
  <si>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</si>
  <si>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</si>
  <si>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</si>
  <si>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</si>
  <si>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</si>
  <si>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</si>
  <si>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</si>
  <si>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</si>
  <si>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</si>
  <si>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</si>
  <si>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</si>
  <si>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</si>
  <si>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</si>
  <si>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</si>
  <si>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</si>
  <si>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</si>
  <si>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</si>
  <si>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</si>
  <si>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</si>
  <si>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</si>
  <si>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</si>
  <si>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</si>
  <si>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</si>
  <si>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</si>
  <si>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</si>
  <si>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</si>
  <si>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</si>
  <si>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</si>
  <si>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</si>
  <si>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</si>
  <si>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</si>
  <si>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</si>
  <si>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</si>
  <si>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</si>
  <si>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</si>
  <si>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</si>
  <si>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</si>
  <si>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</si>
  <si>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</si>
  <si>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</si>
  <si>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</si>
  <si>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</si>
  <si>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</si>
  <si>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</si>
  <si>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</si>
  <si>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</si>
  <si>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</si>
  <si>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</si>
  <si>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</si>
  <si>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</si>
  <si>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</si>
  <si>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</si>
  <si>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</si>
  <si>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</si>
  <si>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</si>
  <si>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</si>
  <si>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</si>
  <si>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</si>
  <si>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</si>
  <si>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</si>
  <si>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</si>
  <si>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</si>
  <si>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</si>
  <si>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</si>
  <si>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</si>
  <si>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</si>
  <si>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</si>
  <si>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</si>
  <si>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</si>
  <si>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</si>
  <si>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</si>
  <si>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</si>
  <si>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</si>
  <si>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</si>
  <si>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</si>
  <si>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</si>
  <si>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</si>
  <si>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</si>
  <si>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</si>
  <si>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</si>
  <si>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</si>
  <si>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</si>
  <si>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</si>
  <si>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</si>
  <si>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</si>
  <si>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</si>
  <si>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</si>
  <si>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</si>
  <si>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</si>
  <si>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</si>
  <si>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</si>
  <si>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</si>
  <si>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</si>
  <si>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</si>
  <si>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</si>
  <si>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</si>
  <si>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</si>
  <si>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</si>
  <si>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</si>
  <si>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</si>
  <si>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</si>
  <si>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</si>
  <si>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</si>
  <si>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</si>
  <si>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</si>
  <si>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</si>
  <si>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</si>
  <si>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</si>
  <si>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</si>
  <si>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</si>
  <si>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</si>
  <si>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</si>
  <si>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</si>
  <si>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</si>
  <si>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</si>
  <si>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</si>
  <si>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</si>
  <si>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</si>
  <si>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</si>
  <si>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</si>
  <si>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</si>
  <si>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</si>
  <si>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</si>
  <si>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</si>
  <si>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</si>
  <si>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</si>
  <si>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</si>
  <si>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</si>
  <si>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</si>
  <si>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</si>
  <si>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</si>
  <si>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</si>
  <si>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</si>
  <si>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</si>
  <si>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</si>
  <si>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</si>
  <si>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</si>
  <si>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</si>
  <si>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</si>
  <si>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</si>
  <si>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</si>
  <si>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</si>
  <si>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</si>
  <si>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</si>
  <si>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</si>
  <si>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</si>
  <si>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</si>
  <si>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</si>
  <si>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</si>
  <si>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</si>
  <si>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</si>
  <si>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</si>
  <si>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</si>
  <si>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</si>
  <si>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</si>
  <si>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</si>
  <si>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</si>
  <si>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</si>
  <si>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</si>
  <si>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</si>
  <si>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</si>
  <si>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</si>
  <si>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</si>
  <si>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</si>
  <si>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</si>
  <si>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</si>
  <si>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</si>
  <si>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</si>
  <si>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</si>
  <si>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</si>
  <si>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</si>
  <si>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</si>
  <si>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</si>
  <si>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</si>
  <si>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</si>
  <si>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</si>
  <si>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</si>
  <si>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</si>
  <si>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</si>
  <si>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</si>
  <si>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</si>
  <si>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</si>
  <si>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</si>
  <si>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</si>
  <si>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</si>
  <si>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</si>
  <si>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</si>
  <si>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</si>
  <si>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</si>
  <si>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</si>
  <si>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</si>
  <si>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</si>
  <si>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</si>
  <si>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</si>
  <si>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</si>
  <si>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</si>
  <si>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</si>
  <si>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</si>
  <si>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</si>
  <si>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</si>
  <si>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</si>
  <si>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</si>
  <si>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</si>
  <si>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</si>
  <si>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</si>
  <si>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</si>
  <si>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</si>
  <si>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</si>
  <si>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</si>
  <si>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</si>
  <si>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</si>
  <si>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</si>
  <si>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</si>
  <si>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</si>
  <si>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</si>
  <si>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</si>
  <si>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</si>
  <si>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</si>
  <si>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</si>
  <si>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</si>
  <si>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</si>
  <si>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</si>
  <si>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</si>
  <si>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</si>
  <si>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</si>
  <si>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</si>
  <si>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</si>
  <si>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</si>
  <si>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</si>
  <si>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</si>
  <si>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</si>
  <si>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</si>
  <si>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</si>
  <si>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</si>
  <si>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</si>
  <si>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</si>
  <si>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</si>
  <si>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</si>
  <si>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</si>
  <si>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</si>
  <si>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</si>
  <si>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</si>
  <si>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</si>
  <si>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</si>
  <si>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</si>
  <si>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</si>
  <si>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</si>
  <si>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</si>
  <si>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</si>
  <si>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</si>
  <si>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</si>
  <si>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</si>
  <si>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</si>
  <si>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</si>
  <si>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</si>
  <si>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</si>
  <si>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</si>
  <si>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</si>
  <si>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</si>
  <si>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</si>
  <si>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</si>
  <si>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</si>
  <si>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</si>
  <si>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</si>
  <si>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</si>
  <si>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</si>
  <si>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</si>
  <si>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</si>
  <si>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</si>
  <si>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</si>
  <si>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</si>
  <si>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</si>
  <si>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</si>
  <si>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</si>
  <si>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</si>
  <si>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</si>
  <si>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</si>
  <si>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</si>
  <si>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</si>
  <si>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</si>
  <si>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</si>
  <si>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</si>
  <si>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</si>
  <si>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</si>
  <si>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</si>
  <si>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</si>
  <si>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</si>
  <si>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</si>
  <si>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</si>
  <si>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</si>
  <si>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</si>
  <si>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</si>
  <si>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</si>
  <si>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</si>
  <si>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</si>
  <si>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</si>
  <si>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</si>
  <si>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</si>
  <si>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</si>
  <si>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</si>
  <si>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</si>
  <si>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</si>
  <si>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</si>
  <si>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</si>
  <si>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</si>
  <si>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</si>
  <si>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</si>
  <si>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</si>
  <si>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</si>
  <si>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</si>
  <si>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</si>
  <si>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</si>
  <si>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</si>
  <si>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</si>
  <si>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</si>
  <si>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</si>
  <si>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</si>
  <si>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</si>
  <si>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</si>
  <si>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</si>
  <si>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</si>
  <si>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</si>
  <si>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</si>
  <si>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</si>
  <si>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</si>
  <si>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</si>
  <si>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</si>
  <si>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</si>
  <si>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</si>
  <si>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</si>
  <si>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</si>
  <si>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</si>
  <si>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</si>
  <si>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</si>
  <si>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</si>
  <si>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</si>
  <si>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</si>
  <si>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</si>
  <si>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</si>
  <si>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</si>
  <si>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</si>
  <si>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</si>
  <si>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</si>
  <si>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</si>
  <si>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</si>
  <si>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</si>
  <si>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</si>
  <si>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</si>
  <si>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</si>
  <si>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</si>
  <si>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</si>
  <si>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</si>
  <si>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</si>
  <si>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</si>
  <si>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</si>
  <si>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</si>
  <si>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</si>
  <si>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</si>
  <si>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</si>
  <si>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</si>
  <si>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</si>
  <si>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</si>
  <si>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</si>
  <si>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</si>
  <si>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</si>
  <si>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</si>
  <si>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</si>
  <si>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</si>
  <si>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</si>
  <si>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</si>
  <si>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</si>
  <si>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</si>
  <si>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</si>
  <si>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</si>
  <si>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</si>
  <si>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</si>
  <si>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</si>
  <si>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</si>
  <si>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</si>
  <si>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</si>
  <si>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</si>
  <si>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</si>
  <si>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</si>
  <si>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</si>
  <si>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</si>
  <si>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</si>
  <si>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</si>
  <si>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</si>
  <si>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</si>
  <si>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Avatar</t>
  </si>
  <si>
    <t>Pirates of the Caribbean: At World's End</t>
  </si>
  <si>
    <t>Spectre</t>
  </si>
  <si>
    <t>The Dark Knight Rises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</si>
  <si>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</si>
  <si>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</si>
  <si>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</si>
  <si>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</si>
  <si>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</si>
  <si>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</si>
  <si>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</si>
  <si>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</si>
  <si>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</si>
  <si>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</si>
  <si>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</si>
  <si>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</si>
  <si>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</si>
  <si>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</si>
  <si>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</si>
  <si>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</si>
  <si>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</si>
  <si>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</si>
  <si>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</si>
  <si>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</si>
  <si>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</si>
  <si>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</si>
  <si>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</si>
  <si>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</si>
  <si>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</si>
  <si>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</si>
  <si>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</si>
  <si>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</si>
  <si>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</si>
  <si>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</si>
  <si>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</si>
  <si>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</si>
  <si>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</si>
  <si>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</si>
  <si>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</si>
  <si>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</si>
  <si>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</si>
  <si>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</si>
  <si>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</si>
  <si>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</si>
  <si>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</si>
  <si>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</si>
  <si>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</si>
  <si>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</si>
  <si>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</si>
  <si>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</si>
  <si>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</si>
  <si>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</si>
  <si>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</si>
  <si>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</si>
  <si>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Brave</t>
  </si>
  <si>
    <t>Star Trek Beyond</t>
  </si>
  <si>
    <t>WALLÂ·E</t>
  </si>
  <si>
    <t>Rush Hour 3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</si>
  <si>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</si>
  <si>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</si>
  <si>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</si>
  <si>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</si>
  <si>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</si>
  <si>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</si>
  <si>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</si>
  <si>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</si>
  <si>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</si>
  <si>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</si>
  <si>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</si>
  <si>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</si>
  <si>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</si>
  <si>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</si>
  <si>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</si>
  <si>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</si>
  <si>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</si>
  <si>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</si>
  <si>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</si>
  <si>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</si>
  <si>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</si>
  <si>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</si>
  <si>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</si>
  <si>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</si>
  <si>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</si>
  <si>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</si>
  <si>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</si>
  <si>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</si>
  <si>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</si>
  <si>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</si>
  <si>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</si>
  <si>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</si>
  <si>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</si>
  <si>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</si>
  <si>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</si>
  <si>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</si>
  <si>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The Hobbit: An Unexpected Journey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</si>
  <si>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</si>
  <si>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</si>
  <si>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</si>
  <si>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</si>
  <si>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</si>
  <si>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</si>
  <si>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</si>
  <si>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</si>
  <si>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</si>
  <si>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</si>
  <si>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</si>
  <si>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</si>
  <si>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</si>
  <si>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</si>
  <si>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</si>
  <si>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</si>
  <si>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</si>
  <si>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</si>
  <si>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</si>
  <si>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</si>
  <si>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</si>
  <si>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</si>
  <si>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</si>
  <si>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</si>
  <si>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</si>
  <si>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</si>
  <si>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</si>
  <si>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</si>
  <si>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</si>
  <si>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</si>
  <si>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</si>
  <si>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</si>
  <si>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</si>
  <si>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</si>
  <si>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</si>
  <si>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</si>
  <si>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</si>
  <si>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</si>
  <si>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</si>
  <si>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</si>
  <si>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</si>
  <si>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</si>
  <si>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</si>
  <si>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</si>
  <si>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</si>
  <si>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</si>
  <si>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</si>
  <si>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</si>
  <si>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</si>
  <si>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</si>
  <si>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</si>
  <si>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</si>
  <si>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</si>
  <si>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</si>
  <si>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</si>
  <si>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</si>
  <si>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</si>
  <si>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</si>
  <si>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</si>
  <si>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</si>
  <si>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</si>
  <si>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</si>
  <si>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</si>
  <si>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</si>
  <si>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</si>
  <si>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</si>
  <si>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</si>
  <si>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</si>
  <si>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</si>
  <si>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</si>
  <si>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</si>
  <si>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</si>
  <si>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</si>
  <si>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</si>
  <si>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</si>
  <si>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</si>
  <si>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</si>
  <si>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</si>
  <si>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</si>
  <si>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</si>
  <si>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</si>
  <si>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</si>
  <si>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</si>
  <si>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</si>
  <si>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</si>
  <si>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</si>
  <si>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</si>
  <si>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</si>
  <si>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</si>
  <si>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</si>
  <si>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</si>
  <si>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</si>
  <si>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</si>
  <si>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</si>
  <si>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</si>
  <si>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</si>
  <si>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</si>
  <si>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</si>
  <si>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</si>
  <si>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</si>
  <si>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</si>
  <si>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</si>
  <si>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</si>
  <si>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</si>
  <si>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</si>
  <si>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</si>
  <si>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</si>
  <si>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</si>
  <si>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</si>
  <si>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</si>
  <si>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</si>
  <si>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</si>
  <si>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</si>
  <si>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</si>
  <si>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</si>
  <si>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</si>
  <si>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</si>
  <si>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</si>
  <si>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</si>
  <si>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</si>
  <si>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</si>
  <si>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</si>
  <si>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</si>
  <si>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</si>
  <si>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</si>
  <si>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</si>
  <si>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</si>
  <si>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</si>
  <si>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</si>
  <si>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</si>
  <si>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</si>
  <si>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</si>
  <si>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</si>
  <si>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</si>
  <si>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</si>
  <si>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Windtalkers</t>
  </si>
  <si>
    <t>The Huntsman: Winter's War</t>
  </si>
  <si>
    <t>Teenage Mutant Ninja Turtles</t>
  </si>
  <si>
    <t>Gravity</t>
  </si>
  <si>
    <t>Dante's Peak</t>
  </si>
  <si>
    <t>Teenage Mutant Ninja Turtles: Out of the Shadows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</si>
  <si>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</si>
  <si>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</si>
  <si>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</si>
  <si>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</si>
  <si>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</si>
  <si>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</si>
  <si>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</si>
  <si>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</si>
  <si>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</si>
  <si>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</si>
  <si>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</si>
  <si>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</si>
  <si>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</si>
  <si>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</si>
  <si>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</si>
  <si>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</si>
  <si>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</si>
  <si>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</si>
  <si>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</si>
  <si>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</si>
  <si>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</si>
  <si>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</si>
  <si>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</si>
  <si>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</si>
  <si>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</si>
  <si>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</si>
  <si>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</si>
  <si>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</si>
  <si>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</si>
  <si>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</si>
  <si>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</si>
  <si>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</si>
  <si>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</si>
  <si>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</si>
  <si>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</si>
  <si>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</si>
  <si>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</si>
  <si>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</si>
  <si>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</si>
  <si>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</si>
  <si>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</si>
  <si>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</si>
  <si>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</si>
  <si>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</si>
  <si>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</si>
  <si>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</si>
  <si>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</si>
  <si>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</si>
  <si>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</si>
  <si>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</si>
  <si>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</si>
  <si>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</si>
  <si>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</si>
  <si>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</si>
  <si>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</si>
  <si>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</si>
  <si>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</si>
  <si>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</si>
  <si>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</si>
  <si>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</si>
  <si>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</si>
  <si>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</si>
  <si>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</si>
  <si>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</si>
  <si>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</si>
  <si>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</si>
  <si>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</si>
  <si>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</si>
  <si>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</si>
  <si>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</si>
  <si>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</si>
  <si>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</si>
  <si>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</si>
  <si>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</si>
  <si>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</si>
  <si>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</si>
  <si>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</si>
  <si>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</si>
  <si>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</si>
  <si>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</si>
  <si>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</si>
  <si>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</si>
  <si>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</si>
  <si>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</si>
  <si>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</si>
  <si>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</si>
  <si>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</si>
  <si>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</si>
  <si>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</si>
  <si>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</si>
  <si>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</si>
  <si>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</si>
  <si>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</si>
  <si>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</si>
  <si>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</si>
  <si>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</si>
  <si>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</si>
  <si>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</si>
  <si>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</si>
  <si>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</si>
  <si>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</si>
  <si>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</si>
  <si>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</si>
  <si>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</si>
  <si>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</si>
  <si>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</si>
  <si>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</si>
  <si>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</si>
  <si>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</si>
  <si>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</si>
  <si>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</si>
  <si>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</si>
  <si>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</si>
  <si>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</si>
  <si>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</si>
  <si>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</si>
  <si>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</si>
  <si>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</si>
  <si>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</si>
  <si>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</si>
  <si>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</si>
  <si>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</si>
  <si>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</si>
  <si>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</si>
  <si>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</si>
  <si>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</si>
  <si>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</si>
  <si>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</si>
  <si>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</si>
  <si>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</si>
  <si>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</si>
  <si>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</si>
  <si>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</si>
  <si>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</si>
  <si>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</si>
  <si>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</si>
  <si>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</si>
  <si>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</si>
  <si>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</si>
  <si>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</si>
  <si>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</si>
  <si>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</si>
  <si>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</si>
  <si>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</si>
  <si>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</si>
  <si>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</si>
  <si>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</si>
  <si>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</si>
  <si>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</si>
  <si>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</si>
  <si>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</si>
  <si>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</si>
  <si>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</si>
  <si>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</si>
  <si>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</si>
  <si>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</si>
  <si>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</si>
  <si>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</si>
  <si>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</si>
  <si>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</si>
  <si>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</si>
  <si>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</si>
  <si>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</si>
  <si>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</si>
  <si>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</si>
  <si>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</si>
  <si>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</si>
  <si>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</si>
  <si>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</si>
  <si>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</si>
  <si>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</si>
  <si>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</si>
  <si>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</si>
  <si>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</si>
  <si>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</si>
  <si>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</si>
  <si>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</si>
  <si>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</si>
  <si>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</si>
  <si>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</si>
  <si>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</si>
  <si>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</si>
  <si>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</si>
  <si>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</si>
  <si>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</si>
  <si>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</si>
  <si>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</si>
  <si>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</si>
  <si>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</si>
  <si>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</si>
  <si>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</si>
  <si>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</si>
  <si>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</si>
  <si>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</si>
  <si>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</si>
  <si>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</si>
  <si>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</si>
  <si>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</si>
  <si>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</si>
  <si>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</si>
  <si>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</si>
  <si>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</si>
  <si>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</si>
  <si>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</si>
  <si>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</si>
  <si>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</si>
  <si>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</si>
  <si>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</si>
  <si>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</si>
  <si>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</si>
  <si>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</si>
  <si>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</si>
  <si>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</si>
  <si>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</si>
  <si>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</si>
  <si>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</si>
  <si>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</si>
  <si>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Hotel Transylvania 2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</si>
  <si>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</si>
  <si>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</si>
  <si>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</si>
  <si>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</si>
  <si>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</si>
  <si>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</si>
  <si>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</si>
  <si>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</si>
  <si>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</si>
  <si>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</si>
  <si>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</si>
  <si>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</si>
  <si>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</si>
  <si>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</si>
  <si>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</si>
  <si>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</si>
  <si>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</si>
  <si>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</si>
  <si>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</si>
  <si>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</si>
  <si>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</si>
  <si>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</si>
  <si>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</si>
  <si>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</si>
  <si>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</si>
  <si>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</si>
  <si>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</si>
  <si>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</si>
  <si>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</si>
  <si>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</si>
  <si>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</si>
  <si>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</si>
  <si>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</si>
  <si>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</si>
  <si>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</si>
  <si>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</si>
  <si>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</si>
  <si>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</si>
  <si>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</si>
  <si>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</si>
  <si>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</si>
  <si>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</si>
  <si>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</si>
  <si>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</si>
  <si>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</si>
  <si>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</si>
  <si>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</si>
  <si>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</si>
  <si>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</si>
  <si>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</si>
  <si>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</si>
  <si>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</si>
  <si>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</si>
  <si>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</si>
  <si>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>Hotel for Dogs</t>
  </si>
  <si>
    <t>Vertical Limit</t>
  </si>
  <si>
    <t>Charlie Wilson's War</t>
  </si>
  <si>
    <t>Shark Tale</t>
  </si>
  <si>
    <t>Dreamgirls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</si>
  <si>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</si>
  <si>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</si>
  <si>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</si>
  <si>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</si>
  <si>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</si>
  <si>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</si>
  <si>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</si>
  <si>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</si>
  <si>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</si>
  <si>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</si>
  <si>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</si>
  <si>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</si>
  <si>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</si>
  <si>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</si>
  <si>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</si>
  <si>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</si>
  <si>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</si>
  <si>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</si>
  <si>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</si>
  <si>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</si>
  <si>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</si>
  <si>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</si>
  <si>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</si>
  <si>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</si>
  <si>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</si>
  <si>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</si>
  <si>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</si>
  <si>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</si>
  <si>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</si>
  <si>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</si>
  <si>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</si>
  <si>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</si>
  <si>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</si>
  <si>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</si>
  <si>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</si>
  <si>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</si>
  <si>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</si>
  <si>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</si>
  <si>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</si>
  <si>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</si>
  <si>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</si>
  <si>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</si>
  <si>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</si>
  <si>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</si>
  <si>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</si>
  <si>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</si>
  <si>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</si>
  <si>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</si>
  <si>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</si>
  <si>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</si>
  <si>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</si>
  <si>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</si>
  <si>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</si>
  <si>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</si>
  <si>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</si>
  <si>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</si>
  <si>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</si>
  <si>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</si>
  <si>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</si>
  <si>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</si>
  <si>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</si>
  <si>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</si>
  <si>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</si>
  <si>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</si>
  <si>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</si>
  <si>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</si>
  <si>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</si>
  <si>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</si>
  <si>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</si>
  <si>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</si>
  <si>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</si>
  <si>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</si>
  <si>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</si>
  <si>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</si>
  <si>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</si>
  <si>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</si>
  <si>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</si>
  <si>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Legends of Oz: Dorothy's Return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</si>
  <si>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</si>
  <si>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</si>
  <si>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</si>
  <si>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</si>
  <si>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</si>
  <si>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</si>
  <si>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</si>
  <si>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</si>
  <si>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</si>
  <si>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</si>
  <si>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</si>
  <si>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</si>
  <si>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</si>
  <si>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</si>
  <si>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</si>
  <si>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Body of Lies</t>
  </si>
  <si>
    <t>Abraham Lincoln: Vampire Hunter</t>
  </si>
  <si>
    <t>Entrapment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</si>
  <si>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</si>
  <si>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</si>
  <si>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</si>
  <si>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</si>
  <si>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</si>
  <si>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</si>
  <si>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</si>
  <si>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</si>
  <si>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</si>
  <si>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</si>
  <si>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</si>
  <si>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</si>
  <si>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</si>
  <si>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</si>
  <si>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</si>
  <si>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</si>
  <si>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</si>
  <si>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</si>
  <si>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</si>
  <si>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</si>
  <si>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</si>
  <si>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</si>
  <si>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</si>
  <si>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</si>
  <si>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</si>
  <si>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</si>
  <si>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</si>
  <si>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</si>
  <si>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</si>
  <si>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</si>
  <si>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</si>
  <si>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</si>
  <si>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</si>
  <si>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</si>
  <si>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</si>
  <si>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</si>
  <si>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</si>
  <si>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</si>
  <si>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</si>
  <si>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</si>
  <si>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</si>
  <si>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</si>
  <si>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</si>
  <si>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</si>
  <si>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</si>
  <si>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</si>
  <si>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</si>
  <si>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</si>
  <si>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</si>
  <si>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</si>
  <si>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</si>
  <si>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</si>
  <si>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</si>
  <si>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</si>
  <si>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</si>
  <si>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</si>
  <si>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</si>
  <si>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</si>
  <si>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</si>
  <si>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</si>
  <si>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Meet the Fockers</t>
  </si>
  <si>
    <t>Marley &amp; Me</t>
  </si>
  <si>
    <t>The Green Mile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</si>
  <si>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</si>
  <si>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</si>
  <si>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</si>
  <si>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</si>
  <si>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</si>
  <si>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</si>
  <si>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</si>
  <si>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</si>
  <si>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</si>
  <si>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</si>
  <si>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</si>
  <si>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</si>
  <si>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</si>
  <si>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</si>
  <si>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</si>
  <si>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</si>
  <si>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</si>
  <si>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</si>
  <si>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</si>
  <si>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</si>
  <si>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</si>
  <si>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</si>
  <si>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</si>
  <si>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</si>
  <si>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</si>
  <si>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</si>
  <si>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</si>
  <si>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</si>
  <si>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</si>
  <si>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</si>
  <si>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</si>
  <si>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</si>
  <si>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</si>
  <si>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</si>
  <si>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</si>
  <si>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</si>
  <si>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</si>
  <si>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</si>
  <si>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</si>
  <si>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</si>
  <si>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</si>
  <si>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</si>
  <si>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</si>
  <si>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</si>
  <si>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</si>
  <si>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</si>
  <si>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</si>
  <si>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</si>
  <si>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</si>
  <si>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</si>
  <si>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</si>
  <si>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</si>
  <si>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</si>
  <si>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</si>
  <si>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</si>
  <si>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</si>
  <si>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</si>
  <si>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</si>
  <si>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Duplicity</t>
  </si>
  <si>
    <t>My Favorite Martian</t>
  </si>
  <si>
    <t>The Sentinel</t>
  </si>
  <si>
    <t>Planet 51</t>
  </si>
  <si>
    <t>Star Trek: Nemesis</t>
  </si>
  <si>
    <t>Intolerable Cruelty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</si>
  <si>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</si>
  <si>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</si>
  <si>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</si>
  <si>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</si>
  <si>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</si>
  <si>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</si>
  <si>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</si>
  <si>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</si>
  <si>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</si>
  <si>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</si>
  <si>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</si>
  <si>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</si>
  <si>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</si>
  <si>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</si>
  <si>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</si>
  <si>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</si>
  <si>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</si>
  <si>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</si>
  <si>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</si>
  <si>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</si>
  <si>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</si>
  <si>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</si>
  <si>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</si>
  <si>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</si>
  <si>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</si>
  <si>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</si>
  <si>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</si>
  <si>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The Great Raid</t>
  </si>
  <si>
    <t>Deadpool</t>
  </si>
  <si>
    <t>Holy Man</t>
  </si>
  <si>
    <t>American Sniper</t>
  </si>
  <si>
    <t>Goosebumps</t>
  </si>
  <si>
    <t>Just Like Heaven</t>
  </si>
  <si>
    <t>The Flintstones in Viva Rock Vegas</t>
  </si>
  <si>
    <t>Rambo III</t>
  </si>
  <si>
    <t>Leatherheads</t>
  </si>
  <si>
    <t>Did You Hear About the Morgans?</t>
  </si>
  <si>
    <t>The Internship</t>
  </si>
  <si>
    <t>Resident Evil: Afterlife</t>
  </si>
  <si>
    <t>Red Tails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</si>
  <si>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</si>
  <si>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</si>
  <si>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</si>
  <si>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</si>
  <si>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</si>
  <si>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</si>
  <si>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</si>
  <si>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</si>
  <si>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</si>
  <si>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</si>
  <si>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</si>
  <si>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</si>
  <si>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</si>
  <si>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</si>
  <si>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</si>
  <si>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</si>
  <si>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</si>
  <si>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</si>
  <si>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</si>
  <si>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</si>
  <si>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</si>
  <si>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</si>
  <si>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</si>
  <si>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</si>
  <si>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</si>
  <si>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</si>
  <si>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</si>
  <si>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</si>
  <si>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</si>
  <si>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</si>
  <si>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</si>
  <si>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</si>
  <si>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</si>
  <si>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</si>
  <si>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</si>
  <si>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</si>
  <si>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</si>
  <si>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</si>
  <si>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</si>
  <si>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</si>
  <si>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</si>
  <si>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</si>
  <si>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</si>
  <si>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</si>
  <si>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</si>
  <si>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</si>
  <si>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</si>
  <si>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</si>
  <si>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</si>
  <si>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</si>
  <si>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</si>
  <si>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</si>
  <si>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</si>
  <si>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</si>
  <si>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</si>
  <si>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</si>
  <si>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</si>
  <si>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</si>
  <si>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</si>
  <si>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</si>
  <si>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</si>
  <si>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</si>
  <si>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</si>
  <si>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</si>
  <si>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</si>
  <si>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</si>
  <si>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</si>
  <si>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</si>
  <si>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</si>
  <si>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</si>
  <si>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</si>
  <si>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</si>
  <si>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</si>
  <si>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</si>
  <si>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</si>
  <si>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</si>
  <si>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</si>
  <si>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</si>
  <si>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</si>
  <si>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</si>
  <si>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</si>
  <si>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</si>
  <si>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</si>
  <si>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</si>
  <si>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</si>
  <si>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</si>
  <si>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</si>
  <si>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</si>
  <si>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</si>
  <si>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</si>
  <si>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</si>
  <si>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</si>
  <si>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</si>
  <si>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</si>
  <si>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</si>
  <si>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</si>
  <si>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</si>
  <si>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</si>
  <si>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</si>
  <si>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</si>
  <si>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</si>
  <si>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</si>
  <si>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</si>
  <si>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</si>
  <si>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</si>
  <si>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</si>
  <si>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</si>
  <si>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</si>
  <si>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</si>
  <si>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</si>
  <si>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</si>
  <si>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</si>
  <si>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</si>
  <si>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</si>
  <si>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</si>
  <si>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</si>
  <si>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</si>
  <si>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Knowing</t>
  </si>
  <si>
    <t>Failure to Launch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</si>
  <si>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</si>
  <si>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</si>
  <si>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</si>
  <si>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</si>
  <si>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</si>
  <si>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</si>
  <si>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</si>
  <si>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</si>
  <si>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</si>
  <si>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</si>
  <si>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</si>
  <si>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</si>
  <si>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</si>
  <si>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</si>
  <si>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</si>
  <si>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</si>
  <si>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</si>
  <si>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</si>
  <si>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</si>
  <si>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</si>
  <si>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</si>
  <si>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</si>
  <si>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</si>
  <si>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</si>
  <si>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</si>
  <si>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</si>
  <si>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</si>
  <si>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</si>
  <si>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</si>
  <si>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</si>
  <si>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</si>
  <si>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</si>
  <si>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</si>
  <si>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</si>
  <si>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</si>
  <si>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</si>
  <si>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</si>
  <si>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</si>
  <si>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</si>
  <si>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</si>
  <si>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</si>
  <si>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</si>
  <si>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</si>
  <si>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</si>
  <si>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</si>
  <si>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</si>
  <si>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</si>
  <si>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</si>
  <si>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</si>
  <si>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</si>
  <si>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</si>
  <si>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</si>
  <si>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</si>
  <si>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</si>
  <si>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</si>
  <si>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</si>
  <si>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</si>
  <si>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</si>
  <si>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</si>
  <si>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</si>
  <si>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</si>
  <si>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</si>
  <si>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</si>
  <si>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</si>
  <si>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</si>
  <si>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</si>
  <si>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</si>
  <si>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</si>
  <si>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</si>
  <si>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</si>
  <si>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</si>
  <si>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</si>
  <si>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</si>
  <si>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</si>
  <si>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</si>
  <si>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</si>
  <si>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</si>
  <si>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</si>
  <si>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>The Adventures of Ford Fairlane</t>
  </si>
  <si>
    <t>Traffic</t>
  </si>
  <si>
    <t>Indiana Jones and the Last Crusade</t>
  </si>
  <si>
    <t>Chappie</t>
  </si>
  <si>
    <t>The Bone Collector</t>
  </si>
  <si>
    <t>Panic Room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</si>
  <si>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</si>
  <si>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</si>
  <si>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</si>
  <si>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</si>
  <si>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</si>
  <si>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</si>
  <si>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</si>
  <si>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</si>
  <si>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</si>
  <si>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</si>
  <si>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</si>
  <si>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Dick Tracy</t>
  </si>
  <si>
    <t>The Thomas Crown Affair</t>
  </si>
  <si>
    <t>Riding in Cars with Boys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</si>
  <si>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</si>
  <si>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</si>
  <si>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</si>
  <si>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</si>
  <si>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</si>
  <si>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</si>
  <si>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</si>
  <si>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</si>
  <si>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</si>
  <si>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Infiltrator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</si>
  <si>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</si>
  <si>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</si>
  <si>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</si>
  <si>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</si>
  <si>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</si>
  <si>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</si>
  <si>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</si>
  <si>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</si>
  <si>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</si>
  <si>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</si>
  <si>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</si>
  <si>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</si>
  <si>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</si>
  <si>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</si>
  <si>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</si>
  <si>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</si>
  <si>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</si>
  <si>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</si>
  <si>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</si>
  <si>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</si>
  <si>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</si>
  <si>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</si>
  <si>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</si>
  <si>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</si>
  <si>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</si>
  <si>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</si>
  <si>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</si>
  <si>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</si>
  <si>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</si>
  <si>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</si>
  <si>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</si>
  <si>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</si>
  <si>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</si>
  <si>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</si>
  <si>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</si>
  <si>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</si>
  <si>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</si>
  <si>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</si>
  <si>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</si>
  <si>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</si>
  <si>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</si>
  <si>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</si>
  <si>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</si>
  <si>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</si>
  <si>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</si>
  <si>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</si>
  <si>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</si>
  <si>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</si>
  <si>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</si>
  <si>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</si>
  <si>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</si>
  <si>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</si>
  <si>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</si>
  <si>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</si>
  <si>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</si>
  <si>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</si>
  <si>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</si>
  <si>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</si>
  <si>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>Shadow Conspiracy</t>
  </si>
  <si>
    <t>Johnny English Reborn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</si>
  <si>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</si>
  <si>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</si>
  <si>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</si>
  <si>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</si>
  <si>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</si>
  <si>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</si>
  <si>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</si>
  <si>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</si>
  <si>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</si>
  <si>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</si>
  <si>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</si>
  <si>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</si>
  <si>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</si>
  <si>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</si>
  <si>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</si>
  <si>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</si>
  <si>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</si>
  <si>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</si>
  <si>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</si>
  <si>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</si>
  <si>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</si>
  <si>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</si>
  <si>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</si>
  <si>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</si>
  <si>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</si>
  <si>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</si>
  <si>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</si>
  <si>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</si>
  <si>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</si>
  <si>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</si>
  <si>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</si>
  <si>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</si>
  <si>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</si>
  <si>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</si>
  <si>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</si>
  <si>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</si>
  <si>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</si>
  <si>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</si>
  <si>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>Micmacs</t>
  </si>
  <si>
    <t>8 Mile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</si>
  <si>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</si>
  <si>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</si>
  <si>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</si>
  <si>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</si>
  <si>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</si>
  <si>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</si>
  <si>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</si>
  <si>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</si>
  <si>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</si>
  <si>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</si>
  <si>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</si>
  <si>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</si>
  <si>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</si>
  <si>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</si>
  <si>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</si>
  <si>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</si>
  <si>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</si>
  <si>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</si>
  <si>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</si>
  <si>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</si>
  <si>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</si>
  <si>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</si>
  <si>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</si>
  <si>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</si>
  <si>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</si>
  <si>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</si>
  <si>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</si>
  <si>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</si>
  <si>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</si>
  <si>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</si>
  <si>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</si>
  <si>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</si>
  <si>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</si>
  <si>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</si>
  <si>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</si>
  <si>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</si>
  <si>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</si>
  <si>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</si>
  <si>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</si>
  <si>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</si>
  <si>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</si>
  <si>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</si>
  <si>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</si>
  <si>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</si>
  <si>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</si>
  <si>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</si>
  <si>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</si>
  <si>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</si>
  <si>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</si>
  <si>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</si>
  <si>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</si>
  <si>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</si>
  <si>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</si>
  <si>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</si>
  <si>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</si>
  <si>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</si>
  <si>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</si>
  <si>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</si>
  <si>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</si>
  <si>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</si>
  <si>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</si>
  <si>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</si>
  <si>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</si>
  <si>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</si>
  <si>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</si>
  <si>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</si>
  <si>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</si>
  <si>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</si>
  <si>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</si>
  <si>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</si>
  <si>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</si>
  <si>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</si>
  <si>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</si>
  <si>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</si>
  <si>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</si>
  <si>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</si>
  <si>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</si>
  <si>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</si>
  <si>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</si>
  <si>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</si>
  <si>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</si>
  <si>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</si>
  <si>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</si>
  <si>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</si>
  <si>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</si>
  <si>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</si>
  <si>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</si>
  <si>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</si>
  <si>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</si>
  <si>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</si>
  <si>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</si>
  <si>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</si>
  <si>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</si>
  <si>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</si>
  <si>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</si>
  <si>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</si>
  <si>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</si>
  <si>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</si>
  <si>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</si>
  <si>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</si>
  <si>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</si>
  <si>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</si>
  <si>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</si>
  <si>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</si>
  <si>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</si>
  <si>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</si>
  <si>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</si>
  <si>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</si>
  <si>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</si>
  <si>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</si>
  <si>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</si>
  <si>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</si>
  <si>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</si>
  <si>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</si>
  <si>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</si>
  <si>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</si>
  <si>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</si>
  <si>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</si>
  <si>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</si>
  <si>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</si>
  <si>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</si>
  <si>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</si>
  <si>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</si>
  <si>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</si>
  <si>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</si>
  <si>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</si>
  <si>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</si>
  <si>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</si>
  <si>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</si>
  <si>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</si>
  <si>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</si>
  <si>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</si>
  <si>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</si>
  <si>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</si>
  <si>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</si>
  <si>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</si>
  <si>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</si>
  <si>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</si>
  <si>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</si>
  <si>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The Crow</t>
  </si>
  <si>
    <t>Baahubali: The Beginning</t>
  </si>
  <si>
    <t>The Time Traveler's Wife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</si>
  <si>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</si>
  <si>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</si>
  <si>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</si>
  <si>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</si>
  <si>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</si>
  <si>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</si>
  <si>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</si>
  <si>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</si>
  <si>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</si>
  <si>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</si>
  <si>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</si>
  <si>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</si>
  <si>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</si>
  <si>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</si>
  <si>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</si>
  <si>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</si>
  <si>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</si>
  <si>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</si>
  <si>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</si>
  <si>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</si>
  <si>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</si>
  <si>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</si>
  <si>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</si>
  <si>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</si>
  <si>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</si>
  <si>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</si>
  <si>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</si>
  <si>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</si>
  <si>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</si>
  <si>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</si>
  <si>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</si>
  <si>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</si>
  <si>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</si>
  <si>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</si>
  <si>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</si>
  <si>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</si>
  <si>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</si>
  <si>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</si>
  <si>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</si>
  <si>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</si>
  <si>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</si>
  <si>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</si>
  <si>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</si>
  <si>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</si>
  <si>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</si>
  <si>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</si>
  <si>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</si>
  <si>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</si>
  <si>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</si>
  <si>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</si>
  <si>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</si>
  <si>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</si>
  <si>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</si>
  <si>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</si>
  <si>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</si>
  <si>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</si>
  <si>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</si>
  <si>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</si>
  <si>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</si>
  <si>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</si>
  <si>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</si>
  <si>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</si>
  <si>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</si>
  <si>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</si>
  <si>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</si>
  <si>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</si>
  <si>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</si>
  <si>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</si>
  <si>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</si>
  <si>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</si>
  <si>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</si>
  <si>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</si>
  <si>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</si>
  <si>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</si>
  <si>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</si>
  <si>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</si>
  <si>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</si>
  <si>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</si>
  <si>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</si>
  <si>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</si>
  <si>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</si>
  <si>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</si>
  <si>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</si>
  <si>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</si>
  <si>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</si>
  <si>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</si>
  <si>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</si>
  <si>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</si>
  <si>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</si>
  <si>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</si>
  <si>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</si>
  <si>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</si>
  <si>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</si>
  <si>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</si>
  <si>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</si>
  <si>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</si>
  <si>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</si>
  <si>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</si>
  <si>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</si>
  <si>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</si>
  <si>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</si>
  <si>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</si>
  <si>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</si>
  <si>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</si>
  <si>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</si>
  <si>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>Black Knight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</si>
  <si>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</si>
  <si>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</si>
  <si>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</si>
  <si>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</si>
  <si>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</si>
  <si>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</si>
  <si>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</si>
  <si>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</si>
  <si>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</si>
  <si>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</si>
  <si>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</si>
  <si>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Jersey Girl</t>
  </si>
  <si>
    <t>Alex Cross</t>
  </si>
  <si>
    <t>Midnight in the Garden of Good and Evil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</si>
  <si>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</si>
  <si>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</si>
  <si>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</si>
  <si>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</si>
  <si>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</si>
  <si>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</si>
  <si>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</si>
  <si>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</si>
  <si>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</si>
  <si>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</si>
  <si>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</si>
  <si>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</si>
  <si>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</si>
  <si>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</si>
  <si>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</si>
  <si>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</si>
  <si>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</si>
  <si>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</si>
  <si>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</si>
  <si>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</si>
  <si>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</si>
  <si>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</si>
  <si>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</si>
  <si>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</si>
  <si>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</si>
  <si>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</si>
  <si>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</si>
  <si>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</si>
  <si>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</si>
  <si>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</si>
  <si>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</si>
  <si>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</si>
  <si>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</si>
  <si>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>Radio Flyer</t>
  </si>
  <si>
    <t>Blood In, Blood Out</t>
  </si>
  <si>
    <t>Smilla's Sense of Snow</t>
  </si>
  <si>
    <t>Femme Fatale</t>
  </si>
  <si>
    <t>Ride with the Devil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</si>
  <si>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</si>
  <si>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</si>
  <si>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</si>
  <si>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</si>
  <si>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</si>
  <si>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</si>
  <si>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</si>
  <si>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</si>
  <si>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</si>
  <si>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</si>
  <si>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</si>
  <si>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</si>
  <si>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A Few Good Men</t>
  </si>
  <si>
    <t>Exit Wounds</t>
  </si>
  <si>
    <t>Big Momma's House</t>
  </si>
  <si>
    <t>Thunder and the House of Magic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</si>
  <si>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</si>
  <si>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</si>
  <si>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</si>
  <si>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</si>
  <si>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</si>
  <si>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</si>
  <si>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</si>
  <si>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</si>
  <si>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</si>
  <si>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</si>
  <si>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</si>
  <si>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</si>
  <si>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</si>
  <si>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</si>
  <si>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</si>
  <si>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</si>
  <si>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</si>
  <si>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</si>
  <si>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</si>
  <si>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</si>
  <si>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</si>
  <si>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</si>
  <si>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</si>
  <si>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</si>
  <si>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</si>
  <si>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</si>
  <si>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</si>
  <si>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</si>
  <si>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</si>
  <si>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</si>
  <si>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</si>
  <si>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</si>
  <si>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</si>
  <si>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</si>
  <si>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</si>
  <si>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</si>
  <si>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</si>
  <si>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</si>
  <si>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</si>
  <si>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</si>
  <si>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</si>
  <si>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</si>
  <si>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</si>
  <si>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</si>
  <si>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</si>
  <si>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</si>
  <si>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</si>
  <si>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</si>
  <si>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</si>
  <si>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</si>
  <si>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</si>
  <si>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</si>
  <si>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</si>
  <si>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</si>
  <si>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</si>
  <si>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</si>
  <si>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</si>
  <si>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</si>
  <si>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</si>
  <si>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</si>
  <si>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</si>
  <si>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</si>
  <si>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</si>
  <si>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</si>
  <si>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</si>
  <si>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</si>
  <si>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</si>
  <si>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</si>
  <si>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</si>
  <si>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</si>
  <si>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</si>
  <si>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</si>
  <si>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</si>
  <si>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</si>
  <si>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</si>
  <si>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</si>
  <si>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</si>
  <si>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</si>
  <si>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</si>
  <si>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</si>
  <si>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</si>
  <si>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</si>
  <si>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</si>
  <si>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</si>
  <si>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</si>
  <si>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</si>
  <si>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</si>
  <si>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</si>
  <si>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</si>
  <si>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</si>
  <si>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</si>
  <si>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</si>
  <si>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</si>
  <si>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</si>
  <si>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</si>
  <si>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</si>
  <si>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</si>
  <si>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</si>
  <si>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</si>
  <si>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</si>
  <si>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</si>
  <si>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</si>
  <si>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</si>
  <si>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</si>
  <si>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Atonement</t>
  </si>
  <si>
    <t>Letters to Juliet</t>
  </si>
  <si>
    <t>Black Rain</t>
  </si>
  <si>
    <t>Corpse Bride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</si>
  <si>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</si>
  <si>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</si>
  <si>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</si>
  <si>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</si>
  <si>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</si>
  <si>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</si>
  <si>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</si>
  <si>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</si>
  <si>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</si>
  <si>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</si>
  <si>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</si>
  <si>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</si>
  <si>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</si>
  <si>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</si>
  <si>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</si>
  <si>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>Mortal Kombat: Annihilation</t>
  </si>
  <si>
    <t>Larry Crowne</t>
  </si>
  <si>
    <t>Carrie</t>
  </si>
  <si>
    <t>Take the Lead</t>
  </si>
  <si>
    <t>Gridiron Gang</t>
  </si>
  <si>
    <t>What's the Worst That Could Happen?</t>
  </si>
  <si>
    <t>Side Effects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</si>
  <si>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</si>
  <si>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</si>
  <si>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</si>
  <si>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</si>
  <si>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</si>
  <si>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</si>
  <si>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</si>
  <si>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</si>
  <si>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</si>
  <si>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</si>
  <si>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</si>
  <si>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</si>
  <si>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</si>
  <si>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</si>
  <si>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</si>
  <si>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</si>
  <si>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</si>
  <si>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</si>
  <si>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</si>
  <si>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</si>
  <si>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</si>
  <si>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</si>
  <si>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</si>
  <si>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</si>
  <si>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</si>
  <si>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</si>
  <si>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</si>
  <si>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</si>
  <si>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</si>
  <si>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</si>
  <si>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</si>
  <si>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</si>
  <si>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</si>
  <si>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</si>
  <si>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</si>
  <si>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</si>
  <si>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</si>
  <si>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</si>
  <si>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</si>
  <si>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</si>
  <si>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</si>
  <si>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</si>
  <si>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</si>
  <si>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</si>
  <si>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</si>
  <si>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</si>
  <si>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Miss Potter</t>
  </si>
  <si>
    <t>The Promise</t>
  </si>
  <si>
    <t>DOA: Dead or Alive</t>
  </si>
  <si>
    <t>The Assassination of Jesse James by the Coward Robert Ford</t>
  </si>
  <si>
    <t>Machine Gun Preacher</t>
  </si>
  <si>
    <t>Pitch Perfect 2</t>
  </si>
  <si>
    <t>Walk the Line</t>
  </si>
  <si>
    <t>Keeping the Faith</t>
  </si>
  <si>
    <t>The Borrowers</t>
  </si>
  <si>
    <t>Frost/Nixon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</si>
  <si>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</si>
  <si>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</si>
  <si>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</si>
  <si>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</si>
  <si>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</si>
  <si>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</si>
  <si>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</si>
  <si>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</si>
  <si>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</si>
  <si>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</si>
  <si>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</si>
  <si>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</si>
  <si>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</si>
  <si>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</si>
  <si>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</si>
  <si>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</si>
  <si>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</si>
  <si>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</si>
  <si>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</si>
  <si>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</si>
  <si>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</si>
  <si>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</si>
  <si>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</si>
  <si>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</si>
  <si>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</si>
  <si>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</si>
  <si>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</si>
  <si>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</si>
  <si>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</si>
  <si>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</si>
  <si>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</si>
  <si>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</si>
  <si>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</si>
  <si>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</si>
  <si>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</si>
  <si>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</si>
  <si>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</si>
  <si>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</si>
  <si>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</si>
  <si>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Winged Migration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</si>
  <si>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</si>
  <si>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</si>
  <si>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</si>
  <si>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</si>
  <si>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</si>
  <si>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</si>
  <si>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</si>
  <si>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</si>
  <si>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</si>
  <si>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</si>
  <si>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</si>
  <si>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</si>
  <si>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</si>
  <si>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</si>
  <si>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</si>
  <si>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</si>
  <si>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</si>
  <si>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</si>
  <si>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>Star Trek VI: The Undiscovered Country</t>
  </si>
  <si>
    <t>Divine Secrets of the Ya-Ya Sisterhood</t>
  </si>
  <si>
    <t>Kiss the Girls</t>
  </si>
  <si>
    <t>The Blues Brothers</t>
  </si>
  <si>
    <t>Joyful Noise</t>
  </si>
  <si>
    <t>About a Boy</t>
  </si>
  <si>
    <t>Lake Placid</t>
  </si>
  <si>
    <t>Lucky Number Slevin</t>
  </si>
  <si>
    <t>The Right Stuff</t>
  </si>
  <si>
    <t>Anonymous</t>
  </si>
  <si>
    <t>Dark City</t>
  </si>
  <si>
    <t>The Duchess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</si>
  <si>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</si>
  <si>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</si>
  <si>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</si>
  <si>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</si>
  <si>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</si>
  <si>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</si>
  <si>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</si>
  <si>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</si>
  <si>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</si>
  <si>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</si>
  <si>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</si>
  <si>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</si>
  <si>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</si>
  <si>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</si>
  <si>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</si>
  <si>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</si>
  <si>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</si>
  <si>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</si>
  <si>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</si>
  <si>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</si>
  <si>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</si>
  <si>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</si>
  <si>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</si>
  <si>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</si>
  <si>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</si>
  <si>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</si>
  <si>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</si>
  <si>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</si>
  <si>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</si>
  <si>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</si>
  <si>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</si>
  <si>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</si>
  <si>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</si>
  <si>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</si>
  <si>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</si>
  <si>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</si>
  <si>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</si>
  <si>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</si>
  <si>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The Curse of the Jade Scorpion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</si>
  <si>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</si>
  <si>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</si>
  <si>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</si>
  <si>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</si>
  <si>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</si>
  <si>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</si>
  <si>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</si>
  <si>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</si>
  <si>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</si>
  <si>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</si>
  <si>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</si>
  <si>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</si>
  <si>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</si>
  <si>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</si>
  <si>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</si>
  <si>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Freddy vs. Jason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</si>
  <si>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</si>
  <si>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</si>
  <si>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</si>
  <si>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</si>
  <si>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</si>
  <si>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</si>
  <si>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</si>
  <si>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</si>
  <si>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</si>
  <si>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</si>
  <si>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</si>
  <si>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</si>
  <si>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</si>
  <si>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</si>
  <si>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</si>
  <si>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</si>
  <si>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</si>
  <si>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</si>
  <si>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</si>
  <si>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</si>
  <si>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</si>
  <si>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</si>
  <si>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</si>
  <si>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</si>
  <si>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</si>
  <si>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</si>
  <si>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</si>
  <si>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</si>
  <si>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</si>
  <si>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</si>
  <si>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</si>
  <si>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</si>
  <si>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</si>
  <si>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</si>
  <si>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</si>
  <si>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</si>
  <si>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</si>
  <si>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</si>
  <si>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</si>
  <si>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</si>
  <si>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</si>
  <si>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</si>
  <si>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</si>
  <si>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</si>
  <si>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</si>
  <si>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</si>
  <si>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</si>
  <si>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</si>
  <si>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</si>
  <si>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</si>
  <si>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</si>
  <si>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</si>
  <si>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</si>
  <si>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</si>
  <si>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</si>
  <si>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</si>
  <si>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</si>
  <si>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</si>
  <si>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A Lot Like Love</t>
  </si>
  <si>
    <t>Eddie the Eagle</t>
  </si>
  <si>
    <t>He Got Game</t>
  </si>
  <si>
    <t>Don Juan DeMarco</t>
  </si>
  <si>
    <t>Dear John</t>
  </si>
  <si>
    <t>The Losers</t>
  </si>
  <si>
    <t>Don't Be Afraid of the Dark</t>
  </si>
  <si>
    <t>War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</si>
  <si>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</si>
  <si>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</si>
  <si>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</si>
  <si>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</si>
  <si>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</si>
  <si>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</si>
  <si>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</si>
  <si>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</si>
  <si>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</si>
  <si>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</si>
  <si>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</si>
  <si>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</si>
  <si>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</si>
  <si>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</si>
  <si>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Shark Night 3D</t>
  </si>
  <si>
    <t>Angela's Ashes</t>
  </si>
  <si>
    <t>Draft Day</t>
  </si>
  <si>
    <t>The Conspirator</t>
  </si>
  <si>
    <t>Lords of Dogtown</t>
  </si>
  <si>
    <t>The 33</t>
  </si>
  <si>
    <t>Big Trouble in Little China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</si>
  <si>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</si>
  <si>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</si>
  <si>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</si>
  <si>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</si>
  <si>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</si>
  <si>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</si>
  <si>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</si>
  <si>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</si>
  <si>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</si>
  <si>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</si>
  <si>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</si>
  <si>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</si>
  <si>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</si>
  <si>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</si>
  <si>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</si>
  <si>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</si>
  <si>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</si>
  <si>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</si>
  <si>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</si>
  <si>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Where the Truth Lies</t>
  </si>
  <si>
    <t>Without Limits</t>
  </si>
  <si>
    <t>Me and Orson Welles</t>
  </si>
  <si>
    <t>The Best Offer</t>
  </si>
  <si>
    <t>Bad Lieutenant: Port of Call New Orleans</t>
  </si>
  <si>
    <t>Little White Lies</t>
  </si>
  <si>
    <t>Love Ranch</t>
  </si>
  <si>
    <t>The Counselor</t>
  </si>
  <si>
    <t>Kung Fu Killer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</si>
  <si>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</si>
  <si>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</si>
  <si>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</si>
  <si>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</si>
  <si>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</si>
  <si>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</si>
  <si>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</si>
  <si>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</si>
  <si>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</si>
  <si>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</si>
  <si>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</si>
  <si>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</si>
  <si>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</si>
  <si>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</si>
  <si>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</si>
  <si>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</si>
  <si>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</si>
  <si>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</si>
  <si>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</si>
  <si>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</si>
  <si>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</si>
  <si>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</si>
  <si>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</si>
  <si>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</si>
  <si>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</si>
  <si>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</si>
  <si>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Meet the Deedles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</si>
  <si>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</si>
  <si>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</si>
  <si>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</si>
  <si>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</si>
  <si>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</si>
  <si>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</si>
  <si>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</si>
  <si>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</si>
  <si>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</si>
  <si>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</si>
  <si>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</si>
  <si>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</si>
  <si>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</si>
  <si>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</si>
  <si>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</si>
  <si>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</si>
  <si>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</si>
  <si>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</si>
  <si>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</si>
  <si>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</si>
  <si>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</si>
  <si>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</si>
  <si>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</si>
  <si>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</si>
  <si>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Coco Before Chanel</t>
  </si>
  <si>
    <t>ChÃ©ri</t>
  </si>
  <si>
    <t>Vanity Fair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</si>
  <si>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</si>
  <si>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</si>
  <si>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</si>
  <si>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</si>
  <si>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</si>
  <si>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</si>
  <si>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</si>
  <si>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</si>
  <si>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</si>
  <si>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</si>
  <si>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</si>
  <si>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</si>
  <si>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</si>
  <si>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</si>
  <si>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</si>
  <si>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</si>
  <si>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</si>
  <si>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</si>
  <si>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</si>
  <si>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</si>
  <si>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</si>
  <si>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</si>
  <si>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</si>
  <si>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</si>
  <si>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</si>
  <si>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</si>
  <si>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</si>
  <si>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</si>
  <si>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</si>
  <si>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</si>
  <si>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</si>
  <si>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</si>
  <si>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</si>
  <si>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</si>
  <si>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Black Book</t>
  </si>
  <si>
    <t>Joyeux Noel</t>
  </si>
  <si>
    <t>Hit and Run</t>
  </si>
  <si>
    <t>Mad Money</t>
  </si>
  <si>
    <t>Before I Go to Sleep</t>
  </si>
  <si>
    <t>Stone</t>
  </si>
  <si>
    <t>MoliÃ¨re</t>
  </si>
  <si>
    <t>Out of the Furnace</t>
  </si>
  <si>
    <t>Michael Clayton</t>
  </si>
  <si>
    <t>My Fellow Americans</t>
  </si>
  <si>
    <t>Arlington Road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</si>
  <si>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</si>
  <si>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</si>
  <si>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</si>
  <si>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</si>
  <si>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</si>
  <si>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</si>
  <si>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</si>
  <si>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</si>
  <si>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The Transporter</t>
  </si>
  <si>
    <t>Never Back Down</t>
  </si>
  <si>
    <t>The Rage: Carrie 2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</si>
  <si>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</si>
  <si>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</si>
  <si>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</si>
  <si>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</si>
  <si>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</si>
  <si>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</si>
  <si>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</si>
  <si>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</si>
  <si>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</si>
  <si>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</si>
  <si>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</si>
  <si>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</si>
  <si>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</si>
  <si>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</si>
  <si>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</si>
  <si>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</si>
  <si>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</si>
  <si>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</si>
  <si>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</si>
  <si>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</si>
  <si>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</si>
  <si>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</si>
  <si>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</si>
  <si>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</si>
  <si>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</si>
  <si>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</si>
  <si>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</si>
  <si>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</si>
  <si>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</si>
  <si>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</si>
  <si>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</si>
  <si>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</si>
  <si>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</si>
  <si>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</si>
  <si>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Bad Moms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</si>
  <si>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</si>
  <si>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</si>
  <si>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</si>
  <si>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</si>
  <si>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</si>
  <si>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</si>
  <si>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</si>
  <si>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Max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</si>
  <si>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</si>
  <si>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</si>
  <si>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</si>
  <si>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</si>
  <si>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</si>
  <si>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</si>
  <si>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</si>
  <si>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</si>
  <si>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</si>
  <si>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</si>
  <si>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</si>
  <si>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</si>
  <si>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</si>
  <si>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</si>
  <si>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</si>
  <si>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</si>
  <si>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</si>
  <si>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Milk</t>
  </si>
  <si>
    <t>Risen</t>
  </si>
  <si>
    <t>Ghost Ship</t>
  </si>
  <si>
    <t>A Very Harold &amp; Kumar 3D Christmas</t>
  </si>
  <si>
    <t>Wild Things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</si>
  <si>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</si>
  <si>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</si>
  <si>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</si>
  <si>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</si>
  <si>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</si>
  <si>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</si>
  <si>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</si>
  <si>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</si>
  <si>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</si>
  <si>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</si>
  <si>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</si>
  <si>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</si>
  <si>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</si>
  <si>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</si>
  <si>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</si>
  <si>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</si>
  <si>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</si>
  <si>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Shorts</t>
  </si>
  <si>
    <t>To Die For</t>
  </si>
  <si>
    <t>Nerve</t>
  </si>
  <si>
    <t>Vampires</t>
  </si>
  <si>
    <t>Psycho</t>
  </si>
  <si>
    <t>My Best Friend's Girl</t>
  </si>
  <si>
    <t>Endless Love</t>
  </si>
  <si>
    <t>Georgia Rule</t>
  </si>
  <si>
    <t>Under the Rainbow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</si>
  <si>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</si>
  <si>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</si>
  <si>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</si>
  <si>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</si>
  <si>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</si>
  <si>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</si>
  <si>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</si>
  <si>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</si>
  <si>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</si>
  <si>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>The Country Bears</t>
  </si>
  <si>
    <t>The Kite Runner</t>
  </si>
  <si>
    <t>21 Grams</t>
  </si>
  <si>
    <t>Paparazzi</t>
  </si>
  <si>
    <t>A Guy Thing</t>
  </si>
  <si>
    <t>Loser</t>
  </si>
  <si>
    <t>The Greatest Story Ever Told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</si>
  <si>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</si>
  <si>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</si>
  <si>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</si>
  <si>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</si>
  <si>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</si>
  <si>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</si>
  <si>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</si>
  <si>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</si>
  <si>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</si>
  <si>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</si>
  <si>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</si>
  <si>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</si>
  <si>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</si>
  <si>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</si>
  <si>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</si>
  <si>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</si>
  <si>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</si>
  <si>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</si>
  <si>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</si>
  <si>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</si>
  <si>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</si>
  <si>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</si>
  <si>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</si>
  <si>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</si>
  <si>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</si>
  <si>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</si>
  <si>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</si>
  <si>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</si>
  <si>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</si>
  <si>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</si>
  <si>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Inherent Vice</t>
  </si>
  <si>
    <t>Doogal</t>
  </si>
  <si>
    <t>Battle of the Year</t>
  </si>
  <si>
    <t>An American Carol</t>
  </si>
  <si>
    <t>Machete Kills</t>
  </si>
  <si>
    <t>Willard</t>
  </si>
  <si>
    <t>Strange Wilderness</t>
  </si>
  <si>
    <t>Topsy-Turvy</t>
  </si>
  <si>
    <t>Little Boy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</si>
  <si>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</si>
  <si>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</si>
  <si>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</si>
  <si>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</si>
  <si>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</si>
  <si>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</si>
  <si>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</si>
  <si>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</si>
  <si>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</si>
  <si>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</si>
  <si>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</si>
  <si>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</si>
  <si>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</si>
  <si>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</si>
  <si>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</si>
  <si>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</si>
  <si>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</si>
  <si>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</si>
  <si>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</si>
  <si>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</si>
  <si>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</si>
  <si>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The Oogieloves in the Big Balloon Adventure</t>
  </si>
  <si>
    <t>By the Sea</t>
  </si>
  <si>
    <t>Steamboy</t>
  </si>
  <si>
    <t>The Game of Their Lives</t>
  </si>
  <si>
    <t>Rapa Nui</t>
  </si>
  <si>
    <t>Les couloirs du temps: Les visiteurs II</t>
  </si>
  <si>
    <t>Dylan Dog: Dead of Night</t>
  </si>
  <si>
    <t>People I Know</t>
  </si>
  <si>
    <t>The Tempest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</si>
  <si>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</si>
  <si>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</si>
  <si>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</si>
  <si>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</si>
  <si>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</si>
  <si>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</si>
  <si>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</si>
  <si>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</si>
  <si>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Back to the Future</t>
  </si>
  <si>
    <t>House on Haunted Hill</t>
  </si>
  <si>
    <t>I Can Do Bad All by Myself</t>
  </si>
  <si>
    <t>The Switch</t>
  </si>
  <si>
    <t>Just Married</t>
  </si>
  <si>
    <t>The Devil's Double</t>
  </si>
  <si>
    <t>Thomas and the Magic Railroad</t>
  </si>
  <si>
    <t>The Crazies</t>
  </si>
  <si>
    <t>Spirited Away</t>
  </si>
  <si>
    <t>The Bounty</t>
  </si>
  <si>
    <t>The Book Thief</t>
  </si>
  <si>
    <t>Sex Drive</t>
  </si>
  <si>
    <t>Leap Year</t>
  </si>
  <si>
    <t>Take Me Home Tonight</t>
  </si>
  <si>
    <t>The Nutcracker</t>
  </si>
  <si>
    <t>Kansas City</t>
  </si>
  <si>
    <t>The Amityville Horror</t>
  </si>
  <si>
    <t>Adaptation.</t>
  </si>
  <si>
    <t>Land of the Dead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</si>
  <si>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</si>
  <si>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</si>
  <si>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</si>
  <si>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</si>
  <si>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</si>
  <si>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</si>
  <si>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</si>
  <si>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</si>
  <si>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</si>
  <si>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</si>
  <si>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</si>
  <si>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</si>
  <si>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</si>
  <si>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</si>
  <si>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</si>
  <si>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</si>
  <si>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</si>
  <si>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</si>
  <si>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</si>
  <si>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</si>
  <si>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</si>
  <si>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</si>
  <si>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</si>
  <si>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</si>
  <si>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</si>
  <si>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</si>
  <si>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</si>
  <si>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</si>
  <si>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</si>
  <si>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</si>
  <si>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</si>
  <si>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</si>
  <si>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</si>
  <si>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</si>
  <si>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</si>
  <si>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</si>
  <si>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</si>
  <si>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</si>
  <si>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</si>
  <si>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</si>
  <si>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</si>
  <si>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</si>
  <si>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</si>
  <si>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</si>
  <si>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</si>
  <si>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</si>
  <si>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</si>
  <si>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</si>
  <si>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</si>
  <si>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</si>
  <si>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</si>
  <si>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</si>
  <si>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</si>
  <si>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</si>
  <si>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</si>
  <si>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</si>
  <si>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</si>
  <si>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</si>
  <si>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</si>
  <si>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</si>
  <si>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</si>
  <si>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</si>
  <si>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Midnight Special</t>
  </si>
  <si>
    <t>Anything Else</t>
  </si>
  <si>
    <t>The Railway Man</t>
  </si>
  <si>
    <t>The White Ribbon</t>
  </si>
  <si>
    <t>The Wraith</t>
  </si>
  <si>
    <t>The Salton Sea</t>
  </si>
  <si>
    <t>One Man's Hero</t>
  </si>
  <si>
    <t>Renaissance</t>
  </si>
  <si>
    <t>Superbad</t>
  </si>
  <si>
    <t>Step Up 2: The Streets</t>
  </si>
  <si>
    <t>Hoodwinked!</t>
  </si>
  <si>
    <t>Hotel Rwanda</t>
  </si>
  <si>
    <t>Hitman</t>
  </si>
  <si>
    <t>Black Nativity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</si>
  <si>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</si>
  <si>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</si>
  <si>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</si>
  <si>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</si>
  <si>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</si>
  <si>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</si>
  <si>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</si>
  <si>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</si>
  <si>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</si>
  <si>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</si>
  <si>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</si>
  <si>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</si>
  <si>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</si>
  <si>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</si>
  <si>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</si>
  <si>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</si>
  <si>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</si>
  <si>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</si>
  <si>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</si>
  <si>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</si>
  <si>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</si>
  <si>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</si>
  <si>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</si>
  <si>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</si>
  <si>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</si>
  <si>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</si>
  <si>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Evil Dead</t>
  </si>
  <si>
    <t>My Life in Ruins</t>
  </si>
  <si>
    <t>American Dreamz</t>
  </si>
  <si>
    <t>Superman IV: The Quest for Peace</t>
  </si>
  <si>
    <t>Running Scared</t>
  </si>
  <si>
    <t>Shanghai Surprise</t>
  </si>
  <si>
    <t>The Illusionist</t>
  </si>
  <si>
    <t>Roar</t>
  </si>
  <si>
    <t>Veronica Guerin</t>
  </si>
  <si>
    <t>Escobar: Paradise Lost</t>
  </si>
  <si>
    <t>Southland Tales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</si>
  <si>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</si>
  <si>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</si>
  <si>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</si>
  <si>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</si>
  <si>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</si>
  <si>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</si>
  <si>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</si>
  <si>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</si>
  <si>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</si>
  <si>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</si>
  <si>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</si>
  <si>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</si>
  <si>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</si>
  <si>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</si>
  <si>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</si>
  <si>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</si>
  <si>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</si>
  <si>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</si>
  <si>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</si>
  <si>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</si>
  <si>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</si>
  <si>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</si>
  <si>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</si>
  <si>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</si>
  <si>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</si>
  <si>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</si>
  <si>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</si>
  <si>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</si>
  <si>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</si>
  <si>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</si>
  <si>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</si>
  <si>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</si>
  <si>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</si>
  <si>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</si>
  <si>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</si>
  <si>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</si>
  <si>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</si>
  <si>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</si>
  <si>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</si>
  <si>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</si>
  <si>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</si>
  <si>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</si>
  <si>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</si>
  <si>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</si>
  <si>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</si>
  <si>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</si>
  <si>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</si>
  <si>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</si>
  <si>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</si>
  <si>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Good</t>
  </si>
  <si>
    <t>Enter the Void</t>
  </si>
  <si>
    <t>Vamps</t>
  </si>
  <si>
    <t>The Homesman</t>
  </si>
  <si>
    <t>Juwanna Mann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</si>
  <si>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</si>
  <si>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</si>
  <si>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</si>
  <si>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</si>
  <si>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</si>
  <si>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</si>
  <si>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</si>
  <si>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</si>
  <si>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</si>
  <si>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</si>
  <si>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</si>
  <si>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</si>
  <si>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>The Yellow Handkerchief</t>
  </si>
  <si>
    <t>The Color Purple</t>
  </si>
  <si>
    <t>The Imitation Game</t>
  </si>
  <si>
    <t>Private Benjamin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</si>
  <si>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</si>
  <si>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</si>
  <si>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</si>
  <si>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</si>
  <si>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</si>
  <si>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</si>
  <si>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</si>
  <si>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</si>
  <si>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</si>
  <si>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</si>
  <si>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</si>
  <si>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Wag the Dog</t>
  </si>
  <si>
    <t>The Lizzie McGuire Movie</t>
  </si>
  <si>
    <t>Snitch</t>
  </si>
  <si>
    <t>Krampus</t>
  </si>
  <si>
    <t>The Faculty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</si>
  <si>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</si>
  <si>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</si>
  <si>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</si>
  <si>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</si>
  <si>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</si>
  <si>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</si>
  <si>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</si>
  <si>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</si>
  <si>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</si>
  <si>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</si>
  <si>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</si>
  <si>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</si>
  <si>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</si>
  <si>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</si>
  <si>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</si>
  <si>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</si>
  <si>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</si>
  <si>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</si>
  <si>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</si>
  <si>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</si>
  <si>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</si>
  <si>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</si>
  <si>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</si>
  <si>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</si>
  <si>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</si>
  <si>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</si>
  <si>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</si>
  <si>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</si>
  <si>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</si>
  <si>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</si>
  <si>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</si>
  <si>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</si>
  <si>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</si>
  <si>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</si>
  <si>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</si>
  <si>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</si>
  <si>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</si>
  <si>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</si>
  <si>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</si>
  <si>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</si>
  <si>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</si>
  <si>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</si>
  <si>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</si>
  <si>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</si>
  <si>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</si>
  <si>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</si>
  <si>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</si>
  <si>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</si>
  <si>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Highlander: Endgame</t>
  </si>
  <si>
    <t>Idlewild</t>
  </si>
  <si>
    <t>One Day</t>
  </si>
  <si>
    <t>Whip It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</si>
  <si>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</si>
  <si>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</si>
  <si>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</si>
  <si>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</si>
  <si>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</si>
  <si>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</si>
  <si>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</si>
  <si>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</si>
  <si>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</si>
  <si>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</si>
  <si>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</si>
  <si>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</si>
  <si>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</si>
  <si>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</si>
  <si>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</si>
  <si>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</si>
  <si>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</si>
  <si>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</si>
  <si>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</si>
  <si>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</si>
  <si>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</si>
  <si>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</si>
  <si>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</si>
  <si>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</si>
  <si>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</si>
  <si>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</si>
  <si>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</si>
  <si>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</si>
  <si>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</si>
  <si>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You Will Meet a Tall Dark Stranger</t>
  </si>
  <si>
    <t>Never Let Me Go</t>
  </si>
  <si>
    <t>Transsiberian</t>
  </si>
  <si>
    <t>The Clan of the Cave Bear</t>
  </si>
  <si>
    <t>Crazy in Alabama</t>
  </si>
  <si>
    <t>Funny Games</t>
  </si>
  <si>
    <t>Metropolis</t>
  </si>
  <si>
    <t>District B13</t>
  </si>
  <si>
    <t>Things to Do in Denver When You're Dead</t>
  </si>
  <si>
    <t>The Assassin</t>
  </si>
  <si>
    <t>Buffalo Soldiers</t>
  </si>
  <si>
    <t>Ong-bak 2</t>
  </si>
  <si>
    <t>The Midnight Meat Train</t>
  </si>
  <si>
    <t>The Son of No One</t>
  </si>
  <si>
    <t>All the Queen's Men</t>
  </si>
  <si>
    <t>The Good Night</t>
  </si>
  <si>
    <t>Groundhog Day</t>
  </si>
  <si>
    <t>Magic Mike XXL</t>
  </si>
  <si>
    <t>Romeo + Juliet</t>
  </si>
  <si>
    <t>Sarah's Key</t>
  </si>
  <si>
    <t>Unforgiven</t>
  </si>
  <si>
    <t>Manderlay</t>
  </si>
  <si>
    <t>Slumdog Millionaire</t>
  </si>
  <si>
    <t>Fatal Attraction</t>
  </si>
  <si>
    <t>Pretty Woman</t>
  </si>
  <si>
    <t>Crocodile Dundee II</t>
  </si>
  <si>
    <t>Born on the Fourth of July</t>
  </si>
  <si>
    <t>Cool Runnings</t>
  </si>
  <si>
    <t>My Bloody Valentine</t>
  </si>
  <si>
    <t>Stomp the Yard</t>
  </si>
  <si>
    <t>The Spy Who Loved Me</t>
  </si>
  <si>
    <t>Urban Legend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</si>
  <si>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</si>
  <si>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</si>
  <si>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</si>
  <si>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</si>
  <si>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</si>
  <si>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</si>
  <si>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</si>
  <si>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</si>
  <si>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</si>
  <si>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</si>
  <si>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</si>
  <si>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</si>
  <si>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</si>
  <si>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</si>
  <si>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Crooklyn</t>
  </si>
  <si>
    <t>Jason X</t>
  </si>
  <si>
    <t>Bobby</t>
  </si>
  <si>
    <t>Head Over Heels</t>
  </si>
  <si>
    <t>Fun Size</t>
  </si>
  <si>
    <t>Little Children</t>
  </si>
  <si>
    <t>Gossip</t>
  </si>
  <si>
    <t>A Walk on the Moon</t>
  </si>
  <si>
    <t>Catch a Fire</t>
  </si>
  <si>
    <t>Soul Survivors</t>
  </si>
  <si>
    <t>Jefferson in Paris</t>
  </si>
  <si>
    <t>Caravans</t>
  </si>
  <si>
    <t>Mr. Turner</t>
  </si>
  <si>
    <t>Amen.</t>
  </si>
  <si>
    <t>The Lucky Ones</t>
  </si>
  <si>
    <t>Margaret</t>
  </si>
  <si>
    <t>Flipped</t>
  </si>
  <si>
    <t>Brokeback Mountain</t>
  </si>
  <si>
    <t>Clueless</t>
  </si>
  <si>
    <t>Far from Heaven</t>
  </si>
  <si>
    <t>Hot Tub Time Machine 2</t>
  </si>
  <si>
    <t>Quills</t>
  </si>
  <si>
    <t>Seven Psychopaths</t>
  </si>
  <si>
    <t>Downfall</t>
  </si>
  <si>
    <t>The Sea Inside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</si>
  <si>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</si>
  <si>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</si>
  <si>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</si>
  <si>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</si>
  <si>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</si>
  <si>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</si>
  <si>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</si>
  <si>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</si>
  <si>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</si>
  <si>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</si>
  <si>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</si>
  <si>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</si>
  <si>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</si>
  <si>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</si>
  <si>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</si>
  <si>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</si>
  <si>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</si>
  <si>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</si>
  <si>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</si>
  <si>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</si>
  <si>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</si>
  <si>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</si>
  <si>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</si>
  <si>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</si>
  <si>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</si>
  <si>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</si>
  <si>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</si>
  <si>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</si>
  <si>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</si>
  <si>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</si>
  <si>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</si>
  <si>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</si>
  <si>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Woo</t>
  </si>
  <si>
    <t>Room</t>
  </si>
  <si>
    <t>Dirty Work</t>
  </si>
  <si>
    <t>Serial Mom</t>
  </si>
  <si>
    <t>Dick</t>
  </si>
  <si>
    <t>Light It Up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</si>
  <si>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</si>
  <si>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</si>
  <si>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</si>
  <si>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</si>
  <si>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</si>
  <si>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</si>
  <si>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</si>
  <si>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</si>
  <si>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</si>
  <si>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</si>
  <si>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</si>
  <si>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</si>
  <si>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</si>
  <si>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</si>
  <si>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</si>
  <si>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</si>
  <si>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</si>
  <si>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</si>
  <si>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Operation Chromite</t>
  </si>
  <si>
    <t>The Crocodile Hunter: Collision Course</t>
  </si>
  <si>
    <t>I Love You Phillip Morris</t>
  </si>
  <si>
    <t>Antwone Fisher</t>
  </si>
  <si>
    <t>The Emperor's Club</t>
  </si>
  <si>
    <t>True Romance</t>
  </si>
  <si>
    <t>Glengarry Glen Ross</t>
  </si>
  <si>
    <t>The Killer Inside Me</t>
  </si>
  <si>
    <t>Sorority Row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</si>
  <si>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</si>
  <si>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</si>
  <si>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</si>
  <si>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</si>
  <si>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</si>
  <si>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</si>
  <si>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</si>
  <si>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</si>
  <si>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</si>
  <si>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</si>
  <si>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</si>
  <si>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</si>
  <si>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</si>
  <si>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</si>
  <si>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</si>
  <si>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</si>
  <si>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</si>
  <si>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</si>
  <si>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</si>
  <si>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</si>
  <si>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</si>
  <si>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</si>
  <si>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</si>
  <si>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</si>
  <si>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</si>
  <si>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</si>
  <si>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</si>
  <si>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</si>
  <si>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</si>
  <si>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</si>
  <si>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</si>
  <si>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</si>
  <si>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</si>
  <si>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</si>
  <si>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</si>
  <si>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</si>
  <si>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</si>
  <si>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</si>
  <si>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</si>
  <si>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</si>
  <si>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</si>
  <si>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</si>
  <si>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</si>
  <si>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Stir of Echoes</t>
  </si>
  <si>
    <t>Philomena</t>
  </si>
  <si>
    <t>The Upside of Anger</t>
  </si>
  <si>
    <t>Aquamarine</t>
  </si>
  <si>
    <t>Paper Towns</t>
  </si>
  <si>
    <t>Nebraska</t>
  </si>
  <si>
    <t>Tales from the Crypt: Demon Knight</t>
  </si>
  <si>
    <t>Max Keeble's Big Move</t>
  </si>
  <si>
    <t>Young Adult</t>
  </si>
  <si>
    <t>Crank</t>
  </si>
  <si>
    <t>Living Out Loud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</si>
  <si>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</si>
  <si>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</si>
  <si>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</si>
  <si>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</si>
  <si>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</si>
  <si>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</si>
  <si>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</si>
  <si>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</si>
  <si>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</si>
  <si>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</si>
  <si>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</si>
  <si>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</si>
  <si>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</si>
  <si>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</si>
  <si>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</si>
  <si>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</si>
  <si>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</si>
  <si>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Ravenous</t>
  </si>
  <si>
    <t>Charlie Bartlett</t>
  </si>
  <si>
    <t>The Great Beauty</t>
  </si>
  <si>
    <t>The Dangerous Lives of Altar Boys</t>
  </si>
  <si>
    <t>Stoker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</si>
  <si>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</si>
  <si>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</si>
  <si>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</si>
  <si>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</si>
  <si>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</si>
  <si>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</si>
  <si>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</si>
  <si>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Trade</t>
  </si>
  <si>
    <t>Fateless</t>
  </si>
  <si>
    <t>Breakfast of Champions</t>
  </si>
  <si>
    <t>City of Life and Death</t>
  </si>
  <si>
    <t>5 Days of War</t>
  </si>
  <si>
    <t>10 Days in a Madhouse</t>
  </si>
  <si>
    <t>Heaven Is for Real</t>
  </si>
  <si>
    <t>Snatch</t>
  </si>
  <si>
    <t>Pet Sematary</t>
  </si>
  <si>
    <t>Madadayo</t>
  </si>
  <si>
    <t>Gremlins</t>
  </si>
  <si>
    <t>Star Wars: Episode IV - A New Hope</t>
  </si>
  <si>
    <t>Dirty Grandpa</t>
  </si>
  <si>
    <t>Doctor Zhivago</t>
  </si>
  <si>
    <t>High School Musical 3: Senior Year</t>
  </si>
  <si>
    <t>The Fighter</t>
  </si>
  <si>
    <t>My Cousin Vinny</t>
  </si>
  <si>
    <t>If I Stay</t>
  </si>
  <si>
    <t>Major League</t>
  </si>
  <si>
    <t>Phone Booth</t>
  </si>
  <si>
    <t>A Walk to Remember</t>
  </si>
  <si>
    <t>Dead Man Walking</t>
  </si>
  <si>
    <t>Cruel Intentions</t>
  </si>
  <si>
    <t>Saw VI</t>
  </si>
  <si>
    <t>The Secret Life of Bees</t>
  </si>
  <si>
    <t>Corky Romano</t>
  </si>
  <si>
    <t>Raising Cain</t>
  </si>
  <si>
    <t>Invaders from Mars</t>
  </si>
  <si>
    <t>Brooklyn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</si>
  <si>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</si>
  <si>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</si>
  <si>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</si>
  <si>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</si>
  <si>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</si>
  <si>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</si>
  <si>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</si>
  <si>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</si>
  <si>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</si>
  <si>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</si>
  <si>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</si>
  <si>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</si>
  <si>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</si>
  <si>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</si>
  <si>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</si>
  <si>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</si>
  <si>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</si>
  <si>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Copying Beethoven</t>
  </si>
  <si>
    <t>Saw V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</si>
  <si>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</si>
  <si>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</si>
  <si>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</si>
  <si>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</si>
  <si>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</si>
  <si>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</si>
  <si>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</si>
  <si>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</si>
  <si>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There Goes My Baby</t>
  </si>
  <si>
    <t>For Greater Glory: The True Story of Cristiada</t>
  </si>
  <si>
    <t>Good Will Hunting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</si>
  <si>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</si>
  <si>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</si>
  <si>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</si>
  <si>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</si>
  <si>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</si>
  <si>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</si>
  <si>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</si>
  <si>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</si>
  <si>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</si>
  <si>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</si>
  <si>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</si>
  <si>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</si>
  <si>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</si>
  <si>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</si>
  <si>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</si>
  <si>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</si>
  <si>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</si>
  <si>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</si>
  <si>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</si>
  <si>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</si>
  <si>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</si>
  <si>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</si>
  <si>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</si>
  <si>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</si>
  <si>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</si>
  <si>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</si>
  <si>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</si>
  <si>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</si>
  <si>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</si>
  <si>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</si>
  <si>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</si>
  <si>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</si>
  <si>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</si>
  <si>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</si>
  <si>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Sinister 2</t>
  </si>
  <si>
    <t>Sparkle</t>
  </si>
  <si>
    <t>The Fourth Kind</t>
  </si>
  <si>
    <t>A Prairie Home Companion</t>
  </si>
  <si>
    <t>Sugar Hill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</si>
  <si>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</si>
  <si>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</si>
  <si>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</si>
  <si>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</si>
  <si>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</si>
  <si>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</si>
  <si>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</si>
  <si>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</si>
  <si>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</si>
  <si>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Corruptor</t>
  </si>
  <si>
    <t>Mud</t>
  </si>
  <si>
    <t>Reno 911!: Miami</t>
  </si>
  <si>
    <t>One Direction: This Is Us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</si>
  <si>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</si>
  <si>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</si>
  <si>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</si>
  <si>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</si>
  <si>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</si>
  <si>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</si>
  <si>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</si>
  <si>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</si>
  <si>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</si>
  <si>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</si>
  <si>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</si>
  <si>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</si>
  <si>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MacGruber</t>
  </si>
  <si>
    <t>Dirty Pretty Things</t>
  </si>
  <si>
    <t>Movie 43</t>
  </si>
  <si>
    <t>Over Her Dead Body</t>
  </si>
  <si>
    <t>Seeking a Friend for the End of the World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</si>
  <si>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</si>
  <si>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</si>
  <si>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</si>
  <si>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</si>
  <si>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</si>
  <si>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</si>
  <si>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</si>
  <si>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Black or White</t>
  </si>
  <si>
    <t>On the Line</t>
  </si>
  <si>
    <t>Rescue Dawn</t>
  </si>
  <si>
    <t>Danny Collins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</si>
  <si>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</si>
  <si>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</si>
  <si>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</si>
  <si>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</si>
  <si>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</si>
  <si>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</si>
  <si>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</si>
  <si>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</si>
  <si>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</si>
  <si>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</si>
  <si>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</si>
  <si>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</si>
  <si>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</si>
  <si>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</si>
  <si>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</si>
  <si>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</si>
  <si>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</si>
  <si>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</si>
  <si>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</si>
  <si>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</si>
  <si>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</si>
  <si>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</si>
  <si>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</si>
  <si>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</si>
  <si>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</si>
  <si>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Swept Away</t>
  </si>
  <si>
    <t>War, Inc.</t>
  </si>
  <si>
    <t>Shaolin Soccer</t>
  </si>
  <si>
    <t>The Brown Bunny</t>
  </si>
  <si>
    <t>The Swindle</t>
  </si>
  <si>
    <t>Rosewater</t>
  </si>
  <si>
    <t>Imaginary Heroes</t>
  </si>
  <si>
    <t>High Heels and Low Lifes</t>
  </si>
  <si>
    <t>Severance</t>
  </si>
  <si>
    <t>Edmond</t>
  </si>
  <si>
    <t>Police Academy: Mission to Moscow</t>
  </si>
  <si>
    <t>Cinco de Mayo, La Batalla</t>
  </si>
  <si>
    <t>An Alan Smithee Film: Burn Hollywood Burn</t>
  </si>
  <si>
    <t>The Open Road</t>
  </si>
  <si>
    <t>The Good Guy</t>
  </si>
  <si>
    <t>Motherhood</t>
  </si>
  <si>
    <t>Blonde Ambition</t>
  </si>
  <si>
    <t>The Oxford Murders</t>
  </si>
  <si>
    <t>Eulogy</t>
  </si>
  <si>
    <t>Of Horses and Men</t>
  </si>
  <si>
    <t>The Good, the Bad, the Weird</t>
  </si>
  <si>
    <t>The Lost City</t>
  </si>
  <si>
    <t>Next Friday</t>
  </si>
  <si>
    <t>You Only Live Twice</t>
  </si>
  <si>
    <t>Amour</t>
  </si>
  <si>
    <t>Poltergeist III</t>
  </si>
  <si>
    <t>It's a Mad, Mad, Mad, Mad World</t>
  </si>
  <si>
    <t>Richard III</t>
  </si>
  <si>
    <t>Kites</t>
  </si>
  <si>
    <t>Melancholia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</si>
  <si>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</si>
  <si>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</si>
  <si>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</si>
  <si>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</si>
  <si>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</si>
  <si>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</si>
  <si>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</si>
  <si>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</si>
  <si>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</si>
  <si>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</si>
  <si>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</si>
  <si>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</si>
  <si>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</si>
  <si>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</si>
  <si>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</si>
  <si>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Black Christmas</t>
  </si>
  <si>
    <t>Henry V</t>
  </si>
  <si>
    <t>The Way of the Gun</t>
  </si>
  <si>
    <t>Igby Goes Down</t>
  </si>
  <si>
    <t>PCU</t>
  </si>
  <si>
    <t>Gracie</t>
  </si>
  <si>
    <t>Trust the Man</t>
  </si>
  <si>
    <t>Hamlet 2</t>
  </si>
  <si>
    <t>Glee: The 3D Concert Movie</t>
  </si>
  <si>
    <t>The Legend of Suriyothai</t>
  </si>
  <si>
    <t>Two Evil Eyes</t>
  </si>
  <si>
    <t>All or Nothing</t>
  </si>
  <si>
    <t>Princess Kaiulani</t>
  </si>
  <si>
    <t>Opal Dream</t>
  </si>
  <si>
    <t>Flame and Citron</t>
  </si>
  <si>
    <t>Undiscovered</t>
  </si>
  <si>
    <t>Crocodile Dundee</t>
  </si>
  <si>
    <t>Awake</t>
  </si>
  <si>
    <t>Skin Trade</t>
  </si>
  <si>
    <t>Crazy Heart</t>
  </si>
  <si>
    <t>The Rose</t>
  </si>
  <si>
    <t>Baggage Claim</t>
  </si>
  <si>
    <t>Election</t>
  </si>
  <si>
    <t>The DUFF</t>
  </si>
  <si>
    <t>Glitter</t>
  </si>
  <si>
    <t>Bright Star</t>
  </si>
  <si>
    <t>My Name Is Khan</t>
  </si>
  <si>
    <t>All Is Lost</t>
  </si>
  <si>
    <t>Limbo</t>
  </si>
  <si>
    <t>Repo! The Genetic Opera</t>
  </si>
  <si>
    <t>Pulp Fiction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</si>
  <si>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</si>
  <si>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</si>
  <si>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</si>
  <si>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</si>
  <si>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</si>
  <si>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</si>
  <si>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</si>
  <si>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</si>
  <si>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</si>
  <si>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</si>
  <si>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</si>
  <si>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</si>
  <si>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</si>
  <si>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</si>
  <si>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Much Ado About Nothing</t>
  </si>
  <si>
    <t>On Her Majesty's Secret Service</t>
  </si>
  <si>
    <t>New Nightmare</t>
  </si>
  <si>
    <t>Drive Me Crazy</t>
  </si>
  <si>
    <t>Half Baked</t>
  </si>
  <si>
    <t>New in Town</t>
  </si>
  <si>
    <t>American Psycho</t>
  </si>
  <si>
    <t>The Good Girl</t>
  </si>
  <si>
    <t>The Boondock Saints II: All Saints Day</t>
  </si>
  <si>
    <t>Enough Said</t>
  </si>
  <si>
    <t>Easy A</t>
  </si>
  <si>
    <t>Shadow of the Vampire</t>
  </si>
  <si>
    <t>Prom</t>
  </si>
  <si>
    <t>Held Up</t>
  </si>
  <si>
    <t>Woman on Top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</si>
  <si>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</si>
  <si>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</si>
  <si>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</si>
  <si>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</si>
  <si>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</si>
  <si>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</si>
  <si>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</si>
  <si>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</si>
  <si>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</si>
  <si>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Secret of Kells</t>
  </si>
  <si>
    <t>Begin Again</t>
  </si>
  <si>
    <t>Down in the Valley</t>
  </si>
  <si>
    <t>Brooklyn Rules</t>
  </si>
  <si>
    <t>The Singing Detective</t>
  </si>
  <si>
    <t>Fido</t>
  </si>
  <si>
    <t>The Wendell Baker Story</t>
  </si>
  <si>
    <t>Wild Target</t>
  </si>
  <si>
    <t>Pathology</t>
  </si>
  <si>
    <t>10th &amp; Wolf</t>
  </si>
  <si>
    <t>Dear Wendy</t>
  </si>
  <si>
    <t>Aloft</t>
  </si>
  <si>
    <t>Akira</t>
  </si>
  <si>
    <t>Imagine Me &amp; You</t>
  </si>
  <si>
    <t>The Blood of Heroes</t>
  </si>
  <si>
    <t>Driving Miss Daisy</t>
  </si>
  <si>
    <t>Soul Food</t>
  </si>
  <si>
    <t>Rumble in the Bronx</t>
  </si>
  <si>
    <t>Thank You for Smoking</t>
  </si>
  <si>
    <t>Hostel: Part II</t>
  </si>
  <si>
    <t>An Education</t>
  </si>
  <si>
    <t>The Hotel New Hampshire</t>
  </si>
  <si>
    <t>Narc</t>
  </si>
  <si>
    <t>Men with Brooms</t>
  </si>
  <si>
    <t>Witless Protection</t>
  </si>
  <si>
    <t>The Work and the Glory</t>
  </si>
  <si>
    <t>Extract</t>
  </si>
  <si>
    <t>Alias Betty</t>
  </si>
  <si>
    <t>Code 46</t>
  </si>
  <si>
    <t>Albert Nobbs</t>
  </si>
  <si>
    <t>Ta Ra Rum Pum</t>
  </si>
  <si>
    <t>Persepolis</t>
  </si>
  <si>
    <t>The Neon Demon</t>
  </si>
  <si>
    <t>Harry Brown</t>
  </si>
  <si>
    <t>The Omega Code</t>
  </si>
  <si>
    <t>Juno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</si>
  <si>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</si>
  <si>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</si>
  <si>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</si>
  <si>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</si>
  <si>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</si>
  <si>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</si>
  <si>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</si>
  <si>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</si>
  <si>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</si>
  <si>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Jumping the Broom</t>
  </si>
  <si>
    <t>Good Night, and Good Luck.</t>
  </si>
  <si>
    <t>Capote</t>
  </si>
  <si>
    <t>Desperado</t>
  </si>
  <si>
    <t>Logan's Run</t>
  </si>
  <si>
    <t>The Man with the Golden Gun</t>
  </si>
  <si>
    <t>Action Jackson</t>
  </si>
  <si>
    <t>The Descent</t>
  </si>
  <si>
    <t>Devil's Due</t>
  </si>
  <si>
    <t>Flirting with Disaster</t>
  </si>
  <si>
    <t>The Devil's Rejects</t>
  </si>
  <si>
    <t>Dope</t>
  </si>
  <si>
    <t>In Too Deep</t>
  </si>
  <si>
    <t>House of 1000 Corpses</t>
  </si>
  <si>
    <t>A Serious Man</t>
  </si>
  <si>
    <t>Get Low</t>
  </si>
  <si>
    <t>Warlock</t>
  </si>
  <si>
    <t>Beyond the Lights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</si>
  <si>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</si>
  <si>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</si>
  <si>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</si>
  <si>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</si>
  <si>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</si>
  <si>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</si>
  <si>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</si>
  <si>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The Other Side of Heaven</t>
  </si>
  <si>
    <t>Veer-Zaara</t>
  </si>
  <si>
    <t>Redbelt</t>
  </si>
  <si>
    <t>Cyrus</t>
  </si>
  <si>
    <t>A Dog of Flanders</t>
  </si>
  <si>
    <t>Auto Focus</t>
  </si>
  <si>
    <t>Factory Girl</t>
  </si>
  <si>
    <t>We Need to Talk About Kevin</t>
  </si>
  <si>
    <t>The Mighty Macs</t>
  </si>
  <si>
    <t>Mother and Child</t>
  </si>
  <si>
    <t>March or Die</t>
  </si>
  <si>
    <t>Les visiteurs</t>
  </si>
  <si>
    <t>Somewhere</t>
  </si>
  <si>
    <t>Chairman of the Board</t>
  </si>
  <si>
    <t>Hesher</t>
  </si>
  <si>
    <t>Gerry</t>
  </si>
  <si>
    <t>The Heart of Me</t>
  </si>
  <si>
    <t>Freeheld</t>
  </si>
  <si>
    <t>The Extra Man</t>
  </si>
  <si>
    <t>Ca$h</t>
  </si>
  <si>
    <t>Wah-Wah</t>
  </si>
  <si>
    <t>Pale Rider</t>
  </si>
  <si>
    <t>Dazed and Confused</t>
  </si>
  <si>
    <t>Aimee &amp; Jaguar</t>
  </si>
  <si>
    <t>The Chumscrubber</t>
  </si>
  <si>
    <t>Shade</t>
  </si>
  <si>
    <t>House at the End of the Street</t>
  </si>
  <si>
    <t>Incendies</t>
  </si>
  <si>
    <t>Remember Me, My Love</t>
  </si>
  <si>
    <t>Elite Squad</t>
  </si>
  <si>
    <t>Annabelle</t>
  </si>
  <si>
    <t>Bran Nue Dae</t>
  </si>
  <si>
    <t>Boyz n the Hood</t>
  </si>
  <si>
    <t>La Bamba</t>
  </si>
  <si>
    <t>Dressed to Kill</t>
  </si>
  <si>
    <t>The Adventures of Huck Finn</t>
  </si>
  <si>
    <t>Go</t>
  </si>
  <si>
    <t>Friends with Money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</si>
  <si>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</si>
  <si>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</si>
  <si>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</si>
  <si>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</si>
  <si>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</si>
  <si>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</si>
  <si>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</si>
  <si>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Aberdeen</t>
  </si>
  <si>
    <t>The Messenger</t>
  </si>
  <si>
    <t>Control</t>
  </si>
  <si>
    <t>The Terminator</t>
  </si>
  <si>
    <t>Good Bye Lenin!</t>
  </si>
  <si>
    <t>The Damned United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</si>
  <si>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</si>
  <si>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</si>
  <si>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</si>
  <si>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</si>
  <si>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</si>
  <si>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</si>
  <si>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</si>
  <si>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</si>
  <si>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</si>
  <si>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</si>
  <si>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</si>
  <si>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</si>
  <si>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</si>
  <si>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</si>
  <si>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</si>
  <si>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</si>
  <si>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</si>
  <si>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</si>
  <si>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</si>
  <si>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</si>
  <si>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Mystic Pizza</t>
  </si>
  <si>
    <t>Sliding Doors</t>
  </si>
  <si>
    <t>Tales from the Hood</t>
  </si>
  <si>
    <t>The Last King of Scotland</t>
  </si>
  <si>
    <t>Halloween 5</t>
  </si>
  <si>
    <t>Bernie</t>
  </si>
  <si>
    <t>Dolphins and Whales 3D: Tribes of the Ocean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</si>
  <si>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</si>
  <si>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</si>
  <si>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</si>
  <si>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</si>
  <si>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</si>
  <si>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</si>
  <si>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</si>
  <si>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</si>
  <si>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Miss March</t>
  </si>
  <si>
    <t>Wish I Was Here</t>
  </si>
  <si>
    <t>Simply Irresistible</t>
  </si>
  <si>
    <t>Hedwig and the Angry Inch</t>
  </si>
  <si>
    <t>Only the Strong</t>
  </si>
  <si>
    <t>Shattered Glass</t>
  </si>
  <si>
    <t>Novocaine</t>
  </si>
  <si>
    <t>The Wackness</t>
  </si>
  <si>
    <t>Beastmaster 2: Through the Portal of Time</t>
  </si>
  <si>
    <t>The 5th Quarter</t>
  </si>
  <si>
    <t>The Greatest</t>
  </si>
  <si>
    <t>Snow Flower and the Secret Fan</t>
  </si>
  <si>
    <t>Come Early Morning</t>
  </si>
  <si>
    <t>Lucky Break</t>
  </si>
  <si>
    <t>Surfer, Dude</t>
  </si>
  <si>
    <t>Deadfall</t>
  </si>
  <si>
    <t>L'auberge espagnole</t>
  </si>
  <si>
    <t>Song One</t>
  </si>
  <si>
    <t>Winter in Wartime</t>
  </si>
  <si>
    <t>The Protector</t>
  </si>
  <si>
    <t>Bend It Like Beckham</t>
  </si>
  <si>
    <t>Sunshine State</t>
  </si>
  <si>
    <t>Crossover</t>
  </si>
  <si>
    <t>[Rec] 2</t>
  </si>
  <si>
    <t>The Sting</t>
  </si>
  <si>
    <t>Chariots of Fire</t>
  </si>
  <si>
    <t>Diary of a Mad Black Woman</t>
  </si>
  <si>
    <t>Shine</t>
  </si>
  <si>
    <t>Don Jon</t>
  </si>
  <si>
    <t>Ghost World</t>
  </si>
  <si>
    <t>Iris</t>
  </si>
  <si>
    <t>The Chorus</t>
  </si>
  <si>
    <t>Mambo Italiano</t>
  </si>
  <si>
    <t>Wonderland</t>
  </si>
  <si>
    <t>Do the Right Thing</t>
  </si>
  <si>
    <t>Harvard Man</t>
  </si>
  <si>
    <t>Le Havre</t>
  </si>
  <si>
    <t>R100</t>
  </si>
  <si>
    <t>Salvation Boulevard</t>
  </si>
  <si>
    <t>The Ten</t>
  </si>
  <si>
    <t>Headhunters</t>
  </si>
  <si>
    <t>Saint Ralph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</si>
  <si>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</si>
  <si>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</si>
  <si>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</si>
  <si>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</si>
  <si>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</si>
  <si>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</si>
  <si>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</si>
  <si>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</si>
  <si>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</si>
  <si>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</si>
  <si>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</si>
  <si>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Freddy's Dead: The Final Nightmare</t>
  </si>
  <si>
    <t>Monster</t>
  </si>
  <si>
    <t>Paranormal Activity: The Marked Ones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</si>
  <si>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</si>
  <si>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</si>
  <si>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</si>
  <si>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</si>
  <si>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</si>
  <si>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</si>
  <si>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</si>
  <si>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</si>
  <si>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Doug's 1st Movie</t>
  </si>
  <si>
    <t>The Apostle</t>
  </si>
  <si>
    <t>Our Idiot Brother</t>
  </si>
  <si>
    <t>The Players Club</t>
  </si>
  <si>
    <t>As Above, So Below</t>
  </si>
  <si>
    <t>Addicted</t>
  </si>
  <si>
    <t>Eve's Bayou</t>
  </si>
  <si>
    <t>Still Alice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</si>
  <si>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</si>
  <si>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</si>
  <si>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</si>
  <si>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</si>
  <si>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</si>
  <si>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</si>
  <si>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</si>
  <si>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</si>
  <si>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</si>
  <si>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</si>
  <si>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</si>
  <si>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</si>
  <si>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</si>
  <si>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</si>
  <si>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</si>
  <si>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Fifty Shades of Black</t>
  </si>
  <si>
    <t>Not Easily Broken</t>
  </si>
  <si>
    <t>The Perfect Match</t>
  </si>
  <si>
    <t>Digimon: The Movie</t>
  </si>
  <si>
    <t>Saved!</t>
  </si>
  <si>
    <t>The Barbarian Invasions</t>
  </si>
  <si>
    <t>The Forsaken</t>
  </si>
  <si>
    <t>UHF</t>
  </si>
  <si>
    <t>Slums of Beverly Hills</t>
  </si>
  <si>
    <t>Made</t>
  </si>
  <si>
    <t>Moon</t>
  </si>
  <si>
    <t>Sea Rex 3D: Journey to a Prehistoric World</t>
  </si>
  <si>
    <t>The Sweet Hereafter</t>
  </si>
  <si>
    <t>Of Gods and Men</t>
  </si>
  <si>
    <t>Bottle Shock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</si>
  <si>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</si>
  <si>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</si>
  <si>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</si>
  <si>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</si>
  <si>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</si>
  <si>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</si>
  <si>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</si>
  <si>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</si>
  <si>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</si>
  <si>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</si>
  <si>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Atlas Shrugged: Who Is John Galt?</t>
  </si>
  <si>
    <t>Bottle Rocket</t>
  </si>
  <si>
    <t>Albino Alligator</t>
  </si>
  <si>
    <t>Lovely, Still</t>
  </si>
  <si>
    <t>Desert Blue</t>
  </si>
  <si>
    <t>The Visit</t>
  </si>
  <si>
    <t>Redacted</t>
  </si>
  <si>
    <t>Fascination</t>
  </si>
  <si>
    <t>Rudderless</t>
  </si>
  <si>
    <t>I Served the King of England</t>
  </si>
  <si>
    <t>Soul Kitchen</t>
  </si>
  <si>
    <t>Sling Blade</t>
  </si>
  <si>
    <t>Hostel</t>
  </si>
  <si>
    <t>Tristram Shandy: A Cock and Bull Story</t>
  </si>
  <si>
    <t>Take Shelter</t>
  </si>
  <si>
    <t>Lady in White</t>
  </si>
  <si>
    <t>The Texas Chainsaw Massacre 2</t>
  </si>
  <si>
    <t>Only God Forgives</t>
  </si>
  <si>
    <t>The Names of Love</t>
  </si>
  <si>
    <t>Savage Grace</t>
  </si>
  <si>
    <t>Police Academy</t>
  </si>
  <si>
    <t>Four Weddings and a Funeral</t>
  </si>
  <si>
    <t>25th Hour</t>
  </si>
  <si>
    <t>Bound</t>
  </si>
  <si>
    <t>Requiem for a Dream</t>
  </si>
  <si>
    <t>Tango</t>
  </si>
  <si>
    <t>Moms' Night Out</t>
  </si>
  <si>
    <t>Donnie Darko</t>
  </si>
  <si>
    <t>Character</t>
  </si>
  <si>
    <t>Spun</t>
  </si>
  <si>
    <t>Lady Vengeance</t>
  </si>
  <si>
    <t>Mean Machine</t>
  </si>
  <si>
    <t>Exiled</t>
  </si>
  <si>
    <t>After.Life</t>
  </si>
  <si>
    <t>One Flew Over the Cuckoo's Nest</t>
  </si>
  <si>
    <t>Falcon Rising</t>
  </si>
  <si>
    <t>The Sweeney</t>
  </si>
  <si>
    <t>Whale Rider</t>
  </si>
  <si>
    <t>Paa</t>
  </si>
  <si>
    <t>Night Watch</t>
  </si>
  <si>
    <t>The Crying Game</t>
  </si>
  <si>
    <t>Porky's</t>
  </si>
  <si>
    <t>Survival of the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</si>
  <si>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</si>
  <si>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</si>
  <si>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</si>
  <si>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</si>
  <si>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</si>
  <si>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</si>
  <si>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The Boy Next Door</t>
  </si>
  <si>
    <t>The Kids Are All Right</t>
  </si>
  <si>
    <t>They Live</t>
  </si>
  <si>
    <t>The Last Exorcism Part II</t>
  </si>
  <si>
    <t>Boyhood</t>
  </si>
  <si>
    <t>Scoop</t>
  </si>
  <si>
    <t>The Wash</t>
  </si>
  <si>
    <t>3 Strikes</t>
  </si>
  <si>
    <t>The Cooler</t>
  </si>
  <si>
    <t>The Night Listener</t>
  </si>
  <si>
    <t>The Orphanage</t>
  </si>
  <si>
    <t>A Haunted House 2</t>
  </si>
  <si>
    <t>The Rules of Attraction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</si>
  <si>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</si>
  <si>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</si>
  <si>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</si>
  <si>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</si>
  <si>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</si>
  <si>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</si>
  <si>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</si>
  <si>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</si>
  <si>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Mirrormask</t>
  </si>
  <si>
    <t>Samsara</t>
  </si>
  <si>
    <t>The Barbarians</t>
  </si>
  <si>
    <t>Poolhall Junkies</t>
  </si>
  <si>
    <t>The Loss of Sexual Innocence</t>
  </si>
  <si>
    <t>Joe</t>
  </si>
  <si>
    <t>Shooting Fish</t>
  </si>
  <si>
    <t>Prison</t>
  </si>
  <si>
    <t>Psycho Beach Party</t>
  </si>
  <si>
    <t>The Big Tease</t>
  </si>
  <si>
    <t>Buen DÃ­a, RamÃ³n</t>
  </si>
  <si>
    <t>Trust</t>
  </si>
  <si>
    <t>An Everlasting Piece</t>
  </si>
  <si>
    <t>Among Giants</t>
  </si>
  <si>
    <t>Adore</t>
  </si>
  <si>
    <t>Mondays in the Sun</t>
  </si>
  <si>
    <t>Stake Land</t>
  </si>
  <si>
    <t>The Last Time I Committed Suicide</t>
  </si>
  <si>
    <t>Futuro Beach</t>
  </si>
  <si>
    <t>Inescapable</t>
  </si>
  <si>
    <t>Gone with the Wind</t>
  </si>
  <si>
    <t>Desert Dancer</t>
  </si>
  <si>
    <t>Major Dundee</t>
  </si>
  <si>
    <t>Annie Get Your Gun</t>
  </si>
  <si>
    <t>Defendor</t>
  </si>
  <si>
    <t>The Pirate</t>
  </si>
  <si>
    <t>The Good Heart</t>
  </si>
  <si>
    <t>The History Boys</t>
  </si>
  <si>
    <t>The Full Monty</t>
  </si>
  <si>
    <t>Airplane!</t>
  </si>
  <si>
    <t>Friday</t>
  </si>
  <si>
    <t>Menace II Society</t>
  </si>
  <si>
    <t>Creepshow 2</t>
  </si>
  <si>
    <t>The Witch</t>
  </si>
  <si>
    <t>I Got the Hook Up</t>
  </si>
  <si>
    <t>She's the One</t>
  </si>
  <si>
    <t>Gods and Monsters</t>
  </si>
  <si>
    <t>The Secret in Their Eyes</t>
  </si>
  <si>
    <t>Evil Dead II</t>
  </si>
  <si>
    <t>Pootie Tang</t>
  </si>
  <si>
    <t>La otra conquista</t>
  </si>
  <si>
    <t>Trollhunter</t>
  </si>
  <si>
    <t>Ira &amp; Abby</t>
  </si>
  <si>
    <t>Winter Passing</t>
  </si>
  <si>
    <t>D.E.B.S.</t>
  </si>
  <si>
    <t>The Masked Saint</t>
  </si>
  <si>
    <t>Time to Choose</t>
  </si>
  <si>
    <t>March of the Penguins</t>
  </si>
  <si>
    <t>Margin Call</t>
  </si>
  <si>
    <t>Choke</t>
  </si>
  <si>
    <t>Whiplash</t>
  </si>
  <si>
    <t>City of God</t>
  </si>
  <si>
    <t>Human Traffic</t>
  </si>
  <si>
    <t>The Hunt</t>
  </si>
  <si>
    <t>Bella</t>
  </si>
  <si>
    <t>Dreaming of Joseph Lees</t>
  </si>
  <si>
    <t>Maria Full of Grace</t>
  </si>
  <si>
    <t>Beginners</t>
  </si>
  <si>
    <t>Animal House</t>
  </si>
  <si>
    <t>Goldfinger</t>
  </si>
  <si>
    <t>Trainspotting</t>
  </si>
  <si>
    <t>The Original Kings of Comedy</t>
  </si>
  <si>
    <t>Paranormal Activity 2</t>
  </si>
  <si>
    <t>Waking Ned Devine</t>
  </si>
  <si>
    <t>Bowling for Columbine</t>
  </si>
  <si>
    <t>A Nightmare on Elm Street 2: Freddy's Revenge</t>
  </si>
  <si>
    <t>A Room with a View</t>
  </si>
  <si>
    <t>The Purge</t>
  </si>
  <si>
    <t>Sinister</t>
  </si>
  <si>
    <t>Martin Lawrence Live: Runteldat</t>
  </si>
  <si>
    <t>Air Bud</t>
  </si>
  <si>
    <t>Jason Lives: Friday the 13th Part VI</t>
  </si>
  <si>
    <t>The Bridge on the River Kwai</t>
  </si>
  <si>
    <t>Spaced Invaders</t>
  </si>
  <si>
    <t>Jason Goes to Hell: The Final Friday</t>
  </si>
  <si>
    <t>Dave Chappelle's Block Party</t>
  </si>
  <si>
    <t>Next Day Air</t>
  </si>
  <si>
    <t>Phat Girlz</t>
  </si>
  <si>
    <t>Before Midnight</t>
  </si>
  <si>
    <t>Teen Wolf Too</t>
  </si>
  <si>
    <t>Phantasm II</t>
  </si>
  <si>
    <t>Real Women Have Curves</t>
  </si>
  <si>
    <t>East Is East</t>
  </si>
  <si>
    <t>Whipped</t>
  </si>
  <si>
    <t>Kama Sutra: A Tale of Love</t>
  </si>
  <si>
    <t>Warlock: The Armageddon</t>
  </si>
  <si>
    <t>8 Heads in a Duffel Bag</t>
  </si>
  <si>
    <t>Thirteen Conversations About One Thing</t>
  </si>
  <si>
    <t>Jawbreaker</t>
  </si>
  <si>
    <t>Basquiat</t>
  </si>
  <si>
    <t>Tsotsi</t>
  </si>
  <si>
    <t>Happiness</t>
  </si>
  <si>
    <t>DysFunktional Family</t>
  </si>
  <si>
    <t>Tusk</t>
  </si>
  <si>
    <t>Oldboy</t>
  </si>
  <si>
    <t>Letters to God</t>
  </si>
  <si>
    <t>Hobo with a Shotgun</t>
  </si>
  <si>
    <t>Compadres</t>
  </si>
  <si>
    <t>Bachelorette</t>
  </si>
  <si>
    <t>Tim and Eric's Billion Dollar Movie</t>
  </si>
  <si>
    <t>Summer Storm</t>
  </si>
  <si>
    <t>Fort McCoy</t>
  </si>
  <si>
    <t>Chain Letter</t>
  </si>
  <si>
    <t>Just Looking</t>
  </si>
  <si>
    <t>The Divide</t>
  </si>
  <si>
    <t>Tanner Hall</t>
  </si>
  <si>
    <t>Central Station</t>
  </si>
  <si>
    <t>Boynton Beach Club</t>
  </si>
  <si>
    <t>Freakonomics</t>
  </si>
  <si>
    <t>High Tension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</si>
  <si>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</si>
  <si>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</si>
  <si>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</si>
  <si>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</si>
  <si>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</si>
  <si>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</si>
  <si>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Ulee's Gold</t>
  </si>
  <si>
    <t>Blazing Saddles</t>
  </si>
  <si>
    <t>Friday the 13th: The Final Chapter</t>
  </si>
  <si>
    <t>Maurice</t>
  </si>
  <si>
    <t>Beer League</t>
  </si>
  <si>
    <t>Timecrimes</t>
  </si>
  <si>
    <t>A Haunted House</t>
  </si>
  <si>
    <t>2016: Obama's America</t>
  </si>
  <si>
    <t>That Thing You Do!</t>
  </si>
  <si>
    <t>Halloween III: Season of the Witch</t>
  </si>
  <si>
    <t>Kevin Hart: Let Me Explain</t>
  </si>
  <si>
    <t>My Own Private Idaho</t>
  </si>
  <si>
    <t>Garden State</t>
  </si>
  <si>
    <t>Before Sunrise</t>
  </si>
  <si>
    <t>Jesus' Son</t>
  </si>
  <si>
    <t>Robot &amp; Frank</t>
  </si>
  <si>
    <t>My Life Without Me</t>
  </si>
  <si>
    <t>The Spectacular Now</t>
  </si>
  <si>
    <t>Marilyn Hotchkiss' Ballroom Dancing and Charm School</t>
  </si>
  <si>
    <t>Religulous</t>
  </si>
  <si>
    <t>Fuel</t>
  </si>
  <si>
    <t>Valley of the Heart's Delight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</si>
  <si>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</si>
  <si>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</si>
  <si>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</si>
  <si>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</si>
  <si>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</si>
  <si>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</si>
  <si>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Get on the Bus</t>
  </si>
  <si>
    <t>Thr3e</t>
  </si>
  <si>
    <t>This Is England</t>
  </si>
  <si>
    <t>Go for It!</t>
  </si>
  <si>
    <t>Fantasia</t>
  </si>
  <si>
    <t>Friday the 13th Part III</t>
  </si>
  <si>
    <t>Friday the 13th: A New Beginning</t>
  </si>
  <si>
    <t>The Last Sin Eater</t>
  </si>
  <si>
    <t>Do You Believe?</t>
  </si>
  <si>
    <t>The Best Years of Our Lives</t>
  </si>
  <si>
    <t>Elling</t>
  </si>
  <si>
    <t>Mi America</t>
  </si>
  <si>
    <t>From Russia with Love</t>
  </si>
  <si>
    <t>The Toxic Avenger Part II</t>
  </si>
  <si>
    <t>It Follows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</si>
  <si>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</si>
  <si>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</si>
  <si>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</si>
  <si>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</si>
  <si>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</si>
  <si>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</si>
  <si>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Triplets of Belleville</t>
  </si>
  <si>
    <t>Smoke Signals</t>
  </si>
  <si>
    <t>Before Sunset</t>
  </si>
  <si>
    <t>Amores Perros</t>
  </si>
  <si>
    <t>Thirteen</t>
  </si>
  <si>
    <t>Winter's Bone</t>
  </si>
  <si>
    <t>Me and You and Everyone We Know</t>
  </si>
  <si>
    <t>We Are Your Friends</t>
  </si>
  <si>
    <t>Harsh Times</t>
  </si>
  <si>
    <t>Captive</t>
  </si>
  <si>
    <t>Full Frontal</t>
  </si>
  <si>
    <t>Witchboard</t>
  </si>
  <si>
    <t>Shortbus</t>
  </si>
  <si>
    <t>Waltz with Bashir</t>
  </si>
  <si>
    <t>The Book of Mormon Movie, Volume 1: The Journey</t>
  </si>
  <si>
    <t>No End in Sight</t>
  </si>
  <si>
    <t>The Diary of a Teenage Girl</t>
  </si>
  <si>
    <t>In the Shadow of the Moon</t>
  </si>
  <si>
    <t>Inside Deep Throat</t>
  </si>
  <si>
    <t>The Virginity Hit</t>
  </si>
  <si>
    <t>House of D</t>
  </si>
  <si>
    <t>Six-String Samurai</t>
  </si>
  <si>
    <t>Saint John of Las Vegas</t>
  </si>
  <si>
    <t>Stonewall</t>
  </si>
  <si>
    <t>The Missing Person</t>
  </si>
  <si>
    <t>London</t>
  </si>
  <si>
    <t>Sherrybaby</t>
  </si>
  <si>
    <t>Gangster's Paradise: Jerusalema</t>
  </si>
  <si>
    <t>The Lady from Shanghai</t>
  </si>
  <si>
    <t>The Ghastly Love of Johnny X</t>
  </si>
  <si>
    <t>River's Edge</t>
  </si>
  <si>
    <t>Northfork</t>
  </si>
  <si>
    <t>Buried</t>
  </si>
  <si>
    <t>One to Another</t>
  </si>
  <si>
    <t>Man on Wire</t>
  </si>
  <si>
    <t>Brotherly Love</t>
  </si>
  <si>
    <t>The Last Exorcism</t>
  </si>
  <si>
    <t>El crimen del padre Amaro</t>
  </si>
  <si>
    <t>Beasts of the Southern Wild</t>
  </si>
  <si>
    <t>Songcatcher</t>
  </si>
  <si>
    <t>The Greatest Movie Ever Sold</t>
  </si>
  <si>
    <t>Travelers and Magicians</t>
  </si>
  <si>
    <t>Run Lola Run</t>
  </si>
  <si>
    <t>May</t>
  </si>
  <si>
    <t>In the Bedroom</t>
  </si>
  <si>
    <t>I Spit on Your Grave</t>
  </si>
  <si>
    <t>Happy, Texas</t>
  </si>
  <si>
    <t>My Summer of Love</t>
  </si>
  <si>
    <t>The Lunchbox</t>
  </si>
  <si>
    <t>Yes</t>
  </si>
  <si>
    <t>Foolish</t>
  </si>
  <si>
    <t>Caramel</t>
  </si>
  <si>
    <t>The Bubble</t>
  </si>
  <si>
    <t>Mississippi Mermaid</t>
  </si>
  <si>
    <t>I Love Your Work</t>
  </si>
  <si>
    <t>Waitress</t>
  </si>
  <si>
    <t>Bloodsport</t>
  </si>
  <si>
    <t>Kids</t>
  </si>
  <si>
    <t>The Squid and the Whale</t>
  </si>
  <si>
    <t>Kissing Jessica Stein</t>
  </si>
  <si>
    <t>Exotica</t>
  </si>
  <si>
    <t>Buffalo '66</t>
  </si>
  <si>
    <t>Insidious</t>
  </si>
  <si>
    <t>Nine Queens</t>
  </si>
  <si>
    <t>The Ballad of Jack and Rose</t>
  </si>
  <si>
    <t>The To Do List</t>
  </si>
  <si>
    <t>Killing Zoe</t>
  </si>
  <si>
    <t>The Believer</t>
  </si>
  <si>
    <t>Session 9</t>
  </si>
  <si>
    <t>I Want Someone to Eat Cheese With</t>
  </si>
  <si>
    <t>Modern Times</t>
  </si>
  <si>
    <t>Stolen Summer</t>
  </si>
  <si>
    <t>My Name Is Bruce</t>
  </si>
  <si>
    <t>The Salon</t>
  </si>
  <si>
    <t>Road Hard</t>
  </si>
  <si>
    <t>Amigo</t>
  </si>
  <si>
    <t>Pontypool</t>
  </si>
  <si>
    <t>Trucker</t>
  </si>
  <si>
    <t>The Lords of Salem</t>
  </si>
  <si>
    <t>Snow White and the Seven Dwarfs</t>
  </si>
  <si>
    <t>The Holy Girl</t>
  </si>
  <si>
    <t>Incident at Loch Ness</t>
  </si>
  <si>
    <t>Lock, Stock and Two Smoking Barrels</t>
  </si>
  <si>
    <t>The Celebration</t>
  </si>
  <si>
    <t>Trees Lounge</t>
  </si>
  <si>
    <t>Journey from the Fall</t>
  </si>
  <si>
    <t>The Basket</t>
  </si>
  <si>
    <t>Eddie: The Sleepwalking Cannibal</t>
  </si>
  <si>
    <t>The Hebrew Hammer</t>
  </si>
  <si>
    <t>Neal 'N' Nikki</t>
  </si>
  <si>
    <t>Friday the 13th Part 2</t>
  </si>
  <si>
    <t>Filly Brown</t>
  </si>
  <si>
    <t>Sex, Lies, and Videotape</t>
  </si>
  <si>
    <t>Saw</t>
  </si>
  <si>
    <t>Super Troopers</t>
  </si>
  <si>
    <t>The Amazing Catfish</t>
  </si>
  <si>
    <t>Monsoon Wedding</t>
  </si>
  <si>
    <t>You Can Count on Me</t>
  </si>
  <si>
    <t>But I'm a Cheerleader</t>
  </si>
  <si>
    <t>Home Run</t>
  </si>
  <si>
    <t>Reservoir Dogs</t>
  </si>
  <si>
    <t>The Good, the Bad and the Ugly</t>
  </si>
  <si>
    <t>The Second Mother</t>
  </si>
  <si>
    <t>Blue Like Jazz</t>
  </si>
  <si>
    <t>Down and Out with the Dolls</t>
  </si>
  <si>
    <t>Pink Ribbons, Inc.</t>
  </si>
  <si>
    <t>Certifiably Jonathan</t>
  </si>
  <si>
    <t>The Knife of Don Juan</t>
  </si>
  <si>
    <t>Airborne</t>
  </si>
  <si>
    <t>Waiting...</t>
  </si>
  <si>
    <t>Dead Man's Shoes</t>
  </si>
  <si>
    <t>From a Whisper to a Scream</t>
  </si>
  <si>
    <t>Dracula: Pages from a Virgin's Diary</t>
  </si>
  <si>
    <t>Beyond the Black Rainbow</t>
  </si>
  <si>
    <t>The Raid: Redemption</t>
  </si>
  <si>
    <t>Rocky</t>
  </si>
  <si>
    <t>Unfriended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</si>
  <si>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</si>
  <si>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</si>
  <si>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</si>
  <si>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</si>
  <si>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</si>
  <si>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</si>
  <si>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</si>
  <si>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</si>
  <si>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</si>
  <si>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</si>
  <si>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</si>
  <si>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The Green Inferno</t>
  </si>
  <si>
    <t>The Sessions</t>
  </si>
  <si>
    <t>Next Stop Wonderland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</si>
  <si>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</si>
  <si>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</si>
  <si>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</si>
  <si>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</si>
  <si>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</si>
  <si>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</si>
  <si>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Slam</t>
  </si>
  <si>
    <t>Brigham City</t>
  </si>
  <si>
    <t>Fiza</t>
  </si>
  <si>
    <t>Orgazmo</t>
  </si>
  <si>
    <t>All the Real Girls</t>
  </si>
  <si>
    <t>Dream with the Fishes</t>
  </si>
  <si>
    <t>Blue Car</t>
  </si>
  <si>
    <t>Luminarias</t>
  </si>
  <si>
    <t>Wristcutters: A Love Story</t>
  </si>
  <si>
    <t>The Battle of Shaker Heights</t>
  </si>
  <si>
    <t>The Act of Killing</t>
  </si>
  <si>
    <t>Taxi to the Dark Side</t>
  </si>
  <si>
    <t>Once in a Lifetime: The Extraordinary Story of the New York Cosmos</t>
  </si>
  <si>
    <t>Antarctica: A Year on Ice</t>
  </si>
  <si>
    <t>A Lego Brickumentary</t>
  </si>
  <si>
    <t>Hardflip</t>
  </si>
  <si>
    <t>Chocolate: Deep Dark Secrets</t>
  </si>
  <si>
    <t>The House of the Devil</t>
  </si>
  <si>
    <t>The Perfect Host</t>
  </si>
  <si>
    <t>Safe Men</t>
  </si>
  <si>
    <t>The Specials</t>
  </si>
  <si>
    <t>Alone with Her</t>
  </si>
  <si>
    <t>Creative Control</t>
  </si>
  <si>
    <t>Special</t>
  </si>
  <si>
    <t>In Her Line of Fire</t>
  </si>
  <si>
    <t>The Jimmy Show</t>
  </si>
  <si>
    <t>On the Waterfront</t>
  </si>
  <si>
    <t>L!fe Happens</t>
  </si>
  <si>
    <t>4 Months, 3 Weeks and 2 Days</t>
  </si>
  <si>
    <t>Hard Candy</t>
  </si>
  <si>
    <t>The Quiet</t>
  </si>
  <si>
    <t>Fruitvale Station</t>
  </si>
  <si>
    <t>The Brass Teapot</t>
  </si>
  <si>
    <t>The Hammer</t>
  </si>
  <si>
    <t>Latter Days</t>
  </si>
  <si>
    <t>For a Good Time, Call...</t>
  </si>
  <si>
    <t>Time Changer</t>
  </si>
  <si>
    <t>A Separation</t>
  </si>
  <si>
    <t>Welcome to the Dollhouse</t>
  </si>
  <si>
    <t>Ruby in Paradise</t>
  </si>
  <si>
    <t>Raising Victor Vargas</t>
  </si>
  <si>
    <t>Deterrence</t>
  </si>
  <si>
    <t>Not Cool</t>
  </si>
  <si>
    <t>Dead Snow</t>
  </si>
  <si>
    <t>Saints and Soldiers</t>
  </si>
  <si>
    <t>American Graffiti</t>
  </si>
  <si>
    <t>Aqua Teen Hunger Force Colon Movie Film for Theaters</t>
  </si>
  <si>
    <t>Safety Not Guaranteed</t>
  </si>
  <si>
    <t>Kill List</t>
  </si>
  <si>
    <t>The Innkeepers</t>
  </si>
  <si>
    <t>Interview with the Assassin</t>
  </si>
  <si>
    <t>Donkey Punch</t>
  </si>
  <si>
    <t>Hoop Dreams</t>
  </si>
  <si>
    <t>L.I.E.</t>
  </si>
  <si>
    <t>Half Nelson</t>
  </si>
  <si>
    <t>Naturally Native</t>
  </si>
  <si>
    <t>Hav Plenty</t>
  </si>
  <si>
    <t>Top Hat</t>
  </si>
  <si>
    <t>The Blair Witch Project</t>
  </si>
  <si>
    <t>Woodstock</t>
  </si>
  <si>
    <t>Mercy Streets</t>
  </si>
  <si>
    <t>Arnolds Park</t>
  </si>
  <si>
    <t>Broken Vessels</t>
  </si>
  <si>
    <t>A Hard Day's Night</t>
  </si>
  <si>
    <t>The Harvest/La Cosecha</t>
  </si>
  <si>
    <t>Fireproof</t>
  </si>
  <si>
    <t>Benji</t>
  </si>
  <si>
    <t>Open Water</t>
  </si>
  <si>
    <t>Kingdom of the Spiders</t>
  </si>
  <si>
    <t>The Station Agent</t>
  </si>
  <si>
    <t>To Save a Life</t>
  </si>
  <si>
    <t>Beyond the Mat</t>
  </si>
  <si>
    <t>The Singles Ward</t>
  </si>
  <si>
    <t>Osama</t>
  </si>
  <si>
    <t>Sholem Aleichem: Laughing in the Darkness</t>
  </si>
  <si>
    <t>Groove</t>
  </si>
  <si>
    <t>The R.M.</t>
  </si>
  <si>
    <t>Twin Falls Idaho</t>
  </si>
  <si>
    <t>Mean Creek</t>
  </si>
  <si>
    <t>Hurricane Streets</t>
  </si>
  <si>
    <t>Never Again</t>
  </si>
  <si>
    <t>Civil Brand</t>
  </si>
  <si>
    <t>Lonesome Jim</t>
  </si>
  <si>
    <t>Deceptive Practice: The Mysteries and Mentors of Ricky Jay</t>
  </si>
  <si>
    <t>Seven Samurai</t>
  </si>
  <si>
    <t>The Other Dream Team</t>
  </si>
  <si>
    <t>Finishing the Game: The Search for a New Bruce Lee</t>
  </si>
  <si>
    <t>Rubber</t>
  </si>
  <si>
    <t>Kiss the Bride</t>
  </si>
  <si>
    <t>The Slaughter Rule</t>
  </si>
  <si>
    <t>Monsters</t>
  </si>
  <si>
    <t>The Living Wake</t>
  </si>
  <si>
    <t>Detention of the Dead</t>
  </si>
  <si>
    <t>Born to Fly: Elizabeth Streb vs. Gravity</t>
  </si>
  <si>
    <t>Straight Out of Brooklyn</t>
  </si>
  <si>
    <t>Bloody Sunday</t>
  </si>
  <si>
    <t>Conversations with Other Women</t>
  </si>
  <si>
    <t>Poultrygeist: Night of the Chicken Dead</t>
  </si>
  <si>
    <t>42nd Street</t>
  </si>
  <si>
    <t>Metropolitan</t>
  </si>
  <si>
    <t>As It Is in Heaven</t>
  </si>
  <si>
    <t>Napoleon Dynamite</t>
  </si>
  <si>
    <t>Blue Ruin</t>
  </si>
  <si>
    <t>Paranormal Activity</t>
  </si>
  <si>
    <t>Monty Python and the Holy Grail</t>
  </si>
  <si>
    <t>QuinceaÃ±era</t>
  </si>
  <si>
    <t>Gory Gory Hallelujah</t>
  </si>
  <si>
    <t>Tarnation</t>
  </si>
  <si>
    <t>I Want Your Money</t>
  </si>
  <si>
    <t>The Beyond</t>
  </si>
  <si>
    <t>What Happens in Vegas</t>
  </si>
  <si>
    <t>Trekkies</t>
  </si>
  <si>
    <t>The Broadway Melody</t>
  </si>
  <si>
    <t>Maniac</t>
  </si>
  <si>
    <t>Censored Voices</t>
  </si>
  <si>
    <t>Murderball</t>
  </si>
  <si>
    <t>American Ninja 2: The Confrontation</t>
  </si>
  <si>
    <t>Tumbleweeds</t>
  </si>
  <si>
    <t>The Prophecy</t>
  </si>
  <si>
    <t>When the Cat's Away</t>
  </si>
  <si>
    <t>Pieces of April</t>
  </si>
  <si>
    <t>Old Joy</t>
  </si>
  <si>
    <t>Wendy and Lucy</t>
  </si>
  <si>
    <t>Ayurveda: Art of Being</t>
  </si>
  <si>
    <t>Nothing But a Man</t>
  </si>
  <si>
    <t>First Love, Last Rites</t>
  </si>
  <si>
    <t>Fighting Tommy Riley</t>
  </si>
  <si>
    <t>Locker 13</t>
  </si>
  <si>
    <t>Compliance</t>
  </si>
  <si>
    <t>Chasing Amy</t>
  </si>
  <si>
    <t>Lovely &amp; Amazing</t>
  </si>
  <si>
    <t>Better Luck Tomorrow</t>
  </si>
  <si>
    <t>The Incredibly True Adventure of Two Girls in Love</t>
  </si>
  <si>
    <t>Chuck &amp; Buck</t>
  </si>
  <si>
    <t>American Desi</t>
  </si>
  <si>
    <t>Cube</t>
  </si>
  <si>
    <t>Love and Other Catastrophes</t>
  </si>
  <si>
    <t>I Married a Strange Person!</t>
  </si>
  <si>
    <t>November</t>
  </si>
  <si>
    <t>Like Crazy</t>
  </si>
  <si>
    <t>Sugar Town</t>
  </si>
  <si>
    <t>The Canyons</t>
  </si>
  <si>
    <t>The Sticky Fingers of Time</t>
  </si>
  <si>
    <t>Burn</t>
  </si>
  <si>
    <t>Urbania</t>
  </si>
  <si>
    <t>The Beast from 20,000 Fathoms</t>
  </si>
  <si>
    <t>Swingers</t>
  </si>
  <si>
    <t>A Fistful of Dollars</t>
  </si>
  <si>
    <t>Short Cut to Nirvana: Kumbh Mela</t>
  </si>
  <si>
    <t>The Grace Card</t>
  </si>
  <si>
    <t>Middle of Nowhere</t>
  </si>
  <si>
    <t>The Business of Fancydancing</t>
  </si>
  <si>
    <t>Call + Response</t>
  </si>
  <si>
    <t>The Trials of Darryl Hunt</t>
  </si>
  <si>
    <t>Children of Heaven</t>
  </si>
  <si>
    <t>Weekend</t>
  </si>
  <si>
    <t>She's Gotta Have It</t>
  </si>
  <si>
    <t>Another Earth</t>
  </si>
  <si>
    <t>Sweet Sweetback's Baadasssss Song</t>
  </si>
  <si>
    <t>Tadpole</t>
  </si>
  <si>
    <t>Once</t>
  </si>
  <si>
    <t>The Woman Chaser</t>
  </si>
  <si>
    <t>The Horse Boy</t>
  </si>
  <si>
    <t>Antarctic Edge: 70Â° South</t>
  </si>
  <si>
    <t>Top Spin</t>
  </si>
  <si>
    <t>Roger &amp; Me</t>
  </si>
  <si>
    <t>Your Sister's Sister</t>
  </si>
  <si>
    <t>Facing the Giants</t>
  </si>
  <si>
    <t>The Gallows</t>
  </si>
  <si>
    <t>Hollywood Shuffle</t>
  </si>
  <si>
    <t>The Lost Skeleton of Cadavra</t>
  </si>
  <si>
    <t>Cheap Thrills</t>
  </si>
  <si>
    <t>Pi</t>
  </si>
  <si>
    <t>20 Dates</t>
  </si>
  <si>
    <t>Super Size Me</t>
  </si>
  <si>
    <t>The FP</t>
  </si>
  <si>
    <t>Happy Christmas</t>
  </si>
  <si>
    <t>The Brothers McMullen</t>
  </si>
  <si>
    <t>Tiny Furniture</t>
  </si>
  <si>
    <t>George Washington</t>
  </si>
  <si>
    <t>Smiling Fish &amp; Goat on Fire</t>
  </si>
  <si>
    <t>The Legend of God's Gun</t>
  </si>
  <si>
    <t>Clerks</t>
  </si>
  <si>
    <t>Pink Narcissus</t>
  </si>
  <si>
    <t>In the Company of Men</t>
  </si>
  <si>
    <t>Slacker</t>
  </si>
  <si>
    <t>The Puffy Chair</t>
  </si>
  <si>
    <t>Breaking Upwards</t>
  </si>
  <si>
    <t>Pink Flamingos</t>
  </si>
  <si>
    <t>Clean</t>
  </si>
  <si>
    <t>The Circle</t>
  </si>
  <si>
    <t>The Cure</t>
  </si>
  <si>
    <t>Primer</t>
  </si>
  <si>
    <t>Cavite</t>
  </si>
  <si>
    <t>El Mariachi</t>
  </si>
  <si>
    <t>Newlyweds</t>
  </si>
  <si>
    <t>My Date with Drew</t>
  </si>
  <si>
    <t>Mystery</t>
  </si>
  <si>
    <t>Sport</t>
  </si>
  <si>
    <t>Crime</t>
  </si>
  <si>
    <t>Short</t>
  </si>
  <si>
    <t>Film-Noir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</si>
  <si>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</si>
  <si>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</si>
  <si>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</si>
  <si>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</si>
  <si>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</si>
  <si>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</si>
  <si>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</si>
  <si>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</si>
  <si>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Value</t>
  </si>
  <si>
    <t>COUNT</t>
  </si>
  <si>
    <t>ACTION</t>
  </si>
  <si>
    <t>MEAN</t>
  </si>
  <si>
    <t>MEDIAN</t>
  </si>
  <si>
    <t>MODE</t>
  </si>
  <si>
    <t>MAXIMUM</t>
  </si>
  <si>
    <t>MINIMUM</t>
  </si>
  <si>
    <t>RANGE</t>
  </si>
  <si>
    <t>VARIANCE</t>
  </si>
  <si>
    <t>STD. DEVIATION</t>
  </si>
  <si>
    <t>AVG OF DURATION</t>
  </si>
  <si>
    <t>MEDIAN OF DURATION</t>
  </si>
  <si>
    <t>STD. DEVIATION OF DURATION</t>
  </si>
  <si>
    <t>MAX DURATION</t>
  </si>
  <si>
    <t>MIN DURATION</t>
  </si>
  <si>
    <t>Class intervals</t>
  </si>
  <si>
    <t>21-40</t>
  </si>
  <si>
    <t>41-60</t>
  </si>
  <si>
    <t>61-80</t>
  </si>
  <si>
    <t>81-100</t>
  </si>
  <si>
    <t>101-120</t>
  </si>
  <si>
    <t>121-140</t>
  </si>
  <si>
    <t>141-160</t>
  </si>
  <si>
    <t>161-180</t>
  </si>
  <si>
    <t>181-200</t>
  </si>
  <si>
    <t>201-220</t>
  </si>
  <si>
    <t>221-240</t>
  </si>
  <si>
    <t>241-260</t>
  </si>
  <si>
    <t>261-280</t>
  </si>
  <si>
    <t>281-300</t>
  </si>
  <si>
    <t>301-320</t>
  </si>
  <si>
    <t>321-340</t>
  </si>
  <si>
    <t>Count</t>
  </si>
  <si>
    <t>AVERAGE</t>
  </si>
  <si>
    <t>#NA</t>
  </si>
  <si>
    <t>mean</t>
  </si>
  <si>
    <t>median</t>
  </si>
  <si>
    <t>std. deviation</t>
  </si>
  <si>
    <t>ROUGH</t>
  </si>
  <si>
    <t>NO. of movies</t>
  </si>
  <si>
    <t>AVARAGE IMDB</t>
  </si>
  <si>
    <t>PERCENTILE RANK</t>
  </si>
  <si>
    <t>PROFIT</t>
  </si>
  <si>
    <t>PROFIT PERCENTAGE</t>
  </si>
  <si>
    <t>Correlations and coefficient</t>
  </si>
  <si>
    <t>BETWEEN MOVIE BUDGETAND GROSS EARNINGS</t>
  </si>
  <si>
    <t>MOVIES WITH HIGHEST PROFIT IS AVATAR</t>
  </si>
  <si>
    <t>MOVIES WITH HIGHEST PROFIT PERCENTAGE IS PARANORMAL ACTIVITY</t>
  </si>
  <si>
    <t>Maximum average IMDB SCORE</t>
  </si>
  <si>
    <t>Maximum movies made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</si>
</sst>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37" x14ac:knownFonts="1">
    <font>
      <sz val="10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0"/>
      <color rgb="FF006100"/>
      <name val="Calibri"/>
      <family val="2"/>
      <charset val="1"/>
      <scheme val="minor"/>
    </font>
    <font>
      <sz val="10"/>
      <color rgb="FF9C0006"/>
      <name val="Calibri"/>
      <family val="2"/>
      <charset val="1"/>
      <scheme val="minor"/>
    </font>
    <font>
      <sz val="10"/>
      <color rgb="FF9C5700"/>
      <name val="Calibri"/>
      <family val="2"/>
      <charset val="1"/>
      <scheme val="minor"/>
    </font>
    <font>
      <sz val="10"/>
      <color rgb="FF3F3F76"/>
      <name val="Calibri"/>
      <family val="2"/>
      <charset val="1"/>
      <scheme val="minor"/>
    </font>
    <font>
      <b/>
      <sz val="10"/>
      <color rgb="FF3F3F3F"/>
      <name val="Calibri"/>
      <family val="2"/>
      <charset val="1"/>
      <scheme val="minor"/>
    </font>
    <font>
      <b/>
      <sz val="10"/>
      <color rgb="FFFA7D00"/>
      <name val="Calibri"/>
      <family val="2"/>
      <charset val="1"/>
      <scheme val="minor"/>
    </font>
    <font>
      <sz val="10"/>
      <color rgb="FFFA7D00"/>
      <name val="Calibri"/>
      <family val="2"/>
      <charset val="1"/>
      <scheme val="minor"/>
    </font>
    <font>
      <b/>
      <sz val="10"/>
      <color theme="0"/>
      <name val="Calibri"/>
      <family val="2"/>
      <charset val="1"/>
      <scheme val="minor"/>
    </font>
    <font>
      <sz val="10"/>
      <color rgb="FFFF0000"/>
      <name val="Calibri"/>
      <family val="2"/>
      <charset val="1"/>
      <scheme val="minor"/>
    </font>
    <font>
      <i/>
      <sz val="10"/>
      <color rgb="FF7F7F7F"/>
      <name val="Calibri"/>
      <family val="2"/>
      <charset val="1"/>
      <scheme val="minor"/>
    </font>
    <font>
      <b/>
      <sz val="10"/>
      <color theme="1"/>
      <name val="Calibri"/>
      <family val="2"/>
      <charset val="1"/>
      <scheme val="minor"/>
    </font>
    <font>
      <sz val="10"/>
      <color theme="0"/>
      <name val="Calibri"/>
      <family val="2"/>
      <charset val="1"/>
      <scheme val="minor"/>
    </font>
    <font>
      <b/>
      <sz val="10"/>
      <color theme="1"/>
      <name val="Times New Roman"/>
      <family val="1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Times New Roman"/>
      <family val="1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2" applyNumberFormat="0" applyFill="0" applyAlignment="0" applyProtection="0"/>
    <xf numFmtId="0" fontId="23" fillId="0" borderId="3" applyNumberFormat="0" applyFill="0" applyAlignment="0" applyProtection="0"/>
    <xf numFmtId="0" fontId="23" fillId="0" borderId="0" applyNumberFormat="0" applyFill="0" applyBorder="0" applyAlignment="0" applyProtection="0"/>
    <xf numFmtId="0" fontId="24" fillId="2" borderId="0" applyNumberFormat="0" applyBorder="0" applyAlignment="0" applyProtection="0"/>
    <xf numFmtId="0" fontId="25" fillId="3" borderId="0" applyNumberFormat="0" applyBorder="0" applyAlignment="0" applyProtection="0"/>
    <xf numFmtId="0" fontId="26" fillId="4" borderId="0" applyNumberFormat="0" applyBorder="0" applyAlignment="0" applyProtection="0"/>
    <xf numFmtId="0" fontId="27" fillId="5" borderId="4" applyNumberFormat="0" applyAlignment="0" applyProtection="0"/>
    <xf numFmtId="0" fontId="28" fillId="6" borderId="5" applyNumberFormat="0" applyAlignment="0" applyProtection="0"/>
    <xf numFmtId="0" fontId="29" fillId="6" borderId="4" applyNumberFormat="0" applyAlignment="0" applyProtection="0"/>
    <xf numFmtId="0" fontId="30" fillId="0" borderId="6" applyNumberFormat="0" applyFill="0" applyAlignment="0" applyProtection="0"/>
    <xf numFmtId="0" fontId="31" fillId="7" borderId="7" applyNumberFormat="0" applyAlignment="0" applyProtection="0"/>
    <xf numFmtId="0" fontId="3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33" fillId="0" borderId="0" applyNumberFormat="0" applyFill="0" applyBorder="0" applyAlignment="0" applyProtection="0"/>
    <xf numFmtId="0" fontId="34" fillId="0" borderId="9" applyNumberFormat="0" applyFill="0" applyAlignment="0" applyProtection="0"/>
    <xf numFmtId="0" fontId="3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35" fillId="12" borderId="0" applyNumberFormat="0" applyBorder="0" applyAlignment="0" applyProtection="0"/>
    <xf numFmtId="0" fontId="3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35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0">
    <xf numFmtId="0" fontId="0" fillId="0" borderId="0" xfId="0"/>
    <xf numFmtId="0" fontId="0" fillId="0" borderId="0" xfId="0" applyAlignment="1">
      <alignment horizontal="center"/>
    </xf>
    <xf numFmtId="0" fontId="19" fillId="34" borderId="11" xfId="0" applyFont="1" applyFill="1" applyBorder="1"/>
    <xf numFmtId="0" fontId="0" fillId="34" borderId="11" xfId="0" applyFill="1" applyBorder="1"/>
    <xf numFmtId="0" fontId="0" fillId="0" borderId="12" xfId="0" applyBorder="1"/>
    <xf numFmtId="0" fontId="0" fillId="0" borderId="13" xfId="0" applyBorder="1"/>
    <xf numFmtId="0" fontId="0" fillId="33" borderId="14" xfId="0" applyFill="1" applyBorder="1"/>
    <xf numFmtId="0" fontId="0" fillId="0" borderId="15" xfId="0" applyBorder="1"/>
    <xf numFmtId="0" fontId="0" fillId="0" borderId="14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1" fillId="0" borderId="11" xfId="42" applyBorder="1"/>
    <xf numFmtId="0" fontId="1" fillId="0" borderId="19" xfId="42" applyBorder="1"/>
    <xf numFmtId="0" fontId="1" fillId="35" borderId="18" xfId="42" applyFill="1" applyBorder="1"/>
    <xf numFmtId="0" fontId="0" fillId="0" borderId="11" xfId="0" applyBorder="1"/>
    <xf numFmtId="0" fontId="0" fillId="0" borderId="19" xfId="0" applyBorder="1"/>
    <xf numFmtId="0" fontId="0" fillId="35" borderId="12" xfId="0" applyFill="1" applyBorder="1"/>
    <xf numFmtId="0" fontId="0" fillId="35" borderId="18" xfId="0" applyFill="1" applyBorder="1"/>
    <xf numFmtId="0" fontId="0" fillId="35" borderId="13" xfId="0" applyFill="1" applyBorder="1"/>
    <xf numFmtId="0" fontId="18" fillId="33" borderId="10" xfId="0" applyFont="1" applyFill="1" applyBorder="1"/>
    <xf numFmtId="0" fontId="0" fillId="36" borderId="0" xfId="0" applyFill="1"/>
    <xf numFmtId="0" fontId="36" fillId="0" borderId="0" xfId="0" applyFont="1"/>
    <xf numFmtId="0" fontId="36" fillId="38" borderId="11" xfId="0" applyFont="1" applyFill="1" applyBorder="1"/>
    <xf numFmtId="0" fontId="36" fillId="0" borderId="11" xfId="0" applyFont="1" applyBorder="1"/>
    <xf numFmtId="0" fontId="36" fillId="37" borderId="11" xfId="0" applyFont="1" applyFill="1" applyBorder="1"/>
    <xf numFmtId="0" fontId="36" fillId="34" borderId="11" xfId="0" applyFont="1" applyFill="1" applyBorder="1"/>
    <xf numFmtId="0" fontId="36" fillId="34" borderId="0" xfId="0" applyFont="1" applyFill="1"/>
    <xf numFmtId="0" fontId="36" fillId="39" borderId="0" xfId="0" applyFont="1" applyFill="1"/>
    <xf numFmtId="0" fontId="0" fillId="39" borderId="0" xfId="0" applyFill="1"/>
  </cellXfs>
  <cellStyles count="86">
    <cellStyle name="20% - Accent1" xfId="19" builtinId="30" customBuiltin="1"/>
    <cellStyle name="20% - Accent1 2" xfId="61" xr:uid="{00000000-0005-0000-0000-000001000000}"/>
    <cellStyle name="20% - Accent2" xfId="23" builtinId="34" customBuiltin="1"/>
    <cellStyle name="20% - Accent2 2" xfId="65" xr:uid="{00000000-0005-0000-0000-000003000000}"/>
    <cellStyle name="20% - Accent3" xfId="27" builtinId="38" customBuiltin="1"/>
    <cellStyle name="20% - Accent3 2" xfId="69" xr:uid="{00000000-0005-0000-0000-000005000000}"/>
    <cellStyle name="20% - Accent4" xfId="31" builtinId="42" customBuiltin="1"/>
    <cellStyle name="20% - Accent4 2" xfId="73" xr:uid="{00000000-0005-0000-0000-000007000000}"/>
    <cellStyle name="20% - Accent5" xfId="35" builtinId="46" customBuiltin="1"/>
    <cellStyle name="20% - Accent5 2" xfId="77" xr:uid="{00000000-0005-0000-0000-000009000000}"/>
    <cellStyle name="20% - Accent6" xfId="39" builtinId="50" customBuiltin="1"/>
    <cellStyle name="20% - Accent6 2" xfId="81" xr:uid="{00000000-0005-0000-0000-00000B000000}"/>
    <cellStyle name="40% - Accent1" xfId="20" builtinId="31" customBuiltin="1"/>
    <cellStyle name="40% - Accent1 2" xfId="62" xr:uid="{00000000-0005-0000-0000-00000D000000}"/>
    <cellStyle name="40% - Accent2" xfId="24" builtinId="35" customBuiltin="1"/>
    <cellStyle name="40% - Accent2 2" xfId="66" xr:uid="{00000000-0005-0000-0000-00000F000000}"/>
    <cellStyle name="40% - Accent3" xfId="28" builtinId="39" customBuiltin="1"/>
    <cellStyle name="40% - Accent3 2" xfId="70" xr:uid="{00000000-0005-0000-0000-000011000000}"/>
    <cellStyle name="40% - Accent4" xfId="32" builtinId="43" customBuiltin="1"/>
    <cellStyle name="40% - Accent4 2" xfId="74" xr:uid="{00000000-0005-0000-0000-000013000000}"/>
    <cellStyle name="40% - Accent5" xfId="36" builtinId="47" customBuiltin="1"/>
    <cellStyle name="40% - Accent5 2" xfId="78" xr:uid="{00000000-0005-0000-0000-000015000000}"/>
    <cellStyle name="40% - Accent6" xfId="40" builtinId="51" customBuiltin="1"/>
    <cellStyle name="40% - Accent6 2" xfId="82" xr:uid="{00000000-0005-0000-0000-000017000000}"/>
    <cellStyle name="60% - Accent1" xfId="21" builtinId="32" customBuiltin="1"/>
    <cellStyle name="60% - Accent1 2" xfId="63" xr:uid="{00000000-0005-0000-0000-000019000000}"/>
    <cellStyle name="60% - Accent2" xfId="25" builtinId="36" customBuiltin="1"/>
    <cellStyle name="60% - Accent2 2" xfId="67" xr:uid="{00000000-0005-0000-0000-00001B000000}"/>
    <cellStyle name="60% - Accent3" xfId="29" builtinId="40" customBuiltin="1"/>
    <cellStyle name="60% - Accent3 2" xfId="71" xr:uid="{00000000-0005-0000-0000-00001D000000}"/>
    <cellStyle name="60% - Accent4" xfId="33" builtinId="44" customBuiltin="1"/>
    <cellStyle name="60% - Accent4 2" xfId="75" xr:uid="{00000000-0005-0000-0000-00001F000000}"/>
    <cellStyle name="60% - Accent5" xfId="37" builtinId="48" customBuiltin="1"/>
    <cellStyle name="60% - Accent5 2" xfId="79" xr:uid="{00000000-0005-0000-0000-000021000000}"/>
    <cellStyle name="60% - Accent6" xfId="41" builtinId="52" customBuiltin="1"/>
    <cellStyle name="60% - Accent6 2" xfId="83" xr:uid="{00000000-0005-0000-0000-000023000000}"/>
    <cellStyle name="Accent1" xfId="18" builtinId="29" customBuiltin="1"/>
    <cellStyle name="Accent1 2" xfId="60" xr:uid="{00000000-0005-0000-0000-000025000000}"/>
    <cellStyle name="Accent2" xfId="22" builtinId="33" customBuiltin="1"/>
    <cellStyle name="Accent2 2" xfId="64" xr:uid="{00000000-0005-0000-0000-000027000000}"/>
    <cellStyle name="Accent3" xfId="26" builtinId="37" customBuiltin="1"/>
    <cellStyle name="Accent3 2" xfId="68" xr:uid="{00000000-0005-0000-0000-000029000000}"/>
    <cellStyle name="Accent4" xfId="30" builtinId="41" customBuiltin="1"/>
    <cellStyle name="Accent4 2" xfId="72" xr:uid="{00000000-0005-0000-0000-00002B000000}"/>
    <cellStyle name="Accent5" xfId="34" builtinId="45" customBuiltin="1"/>
    <cellStyle name="Accent5 2" xfId="76" xr:uid="{00000000-0005-0000-0000-00002D000000}"/>
    <cellStyle name="Accent6" xfId="38" builtinId="49" customBuiltin="1"/>
    <cellStyle name="Accent6 2" xfId="80" xr:uid="{00000000-0005-0000-0000-00002F000000}"/>
    <cellStyle name="Bad" xfId="7" builtinId="27" customBuiltin="1"/>
    <cellStyle name="Bad 2" xfId="49" xr:uid="{00000000-0005-0000-0000-000031000000}"/>
    <cellStyle name="Calculation" xfId="11" builtinId="22" customBuiltin="1"/>
    <cellStyle name="Calculation 2" xfId="53" xr:uid="{00000000-0005-0000-0000-000033000000}"/>
    <cellStyle name="Check Cell" xfId="13" builtinId="23" customBuiltin="1"/>
    <cellStyle name="Check Cell 2" xfId="55" xr:uid="{00000000-0005-0000-0000-000035000000}"/>
    <cellStyle name="Comma 2" xfId="84" xr:uid="{00000000-0005-0000-0000-000036000000}"/>
    <cellStyle name="Explanatory Text" xfId="16" builtinId="53" customBuiltin="1"/>
    <cellStyle name="Explanatory Text 2" xfId="58" xr:uid="{00000000-0005-0000-0000-000038000000}"/>
    <cellStyle name="Good" xfId="6" builtinId="26" customBuiltin="1"/>
    <cellStyle name="Good 2" xfId="48" xr:uid="{00000000-0005-0000-0000-00003A000000}"/>
    <cellStyle name="Heading 1" xfId="2" builtinId="16" customBuiltin="1"/>
    <cellStyle name="Heading 1 2" xfId="44" xr:uid="{00000000-0005-0000-0000-00003C000000}"/>
    <cellStyle name="Heading 2" xfId="3" builtinId="17" customBuiltin="1"/>
    <cellStyle name="Heading 2 2" xfId="45" xr:uid="{00000000-0005-0000-0000-00003E000000}"/>
    <cellStyle name="Heading 3" xfId="4" builtinId="18" customBuiltin="1"/>
    <cellStyle name="Heading 3 2" xfId="46" xr:uid="{00000000-0005-0000-0000-000040000000}"/>
    <cellStyle name="Heading 4" xfId="5" builtinId="19" customBuiltin="1"/>
    <cellStyle name="Heading 4 2" xfId="47" xr:uid="{00000000-0005-0000-0000-000042000000}"/>
    <cellStyle name="Input" xfId="9" builtinId="20" customBuiltin="1"/>
    <cellStyle name="Input 2" xfId="51" xr:uid="{00000000-0005-0000-0000-000044000000}"/>
    <cellStyle name="Linked Cell" xfId="12" builtinId="24" customBuiltin="1"/>
    <cellStyle name="Linked Cell 2" xfId="54" xr:uid="{00000000-0005-0000-0000-000046000000}"/>
    <cellStyle name="Neutral" xfId="8" builtinId="28" customBuiltin="1"/>
    <cellStyle name="Neutral 2" xfId="50" xr:uid="{00000000-0005-0000-0000-000048000000}"/>
    <cellStyle name="Normal" xfId="0" builtinId="0"/>
    <cellStyle name="Normal 2" xfId="42" xr:uid="{00000000-0005-0000-0000-00004A000000}"/>
    <cellStyle name="Note" xfId="15" builtinId="10" customBuiltin="1"/>
    <cellStyle name="Note 2" xfId="57" xr:uid="{00000000-0005-0000-0000-00004C000000}"/>
    <cellStyle name="Output" xfId="10" builtinId="21" customBuiltin="1"/>
    <cellStyle name="Output 2" xfId="52" xr:uid="{00000000-0005-0000-0000-00004E000000}"/>
    <cellStyle name="Percent 2" xfId="85" xr:uid="{00000000-0005-0000-0000-00004F000000}"/>
    <cellStyle name="Title" xfId="1" builtinId="15" customBuiltin="1"/>
    <cellStyle name="Title 2" xfId="43" xr:uid="{00000000-0005-0000-0000-000051000000}"/>
    <cellStyle name="Total" xfId="17" builtinId="25" customBuiltin="1"/>
    <cellStyle name="Total 2" xfId="59" xr:uid="{00000000-0005-0000-0000-000053000000}"/>
    <cellStyle name="Warning Text" xfId="14" builtinId="11" customBuiltin="1"/>
    <cellStyle name="Warning Text 2" xfId="56" xr:uid="{00000000-0005-0000-0000-000055000000}"/>
  </cellStyles>
  <dxfs count="4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fgColor indexed="64"/>
          <bgColor theme="4" tint="-0.249977111117893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'Movie Genre Analysis'!$O$1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'Movie Genre Analysis'!$N$2:$N$24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Fantasy</c:v>
                </c:pt>
                <c:pt idx="3">
                  <c:v>Sci-Fi</c:v>
                </c:pt>
                <c:pt idx="4">
                  <c:v>Thriller</c:v>
                </c:pt>
                <c:pt idx="5">
                  <c:v>Romance</c:v>
                </c:pt>
                <c:pt idx="6">
                  <c:v>Animation</c:v>
                </c:pt>
                <c:pt idx="7">
                  <c:v>Comedy</c:v>
                </c:pt>
                <c:pt idx="8">
                  <c:v>Family</c:v>
                </c:pt>
                <c:pt idx="9">
                  <c:v>Musical</c:v>
                </c:pt>
                <c:pt idx="10">
                  <c:v>Mystery</c:v>
                </c:pt>
                <c:pt idx="11">
                  <c:v>Western</c:v>
                </c:pt>
                <c:pt idx="12">
                  <c:v>Drama</c:v>
                </c:pt>
                <c:pt idx="13">
                  <c:v>History</c:v>
                </c:pt>
                <c:pt idx="14">
                  <c:v>Sport</c:v>
                </c:pt>
                <c:pt idx="15">
                  <c:v>Crime</c:v>
                </c:pt>
                <c:pt idx="16">
                  <c:v>Horror</c:v>
                </c:pt>
                <c:pt idx="17">
                  <c:v>War</c:v>
                </c:pt>
                <c:pt idx="18">
                  <c:v>Biography</c:v>
                </c:pt>
                <c:pt idx="19">
                  <c:v>Music</c:v>
                </c:pt>
                <c:pt idx="20">
                  <c:v>Documentary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'Movie Genre Analysis'!$O$2:$O$24</c:f>
              <c:numCache>
                <c:formatCode>General</c:formatCode>
                <c:ptCount val="23"/>
                <c:pt idx="0">
                  <c:v>935</c:v>
                </c:pt>
                <c:pt idx="1">
                  <c:v>766</c:v>
                </c:pt>
                <c:pt idx="2">
                  <c:v>496</c:v>
                </c:pt>
                <c:pt idx="3">
                  <c:v>484</c:v>
                </c:pt>
                <c:pt idx="4">
                  <c:v>1087</c:v>
                </c:pt>
                <c:pt idx="5">
                  <c:v>866</c:v>
                </c:pt>
                <c:pt idx="6">
                  <c:v>197</c:v>
                </c:pt>
                <c:pt idx="7">
                  <c:v>1492</c:v>
                </c:pt>
                <c:pt idx="8">
                  <c:v>441</c:v>
                </c:pt>
                <c:pt idx="9">
                  <c:v>102</c:v>
                </c:pt>
                <c:pt idx="10">
                  <c:v>377</c:v>
                </c:pt>
                <c:pt idx="11">
                  <c:v>58</c:v>
                </c:pt>
                <c:pt idx="12">
                  <c:v>1911</c:v>
                </c:pt>
                <c:pt idx="13">
                  <c:v>152</c:v>
                </c:pt>
                <c:pt idx="14">
                  <c:v>147</c:v>
                </c:pt>
                <c:pt idx="15">
                  <c:v>702</c:v>
                </c:pt>
                <c:pt idx="16">
                  <c:v>379</c:v>
                </c:pt>
                <c:pt idx="17">
                  <c:v>159</c:v>
                </c:pt>
                <c:pt idx="18">
                  <c:v>242</c:v>
                </c:pt>
                <c:pt idx="19">
                  <c:v>159</c:v>
                </c:pt>
                <c:pt idx="20">
                  <c:v>67</c:v>
                </c:pt>
                <c:pt idx="21">
                  <c:v>2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73-4AE5-8F75-004B691FB8A5}"/>
            </c:ext>
          </c:extLst>
        </c:ser>
        <c:ser>
          <c:idx val="1"/>
          <c:order val="1"/>
          <c:tx>
            <c:strRef>
              <c:f>'Movie Genre Analysis'!$P$1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'Movie Genre Analysis'!$N$2:$N$24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Fantasy</c:v>
                </c:pt>
                <c:pt idx="3">
                  <c:v>Sci-Fi</c:v>
                </c:pt>
                <c:pt idx="4">
                  <c:v>Thriller</c:v>
                </c:pt>
                <c:pt idx="5">
                  <c:v>Romance</c:v>
                </c:pt>
                <c:pt idx="6">
                  <c:v>Animation</c:v>
                </c:pt>
                <c:pt idx="7">
                  <c:v>Comedy</c:v>
                </c:pt>
                <c:pt idx="8">
                  <c:v>Family</c:v>
                </c:pt>
                <c:pt idx="9">
                  <c:v>Musical</c:v>
                </c:pt>
                <c:pt idx="10">
                  <c:v>Mystery</c:v>
                </c:pt>
                <c:pt idx="11">
                  <c:v>Western</c:v>
                </c:pt>
                <c:pt idx="12">
                  <c:v>Drama</c:v>
                </c:pt>
                <c:pt idx="13">
                  <c:v>History</c:v>
                </c:pt>
                <c:pt idx="14">
                  <c:v>Sport</c:v>
                </c:pt>
                <c:pt idx="15">
                  <c:v>Crime</c:v>
                </c:pt>
                <c:pt idx="16">
                  <c:v>Horror</c:v>
                </c:pt>
                <c:pt idx="17">
                  <c:v>War</c:v>
                </c:pt>
                <c:pt idx="18">
                  <c:v>Biography</c:v>
                </c:pt>
                <c:pt idx="19">
                  <c:v>Music</c:v>
                </c:pt>
                <c:pt idx="20">
                  <c:v>Documentary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'Movie Genre Analysis'!$P$2:$P$24</c:f>
              <c:numCache>
                <c:formatCode>General</c:formatCode>
                <c:ptCount val="23"/>
                <c:pt idx="0">
                  <c:v>6.2859893048128423</c:v>
                </c:pt>
                <c:pt idx="1">
                  <c:v>6.4549608355091435</c:v>
                </c:pt>
                <c:pt idx="2">
                  <c:v>6.2850806451612904</c:v>
                </c:pt>
                <c:pt idx="3">
                  <c:v>6.3272727272727227</c:v>
                </c:pt>
                <c:pt idx="4">
                  <c:v>6.3723091076357079</c:v>
                </c:pt>
                <c:pt idx="5">
                  <c:v>6.4262124711316391</c:v>
                </c:pt>
                <c:pt idx="6">
                  <c:v>6.7005076142131994</c:v>
                </c:pt>
                <c:pt idx="7">
                  <c:v>6.1833109919571152</c:v>
                </c:pt>
                <c:pt idx="8">
                  <c:v>6.2000000000000037</c:v>
                </c:pt>
                <c:pt idx="9">
                  <c:v>6.5509803921568643</c:v>
                </c:pt>
                <c:pt idx="10">
                  <c:v>6.469496021220154</c:v>
                </c:pt>
                <c:pt idx="11">
                  <c:v>6.7655172413793121</c:v>
                </c:pt>
                <c:pt idx="12">
                  <c:v>6.7891156462585176</c:v>
                </c:pt>
                <c:pt idx="13">
                  <c:v>7.1315789473684195</c:v>
                </c:pt>
                <c:pt idx="14">
                  <c:v>6.6013605442176866</c:v>
                </c:pt>
                <c:pt idx="15">
                  <c:v>6.5481481481481483</c:v>
                </c:pt>
                <c:pt idx="16">
                  <c:v>5.9039577836411574</c:v>
                </c:pt>
                <c:pt idx="17">
                  <c:v>7.0484276729559765</c:v>
                </c:pt>
                <c:pt idx="18">
                  <c:v>7.1400826446280972</c:v>
                </c:pt>
                <c:pt idx="19">
                  <c:v>6.3716981132075476</c:v>
                </c:pt>
                <c:pt idx="20">
                  <c:v>7.0119402985074641</c:v>
                </c:pt>
                <c:pt idx="21">
                  <c:v>6.8</c:v>
                </c:pt>
                <c:pt idx="22">
                  <c:v>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73-4AE5-8F75-004B691FB8A5}"/>
            </c:ext>
          </c:extLst>
        </c:ser>
        <c:ser>
          <c:idx val="2"/>
          <c:order val="2"/>
          <c:tx>
            <c:strRef>
              <c:f>'Movie Genre Analysis'!$Q$1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'Movie Genre Analysis'!$N$2:$N$24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Fantasy</c:v>
                </c:pt>
                <c:pt idx="3">
                  <c:v>Sci-Fi</c:v>
                </c:pt>
                <c:pt idx="4">
                  <c:v>Thriller</c:v>
                </c:pt>
                <c:pt idx="5">
                  <c:v>Romance</c:v>
                </c:pt>
                <c:pt idx="6">
                  <c:v>Animation</c:v>
                </c:pt>
                <c:pt idx="7">
                  <c:v>Comedy</c:v>
                </c:pt>
                <c:pt idx="8">
                  <c:v>Family</c:v>
                </c:pt>
                <c:pt idx="9">
                  <c:v>Musical</c:v>
                </c:pt>
                <c:pt idx="10">
                  <c:v>Mystery</c:v>
                </c:pt>
                <c:pt idx="11">
                  <c:v>Western</c:v>
                </c:pt>
                <c:pt idx="12">
                  <c:v>Drama</c:v>
                </c:pt>
                <c:pt idx="13">
                  <c:v>History</c:v>
                </c:pt>
                <c:pt idx="14">
                  <c:v>Sport</c:v>
                </c:pt>
                <c:pt idx="15">
                  <c:v>Crime</c:v>
                </c:pt>
                <c:pt idx="16">
                  <c:v>Horror</c:v>
                </c:pt>
                <c:pt idx="17">
                  <c:v>War</c:v>
                </c:pt>
                <c:pt idx="18">
                  <c:v>Biography</c:v>
                </c:pt>
                <c:pt idx="19">
                  <c:v>Music</c:v>
                </c:pt>
                <c:pt idx="20">
                  <c:v>Documentary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'Movie Genre Analysis'!$Q$2:$Q$24</c:f>
              <c:numCache>
                <c:formatCode>General</c:formatCode>
                <c:ptCount val="23"/>
                <c:pt idx="0">
                  <c:v>6.3</c:v>
                </c:pt>
                <c:pt idx="1">
                  <c:v>6.6</c:v>
                </c:pt>
                <c:pt idx="2">
                  <c:v>6.4</c:v>
                </c:pt>
                <c:pt idx="3">
                  <c:v>6.4</c:v>
                </c:pt>
                <c:pt idx="4">
                  <c:v>6.4</c:v>
                </c:pt>
                <c:pt idx="5">
                  <c:v>6.5</c:v>
                </c:pt>
                <c:pt idx="6">
                  <c:v>6.8</c:v>
                </c:pt>
                <c:pt idx="7">
                  <c:v>6.3</c:v>
                </c:pt>
                <c:pt idx="8">
                  <c:v>6.3</c:v>
                </c:pt>
                <c:pt idx="9">
                  <c:v>6.7</c:v>
                </c:pt>
                <c:pt idx="10">
                  <c:v>6.5</c:v>
                </c:pt>
                <c:pt idx="11">
                  <c:v>6.8</c:v>
                </c:pt>
                <c:pt idx="12">
                  <c:v>6.9</c:v>
                </c:pt>
                <c:pt idx="13">
                  <c:v>7.2</c:v>
                </c:pt>
                <c:pt idx="14">
                  <c:v>6.8</c:v>
                </c:pt>
                <c:pt idx="15">
                  <c:v>6.6</c:v>
                </c:pt>
                <c:pt idx="16">
                  <c:v>5.9</c:v>
                </c:pt>
                <c:pt idx="17">
                  <c:v>7.1</c:v>
                </c:pt>
                <c:pt idx="18">
                  <c:v>7.2</c:v>
                </c:pt>
                <c:pt idx="19">
                  <c:v>6.5</c:v>
                </c:pt>
                <c:pt idx="20">
                  <c:v>7.2</c:v>
                </c:pt>
                <c:pt idx="21">
                  <c:v>6.8</c:v>
                </c:pt>
                <c:pt idx="22">
                  <c:v>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73-4AE5-8F75-004B691FB8A5}"/>
            </c:ext>
          </c:extLst>
        </c:ser>
        <c:ser>
          <c:idx val="3"/>
          <c:order val="3"/>
          <c:tx>
            <c:strRef>
              <c:f>'Movie Genre Analysis'!$R$1</c:f>
              <c:strCache>
                <c:ptCount val="1"/>
                <c:pt idx="0">
                  <c:v>MODE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'Movie Genre Analysis'!$N$2:$N$24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Fantasy</c:v>
                </c:pt>
                <c:pt idx="3">
                  <c:v>Sci-Fi</c:v>
                </c:pt>
                <c:pt idx="4">
                  <c:v>Thriller</c:v>
                </c:pt>
                <c:pt idx="5">
                  <c:v>Romance</c:v>
                </c:pt>
                <c:pt idx="6">
                  <c:v>Animation</c:v>
                </c:pt>
                <c:pt idx="7">
                  <c:v>Comedy</c:v>
                </c:pt>
                <c:pt idx="8">
                  <c:v>Family</c:v>
                </c:pt>
                <c:pt idx="9">
                  <c:v>Musical</c:v>
                </c:pt>
                <c:pt idx="10">
                  <c:v>Mystery</c:v>
                </c:pt>
                <c:pt idx="11">
                  <c:v>Western</c:v>
                </c:pt>
                <c:pt idx="12">
                  <c:v>Drama</c:v>
                </c:pt>
                <c:pt idx="13">
                  <c:v>History</c:v>
                </c:pt>
                <c:pt idx="14">
                  <c:v>Sport</c:v>
                </c:pt>
                <c:pt idx="15">
                  <c:v>Crime</c:v>
                </c:pt>
                <c:pt idx="16">
                  <c:v>Horror</c:v>
                </c:pt>
                <c:pt idx="17">
                  <c:v>War</c:v>
                </c:pt>
                <c:pt idx="18">
                  <c:v>Biography</c:v>
                </c:pt>
                <c:pt idx="19">
                  <c:v>Music</c:v>
                </c:pt>
                <c:pt idx="20">
                  <c:v>Documentary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'Movie Genre Analysis'!$R$2:$R$24</c:f>
              <c:numCache>
                <c:formatCode>General</c:formatCode>
                <c:ptCount val="23"/>
                <c:pt idx="0">
                  <c:v>6.6</c:v>
                </c:pt>
                <c:pt idx="1">
                  <c:v>6.6</c:v>
                </c:pt>
                <c:pt idx="2">
                  <c:v>6.7</c:v>
                </c:pt>
                <c:pt idx="3">
                  <c:v>7</c:v>
                </c:pt>
                <c:pt idx="4">
                  <c:v>6.5</c:v>
                </c:pt>
                <c:pt idx="5">
                  <c:v>6.5</c:v>
                </c:pt>
                <c:pt idx="6">
                  <c:v>7.3</c:v>
                </c:pt>
                <c:pt idx="7">
                  <c:v>6.3</c:v>
                </c:pt>
                <c:pt idx="8">
                  <c:v>5.4</c:v>
                </c:pt>
                <c:pt idx="9">
                  <c:v>7.1</c:v>
                </c:pt>
                <c:pt idx="10">
                  <c:v>6.6</c:v>
                </c:pt>
                <c:pt idx="11">
                  <c:v>6.8</c:v>
                </c:pt>
                <c:pt idx="12">
                  <c:v>6.7</c:v>
                </c:pt>
                <c:pt idx="13">
                  <c:v>7.7</c:v>
                </c:pt>
                <c:pt idx="14">
                  <c:v>7.2</c:v>
                </c:pt>
                <c:pt idx="15">
                  <c:v>6.6</c:v>
                </c:pt>
                <c:pt idx="16">
                  <c:v>6.2</c:v>
                </c:pt>
                <c:pt idx="17">
                  <c:v>7.1</c:v>
                </c:pt>
                <c:pt idx="18">
                  <c:v>7</c:v>
                </c:pt>
                <c:pt idx="19">
                  <c:v>6.5</c:v>
                </c:pt>
                <c:pt idx="20">
                  <c:v>6.6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73-4AE5-8F75-004B691FB8A5}"/>
            </c:ext>
          </c:extLst>
        </c:ser>
        <c:ser>
          <c:idx val="4"/>
          <c:order val="4"/>
          <c:tx>
            <c:strRef>
              <c:f>'Movie Genre Analysis'!$S$1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'Movie Genre Analysis'!$N$2:$N$24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Fantasy</c:v>
                </c:pt>
                <c:pt idx="3">
                  <c:v>Sci-Fi</c:v>
                </c:pt>
                <c:pt idx="4">
                  <c:v>Thriller</c:v>
                </c:pt>
                <c:pt idx="5">
                  <c:v>Romance</c:v>
                </c:pt>
                <c:pt idx="6">
                  <c:v>Animation</c:v>
                </c:pt>
                <c:pt idx="7">
                  <c:v>Comedy</c:v>
                </c:pt>
                <c:pt idx="8">
                  <c:v>Family</c:v>
                </c:pt>
                <c:pt idx="9">
                  <c:v>Musical</c:v>
                </c:pt>
                <c:pt idx="10">
                  <c:v>Mystery</c:v>
                </c:pt>
                <c:pt idx="11">
                  <c:v>Western</c:v>
                </c:pt>
                <c:pt idx="12">
                  <c:v>Drama</c:v>
                </c:pt>
                <c:pt idx="13">
                  <c:v>History</c:v>
                </c:pt>
                <c:pt idx="14">
                  <c:v>Sport</c:v>
                </c:pt>
                <c:pt idx="15">
                  <c:v>Crime</c:v>
                </c:pt>
                <c:pt idx="16">
                  <c:v>Horror</c:v>
                </c:pt>
                <c:pt idx="17">
                  <c:v>War</c:v>
                </c:pt>
                <c:pt idx="18">
                  <c:v>Biography</c:v>
                </c:pt>
                <c:pt idx="19">
                  <c:v>Music</c:v>
                </c:pt>
                <c:pt idx="20">
                  <c:v>Documentary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'Movie Genre Analysis'!$S$2:$S$24</c:f>
              <c:numCache>
                <c:formatCode>General</c:formatCode>
                <c:ptCount val="23"/>
                <c:pt idx="0">
                  <c:v>9</c:v>
                </c:pt>
                <c:pt idx="1">
                  <c:v>8.9</c:v>
                </c:pt>
                <c:pt idx="2">
                  <c:v>8.9</c:v>
                </c:pt>
                <c:pt idx="3">
                  <c:v>8.8000000000000007</c:v>
                </c:pt>
                <c:pt idx="4">
                  <c:v>9</c:v>
                </c:pt>
                <c:pt idx="5">
                  <c:v>8.5</c:v>
                </c:pt>
                <c:pt idx="6">
                  <c:v>8.6</c:v>
                </c:pt>
                <c:pt idx="7">
                  <c:v>8.8000000000000007</c:v>
                </c:pt>
                <c:pt idx="8">
                  <c:v>8.6</c:v>
                </c:pt>
                <c:pt idx="9">
                  <c:v>8.5</c:v>
                </c:pt>
                <c:pt idx="10">
                  <c:v>8.6</c:v>
                </c:pt>
                <c:pt idx="11">
                  <c:v>8.9</c:v>
                </c:pt>
                <c:pt idx="12">
                  <c:v>9.3000000000000007</c:v>
                </c:pt>
                <c:pt idx="13">
                  <c:v>8.9</c:v>
                </c:pt>
                <c:pt idx="14">
                  <c:v>8.4</c:v>
                </c:pt>
                <c:pt idx="15">
                  <c:v>9.3000000000000007</c:v>
                </c:pt>
                <c:pt idx="16">
                  <c:v>8.6</c:v>
                </c:pt>
                <c:pt idx="17">
                  <c:v>8.6</c:v>
                </c:pt>
                <c:pt idx="18">
                  <c:v>8.9</c:v>
                </c:pt>
                <c:pt idx="19">
                  <c:v>8.5</c:v>
                </c:pt>
                <c:pt idx="20">
                  <c:v>8.5</c:v>
                </c:pt>
                <c:pt idx="21">
                  <c:v>7.1</c:v>
                </c:pt>
                <c:pt idx="22">
                  <c:v>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73-4AE5-8F75-004B691FB8A5}"/>
            </c:ext>
          </c:extLst>
        </c:ser>
        <c:ser>
          <c:idx val="5"/>
          <c:order val="5"/>
          <c:tx>
            <c:strRef>
              <c:f>'Movie Genre Analysis'!$T$1</c:f>
              <c:strCache>
                <c:ptCount val="1"/>
                <c:pt idx="0">
                  <c:v>MINIMUM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'Movie Genre Analysis'!$N$2:$N$24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Fantasy</c:v>
                </c:pt>
                <c:pt idx="3">
                  <c:v>Sci-Fi</c:v>
                </c:pt>
                <c:pt idx="4">
                  <c:v>Thriller</c:v>
                </c:pt>
                <c:pt idx="5">
                  <c:v>Romance</c:v>
                </c:pt>
                <c:pt idx="6">
                  <c:v>Animation</c:v>
                </c:pt>
                <c:pt idx="7">
                  <c:v>Comedy</c:v>
                </c:pt>
                <c:pt idx="8">
                  <c:v>Family</c:v>
                </c:pt>
                <c:pt idx="9">
                  <c:v>Musical</c:v>
                </c:pt>
                <c:pt idx="10">
                  <c:v>Mystery</c:v>
                </c:pt>
                <c:pt idx="11">
                  <c:v>Western</c:v>
                </c:pt>
                <c:pt idx="12">
                  <c:v>Drama</c:v>
                </c:pt>
                <c:pt idx="13">
                  <c:v>History</c:v>
                </c:pt>
                <c:pt idx="14">
                  <c:v>Sport</c:v>
                </c:pt>
                <c:pt idx="15">
                  <c:v>Crime</c:v>
                </c:pt>
                <c:pt idx="16">
                  <c:v>Horror</c:v>
                </c:pt>
                <c:pt idx="17">
                  <c:v>War</c:v>
                </c:pt>
                <c:pt idx="18">
                  <c:v>Biography</c:v>
                </c:pt>
                <c:pt idx="19">
                  <c:v>Music</c:v>
                </c:pt>
                <c:pt idx="20">
                  <c:v>Documentary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'Movie Genre Analysis'!$T$2:$T$24</c:f>
              <c:numCache>
                <c:formatCode>General</c:formatCode>
                <c:ptCount val="23"/>
                <c:pt idx="0">
                  <c:v>2.1</c:v>
                </c:pt>
                <c:pt idx="1">
                  <c:v>2.2999999999999998</c:v>
                </c:pt>
                <c:pt idx="2">
                  <c:v>2.2000000000000002</c:v>
                </c:pt>
                <c:pt idx="3">
                  <c:v>1.9</c:v>
                </c:pt>
                <c:pt idx="4">
                  <c:v>2.7</c:v>
                </c:pt>
                <c:pt idx="5">
                  <c:v>2.1</c:v>
                </c:pt>
                <c:pt idx="6">
                  <c:v>2.8</c:v>
                </c:pt>
                <c:pt idx="7">
                  <c:v>1.9</c:v>
                </c:pt>
                <c:pt idx="8">
                  <c:v>1.9</c:v>
                </c:pt>
                <c:pt idx="9">
                  <c:v>2.1</c:v>
                </c:pt>
                <c:pt idx="10">
                  <c:v>3.1</c:v>
                </c:pt>
                <c:pt idx="11">
                  <c:v>4.0999999999999996</c:v>
                </c:pt>
                <c:pt idx="12">
                  <c:v>2.1</c:v>
                </c:pt>
                <c:pt idx="13">
                  <c:v>5.5</c:v>
                </c:pt>
                <c:pt idx="14">
                  <c:v>2</c:v>
                </c:pt>
                <c:pt idx="15">
                  <c:v>2.4</c:v>
                </c:pt>
                <c:pt idx="16">
                  <c:v>2.2999999999999998</c:v>
                </c:pt>
                <c:pt idx="17">
                  <c:v>4.3</c:v>
                </c:pt>
                <c:pt idx="18">
                  <c:v>4.5</c:v>
                </c:pt>
                <c:pt idx="19">
                  <c:v>1.6</c:v>
                </c:pt>
                <c:pt idx="20">
                  <c:v>1.6</c:v>
                </c:pt>
                <c:pt idx="21">
                  <c:v>6.5</c:v>
                </c:pt>
                <c:pt idx="22">
                  <c:v>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73-4AE5-8F75-004B691FB8A5}"/>
            </c:ext>
          </c:extLst>
        </c:ser>
        <c:ser>
          <c:idx val="6"/>
          <c:order val="6"/>
          <c:tx>
            <c:strRef>
              <c:f>'Movie Genre Analysis'!$U$1</c:f>
              <c:strCache>
                <c:ptCount val="1"/>
                <c:pt idx="0">
                  <c:v>RANGE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'Movie Genre Analysis'!$N$2:$N$24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Fantasy</c:v>
                </c:pt>
                <c:pt idx="3">
                  <c:v>Sci-Fi</c:v>
                </c:pt>
                <c:pt idx="4">
                  <c:v>Thriller</c:v>
                </c:pt>
                <c:pt idx="5">
                  <c:v>Romance</c:v>
                </c:pt>
                <c:pt idx="6">
                  <c:v>Animation</c:v>
                </c:pt>
                <c:pt idx="7">
                  <c:v>Comedy</c:v>
                </c:pt>
                <c:pt idx="8">
                  <c:v>Family</c:v>
                </c:pt>
                <c:pt idx="9">
                  <c:v>Musical</c:v>
                </c:pt>
                <c:pt idx="10">
                  <c:v>Mystery</c:v>
                </c:pt>
                <c:pt idx="11">
                  <c:v>Western</c:v>
                </c:pt>
                <c:pt idx="12">
                  <c:v>Drama</c:v>
                </c:pt>
                <c:pt idx="13">
                  <c:v>History</c:v>
                </c:pt>
                <c:pt idx="14">
                  <c:v>Sport</c:v>
                </c:pt>
                <c:pt idx="15">
                  <c:v>Crime</c:v>
                </c:pt>
                <c:pt idx="16">
                  <c:v>Horror</c:v>
                </c:pt>
                <c:pt idx="17">
                  <c:v>War</c:v>
                </c:pt>
                <c:pt idx="18">
                  <c:v>Biography</c:v>
                </c:pt>
                <c:pt idx="19">
                  <c:v>Music</c:v>
                </c:pt>
                <c:pt idx="20">
                  <c:v>Documentary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'Movie Genre Analysis'!$U$2:$U$24</c:f>
              <c:numCache>
                <c:formatCode>General</c:formatCode>
                <c:ptCount val="23"/>
                <c:pt idx="0">
                  <c:v>6.9</c:v>
                </c:pt>
                <c:pt idx="1">
                  <c:v>6.6000000000000005</c:v>
                </c:pt>
                <c:pt idx="2">
                  <c:v>6.7</c:v>
                </c:pt>
                <c:pt idx="3">
                  <c:v>6.9</c:v>
                </c:pt>
                <c:pt idx="4">
                  <c:v>6.3</c:v>
                </c:pt>
                <c:pt idx="5">
                  <c:v>6.4</c:v>
                </c:pt>
                <c:pt idx="6">
                  <c:v>5.8</c:v>
                </c:pt>
                <c:pt idx="7">
                  <c:v>6.9</c:v>
                </c:pt>
                <c:pt idx="8">
                  <c:v>6.6999999999999993</c:v>
                </c:pt>
                <c:pt idx="9">
                  <c:v>6.4</c:v>
                </c:pt>
                <c:pt idx="10">
                  <c:v>5.5</c:v>
                </c:pt>
                <c:pt idx="11">
                  <c:v>4.8000000000000007</c:v>
                </c:pt>
                <c:pt idx="12">
                  <c:v>7.2000000000000011</c:v>
                </c:pt>
                <c:pt idx="13">
                  <c:v>3.4000000000000004</c:v>
                </c:pt>
                <c:pt idx="14">
                  <c:v>6.4</c:v>
                </c:pt>
                <c:pt idx="15">
                  <c:v>6.9</c:v>
                </c:pt>
                <c:pt idx="16">
                  <c:v>6.3</c:v>
                </c:pt>
                <c:pt idx="17">
                  <c:v>4.3</c:v>
                </c:pt>
                <c:pt idx="18">
                  <c:v>4.4000000000000004</c:v>
                </c:pt>
                <c:pt idx="19">
                  <c:v>6.9</c:v>
                </c:pt>
                <c:pt idx="20">
                  <c:v>6.9</c:v>
                </c:pt>
                <c:pt idx="21">
                  <c:v>0.59999999999999964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73-4AE5-8F75-004B691FB8A5}"/>
            </c:ext>
          </c:extLst>
        </c:ser>
        <c:ser>
          <c:idx val="7"/>
          <c:order val="7"/>
          <c:tx>
            <c:strRef>
              <c:f>'Movie Genre Analysis'!$V$1</c:f>
              <c:strCache>
                <c:ptCount val="1"/>
                <c:pt idx="0">
                  <c:v>VARIANCE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'Movie Genre Analysis'!$N$2:$N$24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Fantasy</c:v>
                </c:pt>
                <c:pt idx="3">
                  <c:v>Sci-Fi</c:v>
                </c:pt>
                <c:pt idx="4">
                  <c:v>Thriller</c:v>
                </c:pt>
                <c:pt idx="5">
                  <c:v>Romance</c:v>
                </c:pt>
                <c:pt idx="6">
                  <c:v>Animation</c:v>
                </c:pt>
                <c:pt idx="7">
                  <c:v>Comedy</c:v>
                </c:pt>
                <c:pt idx="8">
                  <c:v>Family</c:v>
                </c:pt>
                <c:pt idx="9">
                  <c:v>Musical</c:v>
                </c:pt>
                <c:pt idx="10">
                  <c:v>Mystery</c:v>
                </c:pt>
                <c:pt idx="11">
                  <c:v>Western</c:v>
                </c:pt>
                <c:pt idx="12">
                  <c:v>Drama</c:v>
                </c:pt>
                <c:pt idx="13">
                  <c:v>History</c:v>
                </c:pt>
                <c:pt idx="14">
                  <c:v>Sport</c:v>
                </c:pt>
                <c:pt idx="15">
                  <c:v>Crime</c:v>
                </c:pt>
                <c:pt idx="16">
                  <c:v>Horror</c:v>
                </c:pt>
                <c:pt idx="17">
                  <c:v>War</c:v>
                </c:pt>
                <c:pt idx="18">
                  <c:v>Biography</c:v>
                </c:pt>
                <c:pt idx="19">
                  <c:v>Music</c:v>
                </c:pt>
                <c:pt idx="20">
                  <c:v>Documentary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'Movie Genre Analysis'!$V$2:$V$24</c:f>
              <c:numCache>
                <c:formatCode>General</c:formatCode>
                <c:ptCount val="23"/>
                <c:pt idx="0">
                  <c:v>1.0770336469442685</c:v>
                </c:pt>
                <c:pt idx="1">
                  <c:v>1.2458957556462715</c:v>
                </c:pt>
                <c:pt idx="2">
                  <c:v>1.2979225741415144</c:v>
                </c:pt>
                <c:pt idx="3">
                  <c:v>1.3595041322314527</c:v>
                </c:pt>
                <c:pt idx="4">
                  <c:v>0.93824885385427736</c:v>
                </c:pt>
                <c:pt idx="5">
                  <c:v>0.93786948834328832</c:v>
                </c:pt>
                <c:pt idx="6">
                  <c:v>0.98228400628719448</c:v>
                </c:pt>
                <c:pt idx="7">
                  <c:v>1.0807067317020767</c:v>
                </c:pt>
                <c:pt idx="8">
                  <c:v>1.364807256235737</c:v>
                </c:pt>
                <c:pt idx="9">
                  <c:v>1.2948519800076572</c:v>
                </c:pt>
                <c:pt idx="10">
                  <c:v>1.0121464303555572</c:v>
                </c:pt>
                <c:pt idx="11">
                  <c:v>0.97984542211651415</c:v>
                </c:pt>
                <c:pt idx="12">
                  <c:v>0.79358116454296135</c:v>
                </c:pt>
                <c:pt idx="13">
                  <c:v>0.44860803324099707</c:v>
                </c:pt>
                <c:pt idx="14">
                  <c:v>1.0912906659262538</c:v>
                </c:pt>
                <c:pt idx="15">
                  <c:v>0.96708346523159372</c:v>
                </c:pt>
                <c:pt idx="16">
                  <c:v>0.97953578713601075</c:v>
                </c:pt>
                <c:pt idx="17">
                  <c:v>0.64828369130963348</c:v>
                </c:pt>
                <c:pt idx="18">
                  <c:v>0.50215371217813065</c:v>
                </c:pt>
                <c:pt idx="19">
                  <c:v>1.4646707013171842</c:v>
                </c:pt>
                <c:pt idx="20">
                  <c:v>1.4183648919580958</c:v>
                </c:pt>
                <c:pt idx="21">
                  <c:v>8.99999999999999E-2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473-4AE5-8F75-004B691FB8A5}"/>
            </c:ext>
          </c:extLst>
        </c:ser>
        <c:ser>
          <c:idx val="8"/>
          <c:order val="8"/>
          <c:tx>
            <c:strRef>
              <c:f>'Movie Genre Analysis'!$W$1</c:f>
              <c:strCache>
                <c:ptCount val="1"/>
                <c:pt idx="0">
                  <c:v>STD. DEVIATION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'Movie Genre Analysis'!$N$2:$N$24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Fantasy</c:v>
                </c:pt>
                <c:pt idx="3">
                  <c:v>Sci-Fi</c:v>
                </c:pt>
                <c:pt idx="4">
                  <c:v>Thriller</c:v>
                </c:pt>
                <c:pt idx="5">
                  <c:v>Romance</c:v>
                </c:pt>
                <c:pt idx="6">
                  <c:v>Animation</c:v>
                </c:pt>
                <c:pt idx="7">
                  <c:v>Comedy</c:v>
                </c:pt>
                <c:pt idx="8">
                  <c:v>Family</c:v>
                </c:pt>
                <c:pt idx="9">
                  <c:v>Musical</c:v>
                </c:pt>
                <c:pt idx="10">
                  <c:v>Mystery</c:v>
                </c:pt>
                <c:pt idx="11">
                  <c:v>Western</c:v>
                </c:pt>
                <c:pt idx="12">
                  <c:v>Drama</c:v>
                </c:pt>
                <c:pt idx="13">
                  <c:v>History</c:v>
                </c:pt>
                <c:pt idx="14">
                  <c:v>Sport</c:v>
                </c:pt>
                <c:pt idx="15">
                  <c:v>Crime</c:v>
                </c:pt>
                <c:pt idx="16">
                  <c:v>Horror</c:v>
                </c:pt>
                <c:pt idx="17">
                  <c:v>War</c:v>
                </c:pt>
                <c:pt idx="18">
                  <c:v>Biography</c:v>
                </c:pt>
                <c:pt idx="19">
                  <c:v>Music</c:v>
                </c:pt>
                <c:pt idx="20">
                  <c:v>Documentary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'Movie Genre Analysis'!$W$2:$W$24</c:f>
              <c:numCache>
                <c:formatCode>General</c:formatCode>
                <c:ptCount val="23"/>
                <c:pt idx="0">
                  <c:v>1.0378023159273968</c:v>
                </c:pt>
                <c:pt idx="1">
                  <c:v>1.1161970057504507</c:v>
                </c:pt>
                <c:pt idx="2">
                  <c:v>1.1392640493500681</c:v>
                </c:pt>
                <c:pt idx="3">
                  <c:v>1.165977758034626</c:v>
                </c:pt>
                <c:pt idx="4">
                  <c:v>0.9686324658270945</c:v>
                </c:pt>
                <c:pt idx="5">
                  <c:v>0.96843662071572256</c:v>
                </c:pt>
                <c:pt idx="6">
                  <c:v>0.99110241967578427</c:v>
                </c:pt>
                <c:pt idx="7">
                  <c:v>1.0395704553814891</c:v>
                </c:pt>
                <c:pt idx="8">
                  <c:v>1.1682496549264361</c:v>
                </c:pt>
                <c:pt idx="9">
                  <c:v>1.137915629564713</c:v>
                </c:pt>
                <c:pt idx="10">
                  <c:v>1.0060548843654391</c:v>
                </c:pt>
                <c:pt idx="11">
                  <c:v>0.98987141696106884</c:v>
                </c:pt>
                <c:pt idx="12">
                  <c:v>0.89083172627773044</c:v>
                </c:pt>
                <c:pt idx="13">
                  <c:v>0.6697820789189548</c:v>
                </c:pt>
                <c:pt idx="14">
                  <c:v>1.044648584896497</c:v>
                </c:pt>
                <c:pt idx="15">
                  <c:v>0.98340401932857369</c:v>
                </c:pt>
                <c:pt idx="16">
                  <c:v>0.98971500298621862</c:v>
                </c:pt>
                <c:pt idx="17">
                  <c:v>0.80516066179963952</c:v>
                </c:pt>
                <c:pt idx="18">
                  <c:v>0.70862804924595713</c:v>
                </c:pt>
                <c:pt idx="19">
                  <c:v>1.2102358040139054</c:v>
                </c:pt>
                <c:pt idx="20">
                  <c:v>1.1909512550722199</c:v>
                </c:pt>
                <c:pt idx="21">
                  <c:v>0.29999999999999982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473-4AE5-8F75-004B691FB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2150879"/>
        <c:axId val="1973508303"/>
      </c:barChart>
      <c:catAx>
        <c:axId val="197215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508303"/>
        <c:crosses val="autoZero"/>
        <c:auto val="1"/>
        <c:lblAlgn val="ctr"/>
        <c:lblOffset val="100"/>
        <c:noMultiLvlLbl val="0"/>
      </c:catAx>
      <c:valAx>
        <c:axId val="197350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5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GENRE</a:t>
            </a:r>
            <a:r>
              <a:rPr lang="en-US" baseline="0"/>
              <a:t> C</a:t>
            </a:r>
            <a:r>
              <a:rPr lang="en-US"/>
              <a:t>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'Movie Genre Analysis'!$O$1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'Movie Genre Analysis'!$N$2:$N$24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Fantasy</c:v>
                </c:pt>
                <c:pt idx="3">
                  <c:v>Sci-Fi</c:v>
                </c:pt>
                <c:pt idx="4">
                  <c:v>Thriller</c:v>
                </c:pt>
                <c:pt idx="5">
                  <c:v>Romance</c:v>
                </c:pt>
                <c:pt idx="6">
                  <c:v>Animation</c:v>
                </c:pt>
                <c:pt idx="7">
                  <c:v>Comedy</c:v>
                </c:pt>
                <c:pt idx="8">
                  <c:v>Family</c:v>
                </c:pt>
                <c:pt idx="9">
                  <c:v>Musical</c:v>
                </c:pt>
                <c:pt idx="10">
                  <c:v>Mystery</c:v>
                </c:pt>
                <c:pt idx="11">
                  <c:v>Western</c:v>
                </c:pt>
                <c:pt idx="12">
                  <c:v>Drama</c:v>
                </c:pt>
                <c:pt idx="13">
                  <c:v>History</c:v>
                </c:pt>
                <c:pt idx="14">
                  <c:v>Sport</c:v>
                </c:pt>
                <c:pt idx="15">
                  <c:v>Crime</c:v>
                </c:pt>
                <c:pt idx="16">
                  <c:v>Horror</c:v>
                </c:pt>
                <c:pt idx="17">
                  <c:v>War</c:v>
                </c:pt>
                <c:pt idx="18">
                  <c:v>Biography</c:v>
                </c:pt>
                <c:pt idx="19">
                  <c:v>Music</c:v>
                </c:pt>
                <c:pt idx="20">
                  <c:v>Documentary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'Movie Genre Analysis'!$O$2:$O$24</c:f>
              <c:numCache>
                <c:formatCode>General</c:formatCode>
                <c:ptCount val="23"/>
                <c:pt idx="0">
                  <c:v>935</c:v>
                </c:pt>
                <c:pt idx="1">
                  <c:v>766</c:v>
                </c:pt>
                <c:pt idx="2">
                  <c:v>496</c:v>
                </c:pt>
                <c:pt idx="3">
                  <c:v>484</c:v>
                </c:pt>
                <c:pt idx="4">
                  <c:v>1087</c:v>
                </c:pt>
                <c:pt idx="5">
                  <c:v>866</c:v>
                </c:pt>
                <c:pt idx="6">
                  <c:v>197</c:v>
                </c:pt>
                <c:pt idx="7">
                  <c:v>1492</c:v>
                </c:pt>
                <c:pt idx="8">
                  <c:v>441</c:v>
                </c:pt>
                <c:pt idx="9">
                  <c:v>102</c:v>
                </c:pt>
                <c:pt idx="10">
                  <c:v>377</c:v>
                </c:pt>
                <c:pt idx="11">
                  <c:v>58</c:v>
                </c:pt>
                <c:pt idx="12">
                  <c:v>1911</c:v>
                </c:pt>
                <c:pt idx="13">
                  <c:v>152</c:v>
                </c:pt>
                <c:pt idx="14">
                  <c:v>147</c:v>
                </c:pt>
                <c:pt idx="15">
                  <c:v>702</c:v>
                </c:pt>
                <c:pt idx="16">
                  <c:v>379</c:v>
                </c:pt>
                <c:pt idx="17">
                  <c:v>159</c:v>
                </c:pt>
                <c:pt idx="18">
                  <c:v>242</c:v>
                </c:pt>
                <c:pt idx="19">
                  <c:v>159</c:v>
                </c:pt>
                <c:pt idx="20">
                  <c:v>67</c:v>
                </c:pt>
                <c:pt idx="21">
                  <c:v>2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4C-459A-9D9E-997751A0284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968037487"/>
        <c:axId val="1973513583"/>
      </c:barChart>
      <c:catAx>
        <c:axId val="196803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513583"/>
        <c:crosses val="autoZero"/>
        <c:auto val="1"/>
        <c:lblAlgn val="ctr"/>
        <c:lblOffset val="100"/>
        <c:noMultiLvlLbl val="0"/>
      </c:catAx>
      <c:valAx>
        <c:axId val="197351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037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991426071741033"/>
          <c:y val="4.3650793650793648E-2"/>
          <c:w val="0.87064129483814523"/>
          <c:h val="0.864292588426446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'Movie Duration Analysis'!$I$2</c:f>
              <c:strCache>
                <c:ptCount val="1"/>
                <c:pt idx="0">
                  <c:v>Count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'Movie Duration Analysis'!$H$3:$H$18</c:f>
              <c:strCache>
                <c:ptCount val="16"/>
                <c:pt idx="0">
                  <c:v>21-40</c:v>
                </c:pt>
                <c:pt idx="1">
                  <c:v>41-60</c:v>
                </c:pt>
                <c:pt idx="2">
                  <c:v>61-80</c:v>
                </c:pt>
                <c:pt idx="3">
                  <c:v>81-100</c:v>
                </c:pt>
                <c:pt idx="4">
                  <c:v>101-120</c:v>
                </c:pt>
                <c:pt idx="5">
                  <c:v>121-140</c:v>
                </c:pt>
                <c:pt idx="6">
                  <c:v>141-160</c:v>
                </c:pt>
                <c:pt idx="7">
                  <c:v>161-180</c:v>
                </c:pt>
                <c:pt idx="8">
                  <c:v>181-200</c:v>
                </c:pt>
                <c:pt idx="9">
                  <c:v>201-220</c:v>
                </c:pt>
                <c:pt idx="10">
                  <c:v>221-240</c:v>
                </c:pt>
                <c:pt idx="11">
                  <c:v>241-260</c:v>
                </c:pt>
                <c:pt idx="12">
                  <c:v>261-280</c:v>
                </c:pt>
                <c:pt idx="13">
                  <c:v>281-300</c:v>
                </c:pt>
                <c:pt idx="14">
                  <c:v>301-320</c:v>
                </c:pt>
                <c:pt idx="15">
                  <c:v>321-340</c:v>
                </c:pt>
              </c:strCache>
            </c:strRef>
          </c:cat>
          <c:val>
            <c:numRef>
              <c:f>'Movie Duration Analysis'!$I$3:$I$18</c:f>
              <c:numCache>
                <c:formatCode>General</c:formatCode>
                <c:ptCount val="16"/>
                <c:pt idx="0">
                  <c:v>2</c:v>
                </c:pt>
                <c:pt idx="1">
                  <c:v>4</c:v>
                </c:pt>
                <c:pt idx="2">
                  <c:v>73</c:v>
                </c:pt>
                <c:pt idx="3">
                  <c:v>1383</c:v>
                </c:pt>
                <c:pt idx="4">
                  <c:v>1425</c:v>
                </c:pt>
                <c:pt idx="5">
                  <c:v>624</c:v>
                </c:pt>
                <c:pt idx="6">
                  <c:v>167</c:v>
                </c:pt>
                <c:pt idx="7">
                  <c:v>56</c:v>
                </c:pt>
                <c:pt idx="8">
                  <c:v>24</c:v>
                </c:pt>
                <c:pt idx="9">
                  <c:v>14</c:v>
                </c:pt>
                <c:pt idx="10">
                  <c:v>5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0</c:v>
                </c:pt>
                <c:pt idx="1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E0-4856-949C-5908BEF31A2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2032144591"/>
        <c:axId val="2033564319"/>
      </c:barChart>
      <c:catAx>
        <c:axId val="203214459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564319"/>
        <c:crosses val="autoZero"/>
        <c:auto val="1"/>
        <c:lblAlgn val="ctr"/>
        <c:lblOffset val="100"/>
        <c:noMultiLvlLbl val="0"/>
      </c:catAx>
      <c:valAx>
        <c:axId val="203356431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144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200">
                <a:latin typeface="Times New Roman" panose="02020603050405020304" pitchFamily="18" charset="0"/>
                <a:cs typeface="Times New Roman" panose="02020603050405020304" pitchFamily="18" charset="0"/>
              </a:rPr>
              <a:t>Relationship</a:t>
            </a:r>
            <a:r>
              <a:rPr lang="en-IN" sz="12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between movie duration and imdb score</a:t>
            </a:r>
            <a:endParaRPr lang="en-IN" sz="12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11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'Movie Duration Analysis'!$B$2:$B$3787</c:f>
              <c:numCache>
                <c:formatCode>General</c:formatCode>
                <c:ptCount val="3786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182</c:v>
                </c:pt>
                <c:pt idx="96">
                  <c:v>106</c:v>
                </c:pt>
                <c:pt idx="97">
                  <c:v>166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184</c:v>
                </c:pt>
                <c:pt idx="108">
                  <c:v>144</c:v>
                </c:pt>
                <c:pt idx="109">
                  <c:v>206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91</c:v>
                </c:pt>
                <c:pt idx="134">
                  <c:v>90</c:v>
                </c:pt>
                <c:pt idx="135">
                  <c:v>103</c:v>
                </c:pt>
                <c:pt idx="136">
                  <c:v>124</c:v>
                </c:pt>
                <c:pt idx="137">
                  <c:v>131</c:v>
                </c:pt>
                <c:pt idx="138">
                  <c:v>88</c:v>
                </c:pt>
                <c:pt idx="139">
                  <c:v>85</c:v>
                </c:pt>
                <c:pt idx="140">
                  <c:v>111</c:v>
                </c:pt>
                <c:pt idx="141">
                  <c:v>92</c:v>
                </c:pt>
                <c:pt idx="142">
                  <c:v>196</c:v>
                </c:pt>
                <c:pt idx="143">
                  <c:v>93</c:v>
                </c:pt>
                <c:pt idx="144">
                  <c:v>133</c:v>
                </c:pt>
                <c:pt idx="145">
                  <c:v>116</c:v>
                </c:pt>
                <c:pt idx="146">
                  <c:v>153</c:v>
                </c:pt>
                <c:pt idx="147">
                  <c:v>88</c:v>
                </c:pt>
                <c:pt idx="148">
                  <c:v>115</c:v>
                </c:pt>
                <c:pt idx="149">
                  <c:v>95</c:v>
                </c:pt>
                <c:pt idx="150">
                  <c:v>133</c:v>
                </c:pt>
                <c:pt idx="151">
                  <c:v>97</c:v>
                </c:pt>
                <c:pt idx="152">
                  <c:v>90</c:v>
                </c:pt>
                <c:pt idx="153">
                  <c:v>154</c:v>
                </c:pt>
                <c:pt idx="154">
                  <c:v>150</c:v>
                </c:pt>
                <c:pt idx="155">
                  <c:v>127</c:v>
                </c:pt>
                <c:pt idx="156">
                  <c:v>121</c:v>
                </c:pt>
                <c:pt idx="157">
                  <c:v>102</c:v>
                </c:pt>
                <c:pt idx="158">
                  <c:v>126</c:v>
                </c:pt>
                <c:pt idx="159">
                  <c:v>121</c:v>
                </c:pt>
                <c:pt idx="160">
                  <c:v>215</c:v>
                </c:pt>
                <c:pt idx="161">
                  <c:v>127</c:v>
                </c:pt>
                <c:pt idx="162">
                  <c:v>138</c:v>
                </c:pt>
                <c:pt idx="163">
                  <c:v>122</c:v>
                </c:pt>
                <c:pt idx="164">
                  <c:v>124</c:v>
                </c:pt>
                <c:pt idx="165">
                  <c:v>106</c:v>
                </c:pt>
                <c:pt idx="166">
                  <c:v>124</c:v>
                </c:pt>
                <c:pt idx="167">
                  <c:v>128</c:v>
                </c:pt>
                <c:pt idx="168">
                  <c:v>138</c:v>
                </c:pt>
                <c:pt idx="169">
                  <c:v>115</c:v>
                </c:pt>
                <c:pt idx="170">
                  <c:v>100</c:v>
                </c:pt>
                <c:pt idx="171">
                  <c:v>135</c:v>
                </c:pt>
                <c:pt idx="172">
                  <c:v>117</c:v>
                </c:pt>
                <c:pt idx="173">
                  <c:v>156</c:v>
                </c:pt>
                <c:pt idx="174">
                  <c:v>96</c:v>
                </c:pt>
                <c:pt idx="175">
                  <c:v>107</c:v>
                </c:pt>
                <c:pt idx="176">
                  <c:v>92</c:v>
                </c:pt>
                <c:pt idx="177">
                  <c:v>115</c:v>
                </c:pt>
                <c:pt idx="178">
                  <c:v>92</c:v>
                </c:pt>
                <c:pt idx="179">
                  <c:v>117</c:v>
                </c:pt>
                <c:pt idx="180">
                  <c:v>146</c:v>
                </c:pt>
                <c:pt idx="181">
                  <c:v>94</c:v>
                </c:pt>
                <c:pt idx="182">
                  <c:v>116</c:v>
                </c:pt>
                <c:pt idx="183">
                  <c:v>147</c:v>
                </c:pt>
                <c:pt idx="184">
                  <c:v>90</c:v>
                </c:pt>
                <c:pt idx="185">
                  <c:v>101</c:v>
                </c:pt>
                <c:pt idx="186">
                  <c:v>138</c:v>
                </c:pt>
                <c:pt idx="187">
                  <c:v>107</c:v>
                </c:pt>
                <c:pt idx="188">
                  <c:v>142</c:v>
                </c:pt>
                <c:pt idx="189">
                  <c:v>165</c:v>
                </c:pt>
                <c:pt idx="190">
                  <c:v>100</c:v>
                </c:pt>
                <c:pt idx="191">
                  <c:v>82</c:v>
                </c:pt>
                <c:pt idx="192">
                  <c:v>98</c:v>
                </c:pt>
                <c:pt idx="193">
                  <c:v>95</c:v>
                </c:pt>
                <c:pt idx="194">
                  <c:v>159</c:v>
                </c:pt>
                <c:pt idx="195">
                  <c:v>96</c:v>
                </c:pt>
                <c:pt idx="196">
                  <c:v>143</c:v>
                </c:pt>
                <c:pt idx="197">
                  <c:v>123</c:v>
                </c:pt>
                <c:pt idx="198">
                  <c:v>174</c:v>
                </c:pt>
                <c:pt idx="199">
                  <c:v>101</c:v>
                </c:pt>
                <c:pt idx="200">
                  <c:v>134</c:v>
                </c:pt>
                <c:pt idx="201">
                  <c:v>132</c:v>
                </c:pt>
                <c:pt idx="202">
                  <c:v>129</c:v>
                </c:pt>
                <c:pt idx="203">
                  <c:v>106</c:v>
                </c:pt>
                <c:pt idx="204">
                  <c:v>113</c:v>
                </c:pt>
                <c:pt idx="205">
                  <c:v>102</c:v>
                </c:pt>
                <c:pt idx="206">
                  <c:v>135</c:v>
                </c:pt>
                <c:pt idx="207">
                  <c:v>125</c:v>
                </c:pt>
                <c:pt idx="208">
                  <c:v>110</c:v>
                </c:pt>
                <c:pt idx="209">
                  <c:v>124</c:v>
                </c:pt>
                <c:pt idx="210">
                  <c:v>123</c:v>
                </c:pt>
                <c:pt idx="211">
                  <c:v>130</c:v>
                </c:pt>
                <c:pt idx="212">
                  <c:v>92</c:v>
                </c:pt>
                <c:pt idx="213">
                  <c:v>127</c:v>
                </c:pt>
                <c:pt idx="214">
                  <c:v>123</c:v>
                </c:pt>
                <c:pt idx="215">
                  <c:v>123</c:v>
                </c:pt>
                <c:pt idx="216">
                  <c:v>107</c:v>
                </c:pt>
                <c:pt idx="217">
                  <c:v>124</c:v>
                </c:pt>
                <c:pt idx="218">
                  <c:v>77</c:v>
                </c:pt>
                <c:pt idx="219">
                  <c:v>109</c:v>
                </c:pt>
                <c:pt idx="220">
                  <c:v>134</c:v>
                </c:pt>
                <c:pt idx="221">
                  <c:v>117</c:v>
                </c:pt>
                <c:pt idx="222">
                  <c:v>135</c:v>
                </c:pt>
                <c:pt idx="223">
                  <c:v>121</c:v>
                </c:pt>
                <c:pt idx="224">
                  <c:v>117</c:v>
                </c:pt>
                <c:pt idx="225">
                  <c:v>124</c:v>
                </c:pt>
                <c:pt idx="226">
                  <c:v>140</c:v>
                </c:pt>
                <c:pt idx="227">
                  <c:v>142</c:v>
                </c:pt>
                <c:pt idx="228">
                  <c:v>92</c:v>
                </c:pt>
                <c:pt idx="229">
                  <c:v>138</c:v>
                </c:pt>
                <c:pt idx="230">
                  <c:v>136</c:v>
                </c:pt>
                <c:pt idx="231">
                  <c:v>98</c:v>
                </c:pt>
                <c:pt idx="232">
                  <c:v>153</c:v>
                </c:pt>
                <c:pt idx="233">
                  <c:v>120</c:v>
                </c:pt>
                <c:pt idx="234">
                  <c:v>101</c:v>
                </c:pt>
                <c:pt idx="235">
                  <c:v>91</c:v>
                </c:pt>
                <c:pt idx="236">
                  <c:v>108</c:v>
                </c:pt>
                <c:pt idx="237">
                  <c:v>112</c:v>
                </c:pt>
                <c:pt idx="238">
                  <c:v>100</c:v>
                </c:pt>
                <c:pt idx="239">
                  <c:v>108</c:v>
                </c:pt>
                <c:pt idx="240">
                  <c:v>114</c:v>
                </c:pt>
                <c:pt idx="241">
                  <c:v>119</c:v>
                </c:pt>
                <c:pt idx="242">
                  <c:v>142</c:v>
                </c:pt>
                <c:pt idx="243">
                  <c:v>125</c:v>
                </c:pt>
                <c:pt idx="244">
                  <c:v>126</c:v>
                </c:pt>
                <c:pt idx="245">
                  <c:v>119</c:v>
                </c:pt>
                <c:pt idx="246">
                  <c:v>170</c:v>
                </c:pt>
                <c:pt idx="247">
                  <c:v>85</c:v>
                </c:pt>
                <c:pt idx="248">
                  <c:v>119</c:v>
                </c:pt>
                <c:pt idx="249">
                  <c:v>102</c:v>
                </c:pt>
                <c:pt idx="250">
                  <c:v>103</c:v>
                </c:pt>
                <c:pt idx="251">
                  <c:v>76</c:v>
                </c:pt>
                <c:pt idx="252">
                  <c:v>120</c:v>
                </c:pt>
                <c:pt idx="253">
                  <c:v>127</c:v>
                </c:pt>
                <c:pt idx="254">
                  <c:v>105</c:v>
                </c:pt>
                <c:pt idx="255">
                  <c:v>121</c:v>
                </c:pt>
                <c:pt idx="256">
                  <c:v>114</c:v>
                </c:pt>
                <c:pt idx="257">
                  <c:v>129</c:v>
                </c:pt>
                <c:pt idx="258">
                  <c:v>171</c:v>
                </c:pt>
                <c:pt idx="259">
                  <c:v>120</c:v>
                </c:pt>
                <c:pt idx="260">
                  <c:v>165</c:v>
                </c:pt>
                <c:pt idx="261">
                  <c:v>82</c:v>
                </c:pt>
                <c:pt idx="262">
                  <c:v>115</c:v>
                </c:pt>
                <c:pt idx="263">
                  <c:v>194</c:v>
                </c:pt>
                <c:pt idx="264">
                  <c:v>84</c:v>
                </c:pt>
                <c:pt idx="265">
                  <c:v>97</c:v>
                </c:pt>
                <c:pt idx="266">
                  <c:v>151</c:v>
                </c:pt>
                <c:pt idx="267">
                  <c:v>136</c:v>
                </c:pt>
                <c:pt idx="268">
                  <c:v>104</c:v>
                </c:pt>
                <c:pt idx="269">
                  <c:v>127</c:v>
                </c:pt>
                <c:pt idx="270">
                  <c:v>171</c:v>
                </c:pt>
                <c:pt idx="271">
                  <c:v>145</c:v>
                </c:pt>
                <c:pt idx="272">
                  <c:v>174</c:v>
                </c:pt>
                <c:pt idx="273">
                  <c:v>144</c:v>
                </c:pt>
                <c:pt idx="274">
                  <c:v>119</c:v>
                </c:pt>
                <c:pt idx="275">
                  <c:v>153</c:v>
                </c:pt>
                <c:pt idx="276">
                  <c:v>140</c:v>
                </c:pt>
                <c:pt idx="277">
                  <c:v>176</c:v>
                </c:pt>
                <c:pt idx="278">
                  <c:v>141</c:v>
                </c:pt>
                <c:pt idx="279">
                  <c:v>106</c:v>
                </c:pt>
                <c:pt idx="280">
                  <c:v>98</c:v>
                </c:pt>
                <c:pt idx="281">
                  <c:v>116</c:v>
                </c:pt>
                <c:pt idx="282">
                  <c:v>115</c:v>
                </c:pt>
                <c:pt idx="283">
                  <c:v>165</c:v>
                </c:pt>
                <c:pt idx="284">
                  <c:v>91</c:v>
                </c:pt>
                <c:pt idx="285">
                  <c:v>78</c:v>
                </c:pt>
                <c:pt idx="286">
                  <c:v>103</c:v>
                </c:pt>
                <c:pt idx="287">
                  <c:v>131</c:v>
                </c:pt>
                <c:pt idx="288">
                  <c:v>104</c:v>
                </c:pt>
                <c:pt idx="289">
                  <c:v>101</c:v>
                </c:pt>
                <c:pt idx="290">
                  <c:v>102</c:v>
                </c:pt>
                <c:pt idx="291">
                  <c:v>103</c:v>
                </c:pt>
                <c:pt idx="292">
                  <c:v>121</c:v>
                </c:pt>
                <c:pt idx="293">
                  <c:v>143</c:v>
                </c:pt>
                <c:pt idx="294">
                  <c:v>240</c:v>
                </c:pt>
                <c:pt idx="295">
                  <c:v>121</c:v>
                </c:pt>
                <c:pt idx="296">
                  <c:v>129</c:v>
                </c:pt>
                <c:pt idx="297">
                  <c:v>172</c:v>
                </c:pt>
                <c:pt idx="298">
                  <c:v>101</c:v>
                </c:pt>
                <c:pt idx="299">
                  <c:v>87</c:v>
                </c:pt>
                <c:pt idx="300">
                  <c:v>101</c:v>
                </c:pt>
                <c:pt idx="301">
                  <c:v>95</c:v>
                </c:pt>
                <c:pt idx="302">
                  <c:v>102</c:v>
                </c:pt>
                <c:pt idx="303">
                  <c:v>131</c:v>
                </c:pt>
                <c:pt idx="304">
                  <c:v>114</c:v>
                </c:pt>
                <c:pt idx="305">
                  <c:v>94</c:v>
                </c:pt>
                <c:pt idx="306">
                  <c:v>122</c:v>
                </c:pt>
                <c:pt idx="307">
                  <c:v>95</c:v>
                </c:pt>
                <c:pt idx="308">
                  <c:v>115</c:v>
                </c:pt>
                <c:pt idx="309">
                  <c:v>88</c:v>
                </c:pt>
                <c:pt idx="310">
                  <c:v>110</c:v>
                </c:pt>
                <c:pt idx="311">
                  <c:v>130</c:v>
                </c:pt>
                <c:pt idx="312">
                  <c:v>216</c:v>
                </c:pt>
                <c:pt idx="313">
                  <c:v>146</c:v>
                </c:pt>
                <c:pt idx="314">
                  <c:v>85</c:v>
                </c:pt>
                <c:pt idx="315">
                  <c:v>93</c:v>
                </c:pt>
                <c:pt idx="316">
                  <c:v>152</c:v>
                </c:pt>
                <c:pt idx="317">
                  <c:v>85</c:v>
                </c:pt>
                <c:pt idx="318">
                  <c:v>126</c:v>
                </c:pt>
                <c:pt idx="319">
                  <c:v>146</c:v>
                </c:pt>
                <c:pt idx="320">
                  <c:v>89</c:v>
                </c:pt>
                <c:pt idx="321">
                  <c:v>88</c:v>
                </c:pt>
                <c:pt idx="322">
                  <c:v>105</c:v>
                </c:pt>
                <c:pt idx="323">
                  <c:v>135</c:v>
                </c:pt>
                <c:pt idx="324">
                  <c:v>100</c:v>
                </c:pt>
                <c:pt idx="325">
                  <c:v>192</c:v>
                </c:pt>
                <c:pt idx="326">
                  <c:v>172</c:v>
                </c:pt>
                <c:pt idx="327">
                  <c:v>102</c:v>
                </c:pt>
                <c:pt idx="328">
                  <c:v>100</c:v>
                </c:pt>
                <c:pt idx="329">
                  <c:v>119</c:v>
                </c:pt>
                <c:pt idx="330">
                  <c:v>92</c:v>
                </c:pt>
                <c:pt idx="331">
                  <c:v>105</c:v>
                </c:pt>
                <c:pt idx="332">
                  <c:v>107</c:v>
                </c:pt>
                <c:pt idx="333">
                  <c:v>101</c:v>
                </c:pt>
                <c:pt idx="334">
                  <c:v>137</c:v>
                </c:pt>
                <c:pt idx="335">
                  <c:v>115</c:v>
                </c:pt>
                <c:pt idx="336">
                  <c:v>124</c:v>
                </c:pt>
                <c:pt idx="337">
                  <c:v>118</c:v>
                </c:pt>
                <c:pt idx="338">
                  <c:v>98</c:v>
                </c:pt>
                <c:pt idx="339">
                  <c:v>82</c:v>
                </c:pt>
                <c:pt idx="340">
                  <c:v>98</c:v>
                </c:pt>
                <c:pt idx="341">
                  <c:v>90</c:v>
                </c:pt>
                <c:pt idx="342">
                  <c:v>130</c:v>
                </c:pt>
                <c:pt idx="343">
                  <c:v>90</c:v>
                </c:pt>
                <c:pt idx="344">
                  <c:v>94</c:v>
                </c:pt>
                <c:pt idx="345">
                  <c:v>114</c:v>
                </c:pt>
                <c:pt idx="346">
                  <c:v>94</c:v>
                </c:pt>
                <c:pt idx="347">
                  <c:v>151</c:v>
                </c:pt>
                <c:pt idx="348">
                  <c:v>88</c:v>
                </c:pt>
                <c:pt idx="349">
                  <c:v>121</c:v>
                </c:pt>
                <c:pt idx="350">
                  <c:v>158</c:v>
                </c:pt>
                <c:pt idx="351">
                  <c:v>128</c:v>
                </c:pt>
                <c:pt idx="352">
                  <c:v>128</c:v>
                </c:pt>
                <c:pt idx="353">
                  <c:v>95</c:v>
                </c:pt>
                <c:pt idx="354">
                  <c:v>92</c:v>
                </c:pt>
                <c:pt idx="355">
                  <c:v>121</c:v>
                </c:pt>
                <c:pt idx="356">
                  <c:v>113</c:v>
                </c:pt>
                <c:pt idx="357">
                  <c:v>106</c:v>
                </c:pt>
                <c:pt idx="358">
                  <c:v>146</c:v>
                </c:pt>
                <c:pt idx="359">
                  <c:v>88</c:v>
                </c:pt>
                <c:pt idx="360">
                  <c:v>150</c:v>
                </c:pt>
                <c:pt idx="361">
                  <c:v>119</c:v>
                </c:pt>
                <c:pt idx="362">
                  <c:v>128</c:v>
                </c:pt>
                <c:pt idx="363">
                  <c:v>106</c:v>
                </c:pt>
                <c:pt idx="364">
                  <c:v>117</c:v>
                </c:pt>
                <c:pt idx="365">
                  <c:v>129</c:v>
                </c:pt>
                <c:pt idx="366">
                  <c:v>116</c:v>
                </c:pt>
                <c:pt idx="367">
                  <c:v>114</c:v>
                </c:pt>
                <c:pt idx="368">
                  <c:v>114</c:v>
                </c:pt>
                <c:pt idx="369">
                  <c:v>96</c:v>
                </c:pt>
                <c:pt idx="370">
                  <c:v>132</c:v>
                </c:pt>
                <c:pt idx="371">
                  <c:v>104</c:v>
                </c:pt>
                <c:pt idx="372">
                  <c:v>111</c:v>
                </c:pt>
                <c:pt idx="373">
                  <c:v>138</c:v>
                </c:pt>
                <c:pt idx="374">
                  <c:v>129</c:v>
                </c:pt>
                <c:pt idx="375">
                  <c:v>144</c:v>
                </c:pt>
                <c:pt idx="376">
                  <c:v>110</c:v>
                </c:pt>
                <c:pt idx="377">
                  <c:v>140</c:v>
                </c:pt>
                <c:pt idx="378">
                  <c:v>113</c:v>
                </c:pt>
                <c:pt idx="379">
                  <c:v>143</c:v>
                </c:pt>
                <c:pt idx="380">
                  <c:v>108</c:v>
                </c:pt>
                <c:pt idx="381">
                  <c:v>108</c:v>
                </c:pt>
                <c:pt idx="382">
                  <c:v>124</c:v>
                </c:pt>
                <c:pt idx="383">
                  <c:v>116</c:v>
                </c:pt>
                <c:pt idx="384">
                  <c:v>110</c:v>
                </c:pt>
                <c:pt idx="385">
                  <c:v>91</c:v>
                </c:pt>
                <c:pt idx="386">
                  <c:v>107</c:v>
                </c:pt>
                <c:pt idx="387">
                  <c:v>115</c:v>
                </c:pt>
                <c:pt idx="388">
                  <c:v>100</c:v>
                </c:pt>
                <c:pt idx="389">
                  <c:v>104</c:v>
                </c:pt>
                <c:pt idx="390">
                  <c:v>138</c:v>
                </c:pt>
                <c:pt idx="391">
                  <c:v>140</c:v>
                </c:pt>
                <c:pt idx="392">
                  <c:v>120</c:v>
                </c:pt>
                <c:pt idx="393">
                  <c:v>122</c:v>
                </c:pt>
                <c:pt idx="394">
                  <c:v>83</c:v>
                </c:pt>
                <c:pt idx="395">
                  <c:v>139</c:v>
                </c:pt>
                <c:pt idx="396">
                  <c:v>131</c:v>
                </c:pt>
                <c:pt idx="397">
                  <c:v>104</c:v>
                </c:pt>
                <c:pt idx="398">
                  <c:v>130</c:v>
                </c:pt>
                <c:pt idx="399">
                  <c:v>145</c:v>
                </c:pt>
                <c:pt idx="400">
                  <c:v>104</c:v>
                </c:pt>
                <c:pt idx="401">
                  <c:v>97</c:v>
                </c:pt>
                <c:pt idx="402">
                  <c:v>178</c:v>
                </c:pt>
                <c:pt idx="403">
                  <c:v>108</c:v>
                </c:pt>
                <c:pt idx="404">
                  <c:v>106</c:v>
                </c:pt>
                <c:pt idx="405">
                  <c:v>112</c:v>
                </c:pt>
                <c:pt idx="406">
                  <c:v>135</c:v>
                </c:pt>
                <c:pt idx="407">
                  <c:v>109</c:v>
                </c:pt>
                <c:pt idx="408">
                  <c:v>86</c:v>
                </c:pt>
                <c:pt idx="409">
                  <c:v>95</c:v>
                </c:pt>
                <c:pt idx="410">
                  <c:v>107</c:v>
                </c:pt>
                <c:pt idx="411">
                  <c:v>82</c:v>
                </c:pt>
                <c:pt idx="412">
                  <c:v>88</c:v>
                </c:pt>
                <c:pt idx="413">
                  <c:v>120</c:v>
                </c:pt>
                <c:pt idx="414">
                  <c:v>162</c:v>
                </c:pt>
                <c:pt idx="415">
                  <c:v>123</c:v>
                </c:pt>
                <c:pt idx="416">
                  <c:v>101</c:v>
                </c:pt>
                <c:pt idx="417">
                  <c:v>113</c:v>
                </c:pt>
                <c:pt idx="418">
                  <c:v>110</c:v>
                </c:pt>
                <c:pt idx="419">
                  <c:v>142</c:v>
                </c:pt>
                <c:pt idx="420">
                  <c:v>102</c:v>
                </c:pt>
                <c:pt idx="421">
                  <c:v>126</c:v>
                </c:pt>
                <c:pt idx="422">
                  <c:v>83</c:v>
                </c:pt>
                <c:pt idx="423">
                  <c:v>85</c:v>
                </c:pt>
                <c:pt idx="424">
                  <c:v>120</c:v>
                </c:pt>
                <c:pt idx="425">
                  <c:v>116</c:v>
                </c:pt>
                <c:pt idx="426">
                  <c:v>113</c:v>
                </c:pt>
                <c:pt idx="427">
                  <c:v>87</c:v>
                </c:pt>
                <c:pt idx="428">
                  <c:v>101</c:v>
                </c:pt>
                <c:pt idx="429">
                  <c:v>110</c:v>
                </c:pt>
                <c:pt idx="430">
                  <c:v>128</c:v>
                </c:pt>
                <c:pt idx="431">
                  <c:v>138</c:v>
                </c:pt>
                <c:pt idx="432">
                  <c:v>88</c:v>
                </c:pt>
                <c:pt idx="433">
                  <c:v>91</c:v>
                </c:pt>
                <c:pt idx="434">
                  <c:v>138</c:v>
                </c:pt>
                <c:pt idx="435">
                  <c:v>99</c:v>
                </c:pt>
                <c:pt idx="436">
                  <c:v>117</c:v>
                </c:pt>
                <c:pt idx="437">
                  <c:v>117</c:v>
                </c:pt>
                <c:pt idx="438">
                  <c:v>123</c:v>
                </c:pt>
                <c:pt idx="439">
                  <c:v>118</c:v>
                </c:pt>
                <c:pt idx="440">
                  <c:v>154</c:v>
                </c:pt>
                <c:pt idx="441">
                  <c:v>118</c:v>
                </c:pt>
                <c:pt idx="442">
                  <c:v>90</c:v>
                </c:pt>
                <c:pt idx="443">
                  <c:v>113</c:v>
                </c:pt>
                <c:pt idx="444">
                  <c:v>88</c:v>
                </c:pt>
                <c:pt idx="445">
                  <c:v>93</c:v>
                </c:pt>
                <c:pt idx="446">
                  <c:v>104</c:v>
                </c:pt>
                <c:pt idx="447">
                  <c:v>135</c:v>
                </c:pt>
                <c:pt idx="448">
                  <c:v>134</c:v>
                </c:pt>
                <c:pt idx="449">
                  <c:v>98</c:v>
                </c:pt>
                <c:pt idx="450">
                  <c:v>80</c:v>
                </c:pt>
                <c:pt idx="451">
                  <c:v>83</c:v>
                </c:pt>
                <c:pt idx="452">
                  <c:v>102</c:v>
                </c:pt>
                <c:pt idx="453">
                  <c:v>130</c:v>
                </c:pt>
                <c:pt idx="454">
                  <c:v>129</c:v>
                </c:pt>
                <c:pt idx="455">
                  <c:v>89</c:v>
                </c:pt>
                <c:pt idx="456">
                  <c:v>74</c:v>
                </c:pt>
                <c:pt idx="457">
                  <c:v>96</c:v>
                </c:pt>
                <c:pt idx="458">
                  <c:v>114</c:v>
                </c:pt>
                <c:pt idx="459">
                  <c:v>99</c:v>
                </c:pt>
                <c:pt idx="460">
                  <c:v>129</c:v>
                </c:pt>
                <c:pt idx="461">
                  <c:v>113</c:v>
                </c:pt>
                <c:pt idx="462">
                  <c:v>90</c:v>
                </c:pt>
                <c:pt idx="463">
                  <c:v>118</c:v>
                </c:pt>
                <c:pt idx="464">
                  <c:v>106</c:v>
                </c:pt>
                <c:pt idx="465">
                  <c:v>89</c:v>
                </c:pt>
                <c:pt idx="466">
                  <c:v>145</c:v>
                </c:pt>
                <c:pt idx="467">
                  <c:v>114</c:v>
                </c:pt>
                <c:pt idx="468">
                  <c:v>87</c:v>
                </c:pt>
                <c:pt idx="469">
                  <c:v>119</c:v>
                </c:pt>
                <c:pt idx="470">
                  <c:v>91</c:v>
                </c:pt>
                <c:pt idx="471">
                  <c:v>118</c:v>
                </c:pt>
                <c:pt idx="472">
                  <c:v>116</c:v>
                </c:pt>
                <c:pt idx="473">
                  <c:v>177</c:v>
                </c:pt>
                <c:pt idx="474">
                  <c:v>97</c:v>
                </c:pt>
                <c:pt idx="475">
                  <c:v>106</c:v>
                </c:pt>
                <c:pt idx="476">
                  <c:v>106</c:v>
                </c:pt>
                <c:pt idx="477">
                  <c:v>94</c:v>
                </c:pt>
                <c:pt idx="478">
                  <c:v>104</c:v>
                </c:pt>
                <c:pt idx="479">
                  <c:v>102</c:v>
                </c:pt>
                <c:pt idx="480">
                  <c:v>105</c:v>
                </c:pt>
                <c:pt idx="481">
                  <c:v>135</c:v>
                </c:pt>
                <c:pt idx="482">
                  <c:v>73</c:v>
                </c:pt>
                <c:pt idx="483">
                  <c:v>94</c:v>
                </c:pt>
                <c:pt idx="484">
                  <c:v>95</c:v>
                </c:pt>
                <c:pt idx="485">
                  <c:v>124</c:v>
                </c:pt>
                <c:pt idx="486">
                  <c:v>136</c:v>
                </c:pt>
                <c:pt idx="487">
                  <c:v>91</c:v>
                </c:pt>
                <c:pt idx="488">
                  <c:v>107</c:v>
                </c:pt>
                <c:pt idx="489">
                  <c:v>108</c:v>
                </c:pt>
                <c:pt idx="490">
                  <c:v>99</c:v>
                </c:pt>
                <c:pt idx="491">
                  <c:v>92</c:v>
                </c:pt>
                <c:pt idx="492">
                  <c:v>87</c:v>
                </c:pt>
                <c:pt idx="493">
                  <c:v>110</c:v>
                </c:pt>
                <c:pt idx="494">
                  <c:v>98</c:v>
                </c:pt>
                <c:pt idx="495">
                  <c:v>154</c:v>
                </c:pt>
                <c:pt idx="496">
                  <c:v>129</c:v>
                </c:pt>
                <c:pt idx="497">
                  <c:v>86</c:v>
                </c:pt>
                <c:pt idx="498">
                  <c:v>109</c:v>
                </c:pt>
                <c:pt idx="499">
                  <c:v>104</c:v>
                </c:pt>
                <c:pt idx="500">
                  <c:v>110</c:v>
                </c:pt>
                <c:pt idx="501">
                  <c:v>136</c:v>
                </c:pt>
                <c:pt idx="502">
                  <c:v>115</c:v>
                </c:pt>
                <c:pt idx="503">
                  <c:v>99</c:v>
                </c:pt>
                <c:pt idx="504">
                  <c:v>117</c:v>
                </c:pt>
                <c:pt idx="505">
                  <c:v>125</c:v>
                </c:pt>
                <c:pt idx="506">
                  <c:v>110</c:v>
                </c:pt>
                <c:pt idx="507">
                  <c:v>125</c:v>
                </c:pt>
                <c:pt idx="508">
                  <c:v>102</c:v>
                </c:pt>
                <c:pt idx="509">
                  <c:v>128</c:v>
                </c:pt>
                <c:pt idx="510">
                  <c:v>100</c:v>
                </c:pt>
                <c:pt idx="511">
                  <c:v>124</c:v>
                </c:pt>
                <c:pt idx="512">
                  <c:v>102</c:v>
                </c:pt>
                <c:pt idx="513">
                  <c:v>90</c:v>
                </c:pt>
                <c:pt idx="514">
                  <c:v>130</c:v>
                </c:pt>
                <c:pt idx="515">
                  <c:v>118</c:v>
                </c:pt>
                <c:pt idx="516">
                  <c:v>163</c:v>
                </c:pt>
                <c:pt idx="517">
                  <c:v>142</c:v>
                </c:pt>
                <c:pt idx="518">
                  <c:v>100</c:v>
                </c:pt>
                <c:pt idx="519">
                  <c:v>116</c:v>
                </c:pt>
                <c:pt idx="520">
                  <c:v>131</c:v>
                </c:pt>
                <c:pt idx="521">
                  <c:v>91</c:v>
                </c:pt>
                <c:pt idx="522">
                  <c:v>123</c:v>
                </c:pt>
                <c:pt idx="523">
                  <c:v>134</c:v>
                </c:pt>
                <c:pt idx="524">
                  <c:v>148</c:v>
                </c:pt>
                <c:pt idx="525">
                  <c:v>110</c:v>
                </c:pt>
                <c:pt idx="526">
                  <c:v>113</c:v>
                </c:pt>
                <c:pt idx="527">
                  <c:v>94</c:v>
                </c:pt>
                <c:pt idx="528">
                  <c:v>116</c:v>
                </c:pt>
                <c:pt idx="529">
                  <c:v>99</c:v>
                </c:pt>
                <c:pt idx="530">
                  <c:v>93</c:v>
                </c:pt>
                <c:pt idx="531">
                  <c:v>113</c:v>
                </c:pt>
                <c:pt idx="532">
                  <c:v>106</c:v>
                </c:pt>
                <c:pt idx="533">
                  <c:v>91</c:v>
                </c:pt>
                <c:pt idx="534">
                  <c:v>128</c:v>
                </c:pt>
                <c:pt idx="535">
                  <c:v>98</c:v>
                </c:pt>
                <c:pt idx="536">
                  <c:v>134</c:v>
                </c:pt>
                <c:pt idx="537">
                  <c:v>97</c:v>
                </c:pt>
                <c:pt idx="538">
                  <c:v>112</c:v>
                </c:pt>
                <c:pt idx="539">
                  <c:v>153</c:v>
                </c:pt>
                <c:pt idx="540">
                  <c:v>110</c:v>
                </c:pt>
                <c:pt idx="541">
                  <c:v>122</c:v>
                </c:pt>
                <c:pt idx="542">
                  <c:v>87</c:v>
                </c:pt>
                <c:pt idx="543">
                  <c:v>178</c:v>
                </c:pt>
                <c:pt idx="544">
                  <c:v>125</c:v>
                </c:pt>
                <c:pt idx="545">
                  <c:v>87</c:v>
                </c:pt>
                <c:pt idx="546">
                  <c:v>152</c:v>
                </c:pt>
                <c:pt idx="547">
                  <c:v>116</c:v>
                </c:pt>
                <c:pt idx="548">
                  <c:v>109</c:v>
                </c:pt>
                <c:pt idx="549">
                  <c:v>108</c:v>
                </c:pt>
                <c:pt idx="550">
                  <c:v>85</c:v>
                </c:pt>
                <c:pt idx="551">
                  <c:v>106</c:v>
                </c:pt>
                <c:pt idx="552">
                  <c:v>93</c:v>
                </c:pt>
                <c:pt idx="553">
                  <c:v>117</c:v>
                </c:pt>
                <c:pt idx="554">
                  <c:v>116</c:v>
                </c:pt>
                <c:pt idx="555">
                  <c:v>132</c:v>
                </c:pt>
                <c:pt idx="556">
                  <c:v>92</c:v>
                </c:pt>
                <c:pt idx="557">
                  <c:v>139</c:v>
                </c:pt>
                <c:pt idx="558">
                  <c:v>153</c:v>
                </c:pt>
                <c:pt idx="559">
                  <c:v>142</c:v>
                </c:pt>
                <c:pt idx="560">
                  <c:v>124</c:v>
                </c:pt>
                <c:pt idx="561">
                  <c:v>117</c:v>
                </c:pt>
                <c:pt idx="562">
                  <c:v>141</c:v>
                </c:pt>
                <c:pt idx="563">
                  <c:v>110</c:v>
                </c:pt>
                <c:pt idx="564">
                  <c:v>109</c:v>
                </c:pt>
                <c:pt idx="565">
                  <c:v>88</c:v>
                </c:pt>
                <c:pt idx="566">
                  <c:v>124</c:v>
                </c:pt>
                <c:pt idx="567">
                  <c:v>119</c:v>
                </c:pt>
                <c:pt idx="568">
                  <c:v>103</c:v>
                </c:pt>
                <c:pt idx="569">
                  <c:v>116</c:v>
                </c:pt>
                <c:pt idx="570">
                  <c:v>125</c:v>
                </c:pt>
                <c:pt idx="571">
                  <c:v>125</c:v>
                </c:pt>
                <c:pt idx="572">
                  <c:v>146</c:v>
                </c:pt>
                <c:pt idx="573">
                  <c:v>118</c:v>
                </c:pt>
                <c:pt idx="574">
                  <c:v>171</c:v>
                </c:pt>
                <c:pt idx="575">
                  <c:v>136</c:v>
                </c:pt>
                <c:pt idx="576">
                  <c:v>92</c:v>
                </c:pt>
                <c:pt idx="577">
                  <c:v>116</c:v>
                </c:pt>
                <c:pt idx="578">
                  <c:v>127</c:v>
                </c:pt>
                <c:pt idx="579">
                  <c:v>136</c:v>
                </c:pt>
                <c:pt idx="580">
                  <c:v>111</c:v>
                </c:pt>
                <c:pt idx="581">
                  <c:v>116</c:v>
                </c:pt>
                <c:pt idx="582">
                  <c:v>113</c:v>
                </c:pt>
                <c:pt idx="583">
                  <c:v>97</c:v>
                </c:pt>
                <c:pt idx="584">
                  <c:v>88</c:v>
                </c:pt>
                <c:pt idx="585">
                  <c:v>136</c:v>
                </c:pt>
                <c:pt idx="586">
                  <c:v>125</c:v>
                </c:pt>
                <c:pt idx="587">
                  <c:v>116</c:v>
                </c:pt>
                <c:pt idx="588">
                  <c:v>98</c:v>
                </c:pt>
                <c:pt idx="589">
                  <c:v>91</c:v>
                </c:pt>
                <c:pt idx="590">
                  <c:v>97</c:v>
                </c:pt>
                <c:pt idx="591">
                  <c:v>95</c:v>
                </c:pt>
                <c:pt idx="592">
                  <c:v>88</c:v>
                </c:pt>
                <c:pt idx="593">
                  <c:v>133</c:v>
                </c:pt>
                <c:pt idx="594">
                  <c:v>106</c:v>
                </c:pt>
                <c:pt idx="595">
                  <c:v>116</c:v>
                </c:pt>
                <c:pt idx="596">
                  <c:v>115</c:v>
                </c:pt>
                <c:pt idx="597">
                  <c:v>99</c:v>
                </c:pt>
                <c:pt idx="598">
                  <c:v>124</c:v>
                </c:pt>
                <c:pt idx="599">
                  <c:v>124</c:v>
                </c:pt>
                <c:pt idx="600">
                  <c:v>124</c:v>
                </c:pt>
                <c:pt idx="601">
                  <c:v>87</c:v>
                </c:pt>
                <c:pt idx="602">
                  <c:v>105</c:v>
                </c:pt>
                <c:pt idx="603">
                  <c:v>125</c:v>
                </c:pt>
                <c:pt idx="604">
                  <c:v>141</c:v>
                </c:pt>
                <c:pt idx="605">
                  <c:v>121</c:v>
                </c:pt>
                <c:pt idx="606">
                  <c:v>111</c:v>
                </c:pt>
                <c:pt idx="607">
                  <c:v>157</c:v>
                </c:pt>
                <c:pt idx="608">
                  <c:v>128</c:v>
                </c:pt>
                <c:pt idx="609">
                  <c:v>105</c:v>
                </c:pt>
                <c:pt idx="610">
                  <c:v>113</c:v>
                </c:pt>
                <c:pt idx="611">
                  <c:v>121</c:v>
                </c:pt>
                <c:pt idx="612">
                  <c:v>102</c:v>
                </c:pt>
                <c:pt idx="613">
                  <c:v>169</c:v>
                </c:pt>
                <c:pt idx="614">
                  <c:v>132</c:v>
                </c:pt>
                <c:pt idx="615">
                  <c:v>127</c:v>
                </c:pt>
                <c:pt idx="616">
                  <c:v>103</c:v>
                </c:pt>
                <c:pt idx="617">
                  <c:v>136</c:v>
                </c:pt>
                <c:pt idx="618">
                  <c:v>150</c:v>
                </c:pt>
                <c:pt idx="619">
                  <c:v>136</c:v>
                </c:pt>
                <c:pt idx="620">
                  <c:v>140</c:v>
                </c:pt>
                <c:pt idx="621">
                  <c:v>104</c:v>
                </c:pt>
                <c:pt idx="622">
                  <c:v>158</c:v>
                </c:pt>
                <c:pt idx="623">
                  <c:v>119</c:v>
                </c:pt>
                <c:pt idx="624">
                  <c:v>106</c:v>
                </c:pt>
                <c:pt idx="625">
                  <c:v>136</c:v>
                </c:pt>
                <c:pt idx="626">
                  <c:v>95</c:v>
                </c:pt>
                <c:pt idx="627">
                  <c:v>137</c:v>
                </c:pt>
                <c:pt idx="628">
                  <c:v>130</c:v>
                </c:pt>
                <c:pt idx="629">
                  <c:v>124</c:v>
                </c:pt>
                <c:pt idx="630">
                  <c:v>108</c:v>
                </c:pt>
                <c:pt idx="631">
                  <c:v>104</c:v>
                </c:pt>
                <c:pt idx="632">
                  <c:v>129</c:v>
                </c:pt>
                <c:pt idx="633">
                  <c:v>117</c:v>
                </c:pt>
                <c:pt idx="634">
                  <c:v>99</c:v>
                </c:pt>
                <c:pt idx="635">
                  <c:v>159</c:v>
                </c:pt>
                <c:pt idx="636">
                  <c:v>118</c:v>
                </c:pt>
                <c:pt idx="637">
                  <c:v>105</c:v>
                </c:pt>
                <c:pt idx="638">
                  <c:v>103</c:v>
                </c:pt>
                <c:pt idx="639">
                  <c:v>122</c:v>
                </c:pt>
                <c:pt idx="640">
                  <c:v>143</c:v>
                </c:pt>
                <c:pt idx="641">
                  <c:v>96</c:v>
                </c:pt>
                <c:pt idx="642">
                  <c:v>111</c:v>
                </c:pt>
                <c:pt idx="643">
                  <c:v>121</c:v>
                </c:pt>
                <c:pt idx="644">
                  <c:v>135</c:v>
                </c:pt>
                <c:pt idx="645">
                  <c:v>101</c:v>
                </c:pt>
                <c:pt idx="646">
                  <c:v>151</c:v>
                </c:pt>
                <c:pt idx="647">
                  <c:v>131</c:v>
                </c:pt>
                <c:pt idx="648">
                  <c:v>100</c:v>
                </c:pt>
                <c:pt idx="649">
                  <c:v>105</c:v>
                </c:pt>
                <c:pt idx="650">
                  <c:v>92</c:v>
                </c:pt>
                <c:pt idx="651">
                  <c:v>130</c:v>
                </c:pt>
                <c:pt idx="652">
                  <c:v>100</c:v>
                </c:pt>
                <c:pt idx="653">
                  <c:v>102</c:v>
                </c:pt>
                <c:pt idx="654">
                  <c:v>133</c:v>
                </c:pt>
                <c:pt idx="655">
                  <c:v>121</c:v>
                </c:pt>
                <c:pt idx="656">
                  <c:v>147</c:v>
                </c:pt>
                <c:pt idx="657">
                  <c:v>94</c:v>
                </c:pt>
                <c:pt idx="658">
                  <c:v>94</c:v>
                </c:pt>
                <c:pt idx="659">
                  <c:v>127</c:v>
                </c:pt>
                <c:pt idx="660">
                  <c:v>212</c:v>
                </c:pt>
                <c:pt idx="661">
                  <c:v>141</c:v>
                </c:pt>
                <c:pt idx="662">
                  <c:v>103</c:v>
                </c:pt>
                <c:pt idx="663">
                  <c:v>98</c:v>
                </c:pt>
                <c:pt idx="664">
                  <c:v>116</c:v>
                </c:pt>
                <c:pt idx="665">
                  <c:v>114</c:v>
                </c:pt>
                <c:pt idx="666">
                  <c:v>87</c:v>
                </c:pt>
                <c:pt idx="667">
                  <c:v>125</c:v>
                </c:pt>
                <c:pt idx="668">
                  <c:v>187</c:v>
                </c:pt>
                <c:pt idx="669">
                  <c:v>93</c:v>
                </c:pt>
                <c:pt idx="670">
                  <c:v>95</c:v>
                </c:pt>
                <c:pt idx="671">
                  <c:v>117</c:v>
                </c:pt>
                <c:pt idx="672">
                  <c:v>106</c:v>
                </c:pt>
                <c:pt idx="673">
                  <c:v>115</c:v>
                </c:pt>
                <c:pt idx="674">
                  <c:v>189</c:v>
                </c:pt>
                <c:pt idx="675">
                  <c:v>81</c:v>
                </c:pt>
                <c:pt idx="676">
                  <c:v>149</c:v>
                </c:pt>
                <c:pt idx="677">
                  <c:v>119</c:v>
                </c:pt>
                <c:pt idx="678">
                  <c:v>130</c:v>
                </c:pt>
                <c:pt idx="679">
                  <c:v>116</c:v>
                </c:pt>
                <c:pt idx="680">
                  <c:v>103</c:v>
                </c:pt>
                <c:pt idx="681">
                  <c:v>99</c:v>
                </c:pt>
                <c:pt idx="682">
                  <c:v>92</c:v>
                </c:pt>
                <c:pt idx="683">
                  <c:v>109</c:v>
                </c:pt>
                <c:pt idx="684">
                  <c:v>87</c:v>
                </c:pt>
                <c:pt idx="685">
                  <c:v>111</c:v>
                </c:pt>
                <c:pt idx="686">
                  <c:v>101</c:v>
                </c:pt>
                <c:pt idx="687">
                  <c:v>83</c:v>
                </c:pt>
                <c:pt idx="688">
                  <c:v>113</c:v>
                </c:pt>
                <c:pt idx="689">
                  <c:v>107</c:v>
                </c:pt>
                <c:pt idx="690">
                  <c:v>94</c:v>
                </c:pt>
                <c:pt idx="691">
                  <c:v>132</c:v>
                </c:pt>
                <c:pt idx="692">
                  <c:v>140</c:v>
                </c:pt>
                <c:pt idx="693">
                  <c:v>125</c:v>
                </c:pt>
                <c:pt idx="694">
                  <c:v>111</c:v>
                </c:pt>
                <c:pt idx="695">
                  <c:v>156</c:v>
                </c:pt>
                <c:pt idx="696">
                  <c:v>170</c:v>
                </c:pt>
                <c:pt idx="697">
                  <c:v>120</c:v>
                </c:pt>
                <c:pt idx="698">
                  <c:v>100</c:v>
                </c:pt>
                <c:pt idx="699">
                  <c:v>115</c:v>
                </c:pt>
                <c:pt idx="700">
                  <c:v>130</c:v>
                </c:pt>
                <c:pt idx="701">
                  <c:v>105</c:v>
                </c:pt>
                <c:pt idx="702">
                  <c:v>111</c:v>
                </c:pt>
                <c:pt idx="703">
                  <c:v>106</c:v>
                </c:pt>
                <c:pt idx="704">
                  <c:v>89</c:v>
                </c:pt>
                <c:pt idx="705">
                  <c:v>100</c:v>
                </c:pt>
                <c:pt idx="706">
                  <c:v>91</c:v>
                </c:pt>
                <c:pt idx="707">
                  <c:v>146</c:v>
                </c:pt>
                <c:pt idx="708">
                  <c:v>98</c:v>
                </c:pt>
                <c:pt idx="709">
                  <c:v>101</c:v>
                </c:pt>
                <c:pt idx="710">
                  <c:v>94</c:v>
                </c:pt>
                <c:pt idx="711">
                  <c:v>132</c:v>
                </c:pt>
                <c:pt idx="712">
                  <c:v>115</c:v>
                </c:pt>
                <c:pt idx="713">
                  <c:v>92</c:v>
                </c:pt>
                <c:pt idx="714">
                  <c:v>124</c:v>
                </c:pt>
                <c:pt idx="715">
                  <c:v>119</c:v>
                </c:pt>
                <c:pt idx="716">
                  <c:v>124</c:v>
                </c:pt>
                <c:pt idx="717">
                  <c:v>93</c:v>
                </c:pt>
                <c:pt idx="718">
                  <c:v>98</c:v>
                </c:pt>
                <c:pt idx="719">
                  <c:v>92</c:v>
                </c:pt>
                <c:pt idx="720">
                  <c:v>105</c:v>
                </c:pt>
                <c:pt idx="721">
                  <c:v>124</c:v>
                </c:pt>
                <c:pt idx="722">
                  <c:v>99</c:v>
                </c:pt>
                <c:pt idx="723">
                  <c:v>116</c:v>
                </c:pt>
                <c:pt idx="724">
                  <c:v>124</c:v>
                </c:pt>
                <c:pt idx="725">
                  <c:v>96</c:v>
                </c:pt>
                <c:pt idx="726">
                  <c:v>104</c:v>
                </c:pt>
                <c:pt idx="727">
                  <c:v>100</c:v>
                </c:pt>
                <c:pt idx="728">
                  <c:v>115</c:v>
                </c:pt>
                <c:pt idx="729">
                  <c:v>101</c:v>
                </c:pt>
                <c:pt idx="730">
                  <c:v>113</c:v>
                </c:pt>
                <c:pt idx="731">
                  <c:v>100</c:v>
                </c:pt>
                <c:pt idx="732">
                  <c:v>134</c:v>
                </c:pt>
                <c:pt idx="733">
                  <c:v>125</c:v>
                </c:pt>
                <c:pt idx="734">
                  <c:v>94</c:v>
                </c:pt>
                <c:pt idx="735">
                  <c:v>107</c:v>
                </c:pt>
                <c:pt idx="736">
                  <c:v>91</c:v>
                </c:pt>
                <c:pt idx="737">
                  <c:v>116</c:v>
                </c:pt>
                <c:pt idx="738">
                  <c:v>100</c:v>
                </c:pt>
                <c:pt idx="739">
                  <c:v>117</c:v>
                </c:pt>
                <c:pt idx="740">
                  <c:v>110</c:v>
                </c:pt>
                <c:pt idx="741">
                  <c:v>96</c:v>
                </c:pt>
                <c:pt idx="742">
                  <c:v>101</c:v>
                </c:pt>
                <c:pt idx="743">
                  <c:v>111</c:v>
                </c:pt>
                <c:pt idx="744">
                  <c:v>117</c:v>
                </c:pt>
                <c:pt idx="745">
                  <c:v>126</c:v>
                </c:pt>
                <c:pt idx="746">
                  <c:v>152</c:v>
                </c:pt>
                <c:pt idx="747">
                  <c:v>101</c:v>
                </c:pt>
                <c:pt idx="748">
                  <c:v>87</c:v>
                </c:pt>
                <c:pt idx="749">
                  <c:v>85</c:v>
                </c:pt>
                <c:pt idx="750">
                  <c:v>130</c:v>
                </c:pt>
                <c:pt idx="751">
                  <c:v>104</c:v>
                </c:pt>
                <c:pt idx="752">
                  <c:v>121</c:v>
                </c:pt>
                <c:pt idx="753">
                  <c:v>140</c:v>
                </c:pt>
                <c:pt idx="754">
                  <c:v>131</c:v>
                </c:pt>
                <c:pt idx="755">
                  <c:v>91</c:v>
                </c:pt>
                <c:pt idx="756">
                  <c:v>118</c:v>
                </c:pt>
                <c:pt idx="757">
                  <c:v>130</c:v>
                </c:pt>
                <c:pt idx="758">
                  <c:v>90</c:v>
                </c:pt>
                <c:pt idx="759">
                  <c:v>103</c:v>
                </c:pt>
                <c:pt idx="760">
                  <c:v>122</c:v>
                </c:pt>
                <c:pt idx="761">
                  <c:v>106</c:v>
                </c:pt>
                <c:pt idx="762">
                  <c:v>103</c:v>
                </c:pt>
                <c:pt idx="763">
                  <c:v>107</c:v>
                </c:pt>
                <c:pt idx="764">
                  <c:v>156</c:v>
                </c:pt>
                <c:pt idx="765">
                  <c:v>127</c:v>
                </c:pt>
                <c:pt idx="766">
                  <c:v>132</c:v>
                </c:pt>
                <c:pt idx="767">
                  <c:v>108</c:v>
                </c:pt>
                <c:pt idx="768">
                  <c:v>114</c:v>
                </c:pt>
                <c:pt idx="769">
                  <c:v>133</c:v>
                </c:pt>
                <c:pt idx="770">
                  <c:v>103</c:v>
                </c:pt>
                <c:pt idx="771">
                  <c:v>95</c:v>
                </c:pt>
                <c:pt idx="772">
                  <c:v>90</c:v>
                </c:pt>
                <c:pt idx="773">
                  <c:v>87</c:v>
                </c:pt>
                <c:pt idx="774">
                  <c:v>114</c:v>
                </c:pt>
                <c:pt idx="775">
                  <c:v>103</c:v>
                </c:pt>
                <c:pt idx="776">
                  <c:v>125</c:v>
                </c:pt>
                <c:pt idx="777">
                  <c:v>97</c:v>
                </c:pt>
                <c:pt idx="778">
                  <c:v>125</c:v>
                </c:pt>
                <c:pt idx="779">
                  <c:v>136</c:v>
                </c:pt>
                <c:pt idx="780">
                  <c:v>116</c:v>
                </c:pt>
                <c:pt idx="781">
                  <c:v>103</c:v>
                </c:pt>
                <c:pt idx="782">
                  <c:v>97</c:v>
                </c:pt>
                <c:pt idx="783">
                  <c:v>96</c:v>
                </c:pt>
                <c:pt idx="784">
                  <c:v>131</c:v>
                </c:pt>
                <c:pt idx="785">
                  <c:v>95</c:v>
                </c:pt>
                <c:pt idx="786">
                  <c:v>86</c:v>
                </c:pt>
                <c:pt idx="787">
                  <c:v>142</c:v>
                </c:pt>
                <c:pt idx="788">
                  <c:v>92</c:v>
                </c:pt>
                <c:pt idx="789">
                  <c:v>108</c:v>
                </c:pt>
                <c:pt idx="790">
                  <c:v>84</c:v>
                </c:pt>
                <c:pt idx="791">
                  <c:v>188</c:v>
                </c:pt>
                <c:pt idx="792">
                  <c:v>95</c:v>
                </c:pt>
                <c:pt idx="793">
                  <c:v>118</c:v>
                </c:pt>
                <c:pt idx="794">
                  <c:v>92</c:v>
                </c:pt>
                <c:pt idx="795">
                  <c:v>74</c:v>
                </c:pt>
                <c:pt idx="796">
                  <c:v>134</c:v>
                </c:pt>
                <c:pt idx="797">
                  <c:v>101</c:v>
                </c:pt>
                <c:pt idx="798">
                  <c:v>100</c:v>
                </c:pt>
                <c:pt idx="799">
                  <c:v>132</c:v>
                </c:pt>
                <c:pt idx="800">
                  <c:v>105</c:v>
                </c:pt>
                <c:pt idx="801">
                  <c:v>123</c:v>
                </c:pt>
                <c:pt idx="802">
                  <c:v>117</c:v>
                </c:pt>
                <c:pt idx="803">
                  <c:v>98</c:v>
                </c:pt>
                <c:pt idx="804">
                  <c:v>128</c:v>
                </c:pt>
                <c:pt idx="805">
                  <c:v>114</c:v>
                </c:pt>
                <c:pt idx="806">
                  <c:v>111</c:v>
                </c:pt>
                <c:pt idx="807">
                  <c:v>85</c:v>
                </c:pt>
                <c:pt idx="808">
                  <c:v>137</c:v>
                </c:pt>
                <c:pt idx="809">
                  <c:v>97</c:v>
                </c:pt>
                <c:pt idx="810">
                  <c:v>104</c:v>
                </c:pt>
                <c:pt idx="811">
                  <c:v>110</c:v>
                </c:pt>
                <c:pt idx="812">
                  <c:v>133</c:v>
                </c:pt>
                <c:pt idx="813">
                  <c:v>94</c:v>
                </c:pt>
                <c:pt idx="814">
                  <c:v>104</c:v>
                </c:pt>
                <c:pt idx="815">
                  <c:v>91</c:v>
                </c:pt>
                <c:pt idx="816">
                  <c:v>145</c:v>
                </c:pt>
                <c:pt idx="817">
                  <c:v>135</c:v>
                </c:pt>
                <c:pt idx="818">
                  <c:v>122</c:v>
                </c:pt>
                <c:pt idx="819">
                  <c:v>110</c:v>
                </c:pt>
                <c:pt idx="820">
                  <c:v>95</c:v>
                </c:pt>
                <c:pt idx="821">
                  <c:v>102</c:v>
                </c:pt>
                <c:pt idx="822">
                  <c:v>94</c:v>
                </c:pt>
                <c:pt idx="823">
                  <c:v>126</c:v>
                </c:pt>
                <c:pt idx="824">
                  <c:v>118</c:v>
                </c:pt>
                <c:pt idx="825">
                  <c:v>99</c:v>
                </c:pt>
                <c:pt idx="826">
                  <c:v>88</c:v>
                </c:pt>
                <c:pt idx="827">
                  <c:v>141</c:v>
                </c:pt>
                <c:pt idx="828">
                  <c:v>107</c:v>
                </c:pt>
                <c:pt idx="829">
                  <c:v>116</c:v>
                </c:pt>
                <c:pt idx="830">
                  <c:v>143</c:v>
                </c:pt>
                <c:pt idx="831">
                  <c:v>114</c:v>
                </c:pt>
                <c:pt idx="832">
                  <c:v>93</c:v>
                </c:pt>
                <c:pt idx="833">
                  <c:v>280</c:v>
                </c:pt>
                <c:pt idx="834">
                  <c:v>100</c:v>
                </c:pt>
                <c:pt idx="835">
                  <c:v>107</c:v>
                </c:pt>
                <c:pt idx="836">
                  <c:v>119</c:v>
                </c:pt>
                <c:pt idx="837">
                  <c:v>95</c:v>
                </c:pt>
                <c:pt idx="838">
                  <c:v>119</c:v>
                </c:pt>
                <c:pt idx="839">
                  <c:v>133</c:v>
                </c:pt>
                <c:pt idx="840">
                  <c:v>117</c:v>
                </c:pt>
                <c:pt idx="841">
                  <c:v>123</c:v>
                </c:pt>
                <c:pt idx="842">
                  <c:v>92</c:v>
                </c:pt>
                <c:pt idx="843">
                  <c:v>170</c:v>
                </c:pt>
                <c:pt idx="844">
                  <c:v>123</c:v>
                </c:pt>
                <c:pt idx="845">
                  <c:v>110</c:v>
                </c:pt>
                <c:pt idx="846">
                  <c:v>116</c:v>
                </c:pt>
                <c:pt idx="847">
                  <c:v>121</c:v>
                </c:pt>
                <c:pt idx="848">
                  <c:v>128</c:v>
                </c:pt>
                <c:pt idx="849">
                  <c:v>99</c:v>
                </c:pt>
                <c:pt idx="850">
                  <c:v>94</c:v>
                </c:pt>
                <c:pt idx="851">
                  <c:v>127</c:v>
                </c:pt>
                <c:pt idx="852">
                  <c:v>89</c:v>
                </c:pt>
                <c:pt idx="853">
                  <c:v>123</c:v>
                </c:pt>
                <c:pt idx="854">
                  <c:v>135</c:v>
                </c:pt>
                <c:pt idx="855">
                  <c:v>118</c:v>
                </c:pt>
                <c:pt idx="856">
                  <c:v>189</c:v>
                </c:pt>
                <c:pt idx="857">
                  <c:v>172</c:v>
                </c:pt>
                <c:pt idx="858">
                  <c:v>124</c:v>
                </c:pt>
                <c:pt idx="859">
                  <c:v>141</c:v>
                </c:pt>
                <c:pt idx="860">
                  <c:v>157</c:v>
                </c:pt>
                <c:pt idx="861">
                  <c:v>106</c:v>
                </c:pt>
                <c:pt idx="862">
                  <c:v>108</c:v>
                </c:pt>
                <c:pt idx="863">
                  <c:v>125</c:v>
                </c:pt>
                <c:pt idx="864">
                  <c:v>107</c:v>
                </c:pt>
                <c:pt idx="865">
                  <c:v>215</c:v>
                </c:pt>
                <c:pt idx="866">
                  <c:v>118</c:v>
                </c:pt>
                <c:pt idx="867">
                  <c:v>118</c:v>
                </c:pt>
                <c:pt idx="868">
                  <c:v>178</c:v>
                </c:pt>
                <c:pt idx="869">
                  <c:v>92</c:v>
                </c:pt>
                <c:pt idx="870">
                  <c:v>104</c:v>
                </c:pt>
                <c:pt idx="871">
                  <c:v>116</c:v>
                </c:pt>
                <c:pt idx="872">
                  <c:v>90</c:v>
                </c:pt>
                <c:pt idx="873">
                  <c:v>130</c:v>
                </c:pt>
                <c:pt idx="874">
                  <c:v>90</c:v>
                </c:pt>
                <c:pt idx="875">
                  <c:v>106</c:v>
                </c:pt>
                <c:pt idx="876">
                  <c:v>155</c:v>
                </c:pt>
                <c:pt idx="877">
                  <c:v>139</c:v>
                </c:pt>
                <c:pt idx="878">
                  <c:v>112</c:v>
                </c:pt>
                <c:pt idx="879">
                  <c:v>139</c:v>
                </c:pt>
                <c:pt idx="880">
                  <c:v>115</c:v>
                </c:pt>
                <c:pt idx="881">
                  <c:v>143</c:v>
                </c:pt>
                <c:pt idx="882">
                  <c:v>96</c:v>
                </c:pt>
                <c:pt idx="883">
                  <c:v>112</c:v>
                </c:pt>
                <c:pt idx="884">
                  <c:v>131</c:v>
                </c:pt>
                <c:pt idx="885">
                  <c:v>116</c:v>
                </c:pt>
                <c:pt idx="886">
                  <c:v>112</c:v>
                </c:pt>
                <c:pt idx="887">
                  <c:v>123</c:v>
                </c:pt>
                <c:pt idx="888">
                  <c:v>104</c:v>
                </c:pt>
                <c:pt idx="889">
                  <c:v>107</c:v>
                </c:pt>
                <c:pt idx="890">
                  <c:v>124</c:v>
                </c:pt>
                <c:pt idx="891">
                  <c:v>96</c:v>
                </c:pt>
                <c:pt idx="892">
                  <c:v>125</c:v>
                </c:pt>
                <c:pt idx="893">
                  <c:v>129</c:v>
                </c:pt>
                <c:pt idx="894">
                  <c:v>90</c:v>
                </c:pt>
                <c:pt idx="895">
                  <c:v>109</c:v>
                </c:pt>
                <c:pt idx="896">
                  <c:v>121</c:v>
                </c:pt>
                <c:pt idx="897">
                  <c:v>95</c:v>
                </c:pt>
                <c:pt idx="898">
                  <c:v>118</c:v>
                </c:pt>
                <c:pt idx="899">
                  <c:v>80</c:v>
                </c:pt>
                <c:pt idx="900">
                  <c:v>99</c:v>
                </c:pt>
                <c:pt idx="901">
                  <c:v>133</c:v>
                </c:pt>
                <c:pt idx="902">
                  <c:v>127</c:v>
                </c:pt>
                <c:pt idx="903">
                  <c:v>106</c:v>
                </c:pt>
                <c:pt idx="904">
                  <c:v>98</c:v>
                </c:pt>
                <c:pt idx="905">
                  <c:v>132</c:v>
                </c:pt>
                <c:pt idx="906">
                  <c:v>114</c:v>
                </c:pt>
                <c:pt idx="907">
                  <c:v>78</c:v>
                </c:pt>
                <c:pt idx="908">
                  <c:v>101</c:v>
                </c:pt>
                <c:pt idx="909">
                  <c:v>113</c:v>
                </c:pt>
                <c:pt idx="910">
                  <c:v>98</c:v>
                </c:pt>
                <c:pt idx="911">
                  <c:v>124</c:v>
                </c:pt>
                <c:pt idx="912">
                  <c:v>109</c:v>
                </c:pt>
                <c:pt idx="913">
                  <c:v>128</c:v>
                </c:pt>
                <c:pt idx="914">
                  <c:v>144</c:v>
                </c:pt>
                <c:pt idx="915">
                  <c:v>95</c:v>
                </c:pt>
                <c:pt idx="916">
                  <c:v>105</c:v>
                </c:pt>
                <c:pt idx="917">
                  <c:v>121</c:v>
                </c:pt>
                <c:pt idx="918">
                  <c:v>125</c:v>
                </c:pt>
                <c:pt idx="919">
                  <c:v>129</c:v>
                </c:pt>
                <c:pt idx="920">
                  <c:v>132</c:v>
                </c:pt>
                <c:pt idx="921">
                  <c:v>118</c:v>
                </c:pt>
                <c:pt idx="922">
                  <c:v>113</c:v>
                </c:pt>
                <c:pt idx="923">
                  <c:v>140</c:v>
                </c:pt>
                <c:pt idx="924">
                  <c:v>89</c:v>
                </c:pt>
                <c:pt idx="925">
                  <c:v>104</c:v>
                </c:pt>
                <c:pt idx="926">
                  <c:v>106</c:v>
                </c:pt>
                <c:pt idx="927">
                  <c:v>141</c:v>
                </c:pt>
                <c:pt idx="928">
                  <c:v>124</c:v>
                </c:pt>
                <c:pt idx="929">
                  <c:v>98</c:v>
                </c:pt>
                <c:pt idx="930">
                  <c:v>108</c:v>
                </c:pt>
                <c:pt idx="931">
                  <c:v>114</c:v>
                </c:pt>
                <c:pt idx="932">
                  <c:v>101</c:v>
                </c:pt>
                <c:pt idx="933">
                  <c:v>93</c:v>
                </c:pt>
                <c:pt idx="934">
                  <c:v>119</c:v>
                </c:pt>
                <c:pt idx="935">
                  <c:v>119</c:v>
                </c:pt>
                <c:pt idx="936">
                  <c:v>99</c:v>
                </c:pt>
                <c:pt idx="937">
                  <c:v>137</c:v>
                </c:pt>
                <c:pt idx="938">
                  <c:v>117</c:v>
                </c:pt>
                <c:pt idx="939">
                  <c:v>87</c:v>
                </c:pt>
                <c:pt idx="940">
                  <c:v>129</c:v>
                </c:pt>
                <c:pt idx="941">
                  <c:v>115</c:v>
                </c:pt>
                <c:pt idx="942">
                  <c:v>132</c:v>
                </c:pt>
                <c:pt idx="943">
                  <c:v>131</c:v>
                </c:pt>
                <c:pt idx="944">
                  <c:v>95</c:v>
                </c:pt>
                <c:pt idx="945">
                  <c:v>125</c:v>
                </c:pt>
                <c:pt idx="946">
                  <c:v>98</c:v>
                </c:pt>
                <c:pt idx="947">
                  <c:v>110</c:v>
                </c:pt>
                <c:pt idx="948">
                  <c:v>118</c:v>
                </c:pt>
                <c:pt idx="949">
                  <c:v>101</c:v>
                </c:pt>
                <c:pt idx="950">
                  <c:v>90</c:v>
                </c:pt>
                <c:pt idx="951">
                  <c:v>119</c:v>
                </c:pt>
                <c:pt idx="952">
                  <c:v>139</c:v>
                </c:pt>
                <c:pt idx="953">
                  <c:v>130</c:v>
                </c:pt>
                <c:pt idx="954">
                  <c:v>100</c:v>
                </c:pt>
                <c:pt idx="955">
                  <c:v>114</c:v>
                </c:pt>
                <c:pt idx="956">
                  <c:v>96</c:v>
                </c:pt>
                <c:pt idx="957">
                  <c:v>110</c:v>
                </c:pt>
                <c:pt idx="958">
                  <c:v>158</c:v>
                </c:pt>
                <c:pt idx="959">
                  <c:v>102</c:v>
                </c:pt>
                <c:pt idx="960">
                  <c:v>84</c:v>
                </c:pt>
                <c:pt idx="961">
                  <c:v>115</c:v>
                </c:pt>
                <c:pt idx="962">
                  <c:v>99</c:v>
                </c:pt>
                <c:pt idx="963">
                  <c:v>135</c:v>
                </c:pt>
                <c:pt idx="964">
                  <c:v>108</c:v>
                </c:pt>
                <c:pt idx="965">
                  <c:v>127</c:v>
                </c:pt>
                <c:pt idx="966">
                  <c:v>107</c:v>
                </c:pt>
                <c:pt idx="967">
                  <c:v>95</c:v>
                </c:pt>
                <c:pt idx="968">
                  <c:v>124</c:v>
                </c:pt>
                <c:pt idx="969">
                  <c:v>109</c:v>
                </c:pt>
                <c:pt idx="970">
                  <c:v>102</c:v>
                </c:pt>
                <c:pt idx="971">
                  <c:v>88</c:v>
                </c:pt>
                <c:pt idx="972">
                  <c:v>87</c:v>
                </c:pt>
                <c:pt idx="973">
                  <c:v>104</c:v>
                </c:pt>
                <c:pt idx="974">
                  <c:v>96</c:v>
                </c:pt>
                <c:pt idx="975">
                  <c:v>85</c:v>
                </c:pt>
                <c:pt idx="976">
                  <c:v>104</c:v>
                </c:pt>
                <c:pt idx="977">
                  <c:v>190</c:v>
                </c:pt>
                <c:pt idx="978">
                  <c:v>127</c:v>
                </c:pt>
                <c:pt idx="979">
                  <c:v>120</c:v>
                </c:pt>
                <c:pt idx="980">
                  <c:v>118</c:v>
                </c:pt>
                <c:pt idx="981">
                  <c:v>112</c:v>
                </c:pt>
                <c:pt idx="982">
                  <c:v>114</c:v>
                </c:pt>
                <c:pt idx="983">
                  <c:v>137</c:v>
                </c:pt>
                <c:pt idx="984">
                  <c:v>112</c:v>
                </c:pt>
                <c:pt idx="985">
                  <c:v>120</c:v>
                </c:pt>
                <c:pt idx="986">
                  <c:v>123</c:v>
                </c:pt>
                <c:pt idx="987">
                  <c:v>93</c:v>
                </c:pt>
                <c:pt idx="988">
                  <c:v>123</c:v>
                </c:pt>
                <c:pt idx="989">
                  <c:v>122</c:v>
                </c:pt>
                <c:pt idx="990">
                  <c:v>115</c:v>
                </c:pt>
                <c:pt idx="991">
                  <c:v>123</c:v>
                </c:pt>
                <c:pt idx="992">
                  <c:v>96</c:v>
                </c:pt>
                <c:pt idx="993">
                  <c:v>105</c:v>
                </c:pt>
                <c:pt idx="994">
                  <c:v>113</c:v>
                </c:pt>
                <c:pt idx="995">
                  <c:v>132</c:v>
                </c:pt>
                <c:pt idx="996">
                  <c:v>75</c:v>
                </c:pt>
                <c:pt idx="997">
                  <c:v>108</c:v>
                </c:pt>
                <c:pt idx="998">
                  <c:v>105</c:v>
                </c:pt>
                <c:pt idx="999">
                  <c:v>102</c:v>
                </c:pt>
                <c:pt idx="1000">
                  <c:v>118</c:v>
                </c:pt>
                <c:pt idx="1001">
                  <c:v>111</c:v>
                </c:pt>
                <c:pt idx="1002">
                  <c:v>81</c:v>
                </c:pt>
                <c:pt idx="1003">
                  <c:v>116</c:v>
                </c:pt>
                <c:pt idx="1004">
                  <c:v>86</c:v>
                </c:pt>
                <c:pt idx="1005">
                  <c:v>127</c:v>
                </c:pt>
                <c:pt idx="1006">
                  <c:v>91</c:v>
                </c:pt>
                <c:pt idx="1007">
                  <c:v>98</c:v>
                </c:pt>
                <c:pt idx="1008">
                  <c:v>84</c:v>
                </c:pt>
                <c:pt idx="1009">
                  <c:v>109</c:v>
                </c:pt>
                <c:pt idx="1010">
                  <c:v>93</c:v>
                </c:pt>
                <c:pt idx="1011">
                  <c:v>113</c:v>
                </c:pt>
                <c:pt idx="1012">
                  <c:v>141</c:v>
                </c:pt>
                <c:pt idx="1013">
                  <c:v>119</c:v>
                </c:pt>
                <c:pt idx="1014">
                  <c:v>97</c:v>
                </c:pt>
                <c:pt idx="1015">
                  <c:v>117</c:v>
                </c:pt>
                <c:pt idx="1016">
                  <c:v>101</c:v>
                </c:pt>
                <c:pt idx="1017">
                  <c:v>153</c:v>
                </c:pt>
                <c:pt idx="1018">
                  <c:v>122</c:v>
                </c:pt>
                <c:pt idx="1019">
                  <c:v>102</c:v>
                </c:pt>
                <c:pt idx="1020">
                  <c:v>83</c:v>
                </c:pt>
                <c:pt idx="1021">
                  <c:v>103</c:v>
                </c:pt>
                <c:pt idx="1022">
                  <c:v>110</c:v>
                </c:pt>
                <c:pt idx="1023">
                  <c:v>136</c:v>
                </c:pt>
                <c:pt idx="1024">
                  <c:v>91</c:v>
                </c:pt>
                <c:pt idx="1025">
                  <c:v>89</c:v>
                </c:pt>
                <c:pt idx="1026">
                  <c:v>107</c:v>
                </c:pt>
                <c:pt idx="1027">
                  <c:v>129</c:v>
                </c:pt>
                <c:pt idx="1028">
                  <c:v>95</c:v>
                </c:pt>
                <c:pt idx="1029">
                  <c:v>122</c:v>
                </c:pt>
                <c:pt idx="1030">
                  <c:v>110</c:v>
                </c:pt>
                <c:pt idx="1031">
                  <c:v>135</c:v>
                </c:pt>
                <c:pt idx="1032">
                  <c:v>95</c:v>
                </c:pt>
                <c:pt idx="1033">
                  <c:v>109</c:v>
                </c:pt>
                <c:pt idx="1034">
                  <c:v>93</c:v>
                </c:pt>
                <c:pt idx="1035">
                  <c:v>94</c:v>
                </c:pt>
                <c:pt idx="1036">
                  <c:v>117</c:v>
                </c:pt>
                <c:pt idx="1037">
                  <c:v>112</c:v>
                </c:pt>
                <c:pt idx="1038">
                  <c:v>111</c:v>
                </c:pt>
                <c:pt idx="1039">
                  <c:v>96</c:v>
                </c:pt>
                <c:pt idx="1040">
                  <c:v>141</c:v>
                </c:pt>
                <c:pt idx="1041">
                  <c:v>94</c:v>
                </c:pt>
                <c:pt idx="1042">
                  <c:v>87</c:v>
                </c:pt>
                <c:pt idx="1043">
                  <c:v>88</c:v>
                </c:pt>
                <c:pt idx="1044">
                  <c:v>177</c:v>
                </c:pt>
                <c:pt idx="1045">
                  <c:v>133</c:v>
                </c:pt>
                <c:pt idx="1046">
                  <c:v>119</c:v>
                </c:pt>
                <c:pt idx="1047">
                  <c:v>102</c:v>
                </c:pt>
                <c:pt idx="1048">
                  <c:v>101</c:v>
                </c:pt>
                <c:pt idx="1049">
                  <c:v>91</c:v>
                </c:pt>
                <c:pt idx="1050">
                  <c:v>117</c:v>
                </c:pt>
                <c:pt idx="1051">
                  <c:v>86</c:v>
                </c:pt>
                <c:pt idx="1052">
                  <c:v>124</c:v>
                </c:pt>
                <c:pt idx="1053">
                  <c:v>134</c:v>
                </c:pt>
                <c:pt idx="1054">
                  <c:v>100</c:v>
                </c:pt>
                <c:pt idx="1055">
                  <c:v>220</c:v>
                </c:pt>
                <c:pt idx="1056">
                  <c:v>212</c:v>
                </c:pt>
                <c:pt idx="1057">
                  <c:v>128</c:v>
                </c:pt>
                <c:pt idx="1058">
                  <c:v>106</c:v>
                </c:pt>
                <c:pt idx="1059">
                  <c:v>160</c:v>
                </c:pt>
                <c:pt idx="1060">
                  <c:v>114</c:v>
                </c:pt>
                <c:pt idx="1061">
                  <c:v>99</c:v>
                </c:pt>
                <c:pt idx="1062">
                  <c:v>74</c:v>
                </c:pt>
                <c:pt idx="1063">
                  <c:v>139</c:v>
                </c:pt>
                <c:pt idx="1064">
                  <c:v>103</c:v>
                </c:pt>
                <c:pt idx="1065">
                  <c:v>101</c:v>
                </c:pt>
                <c:pt idx="1066">
                  <c:v>130</c:v>
                </c:pt>
                <c:pt idx="1067">
                  <c:v>130</c:v>
                </c:pt>
                <c:pt idx="1068">
                  <c:v>110</c:v>
                </c:pt>
                <c:pt idx="1069">
                  <c:v>147</c:v>
                </c:pt>
                <c:pt idx="1070">
                  <c:v>96</c:v>
                </c:pt>
                <c:pt idx="1071">
                  <c:v>118</c:v>
                </c:pt>
                <c:pt idx="1072">
                  <c:v>88</c:v>
                </c:pt>
                <c:pt idx="1073">
                  <c:v>325</c:v>
                </c:pt>
                <c:pt idx="1074">
                  <c:v>102</c:v>
                </c:pt>
                <c:pt idx="1075">
                  <c:v>110</c:v>
                </c:pt>
                <c:pt idx="1076">
                  <c:v>136</c:v>
                </c:pt>
                <c:pt idx="1077">
                  <c:v>103</c:v>
                </c:pt>
                <c:pt idx="1078">
                  <c:v>103</c:v>
                </c:pt>
                <c:pt idx="1079">
                  <c:v>90</c:v>
                </c:pt>
                <c:pt idx="1080">
                  <c:v>154</c:v>
                </c:pt>
                <c:pt idx="1081">
                  <c:v>99</c:v>
                </c:pt>
                <c:pt idx="1082">
                  <c:v>93</c:v>
                </c:pt>
                <c:pt idx="1083">
                  <c:v>109</c:v>
                </c:pt>
                <c:pt idx="1084">
                  <c:v>124</c:v>
                </c:pt>
                <c:pt idx="1085">
                  <c:v>84</c:v>
                </c:pt>
                <c:pt idx="1086">
                  <c:v>90</c:v>
                </c:pt>
                <c:pt idx="1087">
                  <c:v>117</c:v>
                </c:pt>
                <c:pt idx="1088">
                  <c:v>123</c:v>
                </c:pt>
                <c:pt idx="1089">
                  <c:v>251</c:v>
                </c:pt>
                <c:pt idx="1090">
                  <c:v>105</c:v>
                </c:pt>
                <c:pt idx="1091">
                  <c:v>115</c:v>
                </c:pt>
                <c:pt idx="1092">
                  <c:v>122</c:v>
                </c:pt>
                <c:pt idx="1093">
                  <c:v>119</c:v>
                </c:pt>
                <c:pt idx="1094">
                  <c:v>81</c:v>
                </c:pt>
                <c:pt idx="1095">
                  <c:v>133</c:v>
                </c:pt>
                <c:pt idx="1096">
                  <c:v>100</c:v>
                </c:pt>
                <c:pt idx="1097">
                  <c:v>120</c:v>
                </c:pt>
                <c:pt idx="1098">
                  <c:v>104</c:v>
                </c:pt>
                <c:pt idx="1099">
                  <c:v>122</c:v>
                </c:pt>
                <c:pt idx="1100">
                  <c:v>80</c:v>
                </c:pt>
                <c:pt idx="1101">
                  <c:v>91</c:v>
                </c:pt>
                <c:pt idx="1102">
                  <c:v>112</c:v>
                </c:pt>
                <c:pt idx="1103">
                  <c:v>100</c:v>
                </c:pt>
                <c:pt idx="1104">
                  <c:v>105</c:v>
                </c:pt>
                <c:pt idx="1105">
                  <c:v>110</c:v>
                </c:pt>
                <c:pt idx="1106">
                  <c:v>144</c:v>
                </c:pt>
                <c:pt idx="1107">
                  <c:v>108</c:v>
                </c:pt>
                <c:pt idx="1108">
                  <c:v>107</c:v>
                </c:pt>
                <c:pt idx="1109">
                  <c:v>102</c:v>
                </c:pt>
                <c:pt idx="1110">
                  <c:v>100</c:v>
                </c:pt>
                <c:pt idx="1111">
                  <c:v>126</c:v>
                </c:pt>
                <c:pt idx="1112">
                  <c:v>138</c:v>
                </c:pt>
                <c:pt idx="1113">
                  <c:v>108</c:v>
                </c:pt>
                <c:pt idx="1114">
                  <c:v>105</c:v>
                </c:pt>
                <c:pt idx="1115">
                  <c:v>108</c:v>
                </c:pt>
                <c:pt idx="1116">
                  <c:v>89</c:v>
                </c:pt>
                <c:pt idx="1117">
                  <c:v>129</c:v>
                </c:pt>
                <c:pt idx="1118">
                  <c:v>84</c:v>
                </c:pt>
                <c:pt idx="1119">
                  <c:v>149</c:v>
                </c:pt>
                <c:pt idx="1120">
                  <c:v>94</c:v>
                </c:pt>
                <c:pt idx="1121">
                  <c:v>121</c:v>
                </c:pt>
                <c:pt idx="1122">
                  <c:v>128</c:v>
                </c:pt>
                <c:pt idx="1123">
                  <c:v>134</c:v>
                </c:pt>
                <c:pt idx="1124">
                  <c:v>120</c:v>
                </c:pt>
                <c:pt idx="1125">
                  <c:v>129</c:v>
                </c:pt>
                <c:pt idx="1126">
                  <c:v>89</c:v>
                </c:pt>
                <c:pt idx="1127">
                  <c:v>116</c:v>
                </c:pt>
                <c:pt idx="1128">
                  <c:v>118</c:v>
                </c:pt>
                <c:pt idx="1129">
                  <c:v>107</c:v>
                </c:pt>
                <c:pt idx="1130">
                  <c:v>155</c:v>
                </c:pt>
                <c:pt idx="1131">
                  <c:v>123</c:v>
                </c:pt>
                <c:pt idx="1132">
                  <c:v>128</c:v>
                </c:pt>
                <c:pt idx="1133">
                  <c:v>139</c:v>
                </c:pt>
                <c:pt idx="1134">
                  <c:v>109</c:v>
                </c:pt>
                <c:pt idx="1135">
                  <c:v>120</c:v>
                </c:pt>
                <c:pt idx="1136">
                  <c:v>121</c:v>
                </c:pt>
                <c:pt idx="1137">
                  <c:v>102</c:v>
                </c:pt>
                <c:pt idx="1138">
                  <c:v>117</c:v>
                </c:pt>
                <c:pt idx="1139">
                  <c:v>178</c:v>
                </c:pt>
                <c:pt idx="1140">
                  <c:v>147</c:v>
                </c:pt>
                <c:pt idx="1141">
                  <c:v>90</c:v>
                </c:pt>
                <c:pt idx="1142">
                  <c:v>105</c:v>
                </c:pt>
                <c:pt idx="1143">
                  <c:v>114</c:v>
                </c:pt>
                <c:pt idx="1144">
                  <c:v>206</c:v>
                </c:pt>
                <c:pt idx="1145">
                  <c:v>99</c:v>
                </c:pt>
                <c:pt idx="1146">
                  <c:v>123</c:v>
                </c:pt>
                <c:pt idx="1147">
                  <c:v>102</c:v>
                </c:pt>
                <c:pt idx="1148">
                  <c:v>109</c:v>
                </c:pt>
                <c:pt idx="1149">
                  <c:v>82</c:v>
                </c:pt>
                <c:pt idx="1150">
                  <c:v>142</c:v>
                </c:pt>
                <c:pt idx="1151">
                  <c:v>106</c:v>
                </c:pt>
                <c:pt idx="1152">
                  <c:v>106</c:v>
                </c:pt>
                <c:pt idx="1153">
                  <c:v>108</c:v>
                </c:pt>
                <c:pt idx="1154">
                  <c:v>98</c:v>
                </c:pt>
                <c:pt idx="1155">
                  <c:v>131</c:v>
                </c:pt>
                <c:pt idx="1156">
                  <c:v>118</c:v>
                </c:pt>
                <c:pt idx="1157">
                  <c:v>113</c:v>
                </c:pt>
                <c:pt idx="1158">
                  <c:v>130</c:v>
                </c:pt>
                <c:pt idx="1159">
                  <c:v>116</c:v>
                </c:pt>
                <c:pt idx="1160">
                  <c:v>89</c:v>
                </c:pt>
                <c:pt idx="1161">
                  <c:v>139</c:v>
                </c:pt>
                <c:pt idx="1162">
                  <c:v>130</c:v>
                </c:pt>
                <c:pt idx="1163">
                  <c:v>107</c:v>
                </c:pt>
                <c:pt idx="1164">
                  <c:v>116</c:v>
                </c:pt>
                <c:pt idx="1165">
                  <c:v>96</c:v>
                </c:pt>
                <c:pt idx="1166">
                  <c:v>99</c:v>
                </c:pt>
                <c:pt idx="1167">
                  <c:v>104</c:v>
                </c:pt>
                <c:pt idx="1168">
                  <c:v>105</c:v>
                </c:pt>
                <c:pt idx="1169">
                  <c:v>101</c:v>
                </c:pt>
                <c:pt idx="1170">
                  <c:v>134</c:v>
                </c:pt>
                <c:pt idx="1171">
                  <c:v>135</c:v>
                </c:pt>
                <c:pt idx="1172">
                  <c:v>98</c:v>
                </c:pt>
                <c:pt idx="1173">
                  <c:v>155</c:v>
                </c:pt>
                <c:pt idx="1174">
                  <c:v>106</c:v>
                </c:pt>
                <c:pt idx="1175">
                  <c:v>102</c:v>
                </c:pt>
                <c:pt idx="1176">
                  <c:v>95</c:v>
                </c:pt>
                <c:pt idx="1177">
                  <c:v>103</c:v>
                </c:pt>
                <c:pt idx="1178">
                  <c:v>109</c:v>
                </c:pt>
                <c:pt idx="1179">
                  <c:v>95</c:v>
                </c:pt>
                <c:pt idx="1180">
                  <c:v>111</c:v>
                </c:pt>
                <c:pt idx="1181">
                  <c:v>123</c:v>
                </c:pt>
                <c:pt idx="1182">
                  <c:v>140</c:v>
                </c:pt>
                <c:pt idx="1183">
                  <c:v>94</c:v>
                </c:pt>
                <c:pt idx="1184">
                  <c:v>94</c:v>
                </c:pt>
                <c:pt idx="1185">
                  <c:v>92</c:v>
                </c:pt>
                <c:pt idx="1186">
                  <c:v>102</c:v>
                </c:pt>
                <c:pt idx="1187">
                  <c:v>123</c:v>
                </c:pt>
                <c:pt idx="1188">
                  <c:v>104</c:v>
                </c:pt>
                <c:pt idx="1189">
                  <c:v>102</c:v>
                </c:pt>
                <c:pt idx="1190">
                  <c:v>136</c:v>
                </c:pt>
                <c:pt idx="1191">
                  <c:v>93</c:v>
                </c:pt>
                <c:pt idx="1192">
                  <c:v>129</c:v>
                </c:pt>
                <c:pt idx="1193">
                  <c:v>107</c:v>
                </c:pt>
                <c:pt idx="1194">
                  <c:v>117</c:v>
                </c:pt>
                <c:pt idx="1195">
                  <c:v>116</c:v>
                </c:pt>
                <c:pt idx="1196">
                  <c:v>135</c:v>
                </c:pt>
                <c:pt idx="1197">
                  <c:v>107</c:v>
                </c:pt>
                <c:pt idx="1198">
                  <c:v>90</c:v>
                </c:pt>
                <c:pt idx="1199">
                  <c:v>99</c:v>
                </c:pt>
                <c:pt idx="1200">
                  <c:v>104</c:v>
                </c:pt>
                <c:pt idx="1201">
                  <c:v>115</c:v>
                </c:pt>
                <c:pt idx="1202">
                  <c:v>119</c:v>
                </c:pt>
                <c:pt idx="1203">
                  <c:v>99</c:v>
                </c:pt>
                <c:pt idx="1204">
                  <c:v>112</c:v>
                </c:pt>
                <c:pt idx="1205">
                  <c:v>128</c:v>
                </c:pt>
                <c:pt idx="1206">
                  <c:v>112</c:v>
                </c:pt>
                <c:pt idx="1207">
                  <c:v>86</c:v>
                </c:pt>
                <c:pt idx="1208">
                  <c:v>108</c:v>
                </c:pt>
                <c:pt idx="1209">
                  <c:v>128</c:v>
                </c:pt>
                <c:pt idx="1210">
                  <c:v>84</c:v>
                </c:pt>
                <c:pt idx="1211">
                  <c:v>111</c:v>
                </c:pt>
                <c:pt idx="1212">
                  <c:v>131</c:v>
                </c:pt>
                <c:pt idx="1213">
                  <c:v>123</c:v>
                </c:pt>
                <c:pt idx="1214">
                  <c:v>101</c:v>
                </c:pt>
                <c:pt idx="1215">
                  <c:v>102</c:v>
                </c:pt>
                <c:pt idx="1216">
                  <c:v>114</c:v>
                </c:pt>
                <c:pt idx="1217">
                  <c:v>107</c:v>
                </c:pt>
                <c:pt idx="1218">
                  <c:v>87</c:v>
                </c:pt>
                <c:pt idx="1219">
                  <c:v>103</c:v>
                </c:pt>
                <c:pt idx="1220">
                  <c:v>99</c:v>
                </c:pt>
                <c:pt idx="1221">
                  <c:v>122</c:v>
                </c:pt>
                <c:pt idx="1222">
                  <c:v>91</c:v>
                </c:pt>
                <c:pt idx="1223">
                  <c:v>103</c:v>
                </c:pt>
                <c:pt idx="1224">
                  <c:v>107</c:v>
                </c:pt>
                <c:pt idx="1225">
                  <c:v>106</c:v>
                </c:pt>
                <c:pt idx="1226">
                  <c:v>101</c:v>
                </c:pt>
                <c:pt idx="1227">
                  <c:v>109</c:v>
                </c:pt>
                <c:pt idx="1228">
                  <c:v>89</c:v>
                </c:pt>
                <c:pt idx="1229">
                  <c:v>119</c:v>
                </c:pt>
                <c:pt idx="1230">
                  <c:v>83</c:v>
                </c:pt>
                <c:pt idx="1231">
                  <c:v>108</c:v>
                </c:pt>
                <c:pt idx="1232">
                  <c:v>102</c:v>
                </c:pt>
                <c:pt idx="1233">
                  <c:v>93</c:v>
                </c:pt>
                <c:pt idx="1234">
                  <c:v>84</c:v>
                </c:pt>
                <c:pt idx="1235">
                  <c:v>107</c:v>
                </c:pt>
                <c:pt idx="1236">
                  <c:v>91</c:v>
                </c:pt>
                <c:pt idx="1237">
                  <c:v>94</c:v>
                </c:pt>
                <c:pt idx="1238">
                  <c:v>115</c:v>
                </c:pt>
                <c:pt idx="1239">
                  <c:v>93</c:v>
                </c:pt>
                <c:pt idx="1240">
                  <c:v>105</c:v>
                </c:pt>
                <c:pt idx="1241">
                  <c:v>107</c:v>
                </c:pt>
                <c:pt idx="1242">
                  <c:v>101</c:v>
                </c:pt>
                <c:pt idx="1243">
                  <c:v>111</c:v>
                </c:pt>
                <c:pt idx="1244">
                  <c:v>113</c:v>
                </c:pt>
                <c:pt idx="1245">
                  <c:v>112</c:v>
                </c:pt>
                <c:pt idx="1246">
                  <c:v>126</c:v>
                </c:pt>
                <c:pt idx="1247">
                  <c:v>98</c:v>
                </c:pt>
                <c:pt idx="1248">
                  <c:v>159</c:v>
                </c:pt>
                <c:pt idx="1249">
                  <c:v>107</c:v>
                </c:pt>
                <c:pt idx="1250">
                  <c:v>87</c:v>
                </c:pt>
                <c:pt idx="1251">
                  <c:v>119</c:v>
                </c:pt>
                <c:pt idx="1252">
                  <c:v>110</c:v>
                </c:pt>
                <c:pt idx="1253">
                  <c:v>125</c:v>
                </c:pt>
                <c:pt idx="1254">
                  <c:v>113</c:v>
                </c:pt>
                <c:pt idx="1255">
                  <c:v>150</c:v>
                </c:pt>
                <c:pt idx="1256">
                  <c:v>108</c:v>
                </c:pt>
                <c:pt idx="1257">
                  <c:v>96</c:v>
                </c:pt>
                <c:pt idx="1258">
                  <c:v>93</c:v>
                </c:pt>
                <c:pt idx="1259">
                  <c:v>100</c:v>
                </c:pt>
                <c:pt idx="1260">
                  <c:v>118</c:v>
                </c:pt>
                <c:pt idx="1261">
                  <c:v>122</c:v>
                </c:pt>
                <c:pt idx="1262">
                  <c:v>120</c:v>
                </c:pt>
                <c:pt idx="1263">
                  <c:v>146</c:v>
                </c:pt>
                <c:pt idx="1264">
                  <c:v>115</c:v>
                </c:pt>
                <c:pt idx="1265">
                  <c:v>123</c:v>
                </c:pt>
                <c:pt idx="1266">
                  <c:v>94</c:v>
                </c:pt>
                <c:pt idx="1267">
                  <c:v>102</c:v>
                </c:pt>
                <c:pt idx="1268">
                  <c:v>98</c:v>
                </c:pt>
                <c:pt idx="1269">
                  <c:v>133</c:v>
                </c:pt>
                <c:pt idx="1270">
                  <c:v>118</c:v>
                </c:pt>
                <c:pt idx="1271">
                  <c:v>105</c:v>
                </c:pt>
                <c:pt idx="1272">
                  <c:v>109</c:v>
                </c:pt>
                <c:pt idx="1273">
                  <c:v>129</c:v>
                </c:pt>
                <c:pt idx="1274">
                  <c:v>109</c:v>
                </c:pt>
                <c:pt idx="1275">
                  <c:v>127</c:v>
                </c:pt>
                <c:pt idx="1276">
                  <c:v>118</c:v>
                </c:pt>
                <c:pt idx="1277">
                  <c:v>110</c:v>
                </c:pt>
                <c:pt idx="1278">
                  <c:v>90</c:v>
                </c:pt>
                <c:pt idx="1279">
                  <c:v>144</c:v>
                </c:pt>
                <c:pt idx="1280">
                  <c:v>130</c:v>
                </c:pt>
                <c:pt idx="1281">
                  <c:v>112</c:v>
                </c:pt>
                <c:pt idx="1282">
                  <c:v>133</c:v>
                </c:pt>
                <c:pt idx="1283">
                  <c:v>150</c:v>
                </c:pt>
                <c:pt idx="1284">
                  <c:v>110</c:v>
                </c:pt>
                <c:pt idx="1285">
                  <c:v>96</c:v>
                </c:pt>
                <c:pt idx="1286">
                  <c:v>96</c:v>
                </c:pt>
                <c:pt idx="1287">
                  <c:v>123</c:v>
                </c:pt>
                <c:pt idx="1288">
                  <c:v>188</c:v>
                </c:pt>
                <c:pt idx="1289">
                  <c:v>107</c:v>
                </c:pt>
                <c:pt idx="1290">
                  <c:v>110</c:v>
                </c:pt>
                <c:pt idx="1291">
                  <c:v>113</c:v>
                </c:pt>
                <c:pt idx="1292">
                  <c:v>122</c:v>
                </c:pt>
                <c:pt idx="1293">
                  <c:v>116</c:v>
                </c:pt>
                <c:pt idx="1294">
                  <c:v>93</c:v>
                </c:pt>
                <c:pt idx="1295">
                  <c:v>118</c:v>
                </c:pt>
                <c:pt idx="1296">
                  <c:v>93</c:v>
                </c:pt>
                <c:pt idx="1297">
                  <c:v>121</c:v>
                </c:pt>
                <c:pt idx="1298">
                  <c:v>101</c:v>
                </c:pt>
                <c:pt idx="1299">
                  <c:v>107</c:v>
                </c:pt>
                <c:pt idx="1300">
                  <c:v>124</c:v>
                </c:pt>
                <c:pt idx="1301">
                  <c:v>109</c:v>
                </c:pt>
                <c:pt idx="1302">
                  <c:v>105</c:v>
                </c:pt>
                <c:pt idx="1303">
                  <c:v>130</c:v>
                </c:pt>
                <c:pt idx="1304">
                  <c:v>127</c:v>
                </c:pt>
                <c:pt idx="1305">
                  <c:v>114</c:v>
                </c:pt>
                <c:pt idx="1306">
                  <c:v>106</c:v>
                </c:pt>
                <c:pt idx="1307">
                  <c:v>95</c:v>
                </c:pt>
                <c:pt idx="1308">
                  <c:v>81</c:v>
                </c:pt>
                <c:pt idx="1309">
                  <c:v>95</c:v>
                </c:pt>
                <c:pt idx="1310">
                  <c:v>108</c:v>
                </c:pt>
                <c:pt idx="1311">
                  <c:v>105</c:v>
                </c:pt>
                <c:pt idx="1312">
                  <c:v>95</c:v>
                </c:pt>
                <c:pt idx="1313">
                  <c:v>126</c:v>
                </c:pt>
                <c:pt idx="1314">
                  <c:v>102</c:v>
                </c:pt>
                <c:pt idx="1315">
                  <c:v>121</c:v>
                </c:pt>
                <c:pt idx="1316">
                  <c:v>129</c:v>
                </c:pt>
                <c:pt idx="1317">
                  <c:v>88</c:v>
                </c:pt>
                <c:pt idx="1318">
                  <c:v>106</c:v>
                </c:pt>
                <c:pt idx="1319">
                  <c:v>110</c:v>
                </c:pt>
                <c:pt idx="1320">
                  <c:v>109</c:v>
                </c:pt>
                <c:pt idx="1321">
                  <c:v>143</c:v>
                </c:pt>
                <c:pt idx="1322">
                  <c:v>120</c:v>
                </c:pt>
                <c:pt idx="1323">
                  <c:v>128</c:v>
                </c:pt>
                <c:pt idx="1324">
                  <c:v>123</c:v>
                </c:pt>
                <c:pt idx="1325">
                  <c:v>129</c:v>
                </c:pt>
                <c:pt idx="1326">
                  <c:v>105</c:v>
                </c:pt>
                <c:pt idx="1327">
                  <c:v>162</c:v>
                </c:pt>
                <c:pt idx="1328">
                  <c:v>138</c:v>
                </c:pt>
                <c:pt idx="1329">
                  <c:v>100</c:v>
                </c:pt>
                <c:pt idx="1330">
                  <c:v>90</c:v>
                </c:pt>
                <c:pt idx="1331">
                  <c:v>108</c:v>
                </c:pt>
                <c:pt idx="1332">
                  <c:v>101</c:v>
                </c:pt>
                <c:pt idx="1333">
                  <c:v>109</c:v>
                </c:pt>
                <c:pt idx="1334">
                  <c:v>132</c:v>
                </c:pt>
                <c:pt idx="1335">
                  <c:v>123</c:v>
                </c:pt>
                <c:pt idx="1336">
                  <c:v>87</c:v>
                </c:pt>
                <c:pt idx="1337">
                  <c:v>109</c:v>
                </c:pt>
                <c:pt idx="1338">
                  <c:v>109</c:v>
                </c:pt>
                <c:pt idx="1339">
                  <c:v>92</c:v>
                </c:pt>
                <c:pt idx="1340">
                  <c:v>125</c:v>
                </c:pt>
                <c:pt idx="1341">
                  <c:v>202</c:v>
                </c:pt>
                <c:pt idx="1342">
                  <c:v>134</c:v>
                </c:pt>
                <c:pt idx="1343">
                  <c:v>88</c:v>
                </c:pt>
                <c:pt idx="1344">
                  <c:v>92</c:v>
                </c:pt>
                <c:pt idx="1345">
                  <c:v>91</c:v>
                </c:pt>
                <c:pt idx="1346">
                  <c:v>75</c:v>
                </c:pt>
                <c:pt idx="1347">
                  <c:v>98</c:v>
                </c:pt>
                <c:pt idx="1348">
                  <c:v>147</c:v>
                </c:pt>
                <c:pt idx="1349">
                  <c:v>100</c:v>
                </c:pt>
                <c:pt idx="1350">
                  <c:v>120</c:v>
                </c:pt>
                <c:pt idx="1351">
                  <c:v>104</c:v>
                </c:pt>
                <c:pt idx="1352">
                  <c:v>103</c:v>
                </c:pt>
                <c:pt idx="1353">
                  <c:v>109</c:v>
                </c:pt>
                <c:pt idx="1354">
                  <c:v>104</c:v>
                </c:pt>
                <c:pt idx="1355">
                  <c:v>112</c:v>
                </c:pt>
                <c:pt idx="1356">
                  <c:v>95</c:v>
                </c:pt>
                <c:pt idx="1357">
                  <c:v>102</c:v>
                </c:pt>
                <c:pt idx="1358">
                  <c:v>150</c:v>
                </c:pt>
                <c:pt idx="1359">
                  <c:v>101</c:v>
                </c:pt>
                <c:pt idx="1360">
                  <c:v>108</c:v>
                </c:pt>
                <c:pt idx="1361">
                  <c:v>98</c:v>
                </c:pt>
                <c:pt idx="1362">
                  <c:v>137</c:v>
                </c:pt>
                <c:pt idx="1363">
                  <c:v>112</c:v>
                </c:pt>
                <c:pt idx="1364">
                  <c:v>101</c:v>
                </c:pt>
                <c:pt idx="1365">
                  <c:v>103</c:v>
                </c:pt>
                <c:pt idx="1366">
                  <c:v>101</c:v>
                </c:pt>
                <c:pt idx="1367">
                  <c:v>112</c:v>
                </c:pt>
                <c:pt idx="1368">
                  <c:v>102</c:v>
                </c:pt>
                <c:pt idx="1369">
                  <c:v>101</c:v>
                </c:pt>
                <c:pt idx="1370">
                  <c:v>155</c:v>
                </c:pt>
                <c:pt idx="1371">
                  <c:v>109</c:v>
                </c:pt>
                <c:pt idx="1372">
                  <c:v>140</c:v>
                </c:pt>
                <c:pt idx="1373">
                  <c:v>108</c:v>
                </c:pt>
                <c:pt idx="1374">
                  <c:v>96</c:v>
                </c:pt>
                <c:pt idx="1375">
                  <c:v>123</c:v>
                </c:pt>
                <c:pt idx="1376">
                  <c:v>106</c:v>
                </c:pt>
                <c:pt idx="1377">
                  <c:v>76</c:v>
                </c:pt>
                <c:pt idx="1378">
                  <c:v>107</c:v>
                </c:pt>
                <c:pt idx="1379">
                  <c:v>82</c:v>
                </c:pt>
                <c:pt idx="1380">
                  <c:v>109</c:v>
                </c:pt>
                <c:pt idx="1381">
                  <c:v>99</c:v>
                </c:pt>
                <c:pt idx="1382">
                  <c:v>91</c:v>
                </c:pt>
                <c:pt idx="1383">
                  <c:v>87</c:v>
                </c:pt>
                <c:pt idx="1384">
                  <c:v>125</c:v>
                </c:pt>
                <c:pt idx="1385">
                  <c:v>118</c:v>
                </c:pt>
                <c:pt idx="1386">
                  <c:v>98</c:v>
                </c:pt>
                <c:pt idx="1387">
                  <c:v>92</c:v>
                </c:pt>
                <c:pt idx="1388">
                  <c:v>92</c:v>
                </c:pt>
                <c:pt idx="1389">
                  <c:v>115</c:v>
                </c:pt>
                <c:pt idx="1390">
                  <c:v>120</c:v>
                </c:pt>
                <c:pt idx="1391">
                  <c:v>111</c:v>
                </c:pt>
                <c:pt idx="1392">
                  <c:v>94</c:v>
                </c:pt>
                <c:pt idx="1393">
                  <c:v>100</c:v>
                </c:pt>
                <c:pt idx="1394">
                  <c:v>101</c:v>
                </c:pt>
                <c:pt idx="1395">
                  <c:v>139</c:v>
                </c:pt>
                <c:pt idx="1396">
                  <c:v>91</c:v>
                </c:pt>
                <c:pt idx="1397">
                  <c:v>109</c:v>
                </c:pt>
                <c:pt idx="1398">
                  <c:v>102</c:v>
                </c:pt>
                <c:pt idx="1399">
                  <c:v>103</c:v>
                </c:pt>
                <c:pt idx="1400">
                  <c:v>83</c:v>
                </c:pt>
                <c:pt idx="1401">
                  <c:v>123</c:v>
                </c:pt>
                <c:pt idx="1402">
                  <c:v>101</c:v>
                </c:pt>
                <c:pt idx="1403">
                  <c:v>117</c:v>
                </c:pt>
                <c:pt idx="1404">
                  <c:v>114</c:v>
                </c:pt>
                <c:pt idx="1405">
                  <c:v>330</c:v>
                </c:pt>
                <c:pt idx="1406">
                  <c:v>121</c:v>
                </c:pt>
                <c:pt idx="1407">
                  <c:v>114</c:v>
                </c:pt>
                <c:pt idx="1408">
                  <c:v>148</c:v>
                </c:pt>
                <c:pt idx="1409">
                  <c:v>113</c:v>
                </c:pt>
                <c:pt idx="1410">
                  <c:v>91</c:v>
                </c:pt>
                <c:pt idx="1411">
                  <c:v>139</c:v>
                </c:pt>
                <c:pt idx="1412">
                  <c:v>96</c:v>
                </c:pt>
                <c:pt idx="1413">
                  <c:v>102</c:v>
                </c:pt>
                <c:pt idx="1414">
                  <c:v>96</c:v>
                </c:pt>
                <c:pt idx="1415">
                  <c:v>101</c:v>
                </c:pt>
                <c:pt idx="1416">
                  <c:v>128</c:v>
                </c:pt>
                <c:pt idx="1417">
                  <c:v>109</c:v>
                </c:pt>
                <c:pt idx="1418">
                  <c:v>114</c:v>
                </c:pt>
                <c:pt idx="1419">
                  <c:v>105</c:v>
                </c:pt>
                <c:pt idx="1420">
                  <c:v>141</c:v>
                </c:pt>
                <c:pt idx="1421">
                  <c:v>138</c:v>
                </c:pt>
                <c:pt idx="1422">
                  <c:v>101</c:v>
                </c:pt>
                <c:pt idx="1423">
                  <c:v>99</c:v>
                </c:pt>
                <c:pt idx="1424">
                  <c:v>85</c:v>
                </c:pt>
                <c:pt idx="1425">
                  <c:v>89</c:v>
                </c:pt>
                <c:pt idx="1426">
                  <c:v>99</c:v>
                </c:pt>
                <c:pt idx="1427">
                  <c:v>105</c:v>
                </c:pt>
                <c:pt idx="1428">
                  <c:v>97</c:v>
                </c:pt>
                <c:pt idx="1429">
                  <c:v>140</c:v>
                </c:pt>
                <c:pt idx="1430">
                  <c:v>118</c:v>
                </c:pt>
                <c:pt idx="1431">
                  <c:v>94</c:v>
                </c:pt>
                <c:pt idx="1432">
                  <c:v>124</c:v>
                </c:pt>
                <c:pt idx="1433">
                  <c:v>134</c:v>
                </c:pt>
                <c:pt idx="1434">
                  <c:v>113</c:v>
                </c:pt>
                <c:pt idx="1435">
                  <c:v>124</c:v>
                </c:pt>
                <c:pt idx="1436">
                  <c:v>97</c:v>
                </c:pt>
                <c:pt idx="1437">
                  <c:v>123</c:v>
                </c:pt>
                <c:pt idx="1438">
                  <c:v>99</c:v>
                </c:pt>
                <c:pt idx="1439">
                  <c:v>101</c:v>
                </c:pt>
                <c:pt idx="1440">
                  <c:v>92</c:v>
                </c:pt>
                <c:pt idx="1441">
                  <c:v>131</c:v>
                </c:pt>
                <c:pt idx="1442">
                  <c:v>107</c:v>
                </c:pt>
                <c:pt idx="1443">
                  <c:v>103</c:v>
                </c:pt>
                <c:pt idx="1444">
                  <c:v>129</c:v>
                </c:pt>
                <c:pt idx="1445">
                  <c:v>107</c:v>
                </c:pt>
                <c:pt idx="1446">
                  <c:v>89</c:v>
                </c:pt>
                <c:pt idx="1447">
                  <c:v>113</c:v>
                </c:pt>
                <c:pt idx="1448">
                  <c:v>93</c:v>
                </c:pt>
                <c:pt idx="1449">
                  <c:v>120</c:v>
                </c:pt>
                <c:pt idx="1450">
                  <c:v>98</c:v>
                </c:pt>
                <c:pt idx="1451">
                  <c:v>105</c:v>
                </c:pt>
                <c:pt idx="1452">
                  <c:v>98</c:v>
                </c:pt>
                <c:pt idx="1453">
                  <c:v>96</c:v>
                </c:pt>
                <c:pt idx="1454">
                  <c:v>87</c:v>
                </c:pt>
                <c:pt idx="1455">
                  <c:v>107</c:v>
                </c:pt>
                <c:pt idx="1456">
                  <c:v>90</c:v>
                </c:pt>
                <c:pt idx="1457">
                  <c:v>121</c:v>
                </c:pt>
                <c:pt idx="1458">
                  <c:v>119</c:v>
                </c:pt>
                <c:pt idx="1459">
                  <c:v>107</c:v>
                </c:pt>
                <c:pt idx="1460">
                  <c:v>110</c:v>
                </c:pt>
                <c:pt idx="1461">
                  <c:v>100</c:v>
                </c:pt>
                <c:pt idx="1462">
                  <c:v>75</c:v>
                </c:pt>
                <c:pt idx="1463">
                  <c:v>132</c:v>
                </c:pt>
                <c:pt idx="1464">
                  <c:v>105</c:v>
                </c:pt>
                <c:pt idx="1465">
                  <c:v>289</c:v>
                </c:pt>
                <c:pt idx="1466">
                  <c:v>102</c:v>
                </c:pt>
                <c:pt idx="1467">
                  <c:v>143</c:v>
                </c:pt>
                <c:pt idx="1468">
                  <c:v>113</c:v>
                </c:pt>
                <c:pt idx="1469">
                  <c:v>161</c:v>
                </c:pt>
                <c:pt idx="1470">
                  <c:v>138</c:v>
                </c:pt>
                <c:pt idx="1471">
                  <c:v>126</c:v>
                </c:pt>
                <c:pt idx="1472">
                  <c:v>99</c:v>
                </c:pt>
                <c:pt idx="1473">
                  <c:v>101</c:v>
                </c:pt>
                <c:pt idx="1474">
                  <c:v>103</c:v>
                </c:pt>
                <c:pt idx="1475">
                  <c:v>118</c:v>
                </c:pt>
                <c:pt idx="1476">
                  <c:v>99</c:v>
                </c:pt>
                <c:pt idx="1477">
                  <c:v>105</c:v>
                </c:pt>
                <c:pt idx="1478">
                  <c:v>113</c:v>
                </c:pt>
                <c:pt idx="1479">
                  <c:v>93</c:v>
                </c:pt>
                <c:pt idx="1480">
                  <c:v>108</c:v>
                </c:pt>
                <c:pt idx="1481">
                  <c:v>74</c:v>
                </c:pt>
                <c:pt idx="1482">
                  <c:v>116</c:v>
                </c:pt>
                <c:pt idx="1483">
                  <c:v>104</c:v>
                </c:pt>
                <c:pt idx="1484">
                  <c:v>106</c:v>
                </c:pt>
                <c:pt idx="1485">
                  <c:v>120</c:v>
                </c:pt>
                <c:pt idx="1486">
                  <c:v>135</c:v>
                </c:pt>
                <c:pt idx="1487">
                  <c:v>132</c:v>
                </c:pt>
                <c:pt idx="1488">
                  <c:v>92</c:v>
                </c:pt>
                <c:pt idx="1489">
                  <c:v>99</c:v>
                </c:pt>
                <c:pt idx="1490">
                  <c:v>90</c:v>
                </c:pt>
                <c:pt idx="1491">
                  <c:v>111</c:v>
                </c:pt>
                <c:pt idx="1492">
                  <c:v>103</c:v>
                </c:pt>
                <c:pt idx="1493">
                  <c:v>127</c:v>
                </c:pt>
                <c:pt idx="1494">
                  <c:v>112</c:v>
                </c:pt>
                <c:pt idx="1495">
                  <c:v>87</c:v>
                </c:pt>
                <c:pt idx="1496">
                  <c:v>138</c:v>
                </c:pt>
                <c:pt idx="1497">
                  <c:v>132</c:v>
                </c:pt>
                <c:pt idx="1498">
                  <c:v>103</c:v>
                </c:pt>
                <c:pt idx="1499">
                  <c:v>123</c:v>
                </c:pt>
                <c:pt idx="1500">
                  <c:v>111</c:v>
                </c:pt>
                <c:pt idx="1501">
                  <c:v>102</c:v>
                </c:pt>
                <c:pt idx="1502">
                  <c:v>78</c:v>
                </c:pt>
                <c:pt idx="1503">
                  <c:v>132</c:v>
                </c:pt>
                <c:pt idx="1504">
                  <c:v>133</c:v>
                </c:pt>
                <c:pt idx="1505">
                  <c:v>108</c:v>
                </c:pt>
                <c:pt idx="1506">
                  <c:v>125</c:v>
                </c:pt>
                <c:pt idx="1507">
                  <c:v>98</c:v>
                </c:pt>
                <c:pt idx="1508">
                  <c:v>119</c:v>
                </c:pt>
                <c:pt idx="1509">
                  <c:v>87</c:v>
                </c:pt>
                <c:pt idx="1510">
                  <c:v>91</c:v>
                </c:pt>
                <c:pt idx="1511">
                  <c:v>100</c:v>
                </c:pt>
                <c:pt idx="1512">
                  <c:v>118</c:v>
                </c:pt>
                <c:pt idx="1513">
                  <c:v>109</c:v>
                </c:pt>
                <c:pt idx="1514">
                  <c:v>99</c:v>
                </c:pt>
                <c:pt idx="1515">
                  <c:v>114</c:v>
                </c:pt>
                <c:pt idx="1516">
                  <c:v>89</c:v>
                </c:pt>
                <c:pt idx="1517">
                  <c:v>95</c:v>
                </c:pt>
                <c:pt idx="1518">
                  <c:v>98</c:v>
                </c:pt>
                <c:pt idx="1519">
                  <c:v>94</c:v>
                </c:pt>
                <c:pt idx="1520">
                  <c:v>85</c:v>
                </c:pt>
                <c:pt idx="1521">
                  <c:v>124</c:v>
                </c:pt>
                <c:pt idx="1522">
                  <c:v>131</c:v>
                </c:pt>
                <c:pt idx="1523">
                  <c:v>107</c:v>
                </c:pt>
                <c:pt idx="1524">
                  <c:v>99</c:v>
                </c:pt>
                <c:pt idx="1525">
                  <c:v>83</c:v>
                </c:pt>
                <c:pt idx="1526">
                  <c:v>131</c:v>
                </c:pt>
                <c:pt idx="1527">
                  <c:v>85</c:v>
                </c:pt>
                <c:pt idx="1528">
                  <c:v>126</c:v>
                </c:pt>
                <c:pt idx="1529">
                  <c:v>123</c:v>
                </c:pt>
                <c:pt idx="1530">
                  <c:v>105</c:v>
                </c:pt>
                <c:pt idx="1531">
                  <c:v>125</c:v>
                </c:pt>
                <c:pt idx="1532">
                  <c:v>77</c:v>
                </c:pt>
                <c:pt idx="1533">
                  <c:v>121</c:v>
                </c:pt>
                <c:pt idx="1534">
                  <c:v>124</c:v>
                </c:pt>
                <c:pt idx="1535">
                  <c:v>99</c:v>
                </c:pt>
                <c:pt idx="1536">
                  <c:v>112</c:v>
                </c:pt>
                <c:pt idx="1537">
                  <c:v>111</c:v>
                </c:pt>
                <c:pt idx="1538">
                  <c:v>107</c:v>
                </c:pt>
                <c:pt idx="1539">
                  <c:v>104</c:v>
                </c:pt>
                <c:pt idx="1540">
                  <c:v>113</c:v>
                </c:pt>
                <c:pt idx="1541">
                  <c:v>113</c:v>
                </c:pt>
                <c:pt idx="1542">
                  <c:v>95</c:v>
                </c:pt>
                <c:pt idx="1543">
                  <c:v>86</c:v>
                </c:pt>
                <c:pt idx="1544">
                  <c:v>126</c:v>
                </c:pt>
                <c:pt idx="1545">
                  <c:v>101</c:v>
                </c:pt>
                <c:pt idx="1546">
                  <c:v>102</c:v>
                </c:pt>
                <c:pt idx="1547">
                  <c:v>111</c:v>
                </c:pt>
                <c:pt idx="1548">
                  <c:v>95</c:v>
                </c:pt>
                <c:pt idx="1549">
                  <c:v>98</c:v>
                </c:pt>
                <c:pt idx="1550">
                  <c:v>100</c:v>
                </c:pt>
                <c:pt idx="1551">
                  <c:v>118</c:v>
                </c:pt>
                <c:pt idx="1552">
                  <c:v>125</c:v>
                </c:pt>
                <c:pt idx="1553">
                  <c:v>94</c:v>
                </c:pt>
                <c:pt idx="1554">
                  <c:v>79</c:v>
                </c:pt>
                <c:pt idx="1555">
                  <c:v>106</c:v>
                </c:pt>
                <c:pt idx="1556">
                  <c:v>63</c:v>
                </c:pt>
                <c:pt idx="1557">
                  <c:v>85</c:v>
                </c:pt>
                <c:pt idx="1558">
                  <c:v>108</c:v>
                </c:pt>
                <c:pt idx="1559">
                  <c:v>139</c:v>
                </c:pt>
                <c:pt idx="1560">
                  <c:v>127</c:v>
                </c:pt>
                <c:pt idx="1561">
                  <c:v>106</c:v>
                </c:pt>
                <c:pt idx="1562">
                  <c:v>95</c:v>
                </c:pt>
                <c:pt idx="1563">
                  <c:v>118</c:v>
                </c:pt>
                <c:pt idx="1564">
                  <c:v>108</c:v>
                </c:pt>
                <c:pt idx="1565">
                  <c:v>105</c:v>
                </c:pt>
                <c:pt idx="1566">
                  <c:v>131</c:v>
                </c:pt>
                <c:pt idx="1567">
                  <c:v>104</c:v>
                </c:pt>
                <c:pt idx="1568">
                  <c:v>133</c:v>
                </c:pt>
                <c:pt idx="1569">
                  <c:v>94</c:v>
                </c:pt>
                <c:pt idx="1570">
                  <c:v>109</c:v>
                </c:pt>
                <c:pt idx="1571">
                  <c:v>96</c:v>
                </c:pt>
                <c:pt idx="1572">
                  <c:v>105</c:v>
                </c:pt>
                <c:pt idx="1573">
                  <c:v>99</c:v>
                </c:pt>
                <c:pt idx="1574">
                  <c:v>112</c:v>
                </c:pt>
                <c:pt idx="1575">
                  <c:v>108</c:v>
                </c:pt>
                <c:pt idx="1576">
                  <c:v>126</c:v>
                </c:pt>
                <c:pt idx="1577">
                  <c:v>98</c:v>
                </c:pt>
                <c:pt idx="1578">
                  <c:v>104</c:v>
                </c:pt>
                <c:pt idx="1579">
                  <c:v>110</c:v>
                </c:pt>
                <c:pt idx="1580">
                  <c:v>130</c:v>
                </c:pt>
                <c:pt idx="1581">
                  <c:v>93</c:v>
                </c:pt>
                <c:pt idx="1582">
                  <c:v>96</c:v>
                </c:pt>
                <c:pt idx="1583">
                  <c:v>114</c:v>
                </c:pt>
                <c:pt idx="1584">
                  <c:v>106</c:v>
                </c:pt>
                <c:pt idx="1585">
                  <c:v>150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107</c:v>
                </c:pt>
                <c:pt idx="1590">
                  <c:v>102</c:v>
                </c:pt>
                <c:pt idx="1591">
                  <c:v>101</c:v>
                </c:pt>
                <c:pt idx="1592">
                  <c:v>86</c:v>
                </c:pt>
                <c:pt idx="1593">
                  <c:v>108</c:v>
                </c:pt>
                <c:pt idx="1594">
                  <c:v>123</c:v>
                </c:pt>
                <c:pt idx="1595">
                  <c:v>88</c:v>
                </c:pt>
                <c:pt idx="1596">
                  <c:v>109</c:v>
                </c:pt>
                <c:pt idx="1597">
                  <c:v>122</c:v>
                </c:pt>
                <c:pt idx="1598">
                  <c:v>251</c:v>
                </c:pt>
                <c:pt idx="1599">
                  <c:v>118</c:v>
                </c:pt>
                <c:pt idx="1600">
                  <c:v>131</c:v>
                </c:pt>
                <c:pt idx="1601">
                  <c:v>109</c:v>
                </c:pt>
                <c:pt idx="1602">
                  <c:v>88</c:v>
                </c:pt>
                <c:pt idx="1603">
                  <c:v>103</c:v>
                </c:pt>
                <c:pt idx="1604">
                  <c:v>87</c:v>
                </c:pt>
                <c:pt idx="1605">
                  <c:v>160</c:v>
                </c:pt>
                <c:pt idx="1606">
                  <c:v>121</c:v>
                </c:pt>
                <c:pt idx="1607">
                  <c:v>129</c:v>
                </c:pt>
                <c:pt idx="1608">
                  <c:v>115</c:v>
                </c:pt>
                <c:pt idx="1609">
                  <c:v>153</c:v>
                </c:pt>
                <c:pt idx="1610">
                  <c:v>128</c:v>
                </c:pt>
                <c:pt idx="1611">
                  <c:v>89</c:v>
                </c:pt>
                <c:pt idx="1612">
                  <c:v>122</c:v>
                </c:pt>
                <c:pt idx="1613">
                  <c:v>99</c:v>
                </c:pt>
                <c:pt idx="1614">
                  <c:v>99</c:v>
                </c:pt>
                <c:pt idx="1615">
                  <c:v>147</c:v>
                </c:pt>
                <c:pt idx="1616">
                  <c:v>112</c:v>
                </c:pt>
                <c:pt idx="1617">
                  <c:v>88</c:v>
                </c:pt>
                <c:pt idx="1618">
                  <c:v>94</c:v>
                </c:pt>
                <c:pt idx="1619">
                  <c:v>90</c:v>
                </c:pt>
                <c:pt idx="1620">
                  <c:v>167</c:v>
                </c:pt>
                <c:pt idx="1621">
                  <c:v>118</c:v>
                </c:pt>
                <c:pt idx="1622">
                  <c:v>83</c:v>
                </c:pt>
                <c:pt idx="1623">
                  <c:v>104</c:v>
                </c:pt>
                <c:pt idx="1624">
                  <c:v>102</c:v>
                </c:pt>
                <c:pt idx="1625">
                  <c:v>131</c:v>
                </c:pt>
                <c:pt idx="1626">
                  <c:v>101</c:v>
                </c:pt>
                <c:pt idx="1627">
                  <c:v>130</c:v>
                </c:pt>
                <c:pt idx="1628">
                  <c:v>120</c:v>
                </c:pt>
                <c:pt idx="1629">
                  <c:v>135</c:v>
                </c:pt>
                <c:pt idx="1630">
                  <c:v>110</c:v>
                </c:pt>
                <c:pt idx="1631">
                  <c:v>103</c:v>
                </c:pt>
                <c:pt idx="1632">
                  <c:v>110</c:v>
                </c:pt>
                <c:pt idx="1633">
                  <c:v>91</c:v>
                </c:pt>
                <c:pt idx="1634">
                  <c:v>105</c:v>
                </c:pt>
                <c:pt idx="1635">
                  <c:v>127</c:v>
                </c:pt>
                <c:pt idx="1636">
                  <c:v>82</c:v>
                </c:pt>
                <c:pt idx="1637">
                  <c:v>99</c:v>
                </c:pt>
                <c:pt idx="1638">
                  <c:v>90</c:v>
                </c:pt>
                <c:pt idx="1639">
                  <c:v>115</c:v>
                </c:pt>
                <c:pt idx="1640">
                  <c:v>96</c:v>
                </c:pt>
                <c:pt idx="1641">
                  <c:v>104</c:v>
                </c:pt>
                <c:pt idx="1642">
                  <c:v>117</c:v>
                </c:pt>
                <c:pt idx="1643">
                  <c:v>83</c:v>
                </c:pt>
                <c:pt idx="1644">
                  <c:v>99</c:v>
                </c:pt>
                <c:pt idx="1645">
                  <c:v>81</c:v>
                </c:pt>
                <c:pt idx="1646">
                  <c:v>135</c:v>
                </c:pt>
                <c:pt idx="1647">
                  <c:v>117</c:v>
                </c:pt>
                <c:pt idx="1648">
                  <c:v>139</c:v>
                </c:pt>
                <c:pt idx="1649">
                  <c:v>123</c:v>
                </c:pt>
                <c:pt idx="1650">
                  <c:v>117</c:v>
                </c:pt>
                <c:pt idx="1651">
                  <c:v>97</c:v>
                </c:pt>
                <c:pt idx="1652">
                  <c:v>81</c:v>
                </c:pt>
                <c:pt idx="1653">
                  <c:v>103</c:v>
                </c:pt>
                <c:pt idx="1654">
                  <c:v>119</c:v>
                </c:pt>
                <c:pt idx="1655">
                  <c:v>94</c:v>
                </c:pt>
                <c:pt idx="1656">
                  <c:v>89</c:v>
                </c:pt>
                <c:pt idx="1657">
                  <c:v>98</c:v>
                </c:pt>
                <c:pt idx="1658">
                  <c:v>107</c:v>
                </c:pt>
                <c:pt idx="1659">
                  <c:v>108</c:v>
                </c:pt>
                <c:pt idx="1660">
                  <c:v>134</c:v>
                </c:pt>
                <c:pt idx="1661">
                  <c:v>110</c:v>
                </c:pt>
                <c:pt idx="1662">
                  <c:v>103</c:v>
                </c:pt>
                <c:pt idx="1663">
                  <c:v>100</c:v>
                </c:pt>
                <c:pt idx="1664">
                  <c:v>131</c:v>
                </c:pt>
                <c:pt idx="1665">
                  <c:v>133</c:v>
                </c:pt>
                <c:pt idx="1666">
                  <c:v>109</c:v>
                </c:pt>
                <c:pt idx="1667">
                  <c:v>114</c:v>
                </c:pt>
                <c:pt idx="1668">
                  <c:v>164</c:v>
                </c:pt>
                <c:pt idx="1669">
                  <c:v>92</c:v>
                </c:pt>
                <c:pt idx="1670">
                  <c:v>122</c:v>
                </c:pt>
                <c:pt idx="1671">
                  <c:v>110</c:v>
                </c:pt>
                <c:pt idx="1672">
                  <c:v>116</c:v>
                </c:pt>
                <c:pt idx="1673">
                  <c:v>115</c:v>
                </c:pt>
                <c:pt idx="1674">
                  <c:v>148</c:v>
                </c:pt>
                <c:pt idx="1675">
                  <c:v>118</c:v>
                </c:pt>
                <c:pt idx="1676">
                  <c:v>101</c:v>
                </c:pt>
                <c:pt idx="1677">
                  <c:v>82</c:v>
                </c:pt>
                <c:pt idx="1678">
                  <c:v>110</c:v>
                </c:pt>
                <c:pt idx="1679">
                  <c:v>193</c:v>
                </c:pt>
                <c:pt idx="1680">
                  <c:v>130</c:v>
                </c:pt>
                <c:pt idx="1681">
                  <c:v>111</c:v>
                </c:pt>
                <c:pt idx="1682">
                  <c:v>110</c:v>
                </c:pt>
                <c:pt idx="1683">
                  <c:v>123</c:v>
                </c:pt>
                <c:pt idx="1684">
                  <c:v>109</c:v>
                </c:pt>
                <c:pt idx="1685">
                  <c:v>99</c:v>
                </c:pt>
                <c:pt idx="1686">
                  <c:v>106</c:v>
                </c:pt>
                <c:pt idx="1687">
                  <c:v>89</c:v>
                </c:pt>
                <c:pt idx="1688">
                  <c:v>98</c:v>
                </c:pt>
                <c:pt idx="1689">
                  <c:v>93</c:v>
                </c:pt>
                <c:pt idx="1690">
                  <c:v>112</c:v>
                </c:pt>
                <c:pt idx="1691">
                  <c:v>101</c:v>
                </c:pt>
                <c:pt idx="1692">
                  <c:v>104</c:v>
                </c:pt>
                <c:pt idx="1693">
                  <c:v>120</c:v>
                </c:pt>
                <c:pt idx="1694">
                  <c:v>91</c:v>
                </c:pt>
                <c:pt idx="1695">
                  <c:v>97</c:v>
                </c:pt>
                <c:pt idx="1696">
                  <c:v>133</c:v>
                </c:pt>
                <c:pt idx="1697">
                  <c:v>123</c:v>
                </c:pt>
                <c:pt idx="1698">
                  <c:v>114</c:v>
                </c:pt>
                <c:pt idx="1699">
                  <c:v>111</c:v>
                </c:pt>
                <c:pt idx="1700">
                  <c:v>117</c:v>
                </c:pt>
                <c:pt idx="1701">
                  <c:v>121</c:v>
                </c:pt>
                <c:pt idx="1702">
                  <c:v>139</c:v>
                </c:pt>
                <c:pt idx="1703">
                  <c:v>115</c:v>
                </c:pt>
                <c:pt idx="1704">
                  <c:v>175</c:v>
                </c:pt>
                <c:pt idx="1705">
                  <c:v>85</c:v>
                </c:pt>
                <c:pt idx="1706">
                  <c:v>90</c:v>
                </c:pt>
                <c:pt idx="1707">
                  <c:v>107</c:v>
                </c:pt>
                <c:pt idx="1708">
                  <c:v>100</c:v>
                </c:pt>
                <c:pt idx="1709">
                  <c:v>129</c:v>
                </c:pt>
                <c:pt idx="1710">
                  <c:v>109</c:v>
                </c:pt>
                <c:pt idx="1711">
                  <c:v>94</c:v>
                </c:pt>
                <c:pt idx="1712">
                  <c:v>133</c:v>
                </c:pt>
                <c:pt idx="1713">
                  <c:v>105</c:v>
                </c:pt>
                <c:pt idx="1714">
                  <c:v>100</c:v>
                </c:pt>
                <c:pt idx="1715">
                  <c:v>113</c:v>
                </c:pt>
                <c:pt idx="1716">
                  <c:v>118</c:v>
                </c:pt>
                <c:pt idx="1717">
                  <c:v>110</c:v>
                </c:pt>
                <c:pt idx="1718">
                  <c:v>110</c:v>
                </c:pt>
                <c:pt idx="1719">
                  <c:v>99</c:v>
                </c:pt>
                <c:pt idx="1720">
                  <c:v>101</c:v>
                </c:pt>
                <c:pt idx="1721">
                  <c:v>103</c:v>
                </c:pt>
                <c:pt idx="1722">
                  <c:v>95</c:v>
                </c:pt>
                <c:pt idx="1723">
                  <c:v>117</c:v>
                </c:pt>
                <c:pt idx="1724">
                  <c:v>129</c:v>
                </c:pt>
                <c:pt idx="1725">
                  <c:v>120</c:v>
                </c:pt>
                <c:pt idx="1726">
                  <c:v>125</c:v>
                </c:pt>
                <c:pt idx="1727">
                  <c:v>133</c:v>
                </c:pt>
                <c:pt idx="1728">
                  <c:v>116</c:v>
                </c:pt>
                <c:pt idx="1729">
                  <c:v>129</c:v>
                </c:pt>
                <c:pt idx="1730">
                  <c:v>93</c:v>
                </c:pt>
                <c:pt idx="1731">
                  <c:v>118</c:v>
                </c:pt>
                <c:pt idx="1732">
                  <c:v>129</c:v>
                </c:pt>
                <c:pt idx="1733">
                  <c:v>185</c:v>
                </c:pt>
                <c:pt idx="1734">
                  <c:v>146</c:v>
                </c:pt>
                <c:pt idx="1735">
                  <c:v>128</c:v>
                </c:pt>
                <c:pt idx="1736">
                  <c:v>93</c:v>
                </c:pt>
                <c:pt idx="1737">
                  <c:v>97</c:v>
                </c:pt>
                <c:pt idx="1738">
                  <c:v>82</c:v>
                </c:pt>
                <c:pt idx="1739">
                  <c:v>85</c:v>
                </c:pt>
                <c:pt idx="1740">
                  <c:v>88</c:v>
                </c:pt>
                <c:pt idx="1741">
                  <c:v>119</c:v>
                </c:pt>
                <c:pt idx="1742">
                  <c:v>122</c:v>
                </c:pt>
                <c:pt idx="1743">
                  <c:v>99</c:v>
                </c:pt>
                <c:pt idx="1744">
                  <c:v>97</c:v>
                </c:pt>
                <c:pt idx="1745">
                  <c:v>121</c:v>
                </c:pt>
                <c:pt idx="1746">
                  <c:v>95</c:v>
                </c:pt>
                <c:pt idx="1747">
                  <c:v>105</c:v>
                </c:pt>
                <c:pt idx="1748">
                  <c:v>108</c:v>
                </c:pt>
                <c:pt idx="1749">
                  <c:v>134</c:v>
                </c:pt>
                <c:pt idx="1750">
                  <c:v>115</c:v>
                </c:pt>
                <c:pt idx="1751">
                  <c:v>86</c:v>
                </c:pt>
                <c:pt idx="1752">
                  <c:v>101</c:v>
                </c:pt>
                <c:pt idx="1753">
                  <c:v>96</c:v>
                </c:pt>
                <c:pt idx="1754">
                  <c:v>101</c:v>
                </c:pt>
                <c:pt idx="1755">
                  <c:v>100</c:v>
                </c:pt>
                <c:pt idx="1756">
                  <c:v>117</c:v>
                </c:pt>
                <c:pt idx="1757">
                  <c:v>101</c:v>
                </c:pt>
                <c:pt idx="1758">
                  <c:v>98</c:v>
                </c:pt>
                <c:pt idx="1759">
                  <c:v>146</c:v>
                </c:pt>
                <c:pt idx="1760">
                  <c:v>102</c:v>
                </c:pt>
                <c:pt idx="1761">
                  <c:v>97</c:v>
                </c:pt>
                <c:pt idx="1762">
                  <c:v>142</c:v>
                </c:pt>
                <c:pt idx="1763">
                  <c:v>98</c:v>
                </c:pt>
                <c:pt idx="1764">
                  <c:v>219</c:v>
                </c:pt>
                <c:pt idx="1765">
                  <c:v>109</c:v>
                </c:pt>
                <c:pt idx="1766">
                  <c:v>97</c:v>
                </c:pt>
                <c:pt idx="1767">
                  <c:v>158</c:v>
                </c:pt>
                <c:pt idx="1768">
                  <c:v>85</c:v>
                </c:pt>
                <c:pt idx="1769">
                  <c:v>80</c:v>
                </c:pt>
                <c:pt idx="1770">
                  <c:v>86</c:v>
                </c:pt>
                <c:pt idx="1771">
                  <c:v>119</c:v>
                </c:pt>
                <c:pt idx="1772">
                  <c:v>98</c:v>
                </c:pt>
                <c:pt idx="1773">
                  <c:v>97</c:v>
                </c:pt>
                <c:pt idx="1774">
                  <c:v>124</c:v>
                </c:pt>
                <c:pt idx="1775">
                  <c:v>97</c:v>
                </c:pt>
                <c:pt idx="1776">
                  <c:v>105</c:v>
                </c:pt>
                <c:pt idx="1777">
                  <c:v>104</c:v>
                </c:pt>
                <c:pt idx="1778">
                  <c:v>101</c:v>
                </c:pt>
                <c:pt idx="1779">
                  <c:v>101</c:v>
                </c:pt>
                <c:pt idx="1780">
                  <c:v>114</c:v>
                </c:pt>
                <c:pt idx="1781">
                  <c:v>105</c:v>
                </c:pt>
                <c:pt idx="1782">
                  <c:v>90</c:v>
                </c:pt>
                <c:pt idx="1783">
                  <c:v>97</c:v>
                </c:pt>
                <c:pt idx="1784">
                  <c:v>144</c:v>
                </c:pt>
                <c:pt idx="1785">
                  <c:v>114</c:v>
                </c:pt>
                <c:pt idx="1786">
                  <c:v>124</c:v>
                </c:pt>
                <c:pt idx="1787">
                  <c:v>89</c:v>
                </c:pt>
                <c:pt idx="1788">
                  <c:v>160</c:v>
                </c:pt>
                <c:pt idx="1789">
                  <c:v>93</c:v>
                </c:pt>
                <c:pt idx="1790">
                  <c:v>88</c:v>
                </c:pt>
                <c:pt idx="1791">
                  <c:v>142</c:v>
                </c:pt>
                <c:pt idx="1792">
                  <c:v>92</c:v>
                </c:pt>
                <c:pt idx="1793">
                  <c:v>117</c:v>
                </c:pt>
                <c:pt idx="1794">
                  <c:v>111</c:v>
                </c:pt>
                <c:pt idx="1795">
                  <c:v>121</c:v>
                </c:pt>
                <c:pt idx="1796">
                  <c:v>107</c:v>
                </c:pt>
                <c:pt idx="1797">
                  <c:v>106</c:v>
                </c:pt>
                <c:pt idx="1798">
                  <c:v>136</c:v>
                </c:pt>
                <c:pt idx="1799">
                  <c:v>97</c:v>
                </c:pt>
                <c:pt idx="1800">
                  <c:v>108</c:v>
                </c:pt>
                <c:pt idx="1801">
                  <c:v>97</c:v>
                </c:pt>
                <c:pt idx="1802">
                  <c:v>99</c:v>
                </c:pt>
                <c:pt idx="1803">
                  <c:v>103</c:v>
                </c:pt>
                <c:pt idx="1804">
                  <c:v>95</c:v>
                </c:pt>
                <c:pt idx="1805">
                  <c:v>93</c:v>
                </c:pt>
                <c:pt idx="1806">
                  <c:v>98</c:v>
                </c:pt>
                <c:pt idx="1807">
                  <c:v>90</c:v>
                </c:pt>
                <c:pt idx="1808">
                  <c:v>107</c:v>
                </c:pt>
                <c:pt idx="1809">
                  <c:v>90</c:v>
                </c:pt>
                <c:pt idx="1810">
                  <c:v>115</c:v>
                </c:pt>
                <c:pt idx="1811">
                  <c:v>93</c:v>
                </c:pt>
                <c:pt idx="1812">
                  <c:v>99</c:v>
                </c:pt>
                <c:pt idx="1813">
                  <c:v>107</c:v>
                </c:pt>
                <c:pt idx="1814">
                  <c:v>110</c:v>
                </c:pt>
                <c:pt idx="1815">
                  <c:v>101</c:v>
                </c:pt>
                <c:pt idx="1816">
                  <c:v>85</c:v>
                </c:pt>
                <c:pt idx="1817">
                  <c:v>132</c:v>
                </c:pt>
                <c:pt idx="1818">
                  <c:v>90</c:v>
                </c:pt>
                <c:pt idx="1819">
                  <c:v>145</c:v>
                </c:pt>
                <c:pt idx="1820">
                  <c:v>110</c:v>
                </c:pt>
                <c:pt idx="1821">
                  <c:v>122</c:v>
                </c:pt>
                <c:pt idx="1822">
                  <c:v>107</c:v>
                </c:pt>
                <c:pt idx="1823">
                  <c:v>127</c:v>
                </c:pt>
                <c:pt idx="1824">
                  <c:v>99</c:v>
                </c:pt>
                <c:pt idx="1825">
                  <c:v>140</c:v>
                </c:pt>
                <c:pt idx="1826">
                  <c:v>133</c:v>
                </c:pt>
                <c:pt idx="1827">
                  <c:v>271</c:v>
                </c:pt>
                <c:pt idx="1828">
                  <c:v>112</c:v>
                </c:pt>
                <c:pt idx="1829">
                  <c:v>99</c:v>
                </c:pt>
                <c:pt idx="1830">
                  <c:v>100</c:v>
                </c:pt>
                <c:pt idx="1831">
                  <c:v>92</c:v>
                </c:pt>
                <c:pt idx="1832">
                  <c:v>105</c:v>
                </c:pt>
                <c:pt idx="1833">
                  <c:v>110</c:v>
                </c:pt>
                <c:pt idx="1834">
                  <c:v>116</c:v>
                </c:pt>
                <c:pt idx="1835">
                  <c:v>88</c:v>
                </c:pt>
                <c:pt idx="1836">
                  <c:v>111</c:v>
                </c:pt>
                <c:pt idx="1837">
                  <c:v>95</c:v>
                </c:pt>
                <c:pt idx="1838">
                  <c:v>95</c:v>
                </c:pt>
                <c:pt idx="1839">
                  <c:v>127</c:v>
                </c:pt>
                <c:pt idx="1840">
                  <c:v>104</c:v>
                </c:pt>
                <c:pt idx="1841">
                  <c:v>95</c:v>
                </c:pt>
                <c:pt idx="1842">
                  <c:v>121</c:v>
                </c:pt>
                <c:pt idx="1843">
                  <c:v>92</c:v>
                </c:pt>
                <c:pt idx="1844">
                  <c:v>107</c:v>
                </c:pt>
                <c:pt idx="1845">
                  <c:v>117</c:v>
                </c:pt>
                <c:pt idx="1846">
                  <c:v>107</c:v>
                </c:pt>
                <c:pt idx="1847">
                  <c:v>131</c:v>
                </c:pt>
                <c:pt idx="1848">
                  <c:v>122</c:v>
                </c:pt>
                <c:pt idx="1849">
                  <c:v>134</c:v>
                </c:pt>
                <c:pt idx="1850">
                  <c:v>117</c:v>
                </c:pt>
                <c:pt idx="1851">
                  <c:v>138</c:v>
                </c:pt>
                <c:pt idx="1852">
                  <c:v>100</c:v>
                </c:pt>
                <c:pt idx="1853">
                  <c:v>119</c:v>
                </c:pt>
                <c:pt idx="1854">
                  <c:v>137</c:v>
                </c:pt>
                <c:pt idx="1855">
                  <c:v>119</c:v>
                </c:pt>
                <c:pt idx="1856">
                  <c:v>139</c:v>
                </c:pt>
                <c:pt idx="1857">
                  <c:v>120</c:v>
                </c:pt>
                <c:pt idx="1858">
                  <c:v>98</c:v>
                </c:pt>
                <c:pt idx="1859">
                  <c:v>106</c:v>
                </c:pt>
                <c:pt idx="1860">
                  <c:v>98</c:v>
                </c:pt>
                <c:pt idx="1861">
                  <c:v>107</c:v>
                </c:pt>
                <c:pt idx="1862">
                  <c:v>88</c:v>
                </c:pt>
                <c:pt idx="1863">
                  <c:v>137</c:v>
                </c:pt>
                <c:pt idx="1864">
                  <c:v>100</c:v>
                </c:pt>
                <c:pt idx="1865">
                  <c:v>115</c:v>
                </c:pt>
                <c:pt idx="1866">
                  <c:v>101</c:v>
                </c:pt>
                <c:pt idx="1867">
                  <c:v>110</c:v>
                </c:pt>
                <c:pt idx="1868">
                  <c:v>94</c:v>
                </c:pt>
                <c:pt idx="1869">
                  <c:v>88</c:v>
                </c:pt>
                <c:pt idx="1870">
                  <c:v>127</c:v>
                </c:pt>
                <c:pt idx="1871">
                  <c:v>95</c:v>
                </c:pt>
                <c:pt idx="1872">
                  <c:v>87</c:v>
                </c:pt>
                <c:pt idx="1873">
                  <c:v>118</c:v>
                </c:pt>
                <c:pt idx="1874">
                  <c:v>107</c:v>
                </c:pt>
                <c:pt idx="1875">
                  <c:v>124</c:v>
                </c:pt>
                <c:pt idx="1876">
                  <c:v>89</c:v>
                </c:pt>
                <c:pt idx="1877">
                  <c:v>88</c:v>
                </c:pt>
                <c:pt idx="1878">
                  <c:v>118</c:v>
                </c:pt>
                <c:pt idx="1879">
                  <c:v>93</c:v>
                </c:pt>
                <c:pt idx="1880">
                  <c:v>80</c:v>
                </c:pt>
                <c:pt idx="1881">
                  <c:v>120</c:v>
                </c:pt>
                <c:pt idx="1882">
                  <c:v>98</c:v>
                </c:pt>
                <c:pt idx="1883">
                  <c:v>119</c:v>
                </c:pt>
                <c:pt idx="1884">
                  <c:v>88</c:v>
                </c:pt>
                <c:pt idx="1885">
                  <c:v>90</c:v>
                </c:pt>
                <c:pt idx="1886">
                  <c:v>127</c:v>
                </c:pt>
                <c:pt idx="1887">
                  <c:v>119</c:v>
                </c:pt>
                <c:pt idx="1888">
                  <c:v>85</c:v>
                </c:pt>
                <c:pt idx="1889">
                  <c:v>98</c:v>
                </c:pt>
                <c:pt idx="1890">
                  <c:v>101</c:v>
                </c:pt>
                <c:pt idx="1891">
                  <c:v>112</c:v>
                </c:pt>
                <c:pt idx="1892">
                  <c:v>97</c:v>
                </c:pt>
                <c:pt idx="1893">
                  <c:v>126</c:v>
                </c:pt>
                <c:pt idx="1894">
                  <c:v>97</c:v>
                </c:pt>
                <c:pt idx="1895">
                  <c:v>100</c:v>
                </c:pt>
                <c:pt idx="1896">
                  <c:v>114</c:v>
                </c:pt>
                <c:pt idx="1897">
                  <c:v>88</c:v>
                </c:pt>
                <c:pt idx="1898">
                  <c:v>93</c:v>
                </c:pt>
                <c:pt idx="1899">
                  <c:v>92</c:v>
                </c:pt>
                <c:pt idx="1900">
                  <c:v>98</c:v>
                </c:pt>
                <c:pt idx="1901">
                  <c:v>94</c:v>
                </c:pt>
                <c:pt idx="1902">
                  <c:v>102</c:v>
                </c:pt>
                <c:pt idx="1903">
                  <c:v>98</c:v>
                </c:pt>
                <c:pt idx="1904">
                  <c:v>111</c:v>
                </c:pt>
                <c:pt idx="1905">
                  <c:v>100</c:v>
                </c:pt>
                <c:pt idx="1906">
                  <c:v>141</c:v>
                </c:pt>
                <c:pt idx="1907">
                  <c:v>114</c:v>
                </c:pt>
                <c:pt idx="1908">
                  <c:v>96</c:v>
                </c:pt>
                <c:pt idx="1909">
                  <c:v>111</c:v>
                </c:pt>
                <c:pt idx="1910">
                  <c:v>127</c:v>
                </c:pt>
                <c:pt idx="1911">
                  <c:v>107</c:v>
                </c:pt>
                <c:pt idx="1912">
                  <c:v>97</c:v>
                </c:pt>
                <c:pt idx="1913">
                  <c:v>127</c:v>
                </c:pt>
                <c:pt idx="1914">
                  <c:v>110</c:v>
                </c:pt>
                <c:pt idx="1915">
                  <c:v>135</c:v>
                </c:pt>
                <c:pt idx="1916">
                  <c:v>84</c:v>
                </c:pt>
                <c:pt idx="1917">
                  <c:v>122</c:v>
                </c:pt>
                <c:pt idx="1918">
                  <c:v>114</c:v>
                </c:pt>
                <c:pt idx="1919">
                  <c:v>132</c:v>
                </c:pt>
                <c:pt idx="1920">
                  <c:v>170</c:v>
                </c:pt>
                <c:pt idx="1921">
                  <c:v>133</c:v>
                </c:pt>
                <c:pt idx="1922">
                  <c:v>112</c:v>
                </c:pt>
                <c:pt idx="1923">
                  <c:v>108</c:v>
                </c:pt>
                <c:pt idx="1924">
                  <c:v>115</c:v>
                </c:pt>
                <c:pt idx="1925">
                  <c:v>83</c:v>
                </c:pt>
                <c:pt idx="1926">
                  <c:v>105</c:v>
                </c:pt>
                <c:pt idx="1927">
                  <c:v>96</c:v>
                </c:pt>
                <c:pt idx="1928">
                  <c:v>94</c:v>
                </c:pt>
                <c:pt idx="1929">
                  <c:v>142</c:v>
                </c:pt>
                <c:pt idx="1930">
                  <c:v>104</c:v>
                </c:pt>
                <c:pt idx="1931">
                  <c:v>106</c:v>
                </c:pt>
                <c:pt idx="1932">
                  <c:v>106</c:v>
                </c:pt>
                <c:pt idx="1933">
                  <c:v>98</c:v>
                </c:pt>
                <c:pt idx="1934">
                  <c:v>100</c:v>
                </c:pt>
                <c:pt idx="1935">
                  <c:v>95</c:v>
                </c:pt>
                <c:pt idx="1936">
                  <c:v>107</c:v>
                </c:pt>
                <c:pt idx="1937">
                  <c:v>104</c:v>
                </c:pt>
                <c:pt idx="1938">
                  <c:v>104</c:v>
                </c:pt>
                <c:pt idx="1939">
                  <c:v>143</c:v>
                </c:pt>
                <c:pt idx="1940">
                  <c:v>77</c:v>
                </c:pt>
                <c:pt idx="1941">
                  <c:v>96</c:v>
                </c:pt>
                <c:pt idx="1942">
                  <c:v>145</c:v>
                </c:pt>
                <c:pt idx="1943">
                  <c:v>116</c:v>
                </c:pt>
                <c:pt idx="1944">
                  <c:v>100</c:v>
                </c:pt>
                <c:pt idx="1945">
                  <c:v>104</c:v>
                </c:pt>
                <c:pt idx="1946">
                  <c:v>92</c:v>
                </c:pt>
                <c:pt idx="1947">
                  <c:v>105</c:v>
                </c:pt>
                <c:pt idx="1948">
                  <c:v>120</c:v>
                </c:pt>
                <c:pt idx="1949">
                  <c:v>116</c:v>
                </c:pt>
                <c:pt idx="1950">
                  <c:v>119</c:v>
                </c:pt>
                <c:pt idx="1951">
                  <c:v>101</c:v>
                </c:pt>
                <c:pt idx="1952">
                  <c:v>117</c:v>
                </c:pt>
                <c:pt idx="1953">
                  <c:v>112</c:v>
                </c:pt>
                <c:pt idx="1954">
                  <c:v>136</c:v>
                </c:pt>
                <c:pt idx="1955">
                  <c:v>81</c:v>
                </c:pt>
                <c:pt idx="1956">
                  <c:v>87</c:v>
                </c:pt>
                <c:pt idx="1957">
                  <c:v>96</c:v>
                </c:pt>
                <c:pt idx="1958">
                  <c:v>106</c:v>
                </c:pt>
                <c:pt idx="1959">
                  <c:v>122</c:v>
                </c:pt>
                <c:pt idx="1960">
                  <c:v>123</c:v>
                </c:pt>
                <c:pt idx="1961">
                  <c:v>92</c:v>
                </c:pt>
                <c:pt idx="1962">
                  <c:v>110</c:v>
                </c:pt>
                <c:pt idx="1963">
                  <c:v>104</c:v>
                </c:pt>
                <c:pt idx="1964">
                  <c:v>98</c:v>
                </c:pt>
                <c:pt idx="1965">
                  <c:v>120</c:v>
                </c:pt>
                <c:pt idx="1966">
                  <c:v>112</c:v>
                </c:pt>
                <c:pt idx="1967">
                  <c:v>127</c:v>
                </c:pt>
                <c:pt idx="1968">
                  <c:v>102</c:v>
                </c:pt>
                <c:pt idx="1969">
                  <c:v>91</c:v>
                </c:pt>
                <c:pt idx="1970">
                  <c:v>114</c:v>
                </c:pt>
                <c:pt idx="1971">
                  <c:v>115</c:v>
                </c:pt>
                <c:pt idx="1972">
                  <c:v>115</c:v>
                </c:pt>
                <c:pt idx="1973">
                  <c:v>120</c:v>
                </c:pt>
                <c:pt idx="1974">
                  <c:v>135</c:v>
                </c:pt>
                <c:pt idx="1975">
                  <c:v>90</c:v>
                </c:pt>
                <c:pt idx="1976">
                  <c:v>100</c:v>
                </c:pt>
                <c:pt idx="1977">
                  <c:v>105</c:v>
                </c:pt>
                <c:pt idx="1978">
                  <c:v>138</c:v>
                </c:pt>
                <c:pt idx="1979">
                  <c:v>94</c:v>
                </c:pt>
                <c:pt idx="1980">
                  <c:v>101</c:v>
                </c:pt>
                <c:pt idx="1981">
                  <c:v>131</c:v>
                </c:pt>
                <c:pt idx="1982">
                  <c:v>91</c:v>
                </c:pt>
                <c:pt idx="1983">
                  <c:v>112</c:v>
                </c:pt>
                <c:pt idx="1984">
                  <c:v>95</c:v>
                </c:pt>
                <c:pt idx="1985">
                  <c:v>100</c:v>
                </c:pt>
                <c:pt idx="1986">
                  <c:v>108</c:v>
                </c:pt>
                <c:pt idx="1987">
                  <c:v>101</c:v>
                </c:pt>
                <c:pt idx="1988">
                  <c:v>109</c:v>
                </c:pt>
                <c:pt idx="1989">
                  <c:v>115</c:v>
                </c:pt>
                <c:pt idx="1990">
                  <c:v>117</c:v>
                </c:pt>
                <c:pt idx="1991">
                  <c:v>107</c:v>
                </c:pt>
                <c:pt idx="1992">
                  <c:v>134</c:v>
                </c:pt>
                <c:pt idx="1993">
                  <c:v>118</c:v>
                </c:pt>
                <c:pt idx="1994">
                  <c:v>121</c:v>
                </c:pt>
                <c:pt idx="1995">
                  <c:v>105</c:v>
                </c:pt>
                <c:pt idx="1996">
                  <c:v>110</c:v>
                </c:pt>
                <c:pt idx="1997">
                  <c:v>114</c:v>
                </c:pt>
                <c:pt idx="1998">
                  <c:v>100</c:v>
                </c:pt>
                <c:pt idx="1999">
                  <c:v>85</c:v>
                </c:pt>
                <c:pt idx="2000">
                  <c:v>72</c:v>
                </c:pt>
                <c:pt idx="2001">
                  <c:v>128</c:v>
                </c:pt>
                <c:pt idx="2002">
                  <c:v>72</c:v>
                </c:pt>
                <c:pt idx="2003">
                  <c:v>89</c:v>
                </c:pt>
                <c:pt idx="2004">
                  <c:v>96</c:v>
                </c:pt>
                <c:pt idx="2005">
                  <c:v>77</c:v>
                </c:pt>
                <c:pt idx="2006">
                  <c:v>111</c:v>
                </c:pt>
                <c:pt idx="2007">
                  <c:v>93</c:v>
                </c:pt>
                <c:pt idx="2008">
                  <c:v>128</c:v>
                </c:pt>
                <c:pt idx="2009">
                  <c:v>110</c:v>
                </c:pt>
                <c:pt idx="2010">
                  <c:v>137</c:v>
                </c:pt>
                <c:pt idx="2011">
                  <c:v>124</c:v>
                </c:pt>
                <c:pt idx="2012">
                  <c:v>93</c:v>
                </c:pt>
                <c:pt idx="2013">
                  <c:v>115</c:v>
                </c:pt>
                <c:pt idx="2014">
                  <c:v>105</c:v>
                </c:pt>
                <c:pt idx="2015">
                  <c:v>127</c:v>
                </c:pt>
                <c:pt idx="2016">
                  <c:v>82</c:v>
                </c:pt>
                <c:pt idx="2017">
                  <c:v>143</c:v>
                </c:pt>
                <c:pt idx="2018">
                  <c:v>103</c:v>
                </c:pt>
                <c:pt idx="2019">
                  <c:v>104</c:v>
                </c:pt>
                <c:pt idx="2020">
                  <c:v>98</c:v>
                </c:pt>
                <c:pt idx="2021">
                  <c:v>92</c:v>
                </c:pt>
                <c:pt idx="2022">
                  <c:v>123</c:v>
                </c:pt>
                <c:pt idx="2023">
                  <c:v>88</c:v>
                </c:pt>
                <c:pt idx="2024">
                  <c:v>128</c:v>
                </c:pt>
                <c:pt idx="2025">
                  <c:v>107</c:v>
                </c:pt>
                <c:pt idx="2026">
                  <c:v>91</c:v>
                </c:pt>
                <c:pt idx="2027">
                  <c:v>90</c:v>
                </c:pt>
                <c:pt idx="2028">
                  <c:v>115</c:v>
                </c:pt>
                <c:pt idx="2029">
                  <c:v>113</c:v>
                </c:pt>
                <c:pt idx="2030">
                  <c:v>113</c:v>
                </c:pt>
                <c:pt idx="2031">
                  <c:v>87</c:v>
                </c:pt>
                <c:pt idx="2032">
                  <c:v>101</c:v>
                </c:pt>
                <c:pt idx="2033">
                  <c:v>111</c:v>
                </c:pt>
                <c:pt idx="2034">
                  <c:v>108</c:v>
                </c:pt>
                <c:pt idx="2035">
                  <c:v>105</c:v>
                </c:pt>
                <c:pt idx="2036">
                  <c:v>109</c:v>
                </c:pt>
                <c:pt idx="2037">
                  <c:v>109</c:v>
                </c:pt>
                <c:pt idx="2038">
                  <c:v>99</c:v>
                </c:pt>
                <c:pt idx="2039">
                  <c:v>98</c:v>
                </c:pt>
                <c:pt idx="2040">
                  <c:v>104</c:v>
                </c:pt>
                <c:pt idx="2041">
                  <c:v>109</c:v>
                </c:pt>
                <c:pt idx="2042">
                  <c:v>75</c:v>
                </c:pt>
                <c:pt idx="2043">
                  <c:v>119</c:v>
                </c:pt>
                <c:pt idx="2044">
                  <c:v>90</c:v>
                </c:pt>
                <c:pt idx="2045">
                  <c:v>97</c:v>
                </c:pt>
                <c:pt idx="2046">
                  <c:v>89</c:v>
                </c:pt>
                <c:pt idx="2047">
                  <c:v>106</c:v>
                </c:pt>
                <c:pt idx="2048">
                  <c:v>96</c:v>
                </c:pt>
                <c:pt idx="2049">
                  <c:v>104</c:v>
                </c:pt>
                <c:pt idx="2050">
                  <c:v>108</c:v>
                </c:pt>
                <c:pt idx="2051">
                  <c:v>112</c:v>
                </c:pt>
                <c:pt idx="2052">
                  <c:v>104</c:v>
                </c:pt>
                <c:pt idx="2053">
                  <c:v>113</c:v>
                </c:pt>
                <c:pt idx="2054">
                  <c:v>98</c:v>
                </c:pt>
                <c:pt idx="2055">
                  <c:v>114</c:v>
                </c:pt>
                <c:pt idx="2056">
                  <c:v>124</c:v>
                </c:pt>
                <c:pt idx="2057">
                  <c:v>148</c:v>
                </c:pt>
                <c:pt idx="2058">
                  <c:v>108</c:v>
                </c:pt>
                <c:pt idx="2059">
                  <c:v>95</c:v>
                </c:pt>
                <c:pt idx="2060">
                  <c:v>108</c:v>
                </c:pt>
                <c:pt idx="2061">
                  <c:v>68</c:v>
                </c:pt>
                <c:pt idx="2062">
                  <c:v>103</c:v>
                </c:pt>
                <c:pt idx="2063">
                  <c:v>99</c:v>
                </c:pt>
                <c:pt idx="2064">
                  <c:v>88</c:v>
                </c:pt>
                <c:pt idx="2065">
                  <c:v>128</c:v>
                </c:pt>
                <c:pt idx="2066">
                  <c:v>124</c:v>
                </c:pt>
                <c:pt idx="2067">
                  <c:v>84</c:v>
                </c:pt>
                <c:pt idx="2068">
                  <c:v>101</c:v>
                </c:pt>
                <c:pt idx="2069">
                  <c:v>98</c:v>
                </c:pt>
                <c:pt idx="2070">
                  <c:v>225</c:v>
                </c:pt>
                <c:pt idx="2071">
                  <c:v>88</c:v>
                </c:pt>
                <c:pt idx="2072">
                  <c:v>88</c:v>
                </c:pt>
                <c:pt idx="2073">
                  <c:v>94</c:v>
                </c:pt>
                <c:pt idx="2074">
                  <c:v>117</c:v>
                </c:pt>
                <c:pt idx="2075">
                  <c:v>95</c:v>
                </c:pt>
                <c:pt idx="2076">
                  <c:v>99</c:v>
                </c:pt>
                <c:pt idx="2077">
                  <c:v>96</c:v>
                </c:pt>
                <c:pt idx="2078">
                  <c:v>98</c:v>
                </c:pt>
                <c:pt idx="2079">
                  <c:v>123</c:v>
                </c:pt>
                <c:pt idx="2080">
                  <c:v>101</c:v>
                </c:pt>
                <c:pt idx="2081">
                  <c:v>102</c:v>
                </c:pt>
                <c:pt idx="2082">
                  <c:v>94</c:v>
                </c:pt>
                <c:pt idx="2083">
                  <c:v>102</c:v>
                </c:pt>
                <c:pt idx="2084">
                  <c:v>108</c:v>
                </c:pt>
                <c:pt idx="2085">
                  <c:v>116</c:v>
                </c:pt>
                <c:pt idx="2086">
                  <c:v>93</c:v>
                </c:pt>
                <c:pt idx="2087">
                  <c:v>102</c:v>
                </c:pt>
                <c:pt idx="2088">
                  <c:v>103</c:v>
                </c:pt>
                <c:pt idx="2089">
                  <c:v>115</c:v>
                </c:pt>
                <c:pt idx="2090">
                  <c:v>96</c:v>
                </c:pt>
                <c:pt idx="2091">
                  <c:v>98</c:v>
                </c:pt>
                <c:pt idx="2092">
                  <c:v>101</c:v>
                </c:pt>
                <c:pt idx="2093">
                  <c:v>106</c:v>
                </c:pt>
                <c:pt idx="2094">
                  <c:v>101</c:v>
                </c:pt>
                <c:pt idx="2095">
                  <c:v>111</c:v>
                </c:pt>
                <c:pt idx="2096">
                  <c:v>99</c:v>
                </c:pt>
                <c:pt idx="2097">
                  <c:v>88</c:v>
                </c:pt>
                <c:pt idx="2098">
                  <c:v>83</c:v>
                </c:pt>
                <c:pt idx="2099">
                  <c:v>91</c:v>
                </c:pt>
                <c:pt idx="2100">
                  <c:v>108</c:v>
                </c:pt>
                <c:pt idx="2101">
                  <c:v>148</c:v>
                </c:pt>
                <c:pt idx="2102">
                  <c:v>77</c:v>
                </c:pt>
                <c:pt idx="2103">
                  <c:v>110</c:v>
                </c:pt>
                <c:pt idx="2104">
                  <c:v>83</c:v>
                </c:pt>
                <c:pt idx="2105">
                  <c:v>107</c:v>
                </c:pt>
                <c:pt idx="2106">
                  <c:v>100</c:v>
                </c:pt>
                <c:pt idx="2107">
                  <c:v>87</c:v>
                </c:pt>
                <c:pt idx="2108">
                  <c:v>154</c:v>
                </c:pt>
                <c:pt idx="2109">
                  <c:v>106</c:v>
                </c:pt>
                <c:pt idx="2110">
                  <c:v>99</c:v>
                </c:pt>
                <c:pt idx="2111">
                  <c:v>100</c:v>
                </c:pt>
                <c:pt idx="2112">
                  <c:v>116</c:v>
                </c:pt>
                <c:pt idx="2113">
                  <c:v>94</c:v>
                </c:pt>
                <c:pt idx="2114">
                  <c:v>111</c:v>
                </c:pt>
                <c:pt idx="2115">
                  <c:v>100</c:v>
                </c:pt>
                <c:pt idx="2116">
                  <c:v>125</c:v>
                </c:pt>
                <c:pt idx="2117">
                  <c:v>119</c:v>
                </c:pt>
                <c:pt idx="2118">
                  <c:v>135</c:v>
                </c:pt>
                <c:pt idx="2119">
                  <c:v>93</c:v>
                </c:pt>
                <c:pt idx="2120">
                  <c:v>114</c:v>
                </c:pt>
                <c:pt idx="2121">
                  <c:v>124</c:v>
                </c:pt>
                <c:pt idx="2122">
                  <c:v>134</c:v>
                </c:pt>
                <c:pt idx="2123">
                  <c:v>114</c:v>
                </c:pt>
                <c:pt idx="2124">
                  <c:v>124</c:v>
                </c:pt>
                <c:pt idx="2125">
                  <c:v>104</c:v>
                </c:pt>
                <c:pt idx="2126">
                  <c:v>118</c:v>
                </c:pt>
                <c:pt idx="2127">
                  <c:v>80</c:v>
                </c:pt>
                <c:pt idx="2128">
                  <c:v>107</c:v>
                </c:pt>
                <c:pt idx="2129">
                  <c:v>125</c:v>
                </c:pt>
                <c:pt idx="2130">
                  <c:v>115</c:v>
                </c:pt>
                <c:pt idx="2131">
                  <c:v>88</c:v>
                </c:pt>
                <c:pt idx="2132">
                  <c:v>122</c:v>
                </c:pt>
                <c:pt idx="2133">
                  <c:v>103</c:v>
                </c:pt>
                <c:pt idx="2134">
                  <c:v>101</c:v>
                </c:pt>
                <c:pt idx="2135">
                  <c:v>107</c:v>
                </c:pt>
                <c:pt idx="2136">
                  <c:v>118</c:v>
                </c:pt>
                <c:pt idx="2137">
                  <c:v>107</c:v>
                </c:pt>
                <c:pt idx="2138">
                  <c:v>100</c:v>
                </c:pt>
                <c:pt idx="2139">
                  <c:v>110</c:v>
                </c:pt>
                <c:pt idx="2140">
                  <c:v>125</c:v>
                </c:pt>
                <c:pt idx="2141">
                  <c:v>184</c:v>
                </c:pt>
                <c:pt idx="2142">
                  <c:v>236</c:v>
                </c:pt>
                <c:pt idx="2143">
                  <c:v>97</c:v>
                </c:pt>
                <c:pt idx="2144">
                  <c:v>113</c:v>
                </c:pt>
                <c:pt idx="2145">
                  <c:v>95</c:v>
                </c:pt>
                <c:pt idx="2146">
                  <c:v>103</c:v>
                </c:pt>
                <c:pt idx="2147">
                  <c:v>91</c:v>
                </c:pt>
                <c:pt idx="2148">
                  <c:v>116</c:v>
                </c:pt>
                <c:pt idx="2149">
                  <c:v>93</c:v>
                </c:pt>
                <c:pt idx="2150">
                  <c:v>113</c:v>
                </c:pt>
                <c:pt idx="2151">
                  <c:v>101</c:v>
                </c:pt>
                <c:pt idx="2152">
                  <c:v>95</c:v>
                </c:pt>
                <c:pt idx="2153">
                  <c:v>109</c:v>
                </c:pt>
                <c:pt idx="2154">
                  <c:v>85</c:v>
                </c:pt>
                <c:pt idx="2155">
                  <c:v>101</c:v>
                </c:pt>
                <c:pt idx="2156">
                  <c:v>125</c:v>
                </c:pt>
                <c:pt idx="2157">
                  <c:v>132</c:v>
                </c:pt>
                <c:pt idx="2158">
                  <c:v>131</c:v>
                </c:pt>
                <c:pt idx="2159">
                  <c:v>129</c:v>
                </c:pt>
                <c:pt idx="2160">
                  <c:v>100</c:v>
                </c:pt>
                <c:pt idx="2161">
                  <c:v>97</c:v>
                </c:pt>
                <c:pt idx="2162">
                  <c:v>92</c:v>
                </c:pt>
                <c:pt idx="2163">
                  <c:v>116</c:v>
                </c:pt>
                <c:pt idx="2164">
                  <c:v>90</c:v>
                </c:pt>
                <c:pt idx="2165">
                  <c:v>81</c:v>
                </c:pt>
                <c:pt idx="2166">
                  <c:v>97</c:v>
                </c:pt>
                <c:pt idx="2167">
                  <c:v>118</c:v>
                </c:pt>
                <c:pt idx="2168">
                  <c:v>100</c:v>
                </c:pt>
                <c:pt idx="2169">
                  <c:v>97</c:v>
                </c:pt>
                <c:pt idx="2170">
                  <c:v>114</c:v>
                </c:pt>
                <c:pt idx="2171">
                  <c:v>130</c:v>
                </c:pt>
                <c:pt idx="2172">
                  <c:v>82</c:v>
                </c:pt>
                <c:pt idx="2173">
                  <c:v>96</c:v>
                </c:pt>
                <c:pt idx="2174">
                  <c:v>105</c:v>
                </c:pt>
                <c:pt idx="2175">
                  <c:v>122</c:v>
                </c:pt>
                <c:pt idx="2176">
                  <c:v>88</c:v>
                </c:pt>
                <c:pt idx="2177">
                  <c:v>110</c:v>
                </c:pt>
                <c:pt idx="2178">
                  <c:v>103</c:v>
                </c:pt>
                <c:pt idx="2179">
                  <c:v>106</c:v>
                </c:pt>
                <c:pt idx="2180">
                  <c:v>98</c:v>
                </c:pt>
                <c:pt idx="2181">
                  <c:v>68</c:v>
                </c:pt>
                <c:pt idx="2182">
                  <c:v>94</c:v>
                </c:pt>
                <c:pt idx="2183">
                  <c:v>99</c:v>
                </c:pt>
                <c:pt idx="2184">
                  <c:v>107</c:v>
                </c:pt>
                <c:pt idx="2185">
                  <c:v>180</c:v>
                </c:pt>
                <c:pt idx="2186">
                  <c:v>89</c:v>
                </c:pt>
                <c:pt idx="2187">
                  <c:v>97</c:v>
                </c:pt>
                <c:pt idx="2188">
                  <c:v>113</c:v>
                </c:pt>
                <c:pt idx="2189">
                  <c:v>131</c:v>
                </c:pt>
                <c:pt idx="2190">
                  <c:v>103</c:v>
                </c:pt>
                <c:pt idx="2191">
                  <c:v>119</c:v>
                </c:pt>
                <c:pt idx="2192">
                  <c:v>98</c:v>
                </c:pt>
                <c:pt idx="2193">
                  <c:v>111</c:v>
                </c:pt>
                <c:pt idx="2194">
                  <c:v>94</c:v>
                </c:pt>
                <c:pt idx="2195">
                  <c:v>81</c:v>
                </c:pt>
                <c:pt idx="2196">
                  <c:v>89</c:v>
                </c:pt>
                <c:pt idx="2197">
                  <c:v>106</c:v>
                </c:pt>
                <c:pt idx="2198">
                  <c:v>86</c:v>
                </c:pt>
                <c:pt idx="2199">
                  <c:v>103</c:v>
                </c:pt>
                <c:pt idx="2200">
                  <c:v>121</c:v>
                </c:pt>
                <c:pt idx="2201">
                  <c:v>109</c:v>
                </c:pt>
                <c:pt idx="2202">
                  <c:v>109</c:v>
                </c:pt>
                <c:pt idx="2203">
                  <c:v>123</c:v>
                </c:pt>
                <c:pt idx="2204">
                  <c:v>94</c:v>
                </c:pt>
                <c:pt idx="2205">
                  <c:v>94</c:v>
                </c:pt>
                <c:pt idx="2206">
                  <c:v>115</c:v>
                </c:pt>
                <c:pt idx="2207">
                  <c:v>107</c:v>
                </c:pt>
                <c:pt idx="2208">
                  <c:v>91</c:v>
                </c:pt>
                <c:pt idx="2209">
                  <c:v>125</c:v>
                </c:pt>
                <c:pt idx="2210">
                  <c:v>122</c:v>
                </c:pt>
                <c:pt idx="2211">
                  <c:v>102</c:v>
                </c:pt>
                <c:pt idx="2212">
                  <c:v>90</c:v>
                </c:pt>
                <c:pt idx="2213">
                  <c:v>98</c:v>
                </c:pt>
                <c:pt idx="2214">
                  <c:v>109</c:v>
                </c:pt>
                <c:pt idx="2215">
                  <c:v>90</c:v>
                </c:pt>
                <c:pt idx="2216">
                  <c:v>112</c:v>
                </c:pt>
                <c:pt idx="2217">
                  <c:v>94</c:v>
                </c:pt>
                <c:pt idx="2218">
                  <c:v>105</c:v>
                </c:pt>
                <c:pt idx="2219">
                  <c:v>104</c:v>
                </c:pt>
                <c:pt idx="2220">
                  <c:v>112</c:v>
                </c:pt>
                <c:pt idx="2221">
                  <c:v>108</c:v>
                </c:pt>
                <c:pt idx="2222">
                  <c:v>112</c:v>
                </c:pt>
                <c:pt idx="2223">
                  <c:v>127</c:v>
                </c:pt>
                <c:pt idx="2224">
                  <c:v>111</c:v>
                </c:pt>
                <c:pt idx="2225">
                  <c:v>126</c:v>
                </c:pt>
                <c:pt idx="2226">
                  <c:v>114</c:v>
                </c:pt>
                <c:pt idx="2227">
                  <c:v>99</c:v>
                </c:pt>
                <c:pt idx="2228">
                  <c:v>150</c:v>
                </c:pt>
                <c:pt idx="2229">
                  <c:v>112</c:v>
                </c:pt>
                <c:pt idx="2230">
                  <c:v>108</c:v>
                </c:pt>
                <c:pt idx="2231">
                  <c:v>116</c:v>
                </c:pt>
                <c:pt idx="2232">
                  <c:v>144</c:v>
                </c:pt>
                <c:pt idx="2233">
                  <c:v>93</c:v>
                </c:pt>
                <c:pt idx="2234">
                  <c:v>103</c:v>
                </c:pt>
                <c:pt idx="2235">
                  <c:v>121</c:v>
                </c:pt>
                <c:pt idx="2236">
                  <c:v>105</c:v>
                </c:pt>
                <c:pt idx="2237">
                  <c:v>119</c:v>
                </c:pt>
                <c:pt idx="2238">
                  <c:v>98</c:v>
                </c:pt>
                <c:pt idx="2239">
                  <c:v>80</c:v>
                </c:pt>
                <c:pt idx="2240">
                  <c:v>121</c:v>
                </c:pt>
                <c:pt idx="2241">
                  <c:v>94</c:v>
                </c:pt>
                <c:pt idx="2242">
                  <c:v>93</c:v>
                </c:pt>
                <c:pt idx="2243">
                  <c:v>116</c:v>
                </c:pt>
                <c:pt idx="2244">
                  <c:v>101</c:v>
                </c:pt>
                <c:pt idx="2245">
                  <c:v>154</c:v>
                </c:pt>
                <c:pt idx="2246">
                  <c:v>170</c:v>
                </c:pt>
                <c:pt idx="2247">
                  <c:v>99</c:v>
                </c:pt>
                <c:pt idx="2248">
                  <c:v>104</c:v>
                </c:pt>
                <c:pt idx="2249">
                  <c:v>126</c:v>
                </c:pt>
                <c:pt idx="2250">
                  <c:v>110</c:v>
                </c:pt>
                <c:pt idx="2251">
                  <c:v>101</c:v>
                </c:pt>
                <c:pt idx="2252">
                  <c:v>87</c:v>
                </c:pt>
                <c:pt idx="2253">
                  <c:v>123</c:v>
                </c:pt>
                <c:pt idx="2254">
                  <c:v>109</c:v>
                </c:pt>
                <c:pt idx="2255">
                  <c:v>90</c:v>
                </c:pt>
                <c:pt idx="2256">
                  <c:v>96</c:v>
                </c:pt>
                <c:pt idx="2257">
                  <c:v>82</c:v>
                </c:pt>
                <c:pt idx="2258">
                  <c:v>86</c:v>
                </c:pt>
                <c:pt idx="2259">
                  <c:v>108</c:v>
                </c:pt>
                <c:pt idx="2260">
                  <c:v>98</c:v>
                </c:pt>
                <c:pt idx="2261">
                  <c:v>129</c:v>
                </c:pt>
                <c:pt idx="2262">
                  <c:v>112</c:v>
                </c:pt>
                <c:pt idx="2263">
                  <c:v>108</c:v>
                </c:pt>
                <c:pt idx="2264">
                  <c:v>121</c:v>
                </c:pt>
                <c:pt idx="2265">
                  <c:v>89</c:v>
                </c:pt>
                <c:pt idx="2266">
                  <c:v>89</c:v>
                </c:pt>
                <c:pt idx="2267">
                  <c:v>73</c:v>
                </c:pt>
                <c:pt idx="2268">
                  <c:v>132</c:v>
                </c:pt>
                <c:pt idx="2269">
                  <c:v>96</c:v>
                </c:pt>
                <c:pt idx="2270">
                  <c:v>98</c:v>
                </c:pt>
                <c:pt idx="2271">
                  <c:v>107</c:v>
                </c:pt>
                <c:pt idx="2272">
                  <c:v>134</c:v>
                </c:pt>
                <c:pt idx="2273">
                  <c:v>122</c:v>
                </c:pt>
                <c:pt idx="2274">
                  <c:v>97</c:v>
                </c:pt>
                <c:pt idx="2275">
                  <c:v>110</c:v>
                </c:pt>
                <c:pt idx="2276">
                  <c:v>102</c:v>
                </c:pt>
                <c:pt idx="2277">
                  <c:v>98</c:v>
                </c:pt>
                <c:pt idx="2278">
                  <c:v>120</c:v>
                </c:pt>
                <c:pt idx="2279">
                  <c:v>160</c:v>
                </c:pt>
                <c:pt idx="2280">
                  <c:v>83</c:v>
                </c:pt>
                <c:pt idx="2281">
                  <c:v>102</c:v>
                </c:pt>
                <c:pt idx="2282">
                  <c:v>122</c:v>
                </c:pt>
                <c:pt idx="2283">
                  <c:v>126</c:v>
                </c:pt>
                <c:pt idx="2284">
                  <c:v>136</c:v>
                </c:pt>
                <c:pt idx="2285">
                  <c:v>120</c:v>
                </c:pt>
                <c:pt idx="2286">
                  <c:v>108</c:v>
                </c:pt>
                <c:pt idx="2287">
                  <c:v>126</c:v>
                </c:pt>
                <c:pt idx="2288">
                  <c:v>128</c:v>
                </c:pt>
                <c:pt idx="2289">
                  <c:v>113</c:v>
                </c:pt>
                <c:pt idx="2290">
                  <c:v>89</c:v>
                </c:pt>
                <c:pt idx="2291">
                  <c:v>129</c:v>
                </c:pt>
                <c:pt idx="2292">
                  <c:v>94</c:v>
                </c:pt>
                <c:pt idx="2293">
                  <c:v>106</c:v>
                </c:pt>
                <c:pt idx="2294">
                  <c:v>100</c:v>
                </c:pt>
                <c:pt idx="2295">
                  <c:v>89</c:v>
                </c:pt>
                <c:pt idx="2296">
                  <c:v>94</c:v>
                </c:pt>
                <c:pt idx="2297">
                  <c:v>83</c:v>
                </c:pt>
                <c:pt idx="2298">
                  <c:v>111</c:v>
                </c:pt>
                <c:pt idx="2299">
                  <c:v>80</c:v>
                </c:pt>
                <c:pt idx="2300">
                  <c:v>112</c:v>
                </c:pt>
                <c:pt idx="2301">
                  <c:v>94</c:v>
                </c:pt>
                <c:pt idx="2302">
                  <c:v>130</c:v>
                </c:pt>
                <c:pt idx="2303">
                  <c:v>91</c:v>
                </c:pt>
                <c:pt idx="2304">
                  <c:v>91</c:v>
                </c:pt>
                <c:pt idx="2305">
                  <c:v>110</c:v>
                </c:pt>
                <c:pt idx="2306">
                  <c:v>121</c:v>
                </c:pt>
                <c:pt idx="2307">
                  <c:v>114</c:v>
                </c:pt>
                <c:pt idx="2308">
                  <c:v>96</c:v>
                </c:pt>
                <c:pt idx="2309">
                  <c:v>94</c:v>
                </c:pt>
                <c:pt idx="2310">
                  <c:v>109</c:v>
                </c:pt>
                <c:pt idx="2311">
                  <c:v>107</c:v>
                </c:pt>
                <c:pt idx="2312">
                  <c:v>96</c:v>
                </c:pt>
                <c:pt idx="2313">
                  <c:v>88</c:v>
                </c:pt>
                <c:pt idx="2314">
                  <c:v>113</c:v>
                </c:pt>
                <c:pt idx="2315">
                  <c:v>101</c:v>
                </c:pt>
                <c:pt idx="2316">
                  <c:v>105</c:v>
                </c:pt>
                <c:pt idx="2317">
                  <c:v>125</c:v>
                </c:pt>
                <c:pt idx="2318">
                  <c:v>100</c:v>
                </c:pt>
                <c:pt idx="2319">
                  <c:v>112</c:v>
                </c:pt>
                <c:pt idx="2320">
                  <c:v>112</c:v>
                </c:pt>
                <c:pt idx="2321">
                  <c:v>95</c:v>
                </c:pt>
                <c:pt idx="2322">
                  <c:v>110</c:v>
                </c:pt>
                <c:pt idx="2323">
                  <c:v>118</c:v>
                </c:pt>
                <c:pt idx="2324">
                  <c:v>97</c:v>
                </c:pt>
                <c:pt idx="2325">
                  <c:v>120</c:v>
                </c:pt>
                <c:pt idx="2326">
                  <c:v>135</c:v>
                </c:pt>
                <c:pt idx="2327">
                  <c:v>101</c:v>
                </c:pt>
                <c:pt idx="2328">
                  <c:v>92</c:v>
                </c:pt>
                <c:pt idx="2329">
                  <c:v>92</c:v>
                </c:pt>
                <c:pt idx="2330">
                  <c:v>161</c:v>
                </c:pt>
                <c:pt idx="2331">
                  <c:v>92</c:v>
                </c:pt>
                <c:pt idx="2332">
                  <c:v>122</c:v>
                </c:pt>
                <c:pt idx="2333">
                  <c:v>91</c:v>
                </c:pt>
                <c:pt idx="2334">
                  <c:v>93</c:v>
                </c:pt>
                <c:pt idx="2335">
                  <c:v>94</c:v>
                </c:pt>
                <c:pt idx="2336">
                  <c:v>95</c:v>
                </c:pt>
                <c:pt idx="2337">
                  <c:v>105</c:v>
                </c:pt>
                <c:pt idx="2338">
                  <c:v>103</c:v>
                </c:pt>
                <c:pt idx="2339">
                  <c:v>102</c:v>
                </c:pt>
                <c:pt idx="2340">
                  <c:v>116</c:v>
                </c:pt>
                <c:pt idx="2341">
                  <c:v>110</c:v>
                </c:pt>
                <c:pt idx="2342">
                  <c:v>120</c:v>
                </c:pt>
                <c:pt idx="2343">
                  <c:v>122</c:v>
                </c:pt>
                <c:pt idx="2344">
                  <c:v>118</c:v>
                </c:pt>
                <c:pt idx="2345">
                  <c:v>107</c:v>
                </c:pt>
                <c:pt idx="2346">
                  <c:v>102</c:v>
                </c:pt>
                <c:pt idx="2347">
                  <c:v>154</c:v>
                </c:pt>
                <c:pt idx="2348">
                  <c:v>114</c:v>
                </c:pt>
                <c:pt idx="2349">
                  <c:v>109</c:v>
                </c:pt>
                <c:pt idx="2350">
                  <c:v>94</c:v>
                </c:pt>
                <c:pt idx="2351">
                  <c:v>100</c:v>
                </c:pt>
                <c:pt idx="2352">
                  <c:v>98</c:v>
                </c:pt>
                <c:pt idx="2353">
                  <c:v>102</c:v>
                </c:pt>
                <c:pt idx="2354">
                  <c:v>94</c:v>
                </c:pt>
                <c:pt idx="2355">
                  <c:v>92</c:v>
                </c:pt>
                <c:pt idx="2356">
                  <c:v>113</c:v>
                </c:pt>
                <c:pt idx="2357">
                  <c:v>115</c:v>
                </c:pt>
                <c:pt idx="2358">
                  <c:v>95</c:v>
                </c:pt>
                <c:pt idx="2359">
                  <c:v>87</c:v>
                </c:pt>
                <c:pt idx="2360">
                  <c:v>88</c:v>
                </c:pt>
                <c:pt idx="2361">
                  <c:v>97</c:v>
                </c:pt>
                <c:pt idx="2362">
                  <c:v>94</c:v>
                </c:pt>
                <c:pt idx="2363">
                  <c:v>112</c:v>
                </c:pt>
                <c:pt idx="2364">
                  <c:v>98</c:v>
                </c:pt>
                <c:pt idx="2365">
                  <c:v>104</c:v>
                </c:pt>
                <c:pt idx="2366">
                  <c:v>120</c:v>
                </c:pt>
                <c:pt idx="2367">
                  <c:v>99</c:v>
                </c:pt>
                <c:pt idx="2368">
                  <c:v>109</c:v>
                </c:pt>
                <c:pt idx="2369">
                  <c:v>106</c:v>
                </c:pt>
                <c:pt idx="2370">
                  <c:v>123</c:v>
                </c:pt>
                <c:pt idx="2371">
                  <c:v>86</c:v>
                </c:pt>
                <c:pt idx="2372">
                  <c:v>120</c:v>
                </c:pt>
                <c:pt idx="2373">
                  <c:v>227</c:v>
                </c:pt>
                <c:pt idx="2374">
                  <c:v>119</c:v>
                </c:pt>
                <c:pt idx="2375">
                  <c:v>115</c:v>
                </c:pt>
                <c:pt idx="2376">
                  <c:v>114</c:v>
                </c:pt>
                <c:pt idx="2377">
                  <c:v>90</c:v>
                </c:pt>
                <c:pt idx="2378">
                  <c:v>94</c:v>
                </c:pt>
                <c:pt idx="2379">
                  <c:v>98</c:v>
                </c:pt>
                <c:pt idx="2380">
                  <c:v>126</c:v>
                </c:pt>
                <c:pt idx="2381">
                  <c:v>100</c:v>
                </c:pt>
                <c:pt idx="2382">
                  <c:v>89</c:v>
                </c:pt>
                <c:pt idx="2383">
                  <c:v>111</c:v>
                </c:pt>
                <c:pt idx="2384">
                  <c:v>100</c:v>
                </c:pt>
                <c:pt idx="2385">
                  <c:v>115</c:v>
                </c:pt>
                <c:pt idx="2386">
                  <c:v>106</c:v>
                </c:pt>
                <c:pt idx="2387">
                  <c:v>124</c:v>
                </c:pt>
                <c:pt idx="2388">
                  <c:v>107</c:v>
                </c:pt>
                <c:pt idx="2389">
                  <c:v>99</c:v>
                </c:pt>
                <c:pt idx="2390">
                  <c:v>90</c:v>
                </c:pt>
                <c:pt idx="2391">
                  <c:v>101</c:v>
                </c:pt>
                <c:pt idx="2392">
                  <c:v>119</c:v>
                </c:pt>
                <c:pt idx="2393">
                  <c:v>103</c:v>
                </c:pt>
                <c:pt idx="2394">
                  <c:v>134</c:v>
                </c:pt>
                <c:pt idx="2395">
                  <c:v>155</c:v>
                </c:pt>
                <c:pt idx="2396">
                  <c:v>94</c:v>
                </c:pt>
                <c:pt idx="2397">
                  <c:v>95</c:v>
                </c:pt>
                <c:pt idx="2398">
                  <c:v>89</c:v>
                </c:pt>
                <c:pt idx="2399">
                  <c:v>97</c:v>
                </c:pt>
                <c:pt idx="2400">
                  <c:v>90</c:v>
                </c:pt>
                <c:pt idx="2401">
                  <c:v>92</c:v>
                </c:pt>
                <c:pt idx="2402">
                  <c:v>100</c:v>
                </c:pt>
                <c:pt idx="2403">
                  <c:v>117</c:v>
                </c:pt>
                <c:pt idx="2404">
                  <c:v>84</c:v>
                </c:pt>
                <c:pt idx="2405">
                  <c:v>140</c:v>
                </c:pt>
                <c:pt idx="2406">
                  <c:v>108</c:v>
                </c:pt>
                <c:pt idx="2407">
                  <c:v>109</c:v>
                </c:pt>
                <c:pt idx="2408">
                  <c:v>131</c:v>
                </c:pt>
                <c:pt idx="2409">
                  <c:v>114</c:v>
                </c:pt>
                <c:pt idx="2410">
                  <c:v>97</c:v>
                </c:pt>
                <c:pt idx="2411">
                  <c:v>122</c:v>
                </c:pt>
                <c:pt idx="2412">
                  <c:v>87</c:v>
                </c:pt>
                <c:pt idx="2413">
                  <c:v>85</c:v>
                </c:pt>
                <c:pt idx="2414">
                  <c:v>101</c:v>
                </c:pt>
                <c:pt idx="2415">
                  <c:v>121</c:v>
                </c:pt>
                <c:pt idx="2416">
                  <c:v>107</c:v>
                </c:pt>
                <c:pt idx="2417">
                  <c:v>111</c:v>
                </c:pt>
                <c:pt idx="2418">
                  <c:v>97</c:v>
                </c:pt>
                <c:pt idx="2419">
                  <c:v>97</c:v>
                </c:pt>
                <c:pt idx="2420">
                  <c:v>125</c:v>
                </c:pt>
                <c:pt idx="2421">
                  <c:v>124</c:v>
                </c:pt>
                <c:pt idx="2422">
                  <c:v>76</c:v>
                </c:pt>
                <c:pt idx="2423">
                  <c:v>107</c:v>
                </c:pt>
                <c:pt idx="2424">
                  <c:v>91</c:v>
                </c:pt>
                <c:pt idx="2425">
                  <c:v>96</c:v>
                </c:pt>
                <c:pt idx="2426">
                  <c:v>142</c:v>
                </c:pt>
                <c:pt idx="2427">
                  <c:v>103</c:v>
                </c:pt>
                <c:pt idx="2428">
                  <c:v>117</c:v>
                </c:pt>
                <c:pt idx="2429">
                  <c:v>116</c:v>
                </c:pt>
                <c:pt idx="2430">
                  <c:v>118</c:v>
                </c:pt>
                <c:pt idx="2431">
                  <c:v>108</c:v>
                </c:pt>
                <c:pt idx="2432">
                  <c:v>94</c:v>
                </c:pt>
                <c:pt idx="2433">
                  <c:v>97</c:v>
                </c:pt>
                <c:pt idx="2434">
                  <c:v>97</c:v>
                </c:pt>
                <c:pt idx="2435">
                  <c:v>91</c:v>
                </c:pt>
                <c:pt idx="2436">
                  <c:v>107</c:v>
                </c:pt>
                <c:pt idx="2437">
                  <c:v>95</c:v>
                </c:pt>
                <c:pt idx="2438">
                  <c:v>102</c:v>
                </c:pt>
                <c:pt idx="2439">
                  <c:v>88</c:v>
                </c:pt>
                <c:pt idx="2440">
                  <c:v>106</c:v>
                </c:pt>
                <c:pt idx="2441">
                  <c:v>92</c:v>
                </c:pt>
                <c:pt idx="2442">
                  <c:v>105</c:v>
                </c:pt>
                <c:pt idx="2443">
                  <c:v>107</c:v>
                </c:pt>
                <c:pt idx="2444">
                  <c:v>120</c:v>
                </c:pt>
                <c:pt idx="2445">
                  <c:v>103</c:v>
                </c:pt>
                <c:pt idx="2446">
                  <c:v>92</c:v>
                </c:pt>
                <c:pt idx="2447">
                  <c:v>147</c:v>
                </c:pt>
                <c:pt idx="2448">
                  <c:v>98</c:v>
                </c:pt>
                <c:pt idx="2449">
                  <c:v>103</c:v>
                </c:pt>
                <c:pt idx="2450">
                  <c:v>111</c:v>
                </c:pt>
                <c:pt idx="2451">
                  <c:v>98</c:v>
                </c:pt>
                <c:pt idx="2452">
                  <c:v>111</c:v>
                </c:pt>
                <c:pt idx="2453">
                  <c:v>111</c:v>
                </c:pt>
                <c:pt idx="2454">
                  <c:v>145</c:v>
                </c:pt>
                <c:pt idx="2455">
                  <c:v>84</c:v>
                </c:pt>
                <c:pt idx="2456">
                  <c:v>115</c:v>
                </c:pt>
                <c:pt idx="2457">
                  <c:v>105</c:v>
                </c:pt>
                <c:pt idx="2458">
                  <c:v>98</c:v>
                </c:pt>
                <c:pt idx="2459">
                  <c:v>110</c:v>
                </c:pt>
                <c:pt idx="2460">
                  <c:v>103</c:v>
                </c:pt>
                <c:pt idx="2461">
                  <c:v>90</c:v>
                </c:pt>
                <c:pt idx="2462">
                  <c:v>105</c:v>
                </c:pt>
                <c:pt idx="2463">
                  <c:v>93</c:v>
                </c:pt>
                <c:pt idx="2464">
                  <c:v>101</c:v>
                </c:pt>
                <c:pt idx="2465">
                  <c:v>115</c:v>
                </c:pt>
                <c:pt idx="2466">
                  <c:v>120</c:v>
                </c:pt>
                <c:pt idx="2467">
                  <c:v>111</c:v>
                </c:pt>
                <c:pt idx="2468">
                  <c:v>131</c:v>
                </c:pt>
                <c:pt idx="2469">
                  <c:v>139</c:v>
                </c:pt>
                <c:pt idx="2470">
                  <c:v>120</c:v>
                </c:pt>
                <c:pt idx="2471">
                  <c:v>119</c:v>
                </c:pt>
                <c:pt idx="2472">
                  <c:v>125</c:v>
                </c:pt>
                <c:pt idx="2473">
                  <c:v>108</c:v>
                </c:pt>
                <c:pt idx="2474">
                  <c:v>145</c:v>
                </c:pt>
                <c:pt idx="2475">
                  <c:v>98</c:v>
                </c:pt>
                <c:pt idx="2476">
                  <c:v>101</c:v>
                </c:pt>
                <c:pt idx="2477">
                  <c:v>109</c:v>
                </c:pt>
                <c:pt idx="2478">
                  <c:v>123</c:v>
                </c:pt>
                <c:pt idx="2479">
                  <c:v>99</c:v>
                </c:pt>
                <c:pt idx="2480">
                  <c:v>107</c:v>
                </c:pt>
                <c:pt idx="2481">
                  <c:v>81</c:v>
                </c:pt>
                <c:pt idx="2482">
                  <c:v>105</c:v>
                </c:pt>
                <c:pt idx="2483">
                  <c:v>82</c:v>
                </c:pt>
                <c:pt idx="2484">
                  <c:v>109</c:v>
                </c:pt>
                <c:pt idx="2485">
                  <c:v>95</c:v>
                </c:pt>
                <c:pt idx="2486">
                  <c:v>100</c:v>
                </c:pt>
                <c:pt idx="2487">
                  <c:v>91</c:v>
                </c:pt>
                <c:pt idx="2488">
                  <c:v>90</c:v>
                </c:pt>
                <c:pt idx="2489">
                  <c:v>108</c:v>
                </c:pt>
                <c:pt idx="2490">
                  <c:v>103</c:v>
                </c:pt>
                <c:pt idx="2491">
                  <c:v>96</c:v>
                </c:pt>
                <c:pt idx="2492">
                  <c:v>117</c:v>
                </c:pt>
                <c:pt idx="2493">
                  <c:v>93</c:v>
                </c:pt>
                <c:pt idx="2494">
                  <c:v>115</c:v>
                </c:pt>
                <c:pt idx="2495">
                  <c:v>85</c:v>
                </c:pt>
                <c:pt idx="2496">
                  <c:v>112</c:v>
                </c:pt>
                <c:pt idx="2497">
                  <c:v>86</c:v>
                </c:pt>
                <c:pt idx="2498">
                  <c:v>86</c:v>
                </c:pt>
                <c:pt idx="2499">
                  <c:v>137</c:v>
                </c:pt>
                <c:pt idx="2500">
                  <c:v>90</c:v>
                </c:pt>
                <c:pt idx="2501">
                  <c:v>107</c:v>
                </c:pt>
                <c:pt idx="2502">
                  <c:v>98</c:v>
                </c:pt>
                <c:pt idx="2503">
                  <c:v>84</c:v>
                </c:pt>
                <c:pt idx="2504">
                  <c:v>139</c:v>
                </c:pt>
                <c:pt idx="2505">
                  <c:v>127</c:v>
                </c:pt>
                <c:pt idx="2506">
                  <c:v>150</c:v>
                </c:pt>
                <c:pt idx="2507">
                  <c:v>132</c:v>
                </c:pt>
                <c:pt idx="2508">
                  <c:v>115</c:v>
                </c:pt>
                <c:pt idx="2509">
                  <c:v>186</c:v>
                </c:pt>
                <c:pt idx="2510">
                  <c:v>90</c:v>
                </c:pt>
                <c:pt idx="2511">
                  <c:v>134</c:v>
                </c:pt>
                <c:pt idx="2512">
                  <c:v>97</c:v>
                </c:pt>
                <c:pt idx="2513">
                  <c:v>107</c:v>
                </c:pt>
                <c:pt idx="2514">
                  <c:v>99</c:v>
                </c:pt>
                <c:pt idx="2515">
                  <c:v>124</c:v>
                </c:pt>
                <c:pt idx="2516">
                  <c:v>110</c:v>
                </c:pt>
                <c:pt idx="2517">
                  <c:v>178</c:v>
                </c:pt>
                <c:pt idx="2518">
                  <c:v>125</c:v>
                </c:pt>
                <c:pt idx="2519">
                  <c:v>121</c:v>
                </c:pt>
                <c:pt idx="2520">
                  <c:v>100</c:v>
                </c:pt>
                <c:pt idx="2521">
                  <c:v>115</c:v>
                </c:pt>
                <c:pt idx="2522">
                  <c:v>108</c:v>
                </c:pt>
                <c:pt idx="2523">
                  <c:v>220</c:v>
                </c:pt>
                <c:pt idx="2524">
                  <c:v>112</c:v>
                </c:pt>
                <c:pt idx="2525">
                  <c:v>99</c:v>
                </c:pt>
                <c:pt idx="2526">
                  <c:v>109</c:v>
                </c:pt>
                <c:pt idx="2527">
                  <c:v>83</c:v>
                </c:pt>
                <c:pt idx="2528">
                  <c:v>107</c:v>
                </c:pt>
                <c:pt idx="2529">
                  <c:v>102</c:v>
                </c:pt>
                <c:pt idx="2530">
                  <c:v>100</c:v>
                </c:pt>
                <c:pt idx="2531">
                  <c:v>97</c:v>
                </c:pt>
                <c:pt idx="2532">
                  <c:v>92</c:v>
                </c:pt>
                <c:pt idx="2533">
                  <c:v>84</c:v>
                </c:pt>
                <c:pt idx="2534">
                  <c:v>86</c:v>
                </c:pt>
                <c:pt idx="2535">
                  <c:v>120</c:v>
                </c:pt>
                <c:pt idx="2536">
                  <c:v>89</c:v>
                </c:pt>
                <c:pt idx="2537">
                  <c:v>117</c:v>
                </c:pt>
                <c:pt idx="2538">
                  <c:v>97</c:v>
                </c:pt>
                <c:pt idx="2539">
                  <c:v>91</c:v>
                </c:pt>
                <c:pt idx="2540">
                  <c:v>100</c:v>
                </c:pt>
                <c:pt idx="2541">
                  <c:v>72</c:v>
                </c:pt>
                <c:pt idx="2542">
                  <c:v>84</c:v>
                </c:pt>
                <c:pt idx="2543">
                  <c:v>126</c:v>
                </c:pt>
                <c:pt idx="2544">
                  <c:v>108</c:v>
                </c:pt>
                <c:pt idx="2545">
                  <c:v>112</c:v>
                </c:pt>
                <c:pt idx="2546">
                  <c:v>90</c:v>
                </c:pt>
                <c:pt idx="2547">
                  <c:v>91</c:v>
                </c:pt>
                <c:pt idx="2548">
                  <c:v>135</c:v>
                </c:pt>
                <c:pt idx="2549">
                  <c:v>141</c:v>
                </c:pt>
                <c:pt idx="2550">
                  <c:v>104</c:v>
                </c:pt>
                <c:pt idx="2551">
                  <c:v>84</c:v>
                </c:pt>
                <c:pt idx="2552">
                  <c:v>118</c:v>
                </c:pt>
                <c:pt idx="2553">
                  <c:v>82</c:v>
                </c:pt>
                <c:pt idx="2554">
                  <c:v>95</c:v>
                </c:pt>
                <c:pt idx="2555">
                  <c:v>94</c:v>
                </c:pt>
                <c:pt idx="2556">
                  <c:v>99</c:v>
                </c:pt>
                <c:pt idx="2557">
                  <c:v>121</c:v>
                </c:pt>
                <c:pt idx="2558">
                  <c:v>84</c:v>
                </c:pt>
                <c:pt idx="2559">
                  <c:v>93</c:v>
                </c:pt>
                <c:pt idx="2560">
                  <c:v>93</c:v>
                </c:pt>
                <c:pt idx="2561">
                  <c:v>120</c:v>
                </c:pt>
                <c:pt idx="2562">
                  <c:v>112</c:v>
                </c:pt>
                <c:pt idx="2563">
                  <c:v>107</c:v>
                </c:pt>
                <c:pt idx="2564">
                  <c:v>112</c:v>
                </c:pt>
                <c:pt idx="2565">
                  <c:v>96</c:v>
                </c:pt>
                <c:pt idx="2566">
                  <c:v>91</c:v>
                </c:pt>
                <c:pt idx="2567">
                  <c:v>125</c:v>
                </c:pt>
                <c:pt idx="2568">
                  <c:v>102</c:v>
                </c:pt>
                <c:pt idx="2569">
                  <c:v>87</c:v>
                </c:pt>
                <c:pt idx="2570">
                  <c:v>118</c:v>
                </c:pt>
                <c:pt idx="2571">
                  <c:v>115</c:v>
                </c:pt>
                <c:pt idx="2572">
                  <c:v>91</c:v>
                </c:pt>
                <c:pt idx="2573">
                  <c:v>88</c:v>
                </c:pt>
                <c:pt idx="2574">
                  <c:v>127</c:v>
                </c:pt>
                <c:pt idx="2575">
                  <c:v>94</c:v>
                </c:pt>
                <c:pt idx="2576">
                  <c:v>115</c:v>
                </c:pt>
                <c:pt idx="2577">
                  <c:v>90</c:v>
                </c:pt>
                <c:pt idx="2578">
                  <c:v>102</c:v>
                </c:pt>
                <c:pt idx="2579">
                  <c:v>117</c:v>
                </c:pt>
                <c:pt idx="2580">
                  <c:v>109</c:v>
                </c:pt>
                <c:pt idx="2581">
                  <c:v>121</c:v>
                </c:pt>
                <c:pt idx="2582">
                  <c:v>100</c:v>
                </c:pt>
                <c:pt idx="2583">
                  <c:v>109</c:v>
                </c:pt>
                <c:pt idx="2584">
                  <c:v>101</c:v>
                </c:pt>
                <c:pt idx="2585">
                  <c:v>106</c:v>
                </c:pt>
                <c:pt idx="2586">
                  <c:v>94</c:v>
                </c:pt>
                <c:pt idx="2587">
                  <c:v>140</c:v>
                </c:pt>
                <c:pt idx="2588">
                  <c:v>132</c:v>
                </c:pt>
                <c:pt idx="2589">
                  <c:v>99</c:v>
                </c:pt>
                <c:pt idx="2590">
                  <c:v>90</c:v>
                </c:pt>
                <c:pt idx="2591">
                  <c:v>105</c:v>
                </c:pt>
                <c:pt idx="2592">
                  <c:v>108</c:v>
                </c:pt>
                <c:pt idx="2593">
                  <c:v>69</c:v>
                </c:pt>
                <c:pt idx="2594">
                  <c:v>148</c:v>
                </c:pt>
                <c:pt idx="2595">
                  <c:v>118</c:v>
                </c:pt>
                <c:pt idx="2596">
                  <c:v>132</c:v>
                </c:pt>
                <c:pt idx="2597">
                  <c:v>130</c:v>
                </c:pt>
                <c:pt idx="2598">
                  <c:v>95</c:v>
                </c:pt>
                <c:pt idx="2599">
                  <c:v>80</c:v>
                </c:pt>
                <c:pt idx="2600">
                  <c:v>94</c:v>
                </c:pt>
                <c:pt idx="2601">
                  <c:v>122</c:v>
                </c:pt>
                <c:pt idx="2602">
                  <c:v>102</c:v>
                </c:pt>
                <c:pt idx="2603">
                  <c:v>116</c:v>
                </c:pt>
                <c:pt idx="2604">
                  <c:v>78</c:v>
                </c:pt>
                <c:pt idx="2605">
                  <c:v>114</c:v>
                </c:pt>
                <c:pt idx="2606">
                  <c:v>112</c:v>
                </c:pt>
                <c:pt idx="2607">
                  <c:v>110</c:v>
                </c:pt>
                <c:pt idx="2608">
                  <c:v>104</c:v>
                </c:pt>
                <c:pt idx="2609">
                  <c:v>81</c:v>
                </c:pt>
                <c:pt idx="2610">
                  <c:v>154</c:v>
                </c:pt>
                <c:pt idx="2611">
                  <c:v>102</c:v>
                </c:pt>
                <c:pt idx="2612">
                  <c:v>89</c:v>
                </c:pt>
                <c:pt idx="2613">
                  <c:v>132</c:v>
                </c:pt>
                <c:pt idx="2614">
                  <c:v>103</c:v>
                </c:pt>
                <c:pt idx="2615">
                  <c:v>93</c:v>
                </c:pt>
                <c:pt idx="2616">
                  <c:v>93</c:v>
                </c:pt>
                <c:pt idx="2617">
                  <c:v>96</c:v>
                </c:pt>
                <c:pt idx="2618">
                  <c:v>89</c:v>
                </c:pt>
                <c:pt idx="2619">
                  <c:v>92</c:v>
                </c:pt>
                <c:pt idx="2620">
                  <c:v>97</c:v>
                </c:pt>
                <c:pt idx="2621">
                  <c:v>93</c:v>
                </c:pt>
                <c:pt idx="2622">
                  <c:v>89</c:v>
                </c:pt>
                <c:pt idx="2623">
                  <c:v>123</c:v>
                </c:pt>
                <c:pt idx="2624">
                  <c:v>93</c:v>
                </c:pt>
                <c:pt idx="2625">
                  <c:v>133</c:v>
                </c:pt>
                <c:pt idx="2626">
                  <c:v>121</c:v>
                </c:pt>
                <c:pt idx="2627">
                  <c:v>102</c:v>
                </c:pt>
                <c:pt idx="2628">
                  <c:v>99</c:v>
                </c:pt>
                <c:pt idx="2629">
                  <c:v>98</c:v>
                </c:pt>
                <c:pt idx="2630">
                  <c:v>118</c:v>
                </c:pt>
                <c:pt idx="2631">
                  <c:v>104</c:v>
                </c:pt>
                <c:pt idx="2632">
                  <c:v>109</c:v>
                </c:pt>
                <c:pt idx="2633">
                  <c:v>115</c:v>
                </c:pt>
                <c:pt idx="2634">
                  <c:v>92</c:v>
                </c:pt>
                <c:pt idx="2635">
                  <c:v>91</c:v>
                </c:pt>
                <c:pt idx="2636">
                  <c:v>94</c:v>
                </c:pt>
                <c:pt idx="2637">
                  <c:v>93</c:v>
                </c:pt>
                <c:pt idx="2638">
                  <c:v>100</c:v>
                </c:pt>
                <c:pt idx="2639">
                  <c:v>293</c:v>
                </c:pt>
                <c:pt idx="2640">
                  <c:v>93</c:v>
                </c:pt>
                <c:pt idx="2641">
                  <c:v>123</c:v>
                </c:pt>
                <c:pt idx="2642">
                  <c:v>119</c:v>
                </c:pt>
                <c:pt idx="2643">
                  <c:v>107</c:v>
                </c:pt>
                <c:pt idx="2644">
                  <c:v>106</c:v>
                </c:pt>
                <c:pt idx="2645">
                  <c:v>109</c:v>
                </c:pt>
                <c:pt idx="2646">
                  <c:v>81</c:v>
                </c:pt>
                <c:pt idx="2647">
                  <c:v>95</c:v>
                </c:pt>
                <c:pt idx="2648">
                  <c:v>86</c:v>
                </c:pt>
                <c:pt idx="2649">
                  <c:v>113</c:v>
                </c:pt>
                <c:pt idx="2650">
                  <c:v>122</c:v>
                </c:pt>
                <c:pt idx="2651">
                  <c:v>90</c:v>
                </c:pt>
                <c:pt idx="2652">
                  <c:v>108</c:v>
                </c:pt>
                <c:pt idx="2653">
                  <c:v>113</c:v>
                </c:pt>
                <c:pt idx="2654">
                  <c:v>110</c:v>
                </c:pt>
                <c:pt idx="2655">
                  <c:v>109</c:v>
                </c:pt>
                <c:pt idx="2656">
                  <c:v>110</c:v>
                </c:pt>
                <c:pt idx="2657">
                  <c:v>101</c:v>
                </c:pt>
                <c:pt idx="2658">
                  <c:v>97</c:v>
                </c:pt>
                <c:pt idx="2659">
                  <c:v>172</c:v>
                </c:pt>
                <c:pt idx="2660">
                  <c:v>104</c:v>
                </c:pt>
                <c:pt idx="2661">
                  <c:v>99</c:v>
                </c:pt>
                <c:pt idx="2662">
                  <c:v>129</c:v>
                </c:pt>
                <c:pt idx="2663">
                  <c:v>91</c:v>
                </c:pt>
                <c:pt idx="2664">
                  <c:v>100</c:v>
                </c:pt>
                <c:pt idx="2665">
                  <c:v>111</c:v>
                </c:pt>
                <c:pt idx="2666">
                  <c:v>114</c:v>
                </c:pt>
                <c:pt idx="2667">
                  <c:v>86</c:v>
                </c:pt>
                <c:pt idx="2668">
                  <c:v>107</c:v>
                </c:pt>
                <c:pt idx="2669">
                  <c:v>90</c:v>
                </c:pt>
                <c:pt idx="2670">
                  <c:v>120</c:v>
                </c:pt>
                <c:pt idx="2671">
                  <c:v>134</c:v>
                </c:pt>
                <c:pt idx="2672">
                  <c:v>110</c:v>
                </c:pt>
                <c:pt idx="2673">
                  <c:v>132</c:v>
                </c:pt>
                <c:pt idx="2674">
                  <c:v>113</c:v>
                </c:pt>
                <c:pt idx="2675">
                  <c:v>111</c:v>
                </c:pt>
                <c:pt idx="2676">
                  <c:v>99</c:v>
                </c:pt>
                <c:pt idx="2677">
                  <c:v>104</c:v>
                </c:pt>
                <c:pt idx="2678">
                  <c:v>103</c:v>
                </c:pt>
                <c:pt idx="2679">
                  <c:v>134</c:v>
                </c:pt>
                <c:pt idx="2680">
                  <c:v>106</c:v>
                </c:pt>
                <c:pt idx="2681">
                  <c:v>125</c:v>
                </c:pt>
                <c:pt idx="2682">
                  <c:v>109</c:v>
                </c:pt>
                <c:pt idx="2683">
                  <c:v>200</c:v>
                </c:pt>
                <c:pt idx="2684">
                  <c:v>112</c:v>
                </c:pt>
                <c:pt idx="2685">
                  <c:v>116</c:v>
                </c:pt>
                <c:pt idx="2686">
                  <c:v>120</c:v>
                </c:pt>
                <c:pt idx="2687">
                  <c:v>107</c:v>
                </c:pt>
                <c:pt idx="2688">
                  <c:v>107</c:v>
                </c:pt>
                <c:pt idx="2689">
                  <c:v>81</c:v>
                </c:pt>
                <c:pt idx="2690">
                  <c:v>101</c:v>
                </c:pt>
                <c:pt idx="2691">
                  <c:v>122</c:v>
                </c:pt>
                <c:pt idx="2692">
                  <c:v>97</c:v>
                </c:pt>
                <c:pt idx="2693">
                  <c:v>92</c:v>
                </c:pt>
                <c:pt idx="2694">
                  <c:v>110</c:v>
                </c:pt>
                <c:pt idx="2695">
                  <c:v>86</c:v>
                </c:pt>
                <c:pt idx="2696">
                  <c:v>91</c:v>
                </c:pt>
                <c:pt idx="2697">
                  <c:v>100</c:v>
                </c:pt>
                <c:pt idx="2698">
                  <c:v>111</c:v>
                </c:pt>
                <c:pt idx="2699">
                  <c:v>89</c:v>
                </c:pt>
                <c:pt idx="2700">
                  <c:v>84</c:v>
                </c:pt>
                <c:pt idx="2701">
                  <c:v>98</c:v>
                </c:pt>
                <c:pt idx="2702">
                  <c:v>95</c:v>
                </c:pt>
                <c:pt idx="2703">
                  <c:v>100</c:v>
                </c:pt>
                <c:pt idx="2704">
                  <c:v>109</c:v>
                </c:pt>
                <c:pt idx="2705">
                  <c:v>118</c:v>
                </c:pt>
                <c:pt idx="2706">
                  <c:v>88</c:v>
                </c:pt>
                <c:pt idx="2707">
                  <c:v>86</c:v>
                </c:pt>
                <c:pt idx="2708">
                  <c:v>118</c:v>
                </c:pt>
                <c:pt idx="2709">
                  <c:v>125</c:v>
                </c:pt>
                <c:pt idx="2710">
                  <c:v>125</c:v>
                </c:pt>
                <c:pt idx="2711">
                  <c:v>94</c:v>
                </c:pt>
                <c:pt idx="2712">
                  <c:v>113</c:v>
                </c:pt>
                <c:pt idx="2713">
                  <c:v>104</c:v>
                </c:pt>
                <c:pt idx="2714">
                  <c:v>95</c:v>
                </c:pt>
                <c:pt idx="2715">
                  <c:v>102</c:v>
                </c:pt>
                <c:pt idx="2716">
                  <c:v>104</c:v>
                </c:pt>
                <c:pt idx="2717">
                  <c:v>95</c:v>
                </c:pt>
                <c:pt idx="2718">
                  <c:v>118</c:v>
                </c:pt>
                <c:pt idx="2719">
                  <c:v>193</c:v>
                </c:pt>
                <c:pt idx="2720">
                  <c:v>97</c:v>
                </c:pt>
                <c:pt idx="2721">
                  <c:v>98</c:v>
                </c:pt>
                <c:pt idx="2722">
                  <c:v>103</c:v>
                </c:pt>
                <c:pt idx="2723">
                  <c:v>161</c:v>
                </c:pt>
                <c:pt idx="2724">
                  <c:v>120</c:v>
                </c:pt>
                <c:pt idx="2725">
                  <c:v>97</c:v>
                </c:pt>
                <c:pt idx="2726">
                  <c:v>99</c:v>
                </c:pt>
                <c:pt idx="2727">
                  <c:v>145</c:v>
                </c:pt>
                <c:pt idx="2728">
                  <c:v>126</c:v>
                </c:pt>
                <c:pt idx="2729">
                  <c:v>121</c:v>
                </c:pt>
                <c:pt idx="2730">
                  <c:v>117</c:v>
                </c:pt>
                <c:pt idx="2731">
                  <c:v>98</c:v>
                </c:pt>
                <c:pt idx="2732">
                  <c:v>109</c:v>
                </c:pt>
                <c:pt idx="2733">
                  <c:v>95</c:v>
                </c:pt>
                <c:pt idx="2734">
                  <c:v>96</c:v>
                </c:pt>
                <c:pt idx="2735">
                  <c:v>101</c:v>
                </c:pt>
                <c:pt idx="2736">
                  <c:v>107</c:v>
                </c:pt>
                <c:pt idx="2737">
                  <c:v>119</c:v>
                </c:pt>
                <c:pt idx="2738">
                  <c:v>100</c:v>
                </c:pt>
                <c:pt idx="2739">
                  <c:v>98</c:v>
                </c:pt>
                <c:pt idx="2740">
                  <c:v>92</c:v>
                </c:pt>
                <c:pt idx="2741">
                  <c:v>90</c:v>
                </c:pt>
                <c:pt idx="2742">
                  <c:v>90</c:v>
                </c:pt>
                <c:pt idx="2743">
                  <c:v>153</c:v>
                </c:pt>
                <c:pt idx="2744">
                  <c:v>124</c:v>
                </c:pt>
                <c:pt idx="2745">
                  <c:v>82</c:v>
                </c:pt>
                <c:pt idx="2746">
                  <c:v>107</c:v>
                </c:pt>
                <c:pt idx="2747">
                  <c:v>97</c:v>
                </c:pt>
                <c:pt idx="2748">
                  <c:v>80</c:v>
                </c:pt>
                <c:pt idx="2749">
                  <c:v>85</c:v>
                </c:pt>
                <c:pt idx="2750">
                  <c:v>97</c:v>
                </c:pt>
                <c:pt idx="2751">
                  <c:v>109</c:v>
                </c:pt>
                <c:pt idx="2752">
                  <c:v>140</c:v>
                </c:pt>
                <c:pt idx="2753">
                  <c:v>90</c:v>
                </c:pt>
                <c:pt idx="2754">
                  <c:v>130</c:v>
                </c:pt>
                <c:pt idx="2755">
                  <c:v>98</c:v>
                </c:pt>
                <c:pt idx="2756">
                  <c:v>101</c:v>
                </c:pt>
                <c:pt idx="2757">
                  <c:v>114</c:v>
                </c:pt>
                <c:pt idx="2758">
                  <c:v>100</c:v>
                </c:pt>
                <c:pt idx="2759">
                  <c:v>85</c:v>
                </c:pt>
                <c:pt idx="2760">
                  <c:v>103</c:v>
                </c:pt>
                <c:pt idx="2761">
                  <c:v>100</c:v>
                </c:pt>
                <c:pt idx="2762">
                  <c:v>114</c:v>
                </c:pt>
                <c:pt idx="2763">
                  <c:v>97</c:v>
                </c:pt>
                <c:pt idx="2764">
                  <c:v>116</c:v>
                </c:pt>
                <c:pt idx="2765">
                  <c:v>96</c:v>
                </c:pt>
                <c:pt idx="2766">
                  <c:v>98</c:v>
                </c:pt>
                <c:pt idx="2767">
                  <c:v>105</c:v>
                </c:pt>
                <c:pt idx="2768">
                  <c:v>123</c:v>
                </c:pt>
                <c:pt idx="2769">
                  <c:v>93</c:v>
                </c:pt>
                <c:pt idx="2770">
                  <c:v>97</c:v>
                </c:pt>
                <c:pt idx="2771">
                  <c:v>122</c:v>
                </c:pt>
                <c:pt idx="2772">
                  <c:v>101</c:v>
                </c:pt>
                <c:pt idx="2773">
                  <c:v>100</c:v>
                </c:pt>
                <c:pt idx="2774">
                  <c:v>129</c:v>
                </c:pt>
                <c:pt idx="2775">
                  <c:v>81</c:v>
                </c:pt>
                <c:pt idx="2776">
                  <c:v>96</c:v>
                </c:pt>
                <c:pt idx="2777">
                  <c:v>84</c:v>
                </c:pt>
                <c:pt idx="2778">
                  <c:v>110</c:v>
                </c:pt>
                <c:pt idx="2779">
                  <c:v>130</c:v>
                </c:pt>
                <c:pt idx="2780">
                  <c:v>84</c:v>
                </c:pt>
                <c:pt idx="2781">
                  <c:v>106</c:v>
                </c:pt>
                <c:pt idx="2782">
                  <c:v>76</c:v>
                </c:pt>
                <c:pt idx="2783">
                  <c:v>99</c:v>
                </c:pt>
                <c:pt idx="2784">
                  <c:v>96</c:v>
                </c:pt>
                <c:pt idx="2785">
                  <c:v>104</c:v>
                </c:pt>
                <c:pt idx="2786">
                  <c:v>108</c:v>
                </c:pt>
                <c:pt idx="2787">
                  <c:v>108</c:v>
                </c:pt>
                <c:pt idx="2788">
                  <c:v>87</c:v>
                </c:pt>
                <c:pt idx="2789">
                  <c:v>89</c:v>
                </c:pt>
                <c:pt idx="2790">
                  <c:v>97</c:v>
                </c:pt>
                <c:pt idx="2791">
                  <c:v>106</c:v>
                </c:pt>
                <c:pt idx="2792">
                  <c:v>100</c:v>
                </c:pt>
                <c:pt idx="2793">
                  <c:v>89</c:v>
                </c:pt>
                <c:pt idx="2794">
                  <c:v>95</c:v>
                </c:pt>
                <c:pt idx="2795">
                  <c:v>97</c:v>
                </c:pt>
                <c:pt idx="2796">
                  <c:v>94</c:v>
                </c:pt>
                <c:pt idx="2797">
                  <c:v>95</c:v>
                </c:pt>
                <c:pt idx="2798">
                  <c:v>101</c:v>
                </c:pt>
                <c:pt idx="2799">
                  <c:v>101</c:v>
                </c:pt>
                <c:pt idx="2800">
                  <c:v>82</c:v>
                </c:pt>
                <c:pt idx="2801">
                  <c:v>74</c:v>
                </c:pt>
                <c:pt idx="2802">
                  <c:v>130</c:v>
                </c:pt>
                <c:pt idx="2803">
                  <c:v>112</c:v>
                </c:pt>
                <c:pt idx="2804">
                  <c:v>96</c:v>
                </c:pt>
                <c:pt idx="2805">
                  <c:v>89</c:v>
                </c:pt>
                <c:pt idx="2806">
                  <c:v>121</c:v>
                </c:pt>
                <c:pt idx="2807">
                  <c:v>85</c:v>
                </c:pt>
                <c:pt idx="2808">
                  <c:v>120</c:v>
                </c:pt>
                <c:pt idx="2809">
                  <c:v>106</c:v>
                </c:pt>
                <c:pt idx="2810">
                  <c:v>83</c:v>
                </c:pt>
                <c:pt idx="2811">
                  <c:v>120</c:v>
                </c:pt>
                <c:pt idx="2812">
                  <c:v>111</c:v>
                </c:pt>
                <c:pt idx="2813">
                  <c:v>100</c:v>
                </c:pt>
                <c:pt idx="2814">
                  <c:v>89</c:v>
                </c:pt>
                <c:pt idx="2815">
                  <c:v>115</c:v>
                </c:pt>
                <c:pt idx="2816">
                  <c:v>135</c:v>
                </c:pt>
                <c:pt idx="2817">
                  <c:v>92</c:v>
                </c:pt>
                <c:pt idx="2818">
                  <c:v>120</c:v>
                </c:pt>
                <c:pt idx="2819">
                  <c:v>97</c:v>
                </c:pt>
                <c:pt idx="2820">
                  <c:v>135</c:v>
                </c:pt>
                <c:pt idx="2821">
                  <c:v>93</c:v>
                </c:pt>
                <c:pt idx="2822">
                  <c:v>118</c:v>
                </c:pt>
                <c:pt idx="2823">
                  <c:v>97</c:v>
                </c:pt>
                <c:pt idx="2824">
                  <c:v>98</c:v>
                </c:pt>
                <c:pt idx="2825">
                  <c:v>98</c:v>
                </c:pt>
                <c:pt idx="2826">
                  <c:v>101</c:v>
                </c:pt>
                <c:pt idx="2827">
                  <c:v>132</c:v>
                </c:pt>
                <c:pt idx="2828">
                  <c:v>106</c:v>
                </c:pt>
                <c:pt idx="2829">
                  <c:v>87</c:v>
                </c:pt>
                <c:pt idx="2830">
                  <c:v>98</c:v>
                </c:pt>
                <c:pt idx="2831">
                  <c:v>96</c:v>
                </c:pt>
                <c:pt idx="2832">
                  <c:v>104</c:v>
                </c:pt>
                <c:pt idx="2833">
                  <c:v>93</c:v>
                </c:pt>
                <c:pt idx="2834">
                  <c:v>95</c:v>
                </c:pt>
                <c:pt idx="2835">
                  <c:v>89</c:v>
                </c:pt>
                <c:pt idx="2836">
                  <c:v>107</c:v>
                </c:pt>
                <c:pt idx="2837">
                  <c:v>85</c:v>
                </c:pt>
                <c:pt idx="2838">
                  <c:v>93</c:v>
                </c:pt>
                <c:pt idx="2839">
                  <c:v>101</c:v>
                </c:pt>
                <c:pt idx="2840">
                  <c:v>103</c:v>
                </c:pt>
                <c:pt idx="2841">
                  <c:v>111</c:v>
                </c:pt>
                <c:pt idx="2842">
                  <c:v>86</c:v>
                </c:pt>
                <c:pt idx="2843">
                  <c:v>90</c:v>
                </c:pt>
                <c:pt idx="2844">
                  <c:v>82</c:v>
                </c:pt>
                <c:pt idx="2845">
                  <c:v>83</c:v>
                </c:pt>
                <c:pt idx="2846">
                  <c:v>125</c:v>
                </c:pt>
                <c:pt idx="2847">
                  <c:v>86</c:v>
                </c:pt>
                <c:pt idx="2848">
                  <c:v>91</c:v>
                </c:pt>
                <c:pt idx="2849">
                  <c:v>90</c:v>
                </c:pt>
                <c:pt idx="2850">
                  <c:v>90</c:v>
                </c:pt>
                <c:pt idx="2851">
                  <c:v>93</c:v>
                </c:pt>
                <c:pt idx="2852">
                  <c:v>104</c:v>
                </c:pt>
                <c:pt idx="2853">
                  <c:v>85</c:v>
                </c:pt>
                <c:pt idx="2854">
                  <c:v>81</c:v>
                </c:pt>
                <c:pt idx="2855">
                  <c:v>135</c:v>
                </c:pt>
                <c:pt idx="2856">
                  <c:v>144</c:v>
                </c:pt>
                <c:pt idx="2857">
                  <c:v>98</c:v>
                </c:pt>
                <c:pt idx="2858">
                  <c:v>117</c:v>
                </c:pt>
                <c:pt idx="2859">
                  <c:v>127</c:v>
                </c:pt>
                <c:pt idx="2860">
                  <c:v>98</c:v>
                </c:pt>
                <c:pt idx="2861">
                  <c:v>197</c:v>
                </c:pt>
                <c:pt idx="2862">
                  <c:v>104</c:v>
                </c:pt>
                <c:pt idx="2863">
                  <c:v>90</c:v>
                </c:pt>
                <c:pt idx="2864">
                  <c:v>130</c:v>
                </c:pt>
                <c:pt idx="2865">
                  <c:v>176</c:v>
                </c:pt>
                <c:pt idx="2866">
                  <c:v>116</c:v>
                </c:pt>
                <c:pt idx="2867">
                  <c:v>88</c:v>
                </c:pt>
                <c:pt idx="2868">
                  <c:v>106</c:v>
                </c:pt>
                <c:pt idx="2869">
                  <c:v>181</c:v>
                </c:pt>
                <c:pt idx="2870">
                  <c:v>130</c:v>
                </c:pt>
                <c:pt idx="2871">
                  <c:v>123</c:v>
                </c:pt>
                <c:pt idx="2872">
                  <c:v>120</c:v>
                </c:pt>
                <c:pt idx="2873">
                  <c:v>87</c:v>
                </c:pt>
                <c:pt idx="2874">
                  <c:v>123</c:v>
                </c:pt>
                <c:pt idx="2875">
                  <c:v>103</c:v>
                </c:pt>
                <c:pt idx="2876">
                  <c:v>91</c:v>
                </c:pt>
                <c:pt idx="2877">
                  <c:v>88</c:v>
                </c:pt>
                <c:pt idx="2878">
                  <c:v>126</c:v>
                </c:pt>
                <c:pt idx="2879">
                  <c:v>120</c:v>
                </c:pt>
                <c:pt idx="2880">
                  <c:v>94</c:v>
                </c:pt>
                <c:pt idx="2881">
                  <c:v>137</c:v>
                </c:pt>
                <c:pt idx="2882">
                  <c:v>119</c:v>
                </c:pt>
                <c:pt idx="2883">
                  <c:v>99</c:v>
                </c:pt>
                <c:pt idx="2884">
                  <c:v>79</c:v>
                </c:pt>
                <c:pt idx="2885">
                  <c:v>95</c:v>
                </c:pt>
                <c:pt idx="2886">
                  <c:v>103</c:v>
                </c:pt>
                <c:pt idx="2887">
                  <c:v>92</c:v>
                </c:pt>
                <c:pt idx="2888">
                  <c:v>84</c:v>
                </c:pt>
                <c:pt idx="2889">
                  <c:v>300</c:v>
                </c:pt>
                <c:pt idx="2890">
                  <c:v>120</c:v>
                </c:pt>
                <c:pt idx="2891">
                  <c:v>121</c:v>
                </c:pt>
                <c:pt idx="2892">
                  <c:v>97</c:v>
                </c:pt>
                <c:pt idx="2893">
                  <c:v>86</c:v>
                </c:pt>
                <c:pt idx="2894">
                  <c:v>45</c:v>
                </c:pt>
                <c:pt idx="2895">
                  <c:v>97</c:v>
                </c:pt>
                <c:pt idx="2896">
                  <c:v>93</c:v>
                </c:pt>
                <c:pt idx="2897">
                  <c:v>84</c:v>
                </c:pt>
                <c:pt idx="2898">
                  <c:v>96</c:v>
                </c:pt>
                <c:pt idx="2899">
                  <c:v>112</c:v>
                </c:pt>
                <c:pt idx="2900">
                  <c:v>125</c:v>
                </c:pt>
                <c:pt idx="2901">
                  <c:v>96</c:v>
                </c:pt>
                <c:pt idx="2902">
                  <c:v>103</c:v>
                </c:pt>
                <c:pt idx="2903">
                  <c:v>101</c:v>
                </c:pt>
                <c:pt idx="2904">
                  <c:v>104</c:v>
                </c:pt>
                <c:pt idx="2905">
                  <c:v>119</c:v>
                </c:pt>
                <c:pt idx="2906">
                  <c:v>128</c:v>
                </c:pt>
                <c:pt idx="2907">
                  <c:v>106</c:v>
                </c:pt>
                <c:pt idx="2908">
                  <c:v>126</c:v>
                </c:pt>
                <c:pt idx="2909">
                  <c:v>150</c:v>
                </c:pt>
                <c:pt idx="2910">
                  <c:v>178</c:v>
                </c:pt>
                <c:pt idx="2911">
                  <c:v>117</c:v>
                </c:pt>
                <c:pt idx="2912">
                  <c:v>119</c:v>
                </c:pt>
                <c:pt idx="2913">
                  <c:v>174</c:v>
                </c:pt>
                <c:pt idx="2914">
                  <c:v>111</c:v>
                </c:pt>
                <c:pt idx="2915">
                  <c:v>101</c:v>
                </c:pt>
                <c:pt idx="2916">
                  <c:v>89</c:v>
                </c:pt>
                <c:pt idx="2917">
                  <c:v>113</c:v>
                </c:pt>
                <c:pt idx="2918">
                  <c:v>95</c:v>
                </c:pt>
                <c:pt idx="2919">
                  <c:v>112</c:v>
                </c:pt>
                <c:pt idx="2920">
                  <c:v>109</c:v>
                </c:pt>
                <c:pt idx="2921">
                  <c:v>108</c:v>
                </c:pt>
                <c:pt idx="2922">
                  <c:v>100</c:v>
                </c:pt>
                <c:pt idx="2923">
                  <c:v>90</c:v>
                </c:pt>
                <c:pt idx="2924">
                  <c:v>94</c:v>
                </c:pt>
                <c:pt idx="2925">
                  <c:v>111</c:v>
                </c:pt>
                <c:pt idx="2926">
                  <c:v>142</c:v>
                </c:pt>
                <c:pt idx="2927">
                  <c:v>107</c:v>
                </c:pt>
                <c:pt idx="2928">
                  <c:v>91</c:v>
                </c:pt>
                <c:pt idx="2929">
                  <c:v>82</c:v>
                </c:pt>
                <c:pt idx="2930">
                  <c:v>97</c:v>
                </c:pt>
                <c:pt idx="2931">
                  <c:v>102</c:v>
                </c:pt>
                <c:pt idx="2932">
                  <c:v>93</c:v>
                </c:pt>
                <c:pt idx="2933">
                  <c:v>138</c:v>
                </c:pt>
                <c:pt idx="2934">
                  <c:v>93</c:v>
                </c:pt>
                <c:pt idx="2935">
                  <c:v>92</c:v>
                </c:pt>
                <c:pt idx="2936">
                  <c:v>92</c:v>
                </c:pt>
                <c:pt idx="2937">
                  <c:v>104</c:v>
                </c:pt>
                <c:pt idx="2938">
                  <c:v>89</c:v>
                </c:pt>
                <c:pt idx="2939">
                  <c:v>92</c:v>
                </c:pt>
                <c:pt idx="2940">
                  <c:v>90</c:v>
                </c:pt>
                <c:pt idx="2941">
                  <c:v>129</c:v>
                </c:pt>
                <c:pt idx="2942">
                  <c:v>111</c:v>
                </c:pt>
                <c:pt idx="2943">
                  <c:v>79</c:v>
                </c:pt>
                <c:pt idx="2944">
                  <c:v>104</c:v>
                </c:pt>
                <c:pt idx="2945">
                  <c:v>101</c:v>
                </c:pt>
                <c:pt idx="2946">
                  <c:v>113</c:v>
                </c:pt>
                <c:pt idx="2947">
                  <c:v>92</c:v>
                </c:pt>
                <c:pt idx="2948">
                  <c:v>106</c:v>
                </c:pt>
                <c:pt idx="2949">
                  <c:v>75</c:v>
                </c:pt>
                <c:pt idx="2950">
                  <c:v>104</c:v>
                </c:pt>
                <c:pt idx="2951">
                  <c:v>108</c:v>
                </c:pt>
                <c:pt idx="2952">
                  <c:v>99</c:v>
                </c:pt>
                <c:pt idx="2953">
                  <c:v>109</c:v>
                </c:pt>
                <c:pt idx="2954">
                  <c:v>93</c:v>
                </c:pt>
                <c:pt idx="2955">
                  <c:v>99</c:v>
                </c:pt>
                <c:pt idx="2956">
                  <c:v>98</c:v>
                </c:pt>
                <c:pt idx="2957">
                  <c:v>95</c:v>
                </c:pt>
                <c:pt idx="2958">
                  <c:v>107</c:v>
                </c:pt>
                <c:pt idx="2959">
                  <c:v>102</c:v>
                </c:pt>
                <c:pt idx="2960">
                  <c:v>97</c:v>
                </c:pt>
                <c:pt idx="2961">
                  <c:v>124</c:v>
                </c:pt>
                <c:pt idx="2962">
                  <c:v>90</c:v>
                </c:pt>
                <c:pt idx="2963">
                  <c:v>90</c:v>
                </c:pt>
                <c:pt idx="2964">
                  <c:v>99</c:v>
                </c:pt>
                <c:pt idx="2965">
                  <c:v>115</c:v>
                </c:pt>
                <c:pt idx="2966">
                  <c:v>89</c:v>
                </c:pt>
                <c:pt idx="2967">
                  <c:v>92</c:v>
                </c:pt>
                <c:pt idx="2968">
                  <c:v>94</c:v>
                </c:pt>
                <c:pt idx="2969">
                  <c:v>100</c:v>
                </c:pt>
                <c:pt idx="2970">
                  <c:v>109</c:v>
                </c:pt>
                <c:pt idx="2971">
                  <c:v>105</c:v>
                </c:pt>
                <c:pt idx="2972">
                  <c:v>102</c:v>
                </c:pt>
                <c:pt idx="2973">
                  <c:v>97</c:v>
                </c:pt>
                <c:pt idx="2974">
                  <c:v>118</c:v>
                </c:pt>
                <c:pt idx="2975">
                  <c:v>92</c:v>
                </c:pt>
                <c:pt idx="2976">
                  <c:v>103</c:v>
                </c:pt>
                <c:pt idx="2977">
                  <c:v>93</c:v>
                </c:pt>
                <c:pt idx="2978">
                  <c:v>113</c:v>
                </c:pt>
                <c:pt idx="2979">
                  <c:v>153</c:v>
                </c:pt>
                <c:pt idx="2980">
                  <c:v>89</c:v>
                </c:pt>
                <c:pt idx="2981">
                  <c:v>118</c:v>
                </c:pt>
                <c:pt idx="2982">
                  <c:v>97</c:v>
                </c:pt>
                <c:pt idx="2983">
                  <c:v>100</c:v>
                </c:pt>
                <c:pt idx="2984">
                  <c:v>96</c:v>
                </c:pt>
                <c:pt idx="2985">
                  <c:v>120</c:v>
                </c:pt>
                <c:pt idx="2986">
                  <c:v>175</c:v>
                </c:pt>
                <c:pt idx="2987">
                  <c:v>95</c:v>
                </c:pt>
                <c:pt idx="2988">
                  <c:v>95</c:v>
                </c:pt>
                <c:pt idx="2989">
                  <c:v>121</c:v>
                </c:pt>
                <c:pt idx="2990">
                  <c:v>110</c:v>
                </c:pt>
                <c:pt idx="2991">
                  <c:v>96</c:v>
                </c:pt>
                <c:pt idx="2992">
                  <c:v>121</c:v>
                </c:pt>
                <c:pt idx="2993">
                  <c:v>95</c:v>
                </c:pt>
                <c:pt idx="2994">
                  <c:v>112</c:v>
                </c:pt>
                <c:pt idx="2995">
                  <c:v>93</c:v>
                </c:pt>
                <c:pt idx="2996">
                  <c:v>110</c:v>
                </c:pt>
                <c:pt idx="2997">
                  <c:v>104</c:v>
                </c:pt>
                <c:pt idx="2998">
                  <c:v>119</c:v>
                </c:pt>
                <c:pt idx="2999">
                  <c:v>125</c:v>
                </c:pt>
                <c:pt idx="3000">
                  <c:v>96</c:v>
                </c:pt>
                <c:pt idx="3001">
                  <c:v>100</c:v>
                </c:pt>
                <c:pt idx="3002">
                  <c:v>89</c:v>
                </c:pt>
                <c:pt idx="3003">
                  <c:v>92</c:v>
                </c:pt>
                <c:pt idx="3004">
                  <c:v>109</c:v>
                </c:pt>
                <c:pt idx="3005">
                  <c:v>103</c:v>
                </c:pt>
                <c:pt idx="3006">
                  <c:v>95</c:v>
                </c:pt>
                <c:pt idx="3007">
                  <c:v>105</c:v>
                </c:pt>
                <c:pt idx="3008">
                  <c:v>106</c:v>
                </c:pt>
                <c:pt idx="3009">
                  <c:v>100</c:v>
                </c:pt>
                <c:pt idx="3010">
                  <c:v>103</c:v>
                </c:pt>
                <c:pt idx="3011">
                  <c:v>116</c:v>
                </c:pt>
                <c:pt idx="3012">
                  <c:v>99</c:v>
                </c:pt>
                <c:pt idx="3013">
                  <c:v>164</c:v>
                </c:pt>
                <c:pt idx="3014">
                  <c:v>96</c:v>
                </c:pt>
                <c:pt idx="3015">
                  <c:v>122</c:v>
                </c:pt>
                <c:pt idx="3016">
                  <c:v>94</c:v>
                </c:pt>
                <c:pt idx="3017">
                  <c:v>93</c:v>
                </c:pt>
                <c:pt idx="3018">
                  <c:v>96</c:v>
                </c:pt>
                <c:pt idx="3019">
                  <c:v>113</c:v>
                </c:pt>
                <c:pt idx="3020">
                  <c:v>192</c:v>
                </c:pt>
                <c:pt idx="3021">
                  <c:v>99</c:v>
                </c:pt>
                <c:pt idx="3022">
                  <c:v>91</c:v>
                </c:pt>
                <c:pt idx="3023">
                  <c:v>100</c:v>
                </c:pt>
                <c:pt idx="3024">
                  <c:v>105</c:v>
                </c:pt>
                <c:pt idx="3025">
                  <c:v>99</c:v>
                </c:pt>
                <c:pt idx="3026">
                  <c:v>112</c:v>
                </c:pt>
                <c:pt idx="3027">
                  <c:v>99</c:v>
                </c:pt>
                <c:pt idx="3028">
                  <c:v>125</c:v>
                </c:pt>
                <c:pt idx="3029">
                  <c:v>107</c:v>
                </c:pt>
                <c:pt idx="3030">
                  <c:v>107</c:v>
                </c:pt>
                <c:pt idx="3031">
                  <c:v>97</c:v>
                </c:pt>
                <c:pt idx="3032">
                  <c:v>95</c:v>
                </c:pt>
                <c:pt idx="3033">
                  <c:v>106</c:v>
                </c:pt>
                <c:pt idx="3034">
                  <c:v>103</c:v>
                </c:pt>
                <c:pt idx="3035">
                  <c:v>96</c:v>
                </c:pt>
                <c:pt idx="3036">
                  <c:v>103</c:v>
                </c:pt>
                <c:pt idx="3037">
                  <c:v>108</c:v>
                </c:pt>
                <c:pt idx="3038">
                  <c:v>118</c:v>
                </c:pt>
                <c:pt idx="3039">
                  <c:v>97</c:v>
                </c:pt>
                <c:pt idx="3040">
                  <c:v>115</c:v>
                </c:pt>
                <c:pt idx="3041">
                  <c:v>102</c:v>
                </c:pt>
                <c:pt idx="3042">
                  <c:v>125</c:v>
                </c:pt>
                <c:pt idx="3043">
                  <c:v>108</c:v>
                </c:pt>
                <c:pt idx="3044">
                  <c:v>101</c:v>
                </c:pt>
                <c:pt idx="3045">
                  <c:v>101</c:v>
                </c:pt>
                <c:pt idx="3046">
                  <c:v>139</c:v>
                </c:pt>
                <c:pt idx="3047">
                  <c:v>125</c:v>
                </c:pt>
                <c:pt idx="3048">
                  <c:v>115</c:v>
                </c:pt>
                <c:pt idx="3049">
                  <c:v>99</c:v>
                </c:pt>
                <c:pt idx="3050">
                  <c:v>88</c:v>
                </c:pt>
                <c:pt idx="3051">
                  <c:v>112</c:v>
                </c:pt>
                <c:pt idx="3052">
                  <c:v>108</c:v>
                </c:pt>
                <c:pt idx="3053">
                  <c:v>104</c:v>
                </c:pt>
                <c:pt idx="3054">
                  <c:v>108</c:v>
                </c:pt>
                <c:pt idx="3055">
                  <c:v>102</c:v>
                </c:pt>
                <c:pt idx="3056">
                  <c:v>88</c:v>
                </c:pt>
                <c:pt idx="3057">
                  <c:v>91</c:v>
                </c:pt>
                <c:pt idx="3058">
                  <c:v>141</c:v>
                </c:pt>
                <c:pt idx="3059">
                  <c:v>101</c:v>
                </c:pt>
                <c:pt idx="3060">
                  <c:v>105</c:v>
                </c:pt>
                <c:pt idx="3061">
                  <c:v>100</c:v>
                </c:pt>
                <c:pt idx="3062">
                  <c:v>116</c:v>
                </c:pt>
                <c:pt idx="3063">
                  <c:v>97</c:v>
                </c:pt>
                <c:pt idx="3064">
                  <c:v>106</c:v>
                </c:pt>
                <c:pt idx="3065">
                  <c:v>105</c:v>
                </c:pt>
                <c:pt idx="3066">
                  <c:v>122</c:v>
                </c:pt>
                <c:pt idx="3067">
                  <c:v>107</c:v>
                </c:pt>
                <c:pt idx="3068">
                  <c:v>121</c:v>
                </c:pt>
                <c:pt idx="3069">
                  <c:v>98</c:v>
                </c:pt>
                <c:pt idx="3070">
                  <c:v>123</c:v>
                </c:pt>
                <c:pt idx="3071">
                  <c:v>110</c:v>
                </c:pt>
                <c:pt idx="3072">
                  <c:v>120</c:v>
                </c:pt>
                <c:pt idx="3073">
                  <c:v>122</c:v>
                </c:pt>
                <c:pt idx="3074">
                  <c:v>110</c:v>
                </c:pt>
                <c:pt idx="3075">
                  <c:v>139</c:v>
                </c:pt>
                <c:pt idx="3076">
                  <c:v>124</c:v>
                </c:pt>
                <c:pt idx="3077">
                  <c:v>152</c:v>
                </c:pt>
                <c:pt idx="3078">
                  <c:v>98</c:v>
                </c:pt>
                <c:pt idx="3079">
                  <c:v>106</c:v>
                </c:pt>
                <c:pt idx="3080">
                  <c:v>106</c:v>
                </c:pt>
                <c:pt idx="3081">
                  <c:v>106</c:v>
                </c:pt>
                <c:pt idx="3082">
                  <c:v>89</c:v>
                </c:pt>
                <c:pt idx="3083">
                  <c:v>94</c:v>
                </c:pt>
                <c:pt idx="3084">
                  <c:v>109</c:v>
                </c:pt>
                <c:pt idx="3085">
                  <c:v>144</c:v>
                </c:pt>
                <c:pt idx="3086">
                  <c:v>90</c:v>
                </c:pt>
                <c:pt idx="3087">
                  <c:v>106</c:v>
                </c:pt>
                <c:pt idx="3088">
                  <c:v>121</c:v>
                </c:pt>
                <c:pt idx="3089">
                  <c:v>89</c:v>
                </c:pt>
                <c:pt idx="3090">
                  <c:v>104</c:v>
                </c:pt>
                <c:pt idx="3091">
                  <c:v>99</c:v>
                </c:pt>
                <c:pt idx="3092">
                  <c:v>98</c:v>
                </c:pt>
                <c:pt idx="3093">
                  <c:v>121</c:v>
                </c:pt>
                <c:pt idx="3094">
                  <c:v>96</c:v>
                </c:pt>
                <c:pt idx="3095">
                  <c:v>99</c:v>
                </c:pt>
                <c:pt idx="3096">
                  <c:v>42</c:v>
                </c:pt>
                <c:pt idx="3097">
                  <c:v>122</c:v>
                </c:pt>
                <c:pt idx="3098">
                  <c:v>101</c:v>
                </c:pt>
                <c:pt idx="3099">
                  <c:v>102</c:v>
                </c:pt>
                <c:pt idx="3100">
                  <c:v>84</c:v>
                </c:pt>
                <c:pt idx="3101">
                  <c:v>104</c:v>
                </c:pt>
                <c:pt idx="3102">
                  <c:v>96</c:v>
                </c:pt>
                <c:pt idx="3103">
                  <c:v>94</c:v>
                </c:pt>
                <c:pt idx="3104">
                  <c:v>90</c:v>
                </c:pt>
                <c:pt idx="3105">
                  <c:v>90</c:v>
                </c:pt>
                <c:pt idx="3106">
                  <c:v>106</c:v>
                </c:pt>
                <c:pt idx="3107">
                  <c:v>96</c:v>
                </c:pt>
                <c:pt idx="3108">
                  <c:v>95</c:v>
                </c:pt>
                <c:pt idx="3109">
                  <c:v>99</c:v>
                </c:pt>
                <c:pt idx="3110">
                  <c:v>99</c:v>
                </c:pt>
                <c:pt idx="3111">
                  <c:v>95</c:v>
                </c:pt>
                <c:pt idx="3112">
                  <c:v>99</c:v>
                </c:pt>
                <c:pt idx="3113">
                  <c:v>107</c:v>
                </c:pt>
                <c:pt idx="3114">
                  <c:v>90</c:v>
                </c:pt>
                <c:pt idx="3115">
                  <c:v>96</c:v>
                </c:pt>
                <c:pt idx="3116">
                  <c:v>104</c:v>
                </c:pt>
                <c:pt idx="3117">
                  <c:v>97</c:v>
                </c:pt>
                <c:pt idx="3118">
                  <c:v>107</c:v>
                </c:pt>
                <c:pt idx="3119">
                  <c:v>85</c:v>
                </c:pt>
                <c:pt idx="3120">
                  <c:v>95</c:v>
                </c:pt>
                <c:pt idx="3121">
                  <c:v>111</c:v>
                </c:pt>
                <c:pt idx="3122">
                  <c:v>86</c:v>
                </c:pt>
                <c:pt idx="3123">
                  <c:v>103</c:v>
                </c:pt>
                <c:pt idx="3124">
                  <c:v>111</c:v>
                </c:pt>
                <c:pt idx="3125">
                  <c:v>112</c:v>
                </c:pt>
                <c:pt idx="3126">
                  <c:v>141</c:v>
                </c:pt>
                <c:pt idx="3127">
                  <c:v>95</c:v>
                </c:pt>
                <c:pt idx="3128">
                  <c:v>85</c:v>
                </c:pt>
                <c:pt idx="3129">
                  <c:v>129</c:v>
                </c:pt>
                <c:pt idx="3130">
                  <c:v>125</c:v>
                </c:pt>
                <c:pt idx="3131">
                  <c:v>116</c:v>
                </c:pt>
                <c:pt idx="3132">
                  <c:v>105</c:v>
                </c:pt>
                <c:pt idx="3133">
                  <c:v>90</c:v>
                </c:pt>
                <c:pt idx="3134">
                  <c:v>111</c:v>
                </c:pt>
                <c:pt idx="3135">
                  <c:v>91</c:v>
                </c:pt>
                <c:pt idx="3136">
                  <c:v>97</c:v>
                </c:pt>
                <c:pt idx="3137">
                  <c:v>92</c:v>
                </c:pt>
                <c:pt idx="3138">
                  <c:v>104</c:v>
                </c:pt>
                <c:pt idx="3139">
                  <c:v>120</c:v>
                </c:pt>
                <c:pt idx="3140">
                  <c:v>99</c:v>
                </c:pt>
                <c:pt idx="3141">
                  <c:v>93</c:v>
                </c:pt>
                <c:pt idx="3142">
                  <c:v>99</c:v>
                </c:pt>
                <c:pt idx="3143">
                  <c:v>96</c:v>
                </c:pt>
                <c:pt idx="3144">
                  <c:v>96</c:v>
                </c:pt>
                <c:pt idx="3145">
                  <c:v>100</c:v>
                </c:pt>
                <c:pt idx="3146">
                  <c:v>98</c:v>
                </c:pt>
                <c:pt idx="3147">
                  <c:v>106</c:v>
                </c:pt>
                <c:pt idx="3148">
                  <c:v>95</c:v>
                </c:pt>
                <c:pt idx="3149">
                  <c:v>104</c:v>
                </c:pt>
                <c:pt idx="3150">
                  <c:v>87</c:v>
                </c:pt>
                <c:pt idx="3151">
                  <c:v>81</c:v>
                </c:pt>
                <c:pt idx="3152">
                  <c:v>94</c:v>
                </c:pt>
                <c:pt idx="3153">
                  <c:v>89</c:v>
                </c:pt>
                <c:pt idx="3154">
                  <c:v>88</c:v>
                </c:pt>
                <c:pt idx="3155">
                  <c:v>115</c:v>
                </c:pt>
                <c:pt idx="3156">
                  <c:v>96</c:v>
                </c:pt>
                <c:pt idx="3157">
                  <c:v>135</c:v>
                </c:pt>
                <c:pt idx="3158">
                  <c:v>93</c:v>
                </c:pt>
                <c:pt idx="3159">
                  <c:v>109</c:v>
                </c:pt>
                <c:pt idx="3160">
                  <c:v>101</c:v>
                </c:pt>
                <c:pt idx="3161">
                  <c:v>117</c:v>
                </c:pt>
                <c:pt idx="3162">
                  <c:v>83</c:v>
                </c:pt>
                <c:pt idx="3163">
                  <c:v>113</c:v>
                </c:pt>
                <c:pt idx="3164">
                  <c:v>104</c:v>
                </c:pt>
                <c:pt idx="3165">
                  <c:v>97</c:v>
                </c:pt>
                <c:pt idx="3166">
                  <c:v>110</c:v>
                </c:pt>
                <c:pt idx="3167">
                  <c:v>103</c:v>
                </c:pt>
                <c:pt idx="3168">
                  <c:v>94</c:v>
                </c:pt>
                <c:pt idx="3169">
                  <c:v>77</c:v>
                </c:pt>
                <c:pt idx="3170">
                  <c:v>134</c:v>
                </c:pt>
                <c:pt idx="3171">
                  <c:v>90</c:v>
                </c:pt>
                <c:pt idx="3172">
                  <c:v>104</c:v>
                </c:pt>
                <c:pt idx="3173">
                  <c:v>93</c:v>
                </c:pt>
                <c:pt idx="3174">
                  <c:v>106</c:v>
                </c:pt>
                <c:pt idx="3175">
                  <c:v>109</c:v>
                </c:pt>
                <c:pt idx="3176">
                  <c:v>101</c:v>
                </c:pt>
                <c:pt idx="3177">
                  <c:v>100</c:v>
                </c:pt>
                <c:pt idx="3178">
                  <c:v>95</c:v>
                </c:pt>
                <c:pt idx="3179">
                  <c:v>94</c:v>
                </c:pt>
                <c:pt idx="3180">
                  <c:v>93</c:v>
                </c:pt>
                <c:pt idx="3181">
                  <c:v>106</c:v>
                </c:pt>
                <c:pt idx="3182">
                  <c:v>99</c:v>
                </c:pt>
                <c:pt idx="3183">
                  <c:v>82</c:v>
                </c:pt>
                <c:pt idx="3184">
                  <c:v>135</c:v>
                </c:pt>
                <c:pt idx="3185">
                  <c:v>88</c:v>
                </c:pt>
                <c:pt idx="3186">
                  <c:v>89</c:v>
                </c:pt>
                <c:pt idx="3187">
                  <c:v>110</c:v>
                </c:pt>
                <c:pt idx="3188">
                  <c:v>107</c:v>
                </c:pt>
                <c:pt idx="3189">
                  <c:v>86</c:v>
                </c:pt>
                <c:pt idx="3190">
                  <c:v>91</c:v>
                </c:pt>
                <c:pt idx="3191">
                  <c:v>103</c:v>
                </c:pt>
                <c:pt idx="3192">
                  <c:v>92</c:v>
                </c:pt>
                <c:pt idx="3193">
                  <c:v>99</c:v>
                </c:pt>
                <c:pt idx="3194">
                  <c:v>96</c:v>
                </c:pt>
                <c:pt idx="3195">
                  <c:v>82</c:v>
                </c:pt>
                <c:pt idx="3196">
                  <c:v>92</c:v>
                </c:pt>
                <c:pt idx="3197">
                  <c:v>112</c:v>
                </c:pt>
                <c:pt idx="3198">
                  <c:v>90</c:v>
                </c:pt>
                <c:pt idx="3199">
                  <c:v>150</c:v>
                </c:pt>
                <c:pt idx="3200">
                  <c:v>91</c:v>
                </c:pt>
                <c:pt idx="3201">
                  <c:v>95</c:v>
                </c:pt>
                <c:pt idx="3202">
                  <c:v>97</c:v>
                </c:pt>
                <c:pt idx="3203">
                  <c:v>41</c:v>
                </c:pt>
                <c:pt idx="3204">
                  <c:v>112</c:v>
                </c:pt>
                <c:pt idx="3205">
                  <c:v>122</c:v>
                </c:pt>
                <c:pt idx="3206">
                  <c:v>110</c:v>
                </c:pt>
                <c:pt idx="3207">
                  <c:v>108</c:v>
                </c:pt>
                <c:pt idx="3208">
                  <c:v>121</c:v>
                </c:pt>
                <c:pt idx="3209">
                  <c:v>97</c:v>
                </c:pt>
                <c:pt idx="3210">
                  <c:v>116</c:v>
                </c:pt>
                <c:pt idx="3211">
                  <c:v>94</c:v>
                </c:pt>
                <c:pt idx="3212">
                  <c:v>103</c:v>
                </c:pt>
                <c:pt idx="3213">
                  <c:v>112</c:v>
                </c:pt>
                <c:pt idx="3214">
                  <c:v>91</c:v>
                </c:pt>
                <c:pt idx="3215">
                  <c:v>98</c:v>
                </c:pt>
                <c:pt idx="3216">
                  <c:v>95</c:v>
                </c:pt>
                <c:pt idx="3217">
                  <c:v>99</c:v>
                </c:pt>
                <c:pt idx="3218">
                  <c:v>91</c:v>
                </c:pt>
                <c:pt idx="3219">
                  <c:v>97</c:v>
                </c:pt>
                <c:pt idx="3220">
                  <c:v>90</c:v>
                </c:pt>
                <c:pt idx="3221">
                  <c:v>90</c:v>
                </c:pt>
                <c:pt idx="3222">
                  <c:v>94</c:v>
                </c:pt>
                <c:pt idx="3223">
                  <c:v>90</c:v>
                </c:pt>
                <c:pt idx="3224">
                  <c:v>103</c:v>
                </c:pt>
                <c:pt idx="3225">
                  <c:v>105</c:v>
                </c:pt>
                <c:pt idx="3226">
                  <c:v>113</c:v>
                </c:pt>
                <c:pt idx="3227">
                  <c:v>99</c:v>
                </c:pt>
                <c:pt idx="3228">
                  <c:v>148</c:v>
                </c:pt>
                <c:pt idx="3229">
                  <c:v>93</c:v>
                </c:pt>
                <c:pt idx="3230">
                  <c:v>94</c:v>
                </c:pt>
                <c:pt idx="3231">
                  <c:v>121</c:v>
                </c:pt>
                <c:pt idx="3232">
                  <c:v>118</c:v>
                </c:pt>
                <c:pt idx="3233">
                  <c:v>101</c:v>
                </c:pt>
                <c:pt idx="3234">
                  <c:v>90</c:v>
                </c:pt>
                <c:pt idx="3235">
                  <c:v>100</c:v>
                </c:pt>
                <c:pt idx="3236">
                  <c:v>97</c:v>
                </c:pt>
                <c:pt idx="3237">
                  <c:v>96</c:v>
                </c:pt>
                <c:pt idx="3238">
                  <c:v>117</c:v>
                </c:pt>
                <c:pt idx="3239">
                  <c:v>108</c:v>
                </c:pt>
                <c:pt idx="3240">
                  <c:v>109</c:v>
                </c:pt>
                <c:pt idx="3241">
                  <c:v>102</c:v>
                </c:pt>
                <c:pt idx="3242">
                  <c:v>115</c:v>
                </c:pt>
                <c:pt idx="3243">
                  <c:v>98</c:v>
                </c:pt>
                <c:pt idx="3244">
                  <c:v>133</c:v>
                </c:pt>
                <c:pt idx="3245">
                  <c:v>122</c:v>
                </c:pt>
                <c:pt idx="3246">
                  <c:v>106</c:v>
                </c:pt>
                <c:pt idx="3247">
                  <c:v>112</c:v>
                </c:pt>
                <c:pt idx="3248">
                  <c:v>99</c:v>
                </c:pt>
                <c:pt idx="3249">
                  <c:v>110</c:v>
                </c:pt>
                <c:pt idx="3250">
                  <c:v>104</c:v>
                </c:pt>
                <c:pt idx="3251">
                  <c:v>133</c:v>
                </c:pt>
                <c:pt idx="3252">
                  <c:v>103</c:v>
                </c:pt>
                <c:pt idx="3253">
                  <c:v>112</c:v>
                </c:pt>
                <c:pt idx="3254">
                  <c:v>101</c:v>
                </c:pt>
                <c:pt idx="3255">
                  <c:v>133</c:v>
                </c:pt>
                <c:pt idx="3256">
                  <c:v>104</c:v>
                </c:pt>
                <c:pt idx="3257">
                  <c:v>112</c:v>
                </c:pt>
                <c:pt idx="3258">
                  <c:v>94</c:v>
                </c:pt>
                <c:pt idx="3259">
                  <c:v>90</c:v>
                </c:pt>
                <c:pt idx="3260">
                  <c:v>101</c:v>
                </c:pt>
                <c:pt idx="3261">
                  <c:v>93</c:v>
                </c:pt>
                <c:pt idx="3262">
                  <c:v>152</c:v>
                </c:pt>
                <c:pt idx="3263">
                  <c:v>112</c:v>
                </c:pt>
                <c:pt idx="3264">
                  <c:v>95</c:v>
                </c:pt>
                <c:pt idx="3265">
                  <c:v>111</c:v>
                </c:pt>
                <c:pt idx="3266">
                  <c:v>91</c:v>
                </c:pt>
                <c:pt idx="3267">
                  <c:v>106</c:v>
                </c:pt>
                <c:pt idx="3268">
                  <c:v>93</c:v>
                </c:pt>
                <c:pt idx="3269">
                  <c:v>93</c:v>
                </c:pt>
                <c:pt idx="3270">
                  <c:v>165</c:v>
                </c:pt>
                <c:pt idx="3271">
                  <c:v>96</c:v>
                </c:pt>
                <c:pt idx="3272">
                  <c:v>93</c:v>
                </c:pt>
                <c:pt idx="3273">
                  <c:v>82</c:v>
                </c:pt>
                <c:pt idx="3274">
                  <c:v>101</c:v>
                </c:pt>
                <c:pt idx="3275">
                  <c:v>81</c:v>
                </c:pt>
                <c:pt idx="3276">
                  <c:v>105</c:v>
                </c:pt>
                <c:pt idx="3277">
                  <c:v>86</c:v>
                </c:pt>
                <c:pt idx="3278">
                  <c:v>110</c:v>
                </c:pt>
                <c:pt idx="3279">
                  <c:v>110</c:v>
                </c:pt>
                <c:pt idx="3280">
                  <c:v>104</c:v>
                </c:pt>
                <c:pt idx="3281">
                  <c:v>96</c:v>
                </c:pt>
                <c:pt idx="3282">
                  <c:v>110</c:v>
                </c:pt>
                <c:pt idx="3283">
                  <c:v>84</c:v>
                </c:pt>
                <c:pt idx="3284">
                  <c:v>94</c:v>
                </c:pt>
                <c:pt idx="3285">
                  <c:v>93</c:v>
                </c:pt>
                <c:pt idx="3286">
                  <c:v>96</c:v>
                </c:pt>
                <c:pt idx="3287">
                  <c:v>101</c:v>
                </c:pt>
                <c:pt idx="3288">
                  <c:v>102</c:v>
                </c:pt>
                <c:pt idx="3289">
                  <c:v>87</c:v>
                </c:pt>
                <c:pt idx="3290">
                  <c:v>99</c:v>
                </c:pt>
                <c:pt idx="3291">
                  <c:v>106</c:v>
                </c:pt>
                <c:pt idx="3292">
                  <c:v>117</c:v>
                </c:pt>
                <c:pt idx="3293">
                  <c:v>99</c:v>
                </c:pt>
                <c:pt idx="3294">
                  <c:v>102</c:v>
                </c:pt>
                <c:pt idx="3295">
                  <c:v>85</c:v>
                </c:pt>
                <c:pt idx="3296">
                  <c:v>86</c:v>
                </c:pt>
                <c:pt idx="3297">
                  <c:v>120</c:v>
                </c:pt>
                <c:pt idx="3298">
                  <c:v>106</c:v>
                </c:pt>
                <c:pt idx="3299">
                  <c:v>103</c:v>
                </c:pt>
                <c:pt idx="3300">
                  <c:v>93</c:v>
                </c:pt>
                <c:pt idx="3301">
                  <c:v>112</c:v>
                </c:pt>
                <c:pt idx="3302">
                  <c:v>113</c:v>
                </c:pt>
                <c:pt idx="3303">
                  <c:v>98</c:v>
                </c:pt>
                <c:pt idx="3304">
                  <c:v>92</c:v>
                </c:pt>
                <c:pt idx="3305">
                  <c:v>106</c:v>
                </c:pt>
                <c:pt idx="3306">
                  <c:v>93</c:v>
                </c:pt>
                <c:pt idx="3307">
                  <c:v>226</c:v>
                </c:pt>
                <c:pt idx="3308">
                  <c:v>104</c:v>
                </c:pt>
                <c:pt idx="3309">
                  <c:v>152</c:v>
                </c:pt>
                <c:pt idx="3310">
                  <c:v>107</c:v>
                </c:pt>
                <c:pt idx="3311">
                  <c:v>95</c:v>
                </c:pt>
                <c:pt idx="3312">
                  <c:v>102</c:v>
                </c:pt>
                <c:pt idx="3313">
                  <c:v>99</c:v>
                </c:pt>
                <c:pt idx="3314">
                  <c:v>109</c:v>
                </c:pt>
                <c:pt idx="3315">
                  <c:v>91</c:v>
                </c:pt>
                <c:pt idx="3316">
                  <c:v>88</c:v>
                </c:pt>
                <c:pt idx="3317">
                  <c:v>97</c:v>
                </c:pt>
                <c:pt idx="3318">
                  <c:v>97</c:v>
                </c:pt>
                <c:pt idx="3319">
                  <c:v>85</c:v>
                </c:pt>
                <c:pt idx="3320">
                  <c:v>92</c:v>
                </c:pt>
                <c:pt idx="3321">
                  <c:v>93</c:v>
                </c:pt>
                <c:pt idx="3322">
                  <c:v>96</c:v>
                </c:pt>
                <c:pt idx="3323">
                  <c:v>105</c:v>
                </c:pt>
                <c:pt idx="3324">
                  <c:v>129</c:v>
                </c:pt>
                <c:pt idx="3325">
                  <c:v>37</c:v>
                </c:pt>
                <c:pt idx="3326">
                  <c:v>81</c:v>
                </c:pt>
                <c:pt idx="3327">
                  <c:v>106</c:v>
                </c:pt>
                <c:pt idx="3328">
                  <c:v>103</c:v>
                </c:pt>
                <c:pt idx="3329">
                  <c:v>101</c:v>
                </c:pt>
                <c:pt idx="3330">
                  <c:v>98</c:v>
                </c:pt>
                <c:pt idx="3331">
                  <c:v>91</c:v>
                </c:pt>
                <c:pt idx="3332">
                  <c:v>105</c:v>
                </c:pt>
                <c:pt idx="3333">
                  <c:v>100</c:v>
                </c:pt>
                <c:pt idx="3334">
                  <c:v>80</c:v>
                </c:pt>
                <c:pt idx="3335">
                  <c:v>107</c:v>
                </c:pt>
                <c:pt idx="3336">
                  <c:v>92</c:v>
                </c:pt>
                <c:pt idx="3337">
                  <c:v>107</c:v>
                </c:pt>
                <c:pt idx="3338">
                  <c:v>135</c:v>
                </c:pt>
                <c:pt idx="3339">
                  <c:v>99</c:v>
                </c:pt>
                <c:pt idx="3340">
                  <c:v>115</c:v>
                </c:pt>
                <c:pt idx="3341">
                  <c:v>91</c:v>
                </c:pt>
                <c:pt idx="3342">
                  <c:v>92</c:v>
                </c:pt>
                <c:pt idx="3343">
                  <c:v>101</c:v>
                </c:pt>
                <c:pt idx="3344">
                  <c:v>105</c:v>
                </c:pt>
                <c:pt idx="3345">
                  <c:v>109</c:v>
                </c:pt>
                <c:pt idx="3346">
                  <c:v>110</c:v>
                </c:pt>
                <c:pt idx="3347">
                  <c:v>94</c:v>
                </c:pt>
                <c:pt idx="3348">
                  <c:v>115</c:v>
                </c:pt>
                <c:pt idx="3349">
                  <c:v>98</c:v>
                </c:pt>
                <c:pt idx="3350">
                  <c:v>91</c:v>
                </c:pt>
                <c:pt idx="3351">
                  <c:v>120</c:v>
                </c:pt>
                <c:pt idx="3352">
                  <c:v>87</c:v>
                </c:pt>
                <c:pt idx="3353">
                  <c:v>117</c:v>
                </c:pt>
                <c:pt idx="3354">
                  <c:v>85</c:v>
                </c:pt>
                <c:pt idx="3355">
                  <c:v>110</c:v>
                </c:pt>
                <c:pt idx="3356">
                  <c:v>113</c:v>
                </c:pt>
                <c:pt idx="3357">
                  <c:v>98</c:v>
                </c:pt>
                <c:pt idx="3358">
                  <c:v>86</c:v>
                </c:pt>
                <c:pt idx="3359">
                  <c:v>161</c:v>
                </c:pt>
                <c:pt idx="3360">
                  <c:v>100</c:v>
                </c:pt>
                <c:pt idx="3361">
                  <c:v>91</c:v>
                </c:pt>
                <c:pt idx="3362">
                  <c:v>100</c:v>
                </c:pt>
                <c:pt idx="3363">
                  <c:v>84</c:v>
                </c:pt>
                <c:pt idx="3364">
                  <c:v>99</c:v>
                </c:pt>
                <c:pt idx="3365">
                  <c:v>109</c:v>
                </c:pt>
                <c:pt idx="3366">
                  <c:v>95</c:v>
                </c:pt>
                <c:pt idx="3367">
                  <c:v>97</c:v>
                </c:pt>
                <c:pt idx="3368">
                  <c:v>90</c:v>
                </c:pt>
                <c:pt idx="3369">
                  <c:v>96</c:v>
                </c:pt>
                <c:pt idx="3370">
                  <c:v>82</c:v>
                </c:pt>
                <c:pt idx="3371">
                  <c:v>109</c:v>
                </c:pt>
                <c:pt idx="3372">
                  <c:v>98</c:v>
                </c:pt>
                <c:pt idx="3373">
                  <c:v>95</c:v>
                </c:pt>
                <c:pt idx="3374">
                  <c:v>104</c:v>
                </c:pt>
                <c:pt idx="3375">
                  <c:v>87</c:v>
                </c:pt>
                <c:pt idx="3376">
                  <c:v>108</c:v>
                </c:pt>
                <c:pt idx="3377">
                  <c:v>94</c:v>
                </c:pt>
                <c:pt idx="3378">
                  <c:v>134</c:v>
                </c:pt>
                <c:pt idx="3379">
                  <c:v>89</c:v>
                </c:pt>
                <c:pt idx="3380">
                  <c:v>102</c:v>
                </c:pt>
                <c:pt idx="3381">
                  <c:v>120</c:v>
                </c:pt>
                <c:pt idx="3382">
                  <c:v>110</c:v>
                </c:pt>
                <c:pt idx="3383">
                  <c:v>86</c:v>
                </c:pt>
                <c:pt idx="3384">
                  <c:v>101</c:v>
                </c:pt>
                <c:pt idx="3385">
                  <c:v>87</c:v>
                </c:pt>
                <c:pt idx="3386">
                  <c:v>93</c:v>
                </c:pt>
                <c:pt idx="3387">
                  <c:v>98</c:v>
                </c:pt>
                <c:pt idx="3388">
                  <c:v>100</c:v>
                </c:pt>
                <c:pt idx="3389">
                  <c:v>88</c:v>
                </c:pt>
                <c:pt idx="3390">
                  <c:v>97</c:v>
                </c:pt>
                <c:pt idx="3391">
                  <c:v>122</c:v>
                </c:pt>
                <c:pt idx="3392">
                  <c:v>96</c:v>
                </c:pt>
                <c:pt idx="3393">
                  <c:v>113</c:v>
                </c:pt>
                <c:pt idx="3394">
                  <c:v>105</c:v>
                </c:pt>
                <c:pt idx="3395">
                  <c:v>93</c:v>
                </c:pt>
                <c:pt idx="3396">
                  <c:v>89</c:v>
                </c:pt>
                <c:pt idx="3397">
                  <c:v>116</c:v>
                </c:pt>
                <c:pt idx="3398">
                  <c:v>120</c:v>
                </c:pt>
                <c:pt idx="3399">
                  <c:v>88</c:v>
                </c:pt>
                <c:pt idx="3400">
                  <c:v>102</c:v>
                </c:pt>
                <c:pt idx="3401">
                  <c:v>106</c:v>
                </c:pt>
                <c:pt idx="3402">
                  <c:v>95</c:v>
                </c:pt>
                <c:pt idx="3403">
                  <c:v>113</c:v>
                </c:pt>
                <c:pt idx="3404">
                  <c:v>93</c:v>
                </c:pt>
                <c:pt idx="3405">
                  <c:v>97</c:v>
                </c:pt>
                <c:pt idx="3406">
                  <c:v>140</c:v>
                </c:pt>
                <c:pt idx="3407">
                  <c:v>86</c:v>
                </c:pt>
                <c:pt idx="3408">
                  <c:v>66</c:v>
                </c:pt>
                <c:pt idx="3409">
                  <c:v>86</c:v>
                </c:pt>
                <c:pt idx="3410">
                  <c:v>87</c:v>
                </c:pt>
                <c:pt idx="3411">
                  <c:v>149</c:v>
                </c:pt>
                <c:pt idx="3412">
                  <c:v>98</c:v>
                </c:pt>
                <c:pt idx="3413">
                  <c:v>75</c:v>
                </c:pt>
                <c:pt idx="3414">
                  <c:v>104</c:v>
                </c:pt>
                <c:pt idx="3415">
                  <c:v>102</c:v>
                </c:pt>
                <c:pt idx="3416">
                  <c:v>105</c:v>
                </c:pt>
                <c:pt idx="3417">
                  <c:v>107</c:v>
                </c:pt>
                <c:pt idx="3418">
                  <c:v>89</c:v>
                </c:pt>
                <c:pt idx="3419">
                  <c:v>106</c:v>
                </c:pt>
                <c:pt idx="3420">
                  <c:v>95</c:v>
                </c:pt>
                <c:pt idx="3421">
                  <c:v>34</c:v>
                </c:pt>
                <c:pt idx="3422">
                  <c:v>101</c:v>
                </c:pt>
                <c:pt idx="3423">
                  <c:v>112</c:v>
                </c:pt>
                <c:pt idx="3424">
                  <c:v>100</c:v>
                </c:pt>
                <c:pt idx="3425">
                  <c:v>100</c:v>
                </c:pt>
                <c:pt idx="3426">
                  <c:v>80</c:v>
                </c:pt>
                <c:pt idx="3427">
                  <c:v>106</c:v>
                </c:pt>
                <c:pt idx="3428">
                  <c:v>103</c:v>
                </c:pt>
                <c:pt idx="3429">
                  <c:v>90</c:v>
                </c:pt>
                <c:pt idx="3430">
                  <c:v>96</c:v>
                </c:pt>
                <c:pt idx="3431">
                  <c:v>120</c:v>
                </c:pt>
                <c:pt idx="3432">
                  <c:v>101</c:v>
                </c:pt>
                <c:pt idx="3433">
                  <c:v>101</c:v>
                </c:pt>
                <c:pt idx="3434">
                  <c:v>105</c:v>
                </c:pt>
                <c:pt idx="3435">
                  <c:v>120</c:v>
                </c:pt>
                <c:pt idx="3436">
                  <c:v>91</c:v>
                </c:pt>
                <c:pt idx="3437">
                  <c:v>92</c:v>
                </c:pt>
                <c:pt idx="3438">
                  <c:v>117</c:v>
                </c:pt>
                <c:pt idx="3439">
                  <c:v>120</c:v>
                </c:pt>
                <c:pt idx="3440">
                  <c:v>172</c:v>
                </c:pt>
                <c:pt idx="3441">
                  <c:v>89</c:v>
                </c:pt>
                <c:pt idx="3442">
                  <c:v>125</c:v>
                </c:pt>
                <c:pt idx="3443">
                  <c:v>115</c:v>
                </c:pt>
                <c:pt idx="3444">
                  <c:v>96</c:v>
                </c:pt>
                <c:pt idx="3445">
                  <c:v>100</c:v>
                </c:pt>
                <c:pt idx="3446">
                  <c:v>87</c:v>
                </c:pt>
                <c:pt idx="3447">
                  <c:v>102</c:v>
                </c:pt>
                <c:pt idx="3448">
                  <c:v>118</c:v>
                </c:pt>
                <c:pt idx="3449">
                  <c:v>86</c:v>
                </c:pt>
                <c:pt idx="3450">
                  <c:v>137</c:v>
                </c:pt>
                <c:pt idx="3451">
                  <c:v>129</c:v>
                </c:pt>
                <c:pt idx="3452">
                  <c:v>80</c:v>
                </c:pt>
                <c:pt idx="3453">
                  <c:v>89</c:v>
                </c:pt>
                <c:pt idx="3454">
                  <c:v>80</c:v>
                </c:pt>
                <c:pt idx="3455">
                  <c:v>115</c:v>
                </c:pt>
                <c:pt idx="3456">
                  <c:v>100</c:v>
                </c:pt>
                <c:pt idx="3457">
                  <c:v>100</c:v>
                </c:pt>
                <c:pt idx="3458">
                  <c:v>91</c:v>
                </c:pt>
                <c:pt idx="3459">
                  <c:v>96</c:v>
                </c:pt>
                <c:pt idx="3460">
                  <c:v>116</c:v>
                </c:pt>
                <c:pt idx="3461">
                  <c:v>97</c:v>
                </c:pt>
                <c:pt idx="3462">
                  <c:v>101</c:v>
                </c:pt>
                <c:pt idx="3463">
                  <c:v>98</c:v>
                </c:pt>
                <c:pt idx="3464">
                  <c:v>101</c:v>
                </c:pt>
                <c:pt idx="3465">
                  <c:v>90</c:v>
                </c:pt>
                <c:pt idx="3466">
                  <c:v>120</c:v>
                </c:pt>
                <c:pt idx="3467">
                  <c:v>102</c:v>
                </c:pt>
                <c:pt idx="3468">
                  <c:v>102</c:v>
                </c:pt>
                <c:pt idx="3469">
                  <c:v>100</c:v>
                </c:pt>
                <c:pt idx="3470">
                  <c:v>89</c:v>
                </c:pt>
                <c:pt idx="3471">
                  <c:v>86</c:v>
                </c:pt>
                <c:pt idx="3472">
                  <c:v>96</c:v>
                </c:pt>
                <c:pt idx="3473">
                  <c:v>91</c:v>
                </c:pt>
                <c:pt idx="3474">
                  <c:v>85</c:v>
                </c:pt>
                <c:pt idx="3475">
                  <c:v>129</c:v>
                </c:pt>
                <c:pt idx="3476">
                  <c:v>95</c:v>
                </c:pt>
                <c:pt idx="3477">
                  <c:v>92</c:v>
                </c:pt>
                <c:pt idx="3478">
                  <c:v>96</c:v>
                </c:pt>
                <c:pt idx="3479">
                  <c:v>119</c:v>
                </c:pt>
                <c:pt idx="3480">
                  <c:v>92</c:v>
                </c:pt>
                <c:pt idx="3481">
                  <c:v>106</c:v>
                </c:pt>
                <c:pt idx="3482">
                  <c:v>99</c:v>
                </c:pt>
                <c:pt idx="3483">
                  <c:v>103</c:v>
                </c:pt>
                <c:pt idx="3484">
                  <c:v>95</c:v>
                </c:pt>
                <c:pt idx="3485">
                  <c:v>95</c:v>
                </c:pt>
                <c:pt idx="3486">
                  <c:v>90</c:v>
                </c:pt>
                <c:pt idx="3487">
                  <c:v>89</c:v>
                </c:pt>
                <c:pt idx="3488">
                  <c:v>87</c:v>
                </c:pt>
                <c:pt idx="3489">
                  <c:v>118</c:v>
                </c:pt>
                <c:pt idx="3490">
                  <c:v>93</c:v>
                </c:pt>
                <c:pt idx="3491">
                  <c:v>109</c:v>
                </c:pt>
                <c:pt idx="3492">
                  <c:v>90</c:v>
                </c:pt>
                <c:pt idx="3493">
                  <c:v>108</c:v>
                </c:pt>
                <c:pt idx="3494">
                  <c:v>81</c:v>
                </c:pt>
                <c:pt idx="3495">
                  <c:v>93</c:v>
                </c:pt>
                <c:pt idx="3496">
                  <c:v>138</c:v>
                </c:pt>
                <c:pt idx="3497">
                  <c:v>105</c:v>
                </c:pt>
                <c:pt idx="3498">
                  <c:v>98</c:v>
                </c:pt>
                <c:pt idx="3499">
                  <c:v>86</c:v>
                </c:pt>
                <c:pt idx="3500">
                  <c:v>104</c:v>
                </c:pt>
                <c:pt idx="3501">
                  <c:v>100</c:v>
                </c:pt>
                <c:pt idx="3502">
                  <c:v>84</c:v>
                </c:pt>
                <c:pt idx="3503">
                  <c:v>95</c:v>
                </c:pt>
                <c:pt idx="3504">
                  <c:v>90</c:v>
                </c:pt>
                <c:pt idx="3505">
                  <c:v>123</c:v>
                </c:pt>
                <c:pt idx="3506">
                  <c:v>111</c:v>
                </c:pt>
                <c:pt idx="3507">
                  <c:v>108</c:v>
                </c:pt>
                <c:pt idx="3508">
                  <c:v>92</c:v>
                </c:pt>
                <c:pt idx="3509">
                  <c:v>91</c:v>
                </c:pt>
                <c:pt idx="3510">
                  <c:v>88</c:v>
                </c:pt>
                <c:pt idx="3511">
                  <c:v>97</c:v>
                </c:pt>
                <c:pt idx="3512">
                  <c:v>103</c:v>
                </c:pt>
                <c:pt idx="3513">
                  <c:v>110</c:v>
                </c:pt>
                <c:pt idx="3514">
                  <c:v>103</c:v>
                </c:pt>
                <c:pt idx="3515">
                  <c:v>114</c:v>
                </c:pt>
                <c:pt idx="3516">
                  <c:v>112</c:v>
                </c:pt>
                <c:pt idx="3517">
                  <c:v>104</c:v>
                </c:pt>
                <c:pt idx="3518">
                  <c:v>99</c:v>
                </c:pt>
                <c:pt idx="3519">
                  <c:v>98</c:v>
                </c:pt>
                <c:pt idx="3520">
                  <c:v>100</c:v>
                </c:pt>
                <c:pt idx="3521">
                  <c:v>80</c:v>
                </c:pt>
                <c:pt idx="3522">
                  <c:v>87</c:v>
                </c:pt>
                <c:pt idx="3523">
                  <c:v>91</c:v>
                </c:pt>
                <c:pt idx="3524">
                  <c:v>84</c:v>
                </c:pt>
                <c:pt idx="3525">
                  <c:v>90</c:v>
                </c:pt>
                <c:pt idx="3526">
                  <c:v>98</c:v>
                </c:pt>
                <c:pt idx="3527">
                  <c:v>124</c:v>
                </c:pt>
                <c:pt idx="3528">
                  <c:v>95</c:v>
                </c:pt>
                <c:pt idx="3529">
                  <c:v>90</c:v>
                </c:pt>
                <c:pt idx="3530">
                  <c:v>101</c:v>
                </c:pt>
                <c:pt idx="3531">
                  <c:v>83</c:v>
                </c:pt>
                <c:pt idx="3532">
                  <c:v>106</c:v>
                </c:pt>
                <c:pt idx="3533">
                  <c:v>94</c:v>
                </c:pt>
                <c:pt idx="3534">
                  <c:v>120</c:v>
                </c:pt>
                <c:pt idx="3535">
                  <c:v>105</c:v>
                </c:pt>
                <c:pt idx="3536">
                  <c:v>95</c:v>
                </c:pt>
                <c:pt idx="3537">
                  <c:v>135</c:v>
                </c:pt>
                <c:pt idx="3538">
                  <c:v>105</c:v>
                </c:pt>
                <c:pt idx="3539">
                  <c:v>83</c:v>
                </c:pt>
                <c:pt idx="3540">
                  <c:v>87</c:v>
                </c:pt>
                <c:pt idx="3541">
                  <c:v>97</c:v>
                </c:pt>
                <c:pt idx="3542">
                  <c:v>87</c:v>
                </c:pt>
                <c:pt idx="3543">
                  <c:v>80</c:v>
                </c:pt>
                <c:pt idx="3544">
                  <c:v>100</c:v>
                </c:pt>
                <c:pt idx="3545">
                  <c:v>103</c:v>
                </c:pt>
                <c:pt idx="3546">
                  <c:v>100</c:v>
                </c:pt>
                <c:pt idx="3547">
                  <c:v>89</c:v>
                </c:pt>
                <c:pt idx="3548">
                  <c:v>114</c:v>
                </c:pt>
                <c:pt idx="3549">
                  <c:v>111</c:v>
                </c:pt>
                <c:pt idx="3550">
                  <c:v>85</c:v>
                </c:pt>
                <c:pt idx="3551">
                  <c:v>113</c:v>
                </c:pt>
                <c:pt idx="3552">
                  <c:v>99</c:v>
                </c:pt>
                <c:pt idx="3553">
                  <c:v>142</c:v>
                </c:pt>
                <c:pt idx="3554">
                  <c:v>112</c:v>
                </c:pt>
                <c:pt idx="3555">
                  <c:v>108</c:v>
                </c:pt>
                <c:pt idx="3556">
                  <c:v>88</c:v>
                </c:pt>
                <c:pt idx="3557">
                  <c:v>97</c:v>
                </c:pt>
                <c:pt idx="3558">
                  <c:v>85</c:v>
                </c:pt>
                <c:pt idx="3559">
                  <c:v>110</c:v>
                </c:pt>
                <c:pt idx="3560">
                  <c:v>91</c:v>
                </c:pt>
                <c:pt idx="3561">
                  <c:v>94</c:v>
                </c:pt>
                <c:pt idx="3562">
                  <c:v>90</c:v>
                </c:pt>
                <c:pt idx="3563">
                  <c:v>92</c:v>
                </c:pt>
                <c:pt idx="3564">
                  <c:v>73</c:v>
                </c:pt>
                <c:pt idx="3565">
                  <c:v>110</c:v>
                </c:pt>
                <c:pt idx="3566">
                  <c:v>102</c:v>
                </c:pt>
                <c:pt idx="3567">
                  <c:v>145</c:v>
                </c:pt>
                <c:pt idx="3568">
                  <c:v>83</c:v>
                </c:pt>
                <c:pt idx="3569">
                  <c:v>91</c:v>
                </c:pt>
                <c:pt idx="3570">
                  <c:v>110</c:v>
                </c:pt>
                <c:pt idx="3571">
                  <c:v>86</c:v>
                </c:pt>
                <c:pt idx="3572">
                  <c:v>86</c:v>
                </c:pt>
                <c:pt idx="3573">
                  <c:v>120</c:v>
                </c:pt>
                <c:pt idx="3574">
                  <c:v>90</c:v>
                </c:pt>
                <c:pt idx="3575">
                  <c:v>99</c:v>
                </c:pt>
                <c:pt idx="3576">
                  <c:v>112</c:v>
                </c:pt>
                <c:pt idx="3577">
                  <c:v>103</c:v>
                </c:pt>
                <c:pt idx="3578">
                  <c:v>83</c:v>
                </c:pt>
                <c:pt idx="3579">
                  <c:v>109</c:v>
                </c:pt>
                <c:pt idx="3580">
                  <c:v>100</c:v>
                </c:pt>
                <c:pt idx="3581">
                  <c:v>95</c:v>
                </c:pt>
                <c:pt idx="3582">
                  <c:v>104</c:v>
                </c:pt>
                <c:pt idx="3583">
                  <c:v>97</c:v>
                </c:pt>
                <c:pt idx="3584">
                  <c:v>91</c:v>
                </c:pt>
                <c:pt idx="3585">
                  <c:v>84</c:v>
                </c:pt>
                <c:pt idx="3586">
                  <c:v>86</c:v>
                </c:pt>
                <c:pt idx="3587">
                  <c:v>92</c:v>
                </c:pt>
                <c:pt idx="3588">
                  <c:v>94</c:v>
                </c:pt>
                <c:pt idx="3589">
                  <c:v>100</c:v>
                </c:pt>
                <c:pt idx="3590">
                  <c:v>119</c:v>
                </c:pt>
                <c:pt idx="3591">
                  <c:v>167</c:v>
                </c:pt>
                <c:pt idx="3592">
                  <c:v>92</c:v>
                </c:pt>
                <c:pt idx="3593">
                  <c:v>108</c:v>
                </c:pt>
                <c:pt idx="3594">
                  <c:v>97</c:v>
                </c:pt>
                <c:pt idx="3595">
                  <c:v>88</c:v>
                </c:pt>
                <c:pt idx="3596">
                  <c:v>100</c:v>
                </c:pt>
                <c:pt idx="3597">
                  <c:v>88</c:v>
                </c:pt>
                <c:pt idx="3598">
                  <c:v>79</c:v>
                </c:pt>
                <c:pt idx="3599">
                  <c:v>96</c:v>
                </c:pt>
                <c:pt idx="3600">
                  <c:v>53</c:v>
                </c:pt>
                <c:pt idx="3601">
                  <c:v>97</c:v>
                </c:pt>
                <c:pt idx="3602">
                  <c:v>91</c:v>
                </c:pt>
                <c:pt idx="3603">
                  <c:v>93</c:v>
                </c:pt>
                <c:pt idx="3604">
                  <c:v>112</c:v>
                </c:pt>
                <c:pt idx="3605">
                  <c:v>160</c:v>
                </c:pt>
                <c:pt idx="3606">
                  <c:v>95</c:v>
                </c:pt>
                <c:pt idx="3607">
                  <c:v>93</c:v>
                </c:pt>
                <c:pt idx="3608">
                  <c:v>88</c:v>
                </c:pt>
                <c:pt idx="3609">
                  <c:v>82</c:v>
                </c:pt>
                <c:pt idx="3610">
                  <c:v>78</c:v>
                </c:pt>
                <c:pt idx="3611">
                  <c:v>97</c:v>
                </c:pt>
                <c:pt idx="3612">
                  <c:v>81</c:v>
                </c:pt>
                <c:pt idx="3613">
                  <c:v>88</c:v>
                </c:pt>
                <c:pt idx="3614">
                  <c:v>96</c:v>
                </c:pt>
                <c:pt idx="3615">
                  <c:v>108</c:v>
                </c:pt>
                <c:pt idx="3616">
                  <c:v>100</c:v>
                </c:pt>
                <c:pt idx="3617">
                  <c:v>113</c:v>
                </c:pt>
                <c:pt idx="3618">
                  <c:v>104</c:v>
                </c:pt>
                <c:pt idx="3619">
                  <c:v>91</c:v>
                </c:pt>
                <c:pt idx="3620">
                  <c:v>85</c:v>
                </c:pt>
                <c:pt idx="3621">
                  <c:v>101</c:v>
                </c:pt>
                <c:pt idx="3622">
                  <c:v>88</c:v>
                </c:pt>
                <c:pt idx="3623">
                  <c:v>107</c:v>
                </c:pt>
                <c:pt idx="3624">
                  <c:v>88</c:v>
                </c:pt>
                <c:pt idx="3625">
                  <c:v>95</c:v>
                </c:pt>
                <c:pt idx="3626">
                  <c:v>123</c:v>
                </c:pt>
                <c:pt idx="3627">
                  <c:v>88</c:v>
                </c:pt>
                <c:pt idx="3628">
                  <c:v>114</c:v>
                </c:pt>
                <c:pt idx="3629">
                  <c:v>88</c:v>
                </c:pt>
                <c:pt idx="3630">
                  <c:v>104</c:v>
                </c:pt>
                <c:pt idx="3631">
                  <c:v>93</c:v>
                </c:pt>
                <c:pt idx="3632">
                  <c:v>91</c:v>
                </c:pt>
                <c:pt idx="3633">
                  <c:v>90</c:v>
                </c:pt>
                <c:pt idx="3634">
                  <c:v>112</c:v>
                </c:pt>
                <c:pt idx="3635">
                  <c:v>86</c:v>
                </c:pt>
                <c:pt idx="3636">
                  <c:v>86</c:v>
                </c:pt>
                <c:pt idx="3637">
                  <c:v>95</c:v>
                </c:pt>
                <c:pt idx="3638">
                  <c:v>101</c:v>
                </c:pt>
                <c:pt idx="3639">
                  <c:v>88</c:v>
                </c:pt>
                <c:pt idx="3640">
                  <c:v>99</c:v>
                </c:pt>
                <c:pt idx="3641">
                  <c:v>170</c:v>
                </c:pt>
                <c:pt idx="3642">
                  <c:v>97</c:v>
                </c:pt>
                <c:pt idx="3643">
                  <c:v>106</c:v>
                </c:pt>
                <c:pt idx="3644">
                  <c:v>107</c:v>
                </c:pt>
                <c:pt idx="3645">
                  <c:v>84</c:v>
                </c:pt>
                <c:pt idx="3646">
                  <c:v>81</c:v>
                </c:pt>
                <c:pt idx="3647">
                  <c:v>81</c:v>
                </c:pt>
                <c:pt idx="3648">
                  <c:v>215</c:v>
                </c:pt>
                <c:pt idx="3649">
                  <c:v>106</c:v>
                </c:pt>
                <c:pt idx="3650">
                  <c:v>103</c:v>
                </c:pt>
                <c:pt idx="3651">
                  <c:v>90</c:v>
                </c:pt>
                <c:pt idx="3652">
                  <c:v>87</c:v>
                </c:pt>
                <c:pt idx="3653">
                  <c:v>80</c:v>
                </c:pt>
                <c:pt idx="3654">
                  <c:v>122</c:v>
                </c:pt>
                <c:pt idx="3655">
                  <c:v>86</c:v>
                </c:pt>
                <c:pt idx="3656">
                  <c:v>79</c:v>
                </c:pt>
                <c:pt idx="3657">
                  <c:v>97</c:v>
                </c:pt>
                <c:pt idx="3658">
                  <c:v>89</c:v>
                </c:pt>
                <c:pt idx="3659">
                  <c:v>120</c:v>
                </c:pt>
                <c:pt idx="3660">
                  <c:v>108</c:v>
                </c:pt>
                <c:pt idx="3661">
                  <c:v>102</c:v>
                </c:pt>
                <c:pt idx="3662">
                  <c:v>83</c:v>
                </c:pt>
                <c:pt idx="3663">
                  <c:v>93</c:v>
                </c:pt>
                <c:pt idx="3664">
                  <c:v>86</c:v>
                </c:pt>
                <c:pt idx="3665">
                  <c:v>101</c:v>
                </c:pt>
                <c:pt idx="3666">
                  <c:v>111</c:v>
                </c:pt>
                <c:pt idx="3667">
                  <c:v>90</c:v>
                </c:pt>
                <c:pt idx="3668">
                  <c:v>86</c:v>
                </c:pt>
                <c:pt idx="3669">
                  <c:v>98</c:v>
                </c:pt>
                <c:pt idx="3670">
                  <c:v>91</c:v>
                </c:pt>
                <c:pt idx="3671">
                  <c:v>91</c:v>
                </c:pt>
                <c:pt idx="3672">
                  <c:v>88</c:v>
                </c:pt>
                <c:pt idx="3673">
                  <c:v>202</c:v>
                </c:pt>
                <c:pt idx="3674">
                  <c:v>89</c:v>
                </c:pt>
                <c:pt idx="3675">
                  <c:v>84</c:v>
                </c:pt>
                <c:pt idx="3676">
                  <c:v>82</c:v>
                </c:pt>
                <c:pt idx="3677">
                  <c:v>100</c:v>
                </c:pt>
                <c:pt idx="3678">
                  <c:v>112</c:v>
                </c:pt>
                <c:pt idx="3679">
                  <c:v>94</c:v>
                </c:pt>
                <c:pt idx="3680">
                  <c:v>91</c:v>
                </c:pt>
                <c:pt idx="3681">
                  <c:v>87</c:v>
                </c:pt>
                <c:pt idx="3682">
                  <c:v>82</c:v>
                </c:pt>
                <c:pt idx="3683">
                  <c:v>91</c:v>
                </c:pt>
                <c:pt idx="3684">
                  <c:v>107</c:v>
                </c:pt>
                <c:pt idx="3685">
                  <c:v>84</c:v>
                </c:pt>
                <c:pt idx="3686">
                  <c:v>103</c:v>
                </c:pt>
                <c:pt idx="3687">
                  <c:v>89</c:v>
                </c:pt>
                <c:pt idx="3688">
                  <c:v>98</c:v>
                </c:pt>
                <c:pt idx="3689">
                  <c:v>133</c:v>
                </c:pt>
                <c:pt idx="3690">
                  <c:v>92</c:v>
                </c:pt>
                <c:pt idx="3691">
                  <c:v>90</c:v>
                </c:pt>
                <c:pt idx="3692">
                  <c:v>84</c:v>
                </c:pt>
                <c:pt idx="3693">
                  <c:v>91</c:v>
                </c:pt>
                <c:pt idx="3694">
                  <c:v>90</c:v>
                </c:pt>
                <c:pt idx="3695">
                  <c:v>96</c:v>
                </c:pt>
                <c:pt idx="3696">
                  <c:v>88</c:v>
                </c:pt>
                <c:pt idx="3697">
                  <c:v>92</c:v>
                </c:pt>
                <c:pt idx="3698">
                  <c:v>82</c:v>
                </c:pt>
                <c:pt idx="3699">
                  <c:v>101</c:v>
                </c:pt>
                <c:pt idx="3700">
                  <c:v>86</c:v>
                </c:pt>
                <c:pt idx="3701">
                  <c:v>100</c:v>
                </c:pt>
                <c:pt idx="3702">
                  <c:v>89</c:v>
                </c:pt>
                <c:pt idx="3703">
                  <c:v>84</c:v>
                </c:pt>
                <c:pt idx="3704">
                  <c:v>88</c:v>
                </c:pt>
                <c:pt idx="3705">
                  <c:v>90</c:v>
                </c:pt>
                <c:pt idx="3706">
                  <c:v>102</c:v>
                </c:pt>
                <c:pt idx="3707">
                  <c:v>98</c:v>
                </c:pt>
                <c:pt idx="3708">
                  <c:v>91</c:v>
                </c:pt>
                <c:pt idx="3709">
                  <c:v>80</c:v>
                </c:pt>
                <c:pt idx="3710">
                  <c:v>76</c:v>
                </c:pt>
                <c:pt idx="3711">
                  <c:v>80</c:v>
                </c:pt>
                <c:pt idx="3712">
                  <c:v>102</c:v>
                </c:pt>
                <c:pt idx="3713">
                  <c:v>95</c:v>
                </c:pt>
                <c:pt idx="3714">
                  <c:v>94</c:v>
                </c:pt>
                <c:pt idx="3715">
                  <c:v>109</c:v>
                </c:pt>
                <c:pt idx="3716">
                  <c:v>95</c:v>
                </c:pt>
                <c:pt idx="3717">
                  <c:v>90</c:v>
                </c:pt>
                <c:pt idx="3718">
                  <c:v>113</c:v>
                </c:pt>
                <c:pt idx="3719">
                  <c:v>91</c:v>
                </c:pt>
                <c:pt idx="3720">
                  <c:v>98</c:v>
                </c:pt>
                <c:pt idx="3721">
                  <c:v>94</c:v>
                </c:pt>
                <c:pt idx="3722">
                  <c:v>96</c:v>
                </c:pt>
                <c:pt idx="3723">
                  <c:v>100</c:v>
                </c:pt>
                <c:pt idx="3724">
                  <c:v>90</c:v>
                </c:pt>
                <c:pt idx="3725">
                  <c:v>76</c:v>
                </c:pt>
                <c:pt idx="3726">
                  <c:v>75</c:v>
                </c:pt>
                <c:pt idx="3727">
                  <c:v>78</c:v>
                </c:pt>
                <c:pt idx="3728">
                  <c:v>90</c:v>
                </c:pt>
                <c:pt idx="3729">
                  <c:v>92</c:v>
                </c:pt>
                <c:pt idx="3730">
                  <c:v>99</c:v>
                </c:pt>
                <c:pt idx="3731">
                  <c:v>81</c:v>
                </c:pt>
                <c:pt idx="3732">
                  <c:v>86</c:v>
                </c:pt>
                <c:pt idx="3733">
                  <c:v>106</c:v>
                </c:pt>
                <c:pt idx="3734">
                  <c:v>80</c:v>
                </c:pt>
                <c:pt idx="3735">
                  <c:v>96</c:v>
                </c:pt>
                <c:pt idx="3736">
                  <c:v>99</c:v>
                </c:pt>
                <c:pt idx="3737">
                  <c:v>85</c:v>
                </c:pt>
                <c:pt idx="3738">
                  <c:v>101</c:v>
                </c:pt>
                <c:pt idx="3739">
                  <c:v>97</c:v>
                </c:pt>
                <c:pt idx="3740">
                  <c:v>103</c:v>
                </c:pt>
                <c:pt idx="3741">
                  <c:v>86</c:v>
                </c:pt>
                <c:pt idx="3742">
                  <c:v>106</c:v>
                </c:pt>
                <c:pt idx="3743">
                  <c:v>89</c:v>
                </c:pt>
                <c:pt idx="3744">
                  <c:v>97</c:v>
                </c:pt>
                <c:pt idx="3745">
                  <c:v>88</c:v>
                </c:pt>
                <c:pt idx="3746">
                  <c:v>92</c:v>
                </c:pt>
                <c:pt idx="3747">
                  <c:v>97</c:v>
                </c:pt>
                <c:pt idx="3748">
                  <c:v>78</c:v>
                </c:pt>
                <c:pt idx="3749">
                  <c:v>85</c:v>
                </c:pt>
                <c:pt idx="3750">
                  <c:v>88</c:v>
                </c:pt>
                <c:pt idx="3751">
                  <c:v>93</c:v>
                </c:pt>
                <c:pt idx="3752">
                  <c:v>72</c:v>
                </c:pt>
                <c:pt idx="3753">
                  <c:v>80</c:v>
                </c:pt>
                <c:pt idx="3754">
                  <c:v>91</c:v>
                </c:pt>
                <c:pt idx="3755">
                  <c:v>90</c:v>
                </c:pt>
                <c:pt idx="3756">
                  <c:v>111</c:v>
                </c:pt>
                <c:pt idx="3757">
                  <c:v>81</c:v>
                </c:pt>
                <c:pt idx="3758">
                  <c:v>81</c:v>
                </c:pt>
                <c:pt idx="3759">
                  <c:v>90</c:v>
                </c:pt>
                <c:pt idx="3760">
                  <c:v>88</c:v>
                </c:pt>
                <c:pt idx="3761">
                  <c:v>84</c:v>
                </c:pt>
                <c:pt idx="3762">
                  <c:v>87</c:v>
                </c:pt>
                <c:pt idx="3763">
                  <c:v>100</c:v>
                </c:pt>
                <c:pt idx="3764">
                  <c:v>82</c:v>
                </c:pt>
                <c:pt idx="3765">
                  <c:v>82</c:v>
                </c:pt>
                <c:pt idx="3766">
                  <c:v>98</c:v>
                </c:pt>
                <c:pt idx="3767">
                  <c:v>98</c:v>
                </c:pt>
                <c:pt idx="3768">
                  <c:v>90</c:v>
                </c:pt>
                <c:pt idx="3769">
                  <c:v>90</c:v>
                </c:pt>
                <c:pt idx="3770">
                  <c:v>78</c:v>
                </c:pt>
                <c:pt idx="3771">
                  <c:v>102</c:v>
                </c:pt>
                <c:pt idx="3772">
                  <c:v>65</c:v>
                </c:pt>
                <c:pt idx="3773">
                  <c:v>97</c:v>
                </c:pt>
                <c:pt idx="3774">
                  <c:v>100</c:v>
                </c:pt>
                <c:pt idx="3775">
                  <c:v>85</c:v>
                </c:pt>
                <c:pt idx="3776">
                  <c:v>88</c:v>
                </c:pt>
                <c:pt idx="3777">
                  <c:v>108</c:v>
                </c:pt>
                <c:pt idx="3778">
                  <c:v>110</c:v>
                </c:pt>
                <c:pt idx="3779">
                  <c:v>90</c:v>
                </c:pt>
                <c:pt idx="3780">
                  <c:v>111</c:v>
                </c:pt>
                <c:pt idx="3781">
                  <c:v>77</c:v>
                </c:pt>
                <c:pt idx="3782">
                  <c:v>80</c:v>
                </c:pt>
                <c:pt idx="3783">
                  <c:v>81</c:v>
                </c:pt>
                <c:pt idx="3784">
                  <c:v>95</c:v>
                </c:pt>
                <c:pt idx="3785">
                  <c:v>90</c:v>
                </c:pt>
              </c:numCache>
            </c:numRef>
          </c:xVal>
          <c:yVal>
            <c:numRef>
              <c:f>'Movie Duration Analysis'!$C$2:$C$3787</c:f>
              <c:numCache>
                <c:formatCode>General</c:formatCode>
                <c:ptCount val="3786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7.9</c:v>
                </c:pt>
                <c:pt idx="96">
                  <c:v>6.7</c:v>
                </c:pt>
                <c:pt idx="97">
                  <c:v>7.8</c:v>
                </c:pt>
                <c:pt idx="98">
                  <c:v>7.8</c:v>
                </c:pt>
                <c:pt idx="99">
                  <c:v>6.6</c:v>
                </c:pt>
                <c:pt idx="100">
                  <c:v>6.1</c:v>
                </c:pt>
                <c:pt idx="101">
                  <c:v>5.6</c:v>
                </c:pt>
                <c:pt idx="102">
                  <c:v>6.4</c:v>
                </c:pt>
                <c:pt idx="103">
                  <c:v>6.1</c:v>
                </c:pt>
                <c:pt idx="104">
                  <c:v>7.3</c:v>
                </c:pt>
                <c:pt idx="105">
                  <c:v>6.6</c:v>
                </c:pt>
                <c:pt idx="106">
                  <c:v>6.3</c:v>
                </c:pt>
                <c:pt idx="107">
                  <c:v>6.1</c:v>
                </c:pt>
                <c:pt idx="108">
                  <c:v>7.1</c:v>
                </c:pt>
                <c:pt idx="109">
                  <c:v>5.5</c:v>
                </c:pt>
                <c:pt idx="110">
                  <c:v>7.5</c:v>
                </c:pt>
                <c:pt idx="111">
                  <c:v>7.6</c:v>
                </c:pt>
                <c:pt idx="112">
                  <c:v>6.4</c:v>
                </c:pt>
                <c:pt idx="113">
                  <c:v>7.2</c:v>
                </c:pt>
                <c:pt idx="114">
                  <c:v>6.7</c:v>
                </c:pt>
                <c:pt idx="115">
                  <c:v>8</c:v>
                </c:pt>
                <c:pt idx="116">
                  <c:v>8.3000000000000007</c:v>
                </c:pt>
                <c:pt idx="117">
                  <c:v>6.7</c:v>
                </c:pt>
                <c:pt idx="118">
                  <c:v>5.9</c:v>
                </c:pt>
                <c:pt idx="119">
                  <c:v>6.7</c:v>
                </c:pt>
                <c:pt idx="120">
                  <c:v>6.7</c:v>
                </c:pt>
                <c:pt idx="121">
                  <c:v>7.6</c:v>
                </c:pt>
                <c:pt idx="122">
                  <c:v>7.2</c:v>
                </c:pt>
                <c:pt idx="123">
                  <c:v>7.1</c:v>
                </c:pt>
                <c:pt idx="124">
                  <c:v>8.1</c:v>
                </c:pt>
                <c:pt idx="125">
                  <c:v>6.7</c:v>
                </c:pt>
                <c:pt idx="126">
                  <c:v>7</c:v>
                </c:pt>
                <c:pt idx="127">
                  <c:v>6.9</c:v>
                </c:pt>
                <c:pt idx="128">
                  <c:v>5.0999999999999996</c:v>
                </c:pt>
                <c:pt idx="129">
                  <c:v>5.8</c:v>
                </c:pt>
                <c:pt idx="130">
                  <c:v>6.2</c:v>
                </c:pt>
                <c:pt idx="131">
                  <c:v>7.4</c:v>
                </c:pt>
                <c:pt idx="132">
                  <c:v>5.8</c:v>
                </c:pt>
                <c:pt idx="133">
                  <c:v>6.2</c:v>
                </c:pt>
                <c:pt idx="134">
                  <c:v>7.3</c:v>
                </c:pt>
                <c:pt idx="135">
                  <c:v>4.2</c:v>
                </c:pt>
                <c:pt idx="136">
                  <c:v>6.9</c:v>
                </c:pt>
                <c:pt idx="137">
                  <c:v>6.4</c:v>
                </c:pt>
                <c:pt idx="138">
                  <c:v>5.4</c:v>
                </c:pt>
                <c:pt idx="139">
                  <c:v>6.7</c:v>
                </c:pt>
                <c:pt idx="140">
                  <c:v>5.8</c:v>
                </c:pt>
                <c:pt idx="141">
                  <c:v>6.9</c:v>
                </c:pt>
                <c:pt idx="142">
                  <c:v>7.2</c:v>
                </c:pt>
                <c:pt idx="143">
                  <c:v>6.9</c:v>
                </c:pt>
                <c:pt idx="144">
                  <c:v>6.1</c:v>
                </c:pt>
                <c:pt idx="145">
                  <c:v>5.5</c:v>
                </c:pt>
                <c:pt idx="146">
                  <c:v>6.6</c:v>
                </c:pt>
                <c:pt idx="147">
                  <c:v>6.1</c:v>
                </c:pt>
                <c:pt idx="148">
                  <c:v>6.3</c:v>
                </c:pt>
                <c:pt idx="149">
                  <c:v>7.2</c:v>
                </c:pt>
                <c:pt idx="150">
                  <c:v>7.4</c:v>
                </c:pt>
                <c:pt idx="151">
                  <c:v>7.3</c:v>
                </c:pt>
                <c:pt idx="152">
                  <c:v>6.1</c:v>
                </c:pt>
                <c:pt idx="153">
                  <c:v>7.7</c:v>
                </c:pt>
                <c:pt idx="154">
                  <c:v>6.1</c:v>
                </c:pt>
                <c:pt idx="155">
                  <c:v>8</c:v>
                </c:pt>
                <c:pt idx="156">
                  <c:v>7.3</c:v>
                </c:pt>
                <c:pt idx="157">
                  <c:v>7.9</c:v>
                </c:pt>
                <c:pt idx="158">
                  <c:v>5.5</c:v>
                </c:pt>
                <c:pt idx="159">
                  <c:v>5</c:v>
                </c:pt>
                <c:pt idx="160">
                  <c:v>7.7</c:v>
                </c:pt>
                <c:pt idx="161">
                  <c:v>6.6</c:v>
                </c:pt>
                <c:pt idx="162">
                  <c:v>5.7</c:v>
                </c:pt>
                <c:pt idx="163">
                  <c:v>5.8</c:v>
                </c:pt>
                <c:pt idx="164">
                  <c:v>6</c:v>
                </c:pt>
                <c:pt idx="165">
                  <c:v>6.4</c:v>
                </c:pt>
                <c:pt idx="166">
                  <c:v>6.9</c:v>
                </c:pt>
                <c:pt idx="167">
                  <c:v>6.4</c:v>
                </c:pt>
                <c:pt idx="168">
                  <c:v>7.4</c:v>
                </c:pt>
                <c:pt idx="169">
                  <c:v>5.5</c:v>
                </c:pt>
                <c:pt idx="170">
                  <c:v>5.9</c:v>
                </c:pt>
                <c:pt idx="171">
                  <c:v>6.8</c:v>
                </c:pt>
                <c:pt idx="172">
                  <c:v>6.8</c:v>
                </c:pt>
                <c:pt idx="173">
                  <c:v>8.1</c:v>
                </c:pt>
                <c:pt idx="174">
                  <c:v>6.5</c:v>
                </c:pt>
                <c:pt idx="175">
                  <c:v>7.2</c:v>
                </c:pt>
                <c:pt idx="176">
                  <c:v>6.7</c:v>
                </c:pt>
                <c:pt idx="177">
                  <c:v>8.1</c:v>
                </c:pt>
                <c:pt idx="178">
                  <c:v>7.6</c:v>
                </c:pt>
                <c:pt idx="179">
                  <c:v>7.4</c:v>
                </c:pt>
                <c:pt idx="180">
                  <c:v>7.6</c:v>
                </c:pt>
                <c:pt idx="181">
                  <c:v>6.7</c:v>
                </c:pt>
                <c:pt idx="182">
                  <c:v>6.5</c:v>
                </c:pt>
                <c:pt idx="183">
                  <c:v>6.6</c:v>
                </c:pt>
                <c:pt idx="184">
                  <c:v>6.7</c:v>
                </c:pt>
                <c:pt idx="185">
                  <c:v>6.4</c:v>
                </c:pt>
                <c:pt idx="186">
                  <c:v>5.8</c:v>
                </c:pt>
                <c:pt idx="187">
                  <c:v>7.4</c:v>
                </c:pt>
                <c:pt idx="188">
                  <c:v>7.8</c:v>
                </c:pt>
                <c:pt idx="189">
                  <c:v>6.6</c:v>
                </c:pt>
                <c:pt idx="190">
                  <c:v>4.9000000000000004</c:v>
                </c:pt>
                <c:pt idx="191">
                  <c:v>6.5</c:v>
                </c:pt>
                <c:pt idx="192">
                  <c:v>6.2</c:v>
                </c:pt>
                <c:pt idx="193">
                  <c:v>7.3</c:v>
                </c:pt>
                <c:pt idx="194">
                  <c:v>7.5</c:v>
                </c:pt>
                <c:pt idx="195">
                  <c:v>5.6</c:v>
                </c:pt>
                <c:pt idx="196">
                  <c:v>8.1</c:v>
                </c:pt>
                <c:pt idx="197">
                  <c:v>6.7</c:v>
                </c:pt>
                <c:pt idx="198">
                  <c:v>6.6</c:v>
                </c:pt>
                <c:pt idx="199">
                  <c:v>6.4</c:v>
                </c:pt>
                <c:pt idx="200">
                  <c:v>7.5</c:v>
                </c:pt>
                <c:pt idx="201">
                  <c:v>7.3</c:v>
                </c:pt>
                <c:pt idx="202">
                  <c:v>7.5</c:v>
                </c:pt>
                <c:pt idx="203">
                  <c:v>5.8</c:v>
                </c:pt>
                <c:pt idx="204">
                  <c:v>7.5</c:v>
                </c:pt>
                <c:pt idx="205">
                  <c:v>6.6</c:v>
                </c:pt>
                <c:pt idx="206">
                  <c:v>6.7</c:v>
                </c:pt>
                <c:pt idx="207">
                  <c:v>3.7</c:v>
                </c:pt>
                <c:pt idx="208">
                  <c:v>6</c:v>
                </c:pt>
                <c:pt idx="209">
                  <c:v>6.4</c:v>
                </c:pt>
                <c:pt idx="210">
                  <c:v>6.1</c:v>
                </c:pt>
                <c:pt idx="211">
                  <c:v>6.4</c:v>
                </c:pt>
                <c:pt idx="212">
                  <c:v>5.6</c:v>
                </c:pt>
                <c:pt idx="213">
                  <c:v>8</c:v>
                </c:pt>
                <c:pt idx="214">
                  <c:v>5.2</c:v>
                </c:pt>
                <c:pt idx="215">
                  <c:v>7.1</c:v>
                </c:pt>
                <c:pt idx="216">
                  <c:v>4.8</c:v>
                </c:pt>
                <c:pt idx="217">
                  <c:v>7</c:v>
                </c:pt>
                <c:pt idx="218">
                  <c:v>5.4</c:v>
                </c:pt>
                <c:pt idx="219">
                  <c:v>6.6</c:v>
                </c:pt>
                <c:pt idx="220">
                  <c:v>6.7</c:v>
                </c:pt>
                <c:pt idx="221">
                  <c:v>6.2</c:v>
                </c:pt>
                <c:pt idx="222">
                  <c:v>6.1</c:v>
                </c:pt>
                <c:pt idx="223">
                  <c:v>5.3</c:v>
                </c:pt>
                <c:pt idx="224">
                  <c:v>6.3</c:v>
                </c:pt>
                <c:pt idx="225">
                  <c:v>7</c:v>
                </c:pt>
                <c:pt idx="226">
                  <c:v>7.6</c:v>
                </c:pt>
                <c:pt idx="227">
                  <c:v>6.7</c:v>
                </c:pt>
                <c:pt idx="228">
                  <c:v>8.1</c:v>
                </c:pt>
                <c:pt idx="229">
                  <c:v>6.7</c:v>
                </c:pt>
                <c:pt idx="230">
                  <c:v>6.5</c:v>
                </c:pt>
                <c:pt idx="231">
                  <c:v>7.3</c:v>
                </c:pt>
                <c:pt idx="232">
                  <c:v>6</c:v>
                </c:pt>
                <c:pt idx="233">
                  <c:v>6.1</c:v>
                </c:pt>
                <c:pt idx="234">
                  <c:v>5.9</c:v>
                </c:pt>
                <c:pt idx="235">
                  <c:v>7.8</c:v>
                </c:pt>
                <c:pt idx="236">
                  <c:v>5.8</c:v>
                </c:pt>
                <c:pt idx="237">
                  <c:v>6.3</c:v>
                </c:pt>
                <c:pt idx="238">
                  <c:v>4.3</c:v>
                </c:pt>
                <c:pt idx="239">
                  <c:v>6.4</c:v>
                </c:pt>
                <c:pt idx="240">
                  <c:v>6.1</c:v>
                </c:pt>
                <c:pt idx="241">
                  <c:v>6.5</c:v>
                </c:pt>
                <c:pt idx="242">
                  <c:v>7.1</c:v>
                </c:pt>
                <c:pt idx="243">
                  <c:v>6.4</c:v>
                </c:pt>
                <c:pt idx="244">
                  <c:v>6.5</c:v>
                </c:pt>
                <c:pt idx="245">
                  <c:v>6.3</c:v>
                </c:pt>
                <c:pt idx="246">
                  <c:v>7.5</c:v>
                </c:pt>
                <c:pt idx="247">
                  <c:v>4.9000000000000004</c:v>
                </c:pt>
                <c:pt idx="248">
                  <c:v>5.8</c:v>
                </c:pt>
                <c:pt idx="249">
                  <c:v>6.2</c:v>
                </c:pt>
                <c:pt idx="250">
                  <c:v>5.5</c:v>
                </c:pt>
                <c:pt idx="251">
                  <c:v>5.4</c:v>
                </c:pt>
                <c:pt idx="252">
                  <c:v>5.8</c:v>
                </c:pt>
                <c:pt idx="253">
                  <c:v>7.1</c:v>
                </c:pt>
                <c:pt idx="254">
                  <c:v>5.4</c:v>
                </c:pt>
                <c:pt idx="255">
                  <c:v>3.7</c:v>
                </c:pt>
                <c:pt idx="256">
                  <c:v>6.7</c:v>
                </c:pt>
                <c:pt idx="257">
                  <c:v>7.2</c:v>
                </c:pt>
                <c:pt idx="258">
                  <c:v>8.8000000000000007</c:v>
                </c:pt>
                <c:pt idx="259">
                  <c:v>5.8</c:v>
                </c:pt>
                <c:pt idx="260">
                  <c:v>6.8</c:v>
                </c:pt>
                <c:pt idx="261">
                  <c:v>3.8</c:v>
                </c:pt>
                <c:pt idx="262">
                  <c:v>7.1</c:v>
                </c:pt>
                <c:pt idx="263">
                  <c:v>7.2</c:v>
                </c:pt>
                <c:pt idx="264">
                  <c:v>5.9</c:v>
                </c:pt>
                <c:pt idx="265">
                  <c:v>7.1</c:v>
                </c:pt>
                <c:pt idx="266">
                  <c:v>8.1</c:v>
                </c:pt>
                <c:pt idx="267">
                  <c:v>6.9</c:v>
                </c:pt>
                <c:pt idx="268">
                  <c:v>4.4000000000000004</c:v>
                </c:pt>
                <c:pt idx="269">
                  <c:v>6.5</c:v>
                </c:pt>
                <c:pt idx="270">
                  <c:v>8.5</c:v>
                </c:pt>
                <c:pt idx="271">
                  <c:v>7.7</c:v>
                </c:pt>
                <c:pt idx="272">
                  <c:v>7.4</c:v>
                </c:pt>
                <c:pt idx="273">
                  <c:v>8</c:v>
                </c:pt>
                <c:pt idx="274">
                  <c:v>5.7</c:v>
                </c:pt>
                <c:pt idx="275">
                  <c:v>8.5</c:v>
                </c:pt>
                <c:pt idx="276">
                  <c:v>7</c:v>
                </c:pt>
                <c:pt idx="277">
                  <c:v>7.8</c:v>
                </c:pt>
                <c:pt idx="278">
                  <c:v>7.2</c:v>
                </c:pt>
                <c:pt idx="279">
                  <c:v>6.4</c:v>
                </c:pt>
                <c:pt idx="280">
                  <c:v>5.5</c:v>
                </c:pt>
                <c:pt idx="281">
                  <c:v>6.7</c:v>
                </c:pt>
                <c:pt idx="282">
                  <c:v>6.1</c:v>
                </c:pt>
                <c:pt idx="283">
                  <c:v>8.5</c:v>
                </c:pt>
                <c:pt idx="284">
                  <c:v>6.9</c:v>
                </c:pt>
                <c:pt idx="285">
                  <c:v>7.3</c:v>
                </c:pt>
                <c:pt idx="286">
                  <c:v>6.7</c:v>
                </c:pt>
                <c:pt idx="287">
                  <c:v>6.9</c:v>
                </c:pt>
                <c:pt idx="288">
                  <c:v>5.0999999999999996</c:v>
                </c:pt>
                <c:pt idx="289">
                  <c:v>6.8</c:v>
                </c:pt>
                <c:pt idx="290">
                  <c:v>6.7</c:v>
                </c:pt>
                <c:pt idx="291">
                  <c:v>6</c:v>
                </c:pt>
                <c:pt idx="292">
                  <c:v>5.7</c:v>
                </c:pt>
                <c:pt idx="293">
                  <c:v>8</c:v>
                </c:pt>
                <c:pt idx="294">
                  <c:v>8.1999999999999993</c:v>
                </c:pt>
                <c:pt idx="295">
                  <c:v>5.4</c:v>
                </c:pt>
                <c:pt idx="296">
                  <c:v>7.2</c:v>
                </c:pt>
                <c:pt idx="297">
                  <c:v>7.5</c:v>
                </c:pt>
                <c:pt idx="298">
                  <c:v>7</c:v>
                </c:pt>
                <c:pt idx="299">
                  <c:v>3.3</c:v>
                </c:pt>
                <c:pt idx="300">
                  <c:v>6</c:v>
                </c:pt>
                <c:pt idx="301">
                  <c:v>7.1</c:v>
                </c:pt>
                <c:pt idx="302">
                  <c:v>5.4</c:v>
                </c:pt>
                <c:pt idx="303">
                  <c:v>6.1</c:v>
                </c:pt>
                <c:pt idx="304">
                  <c:v>5.3</c:v>
                </c:pt>
                <c:pt idx="305">
                  <c:v>2.2000000000000002</c:v>
                </c:pt>
                <c:pt idx="306">
                  <c:v>7</c:v>
                </c:pt>
                <c:pt idx="307">
                  <c:v>3.8</c:v>
                </c:pt>
                <c:pt idx="308">
                  <c:v>6.9</c:v>
                </c:pt>
                <c:pt idx="309">
                  <c:v>7.2</c:v>
                </c:pt>
                <c:pt idx="310">
                  <c:v>7.3</c:v>
                </c:pt>
                <c:pt idx="311">
                  <c:v>6.3</c:v>
                </c:pt>
                <c:pt idx="312">
                  <c:v>7.5</c:v>
                </c:pt>
                <c:pt idx="313">
                  <c:v>7.6</c:v>
                </c:pt>
                <c:pt idx="314">
                  <c:v>6.8</c:v>
                </c:pt>
                <c:pt idx="315">
                  <c:v>5.2</c:v>
                </c:pt>
                <c:pt idx="316">
                  <c:v>7.7</c:v>
                </c:pt>
                <c:pt idx="317">
                  <c:v>6.2</c:v>
                </c:pt>
                <c:pt idx="318">
                  <c:v>7.7</c:v>
                </c:pt>
                <c:pt idx="319">
                  <c:v>4.3</c:v>
                </c:pt>
                <c:pt idx="320">
                  <c:v>6.9</c:v>
                </c:pt>
                <c:pt idx="321">
                  <c:v>6.6</c:v>
                </c:pt>
                <c:pt idx="322">
                  <c:v>7</c:v>
                </c:pt>
                <c:pt idx="323">
                  <c:v>6.7</c:v>
                </c:pt>
                <c:pt idx="324">
                  <c:v>8.1999999999999993</c:v>
                </c:pt>
                <c:pt idx="325">
                  <c:v>8.9</c:v>
                </c:pt>
                <c:pt idx="326">
                  <c:v>8.6999999999999993</c:v>
                </c:pt>
                <c:pt idx="327">
                  <c:v>5.5</c:v>
                </c:pt>
                <c:pt idx="328">
                  <c:v>5.7</c:v>
                </c:pt>
                <c:pt idx="329">
                  <c:v>6.3</c:v>
                </c:pt>
                <c:pt idx="330">
                  <c:v>5.9</c:v>
                </c:pt>
                <c:pt idx="331">
                  <c:v>7.6</c:v>
                </c:pt>
                <c:pt idx="332">
                  <c:v>6.6</c:v>
                </c:pt>
                <c:pt idx="333">
                  <c:v>5.3</c:v>
                </c:pt>
                <c:pt idx="334">
                  <c:v>6</c:v>
                </c:pt>
                <c:pt idx="335">
                  <c:v>8</c:v>
                </c:pt>
                <c:pt idx="336">
                  <c:v>5.6</c:v>
                </c:pt>
                <c:pt idx="337">
                  <c:v>5.9</c:v>
                </c:pt>
                <c:pt idx="338">
                  <c:v>7.3</c:v>
                </c:pt>
                <c:pt idx="339">
                  <c:v>7.9</c:v>
                </c:pt>
                <c:pt idx="340">
                  <c:v>6.8</c:v>
                </c:pt>
                <c:pt idx="341">
                  <c:v>6.6</c:v>
                </c:pt>
                <c:pt idx="342">
                  <c:v>6.6</c:v>
                </c:pt>
                <c:pt idx="343">
                  <c:v>7</c:v>
                </c:pt>
                <c:pt idx="344">
                  <c:v>7</c:v>
                </c:pt>
                <c:pt idx="345">
                  <c:v>7.3</c:v>
                </c:pt>
                <c:pt idx="346">
                  <c:v>5.5</c:v>
                </c:pt>
                <c:pt idx="347">
                  <c:v>8.5</c:v>
                </c:pt>
                <c:pt idx="348">
                  <c:v>7.5</c:v>
                </c:pt>
                <c:pt idx="349">
                  <c:v>7</c:v>
                </c:pt>
                <c:pt idx="350">
                  <c:v>7.8</c:v>
                </c:pt>
                <c:pt idx="351">
                  <c:v>7.6</c:v>
                </c:pt>
                <c:pt idx="352">
                  <c:v>7.6</c:v>
                </c:pt>
                <c:pt idx="353">
                  <c:v>6.8</c:v>
                </c:pt>
                <c:pt idx="354">
                  <c:v>5</c:v>
                </c:pt>
                <c:pt idx="355">
                  <c:v>7.1</c:v>
                </c:pt>
                <c:pt idx="356">
                  <c:v>5.5</c:v>
                </c:pt>
                <c:pt idx="357">
                  <c:v>5.6</c:v>
                </c:pt>
                <c:pt idx="358">
                  <c:v>7.1</c:v>
                </c:pt>
                <c:pt idx="359">
                  <c:v>4.9000000000000004</c:v>
                </c:pt>
                <c:pt idx="360">
                  <c:v>7.4</c:v>
                </c:pt>
                <c:pt idx="361">
                  <c:v>5.7</c:v>
                </c:pt>
                <c:pt idx="362">
                  <c:v>6.4</c:v>
                </c:pt>
                <c:pt idx="363">
                  <c:v>5.9</c:v>
                </c:pt>
                <c:pt idx="364">
                  <c:v>5.5</c:v>
                </c:pt>
                <c:pt idx="365">
                  <c:v>6.9</c:v>
                </c:pt>
                <c:pt idx="366">
                  <c:v>6.2</c:v>
                </c:pt>
                <c:pt idx="367">
                  <c:v>7</c:v>
                </c:pt>
                <c:pt idx="368">
                  <c:v>5.6</c:v>
                </c:pt>
                <c:pt idx="369">
                  <c:v>7</c:v>
                </c:pt>
                <c:pt idx="370">
                  <c:v>6.8</c:v>
                </c:pt>
                <c:pt idx="371">
                  <c:v>5.4</c:v>
                </c:pt>
                <c:pt idx="372">
                  <c:v>6.1</c:v>
                </c:pt>
                <c:pt idx="373">
                  <c:v>6.7</c:v>
                </c:pt>
                <c:pt idx="374">
                  <c:v>6.9</c:v>
                </c:pt>
                <c:pt idx="375">
                  <c:v>8</c:v>
                </c:pt>
                <c:pt idx="376">
                  <c:v>4.4000000000000004</c:v>
                </c:pt>
                <c:pt idx="377">
                  <c:v>7.3</c:v>
                </c:pt>
                <c:pt idx="378">
                  <c:v>6.3</c:v>
                </c:pt>
                <c:pt idx="379">
                  <c:v>7.7</c:v>
                </c:pt>
                <c:pt idx="380">
                  <c:v>6.5</c:v>
                </c:pt>
                <c:pt idx="381">
                  <c:v>7.8</c:v>
                </c:pt>
                <c:pt idx="382">
                  <c:v>6.4</c:v>
                </c:pt>
                <c:pt idx="383">
                  <c:v>7.8</c:v>
                </c:pt>
                <c:pt idx="384">
                  <c:v>5.8</c:v>
                </c:pt>
                <c:pt idx="385">
                  <c:v>7.1</c:v>
                </c:pt>
                <c:pt idx="386">
                  <c:v>7.1</c:v>
                </c:pt>
                <c:pt idx="387">
                  <c:v>6.8</c:v>
                </c:pt>
                <c:pt idx="388">
                  <c:v>4.8</c:v>
                </c:pt>
                <c:pt idx="389">
                  <c:v>6.2</c:v>
                </c:pt>
                <c:pt idx="390">
                  <c:v>6.9</c:v>
                </c:pt>
                <c:pt idx="391">
                  <c:v>7.3</c:v>
                </c:pt>
                <c:pt idx="392">
                  <c:v>6.6</c:v>
                </c:pt>
                <c:pt idx="393">
                  <c:v>6.9</c:v>
                </c:pt>
                <c:pt idx="394">
                  <c:v>6.2</c:v>
                </c:pt>
                <c:pt idx="395">
                  <c:v>6.7</c:v>
                </c:pt>
                <c:pt idx="396">
                  <c:v>7.6</c:v>
                </c:pt>
                <c:pt idx="397">
                  <c:v>6.7</c:v>
                </c:pt>
                <c:pt idx="398">
                  <c:v>6.2</c:v>
                </c:pt>
                <c:pt idx="399">
                  <c:v>7.3</c:v>
                </c:pt>
                <c:pt idx="400">
                  <c:v>6</c:v>
                </c:pt>
                <c:pt idx="401">
                  <c:v>7.1</c:v>
                </c:pt>
                <c:pt idx="402">
                  <c:v>7.1</c:v>
                </c:pt>
                <c:pt idx="403">
                  <c:v>5.5</c:v>
                </c:pt>
                <c:pt idx="404">
                  <c:v>5.6</c:v>
                </c:pt>
                <c:pt idx="405">
                  <c:v>7.5</c:v>
                </c:pt>
                <c:pt idx="406">
                  <c:v>5.4</c:v>
                </c:pt>
                <c:pt idx="407">
                  <c:v>4.3</c:v>
                </c:pt>
                <c:pt idx="408">
                  <c:v>4.9000000000000004</c:v>
                </c:pt>
                <c:pt idx="409">
                  <c:v>7.1</c:v>
                </c:pt>
                <c:pt idx="410">
                  <c:v>6.4</c:v>
                </c:pt>
                <c:pt idx="411">
                  <c:v>4.3</c:v>
                </c:pt>
                <c:pt idx="412">
                  <c:v>6.1</c:v>
                </c:pt>
                <c:pt idx="413">
                  <c:v>7</c:v>
                </c:pt>
                <c:pt idx="414">
                  <c:v>7.7</c:v>
                </c:pt>
                <c:pt idx="415">
                  <c:v>5.9</c:v>
                </c:pt>
                <c:pt idx="416">
                  <c:v>6.7</c:v>
                </c:pt>
                <c:pt idx="417">
                  <c:v>6.5</c:v>
                </c:pt>
                <c:pt idx="418">
                  <c:v>7.1</c:v>
                </c:pt>
                <c:pt idx="419">
                  <c:v>7.3</c:v>
                </c:pt>
                <c:pt idx="420">
                  <c:v>6.5</c:v>
                </c:pt>
                <c:pt idx="421">
                  <c:v>7</c:v>
                </c:pt>
                <c:pt idx="422">
                  <c:v>6.8</c:v>
                </c:pt>
                <c:pt idx="423">
                  <c:v>7.2</c:v>
                </c:pt>
                <c:pt idx="424">
                  <c:v>6.1</c:v>
                </c:pt>
                <c:pt idx="425">
                  <c:v>6.7</c:v>
                </c:pt>
                <c:pt idx="426">
                  <c:v>6.4</c:v>
                </c:pt>
                <c:pt idx="427">
                  <c:v>4.4000000000000004</c:v>
                </c:pt>
                <c:pt idx="428">
                  <c:v>5.4</c:v>
                </c:pt>
                <c:pt idx="429">
                  <c:v>6.5</c:v>
                </c:pt>
                <c:pt idx="430">
                  <c:v>6.7</c:v>
                </c:pt>
                <c:pt idx="431">
                  <c:v>8.1</c:v>
                </c:pt>
                <c:pt idx="432">
                  <c:v>5.6</c:v>
                </c:pt>
                <c:pt idx="433">
                  <c:v>6.3</c:v>
                </c:pt>
                <c:pt idx="434">
                  <c:v>7.3</c:v>
                </c:pt>
                <c:pt idx="435">
                  <c:v>6.1</c:v>
                </c:pt>
                <c:pt idx="436">
                  <c:v>7.7</c:v>
                </c:pt>
                <c:pt idx="437">
                  <c:v>6.4</c:v>
                </c:pt>
                <c:pt idx="438">
                  <c:v>6.8</c:v>
                </c:pt>
                <c:pt idx="439">
                  <c:v>6.6</c:v>
                </c:pt>
                <c:pt idx="440">
                  <c:v>7.2</c:v>
                </c:pt>
                <c:pt idx="441">
                  <c:v>6.9</c:v>
                </c:pt>
                <c:pt idx="442">
                  <c:v>5.2</c:v>
                </c:pt>
                <c:pt idx="443">
                  <c:v>4.9000000000000004</c:v>
                </c:pt>
                <c:pt idx="444">
                  <c:v>6.3</c:v>
                </c:pt>
                <c:pt idx="445">
                  <c:v>5.6</c:v>
                </c:pt>
                <c:pt idx="446">
                  <c:v>5.5</c:v>
                </c:pt>
                <c:pt idx="447">
                  <c:v>6.7</c:v>
                </c:pt>
                <c:pt idx="448">
                  <c:v>7.6</c:v>
                </c:pt>
                <c:pt idx="449">
                  <c:v>5.7</c:v>
                </c:pt>
                <c:pt idx="450">
                  <c:v>4.5999999999999996</c:v>
                </c:pt>
                <c:pt idx="451">
                  <c:v>7</c:v>
                </c:pt>
                <c:pt idx="452">
                  <c:v>5.2</c:v>
                </c:pt>
                <c:pt idx="453">
                  <c:v>5.0999999999999996</c:v>
                </c:pt>
                <c:pt idx="454">
                  <c:v>6.6</c:v>
                </c:pt>
                <c:pt idx="455">
                  <c:v>6.7</c:v>
                </c:pt>
                <c:pt idx="456">
                  <c:v>7.3</c:v>
                </c:pt>
                <c:pt idx="457">
                  <c:v>5.9</c:v>
                </c:pt>
                <c:pt idx="458">
                  <c:v>5.6</c:v>
                </c:pt>
                <c:pt idx="459">
                  <c:v>6.5</c:v>
                </c:pt>
                <c:pt idx="460">
                  <c:v>5.9</c:v>
                </c:pt>
                <c:pt idx="461">
                  <c:v>7</c:v>
                </c:pt>
                <c:pt idx="462">
                  <c:v>5.3</c:v>
                </c:pt>
                <c:pt idx="463">
                  <c:v>5.9</c:v>
                </c:pt>
                <c:pt idx="464">
                  <c:v>6.3</c:v>
                </c:pt>
                <c:pt idx="465">
                  <c:v>6.3</c:v>
                </c:pt>
                <c:pt idx="466">
                  <c:v>7.3</c:v>
                </c:pt>
                <c:pt idx="467">
                  <c:v>5.8</c:v>
                </c:pt>
                <c:pt idx="468">
                  <c:v>5.2</c:v>
                </c:pt>
                <c:pt idx="469">
                  <c:v>2.4</c:v>
                </c:pt>
                <c:pt idx="470">
                  <c:v>5.7</c:v>
                </c:pt>
                <c:pt idx="471">
                  <c:v>5.8</c:v>
                </c:pt>
                <c:pt idx="472">
                  <c:v>5.6</c:v>
                </c:pt>
                <c:pt idx="473">
                  <c:v>6</c:v>
                </c:pt>
                <c:pt idx="474">
                  <c:v>5.8</c:v>
                </c:pt>
                <c:pt idx="475">
                  <c:v>6</c:v>
                </c:pt>
                <c:pt idx="476">
                  <c:v>5.7</c:v>
                </c:pt>
                <c:pt idx="477">
                  <c:v>6</c:v>
                </c:pt>
                <c:pt idx="478">
                  <c:v>7.8</c:v>
                </c:pt>
                <c:pt idx="479">
                  <c:v>4.2</c:v>
                </c:pt>
                <c:pt idx="480">
                  <c:v>5.6</c:v>
                </c:pt>
                <c:pt idx="481">
                  <c:v>8.1999999999999993</c:v>
                </c:pt>
                <c:pt idx="482">
                  <c:v>8.5</c:v>
                </c:pt>
                <c:pt idx="483">
                  <c:v>5.8</c:v>
                </c:pt>
                <c:pt idx="484">
                  <c:v>6.5</c:v>
                </c:pt>
                <c:pt idx="485">
                  <c:v>7.2</c:v>
                </c:pt>
                <c:pt idx="486">
                  <c:v>6.7</c:v>
                </c:pt>
                <c:pt idx="487">
                  <c:v>3.4</c:v>
                </c:pt>
                <c:pt idx="488">
                  <c:v>5.9</c:v>
                </c:pt>
                <c:pt idx="489">
                  <c:v>7.8</c:v>
                </c:pt>
                <c:pt idx="490">
                  <c:v>5.9</c:v>
                </c:pt>
                <c:pt idx="491">
                  <c:v>4.0999999999999996</c:v>
                </c:pt>
                <c:pt idx="492">
                  <c:v>6.8</c:v>
                </c:pt>
                <c:pt idx="493">
                  <c:v>5.8</c:v>
                </c:pt>
                <c:pt idx="494">
                  <c:v>7.5</c:v>
                </c:pt>
                <c:pt idx="495">
                  <c:v>6.9</c:v>
                </c:pt>
                <c:pt idx="496">
                  <c:v>6.5</c:v>
                </c:pt>
                <c:pt idx="497">
                  <c:v>6.9</c:v>
                </c:pt>
                <c:pt idx="498">
                  <c:v>7.9</c:v>
                </c:pt>
                <c:pt idx="499">
                  <c:v>7.4</c:v>
                </c:pt>
                <c:pt idx="500">
                  <c:v>6.7</c:v>
                </c:pt>
                <c:pt idx="501">
                  <c:v>7.4</c:v>
                </c:pt>
                <c:pt idx="502">
                  <c:v>6.9</c:v>
                </c:pt>
                <c:pt idx="503">
                  <c:v>6.8</c:v>
                </c:pt>
                <c:pt idx="504">
                  <c:v>6.7</c:v>
                </c:pt>
                <c:pt idx="505">
                  <c:v>5.0999999999999996</c:v>
                </c:pt>
                <c:pt idx="506">
                  <c:v>4.0999999999999996</c:v>
                </c:pt>
                <c:pt idx="507">
                  <c:v>7.3</c:v>
                </c:pt>
                <c:pt idx="508">
                  <c:v>6</c:v>
                </c:pt>
                <c:pt idx="509">
                  <c:v>7.3</c:v>
                </c:pt>
                <c:pt idx="510">
                  <c:v>5.4</c:v>
                </c:pt>
                <c:pt idx="511">
                  <c:v>5.9</c:v>
                </c:pt>
                <c:pt idx="512">
                  <c:v>7.1</c:v>
                </c:pt>
                <c:pt idx="513">
                  <c:v>6</c:v>
                </c:pt>
                <c:pt idx="514">
                  <c:v>6.5</c:v>
                </c:pt>
                <c:pt idx="515">
                  <c:v>5.7</c:v>
                </c:pt>
                <c:pt idx="516">
                  <c:v>7.6</c:v>
                </c:pt>
                <c:pt idx="517">
                  <c:v>6.6</c:v>
                </c:pt>
                <c:pt idx="518">
                  <c:v>5.4</c:v>
                </c:pt>
                <c:pt idx="519">
                  <c:v>7.3</c:v>
                </c:pt>
                <c:pt idx="520">
                  <c:v>6.5</c:v>
                </c:pt>
                <c:pt idx="521">
                  <c:v>6.6</c:v>
                </c:pt>
                <c:pt idx="522">
                  <c:v>6.6</c:v>
                </c:pt>
                <c:pt idx="523">
                  <c:v>5.9</c:v>
                </c:pt>
                <c:pt idx="524">
                  <c:v>6.7</c:v>
                </c:pt>
                <c:pt idx="525">
                  <c:v>6.1</c:v>
                </c:pt>
                <c:pt idx="526">
                  <c:v>6.6</c:v>
                </c:pt>
                <c:pt idx="527">
                  <c:v>6.6</c:v>
                </c:pt>
                <c:pt idx="528">
                  <c:v>5.3</c:v>
                </c:pt>
                <c:pt idx="529">
                  <c:v>6</c:v>
                </c:pt>
                <c:pt idx="530">
                  <c:v>4.7</c:v>
                </c:pt>
                <c:pt idx="531">
                  <c:v>6.1</c:v>
                </c:pt>
                <c:pt idx="532">
                  <c:v>7.2</c:v>
                </c:pt>
                <c:pt idx="533">
                  <c:v>6.4</c:v>
                </c:pt>
                <c:pt idx="534">
                  <c:v>6.1</c:v>
                </c:pt>
                <c:pt idx="535">
                  <c:v>5.9</c:v>
                </c:pt>
                <c:pt idx="536">
                  <c:v>6</c:v>
                </c:pt>
                <c:pt idx="537">
                  <c:v>6.3</c:v>
                </c:pt>
                <c:pt idx="538">
                  <c:v>5.6</c:v>
                </c:pt>
                <c:pt idx="539">
                  <c:v>6.4</c:v>
                </c:pt>
                <c:pt idx="540">
                  <c:v>7.1</c:v>
                </c:pt>
                <c:pt idx="541">
                  <c:v>6.6</c:v>
                </c:pt>
                <c:pt idx="542">
                  <c:v>4.5999999999999996</c:v>
                </c:pt>
                <c:pt idx="543">
                  <c:v>8.4</c:v>
                </c:pt>
                <c:pt idx="544">
                  <c:v>7.1</c:v>
                </c:pt>
                <c:pt idx="545">
                  <c:v>7.4</c:v>
                </c:pt>
                <c:pt idx="546">
                  <c:v>6.9</c:v>
                </c:pt>
                <c:pt idx="547">
                  <c:v>4.5</c:v>
                </c:pt>
                <c:pt idx="548">
                  <c:v>7.1</c:v>
                </c:pt>
                <c:pt idx="549">
                  <c:v>6.5</c:v>
                </c:pt>
                <c:pt idx="550">
                  <c:v>5.3</c:v>
                </c:pt>
                <c:pt idx="551">
                  <c:v>6.7</c:v>
                </c:pt>
                <c:pt idx="552">
                  <c:v>7.2</c:v>
                </c:pt>
                <c:pt idx="553">
                  <c:v>7.2</c:v>
                </c:pt>
                <c:pt idx="554">
                  <c:v>5.5</c:v>
                </c:pt>
                <c:pt idx="555">
                  <c:v>5.8</c:v>
                </c:pt>
                <c:pt idx="556">
                  <c:v>6</c:v>
                </c:pt>
                <c:pt idx="557">
                  <c:v>6.6</c:v>
                </c:pt>
                <c:pt idx="558">
                  <c:v>8.3000000000000007</c:v>
                </c:pt>
                <c:pt idx="559">
                  <c:v>6.7</c:v>
                </c:pt>
                <c:pt idx="560">
                  <c:v>7.1</c:v>
                </c:pt>
                <c:pt idx="561">
                  <c:v>6</c:v>
                </c:pt>
                <c:pt idx="562">
                  <c:v>6.9</c:v>
                </c:pt>
                <c:pt idx="563">
                  <c:v>5.6</c:v>
                </c:pt>
                <c:pt idx="564">
                  <c:v>5.6</c:v>
                </c:pt>
                <c:pt idx="565">
                  <c:v>4.5</c:v>
                </c:pt>
                <c:pt idx="566">
                  <c:v>7.1</c:v>
                </c:pt>
                <c:pt idx="567">
                  <c:v>6.5</c:v>
                </c:pt>
                <c:pt idx="568">
                  <c:v>6.4</c:v>
                </c:pt>
                <c:pt idx="569">
                  <c:v>5.8</c:v>
                </c:pt>
                <c:pt idx="570">
                  <c:v>8</c:v>
                </c:pt>
                <c:pt idx="571">
                  <c:v>6.2</c:v>
                </c:pt>
                <c:pt idx="572">
                  <c:v>7.2</c:v>
                </c:pt>
                <c:pt idx="573">
                  <c:v>6.1</c:v>
                </c:pt>
                <c:pt idx="574">
                  <c:v>7.6</c:v>
                </c:pt>
                <c:pt idx="575">
                  <c:v>6.3</c:v>
                </c:pt>
                <c:pt idx="576">
                  <c:v>6.3</c:v>
                </c:pt>
                <c:pt idx="577">
                  <c:v>6.3</c:v>
                </c:pt>
                <c:pt idx="578">
                  <c:v>7.7</c:v>
                </c:pt>
                <c:pt idx="579">
                  <c:v>7</c:v>
                </c:pt>
                <c:pt idx="580">
                  <c:v>5.3</c:v>
                </c:pt>
                <c:pt idx="581">
                  <c:v>5.6</c:v>
                </c:pt>
                <c:pt idx="582">
                  <c:v>5.2</c:v>
                </c:pt>
                <c:pt idx="583">
                  <c:v>5.4</c:v>
                </c:pt>
                <c:pt idx="584">
                  <c:v>6.4</c:v>
                </c:pt>
                <c:pt idx="585">
                  <c:v>5.9</c:v>
                </c:pt>
                <c:pt idx="586">
                  <c:v>6.3</c:v>
                </c:pt>
                <c:pt idx="587">
                  <c:v>6.5</c:v>
                </c:pt>
                <c:pt idx="588">
                  <c:v>3</c:v>
                </c:pt>
                <c:pt idx="589">
                  <c:v>3.6</c:v>
                </c:pt>
                <c:pt idx="590">
                  <c:v>5.8</c:v>
                </c:pt>
                <c:pt idx="591">
                  <c:v>6.2</c:v>
                </c:pt>
                <c:pt idx="592">
                  <c:v>5.6</c:v>
                </c:pt>
                <c:pt idx="593">
                  <c:v>5.4</c:v>
                </c:pt>
                <c:pt idx="594">
                  <c:v>6.1</c:v>
                </c:pt>
                <c:pt idx="595">
                  <c:v>4.2</c:v>
                </c:pt>
                <c:pt idx="596">
                  <c:v>6.7</c:v>
                </c:pt>
                <c:pt idx="597">
                  <c:v>4.2</c:v>
                </c:pt>
                <c:pt idx="598">
                  <c:v>6.4</c:v>
                </c:pt>
                <c:pt idx="599">
                  <c:v>4.9000000000000004</c:v>
                </c:pt>
                <c:pt idx="600">
                  <c:v>6.8</c:v>
                </c:pt>
                <c:pt idx="601">
                  <c:v>7.7</c:v>
                </c:pt>
                <c:pt idx="602">
                  <c:v>5.6</c:v>
                </c:pt>
                <c:pt idx="603">
                  <c:v>6.4</c:v>
                </c:pt>
                <c:pt idx="604">
                  <c:v>7.2</c:v>
                </c:pt>
                <c:pt idx="605">
                  <c:v>6</c:v>
                </c:pt>
                <c:pt idx="606">
                  <c:v>5.9</c:v>
                </c:pt>
                <c:pt idx="607">
                  <c:v>7.9</c:v>
                </c:pt>
                <c:pt idx="608">
                  <c:v>7.1</c:v>
                </c:pt>
                <c:pt idx="609">
                  <c:v>5.9</c:v>
                </c:pt>
                <c:pt idx="610">
                  <c:v>6.2</c:v>
                </c:pt>
                <c:pt idx="611">
                  <c:v>7</c:v>
                </c:pt>
                <c:pt idx="612">
                  <c:v>5.4</c:v>
                </c:pt>
                <c:pt idx="613">
                  <c:v>8.6</c:v>
                </c:pt>
                <c:pt idx="614">
                  <c:v>6.5</c:v>
                </c:pt>
                <c:pt idx="615">
                  <c:v>6.4</c:v>
                </c:pt>
                <c:pt idx="616">
                  <c:v>7.6</c:v>
                </c:pt>
                <c:pt idx="617">
                  <c:v>5.5</c:v>
                </c:pt>
                <c:pt idx="618">
                  <c:v>7.4</c:v>
                </c:pt>
                <c:pt idx="619">
                  <c:v>8.6999999999999993</c:v>
                </c:pt>
                <c:pt idx="620">
                  <c:v>7.6</c:v>
                </c:pt>
                <c:pt idx="621">
                  <c:v>5.5</c:v>
                </c:pt>
                <c:pt idx="622">
                  <c:v>7.6</c:v>
                </c:pt>
                <c:pt idx="623">
                  <c:v>6.5</c:v>
                </c:pt>
                <c:pt idx="624">
                  <c:v>6.9</c:v>
                </c:pt>
                <c:pt idx="625">
                  <c:v>6.7</c:v>
                </c:pt>
                <c:pt idx="626">
                  <c:v>6.6</c:v>
                </c:pt>
                <c:pt idx="627">
                  <c:v>7.2</c:v>
                </c:pt>
                <c:pt idx="628">
                  <c:v>6.4</c:v>
                </c:pt>
                <c:pt idx="629">
                  <c:v>6.4</c:v>
                </c:pt>
                <c:pt idx="630">
                  <c:v>6</c:v>
                </c:pt>
                <c:pt idx="631">
                  <c:v>6.1</c:v>
                </c:pt>
                <c:pt idx="632">
                  <c:v>6</c:v>
                </c:pt>
                <c:pt idx="633">
                  <c:v>6.4</c:v>
                </c:pt>
                <c:pt idx="634">
                  <c:v>6.4</c:v>
                </c:pt>
                <c:pt idx="635">
                  <c:v>7.3</c:v>
                </c:pt>
                <c:pt idx="636">
                  <c:v>5.2</c:v>
                </c:pt>
                <c:pt idx="637">
                  <c:v>6.6</c:v>
                </c:pt>
                <c:pt idx="638">
                  <c:v>6.3</c:v>
                </c:pt>
                <c:pt idx="639">
                  <c:v>5.9</c:v>
                </c:pt>
                <c:pt idx="640">
                  <c:v>6.7</c:v>
                </c:pt>
                <c:pt idx="641">
                  <c:v>5.4</c:v>
                </c:pt>
                <c:pt idx="642">
                  <c:v>6.4</c:v>
                </c:pt>
                <c:pt idx="643">
                  <c:v>6.7</c:v>
                </c:pt>
                <c:pt idx="644">
                  <c:v>6.2</c:v>
                </c:pt>
                <c:pt idx="645">
                  <c:v>6.1</c:v>
                </c:pt>
                <c:pt idx="646">
                  <c:v>8.8000000000000007</c:v>
                </c:pt>
                <c:pt idx="647">
                  <c:v>7.1</c:v>
                </c:pt>
                <c:pt idx="648">
                  <c:v>5.7</c:v>
                </c:pt>
                <c:pt idx="649">
                  <c:v>5</c:v>
                </c:pt>
                <c:pt idx="650">
                  <c:v>5.0999999999999996</c:v>
                </c:pt>
                <c:pt idx="651">
                  <c:v>6.9</c:v>
                </c:pt>
                <c:pt idx="652">
                  <c:v>4.8</c:v>
                </c:pt>
                <c:pt idx="653">
                  <c:v>6.5</c:v>
                </c:pt>
                <c:pt idx="654">
                  <c:v>5.0999999999999996</c:v>
                </c:pt>
                <c:pt idx="655">
                  <c:v>7.1</c:v>
                </c:pt>
                <c:pt idx="656">
                  <c:v>7.5</c:v>
                </c:pt>
                <c:pt idx="657">
                  <c:v>6.2</c:v>
                </c:pt>
                <c:pt idx="658">
                  <c:v>6.3</c:v>
                </c:pt>
                <c:pt idx="659">
                  <c:v>8.1</c:v>
                </c:pt>
                <c:pt idx="660">
                  <c:v>6.6</c:v>
                </c:pt>
                <c:pt idx="661">
                  <c:v>6.9</c:v>
                </c:pt>
                <c:pt idx="662">
                  <c:v>6.1</c:v>
                </c:pt>
                <c:pt idx="663">
                  <c:v>4.3</c:v>
                </c:pt>
                <c:pt idx="664">
                  <c:v>6.6</c:v>
                </c:pt>
                <c:pt idx="665">
                  <c:v>6.8</c:v>
                </c:pt>
                <c:pt idx="666">
                  <c:v>3.8</c:v>
                </c:pt>
                <c:pt idx="667">
                  <c:v>5.9</c:v>
                </c:pt>
                <c:pt idx="668">
                  <c:v>7.9</c:v>
                </c:pt>
                <c:pt idx="669">
                  <c:v>6.3</c:v>
                </c:pt>
                <c:pt idx="670">
                  <c:v>5.5</c:v>
                </c:pt>
                <c:pt idx="671">
                  <c:v>7.7</c:v>
                </c:pt>
                <c:pt idx="672">
                  <c:v>6.3</c:v>
                </c:pt>
                <c:pt idx="673">
                  <c:v>7.1</c:v>
                </c:pt>
                <c:pt idx="674">
                  <c:v>8.5</c:v>
                </c:pt>
                <c:pt idx="675">
                  <c:v>5.8</c:v>
                </c:pt>
                <c:pt idx="676">
                  <c:v>8.1</c:v>
                </c:pt>
                <c:pt idx="677">
                  <c:v>7.9</c:v>
                </c:pt>
                <c:pt idx="678">
                  <c:v>7.2</c:v>
                </c:pt>
                <c:pt idx="679">
                  <c:v>6.3</c:v>
                </c:pt>
                <c:pt idx="680">
                  <c:v>8.1</c:v>
                </c:pt>
                <c:pt idx="681">
                  <c:v>7</c:v>
                </c:pt>
                <c:pt idx="682">
                  <c:v>5.5</c:v>
                </c:pt>
                <c:pt idx="683">
                  <c:v>6.7</c:v>
                </c:pt>
                <c:pt idx="684">
                  <c:v>5.2</c:v>
                </c:pt>
                <c:pt idx="685">
                  <c:v>7</c:v>
                </c:pt>
                <c:pt idx="686">
                  <c:v>6.1</c:v>
                </c:pt>
                <c:pt idx="687">
                  <c:v>6.6</c:v>
                </c:pt>
                <c:pt idx="688">
                  <c:v>5.5</c:v>
                </c:pt>
                <c:pt idx="689">
                  <c:v>5.9</c:v>
                </c:pt>
                <c:pt idx="690">
                  <c:v>5.4</c:v>
                </c:pt>
                <c:pt idx="691">
                  <c:v>6.4</c:v>
                </c:pt>
                <c:pt idx="692">
                  <c:v>5.7</c:v>
                </c:pt>
                <c:pt idx="693">
                  <c:v>6.7</c:v>
                </c:pt>
                <c:pt idx="694">
                  <c:v>7.1</c:v>
                </c:pt>
                <c:pt idx="695">
                  <c:v>6.8</c:v>
                </c:pt>
                <c:pt idx="696">
                  <c:v>6.5</c:v>
                </c:pt>
                <c:pt idx="697">
                  <c:v>7.6</c:v>
                </c:pt>
                <c:pt idx="698">
                  <c:v>5.5</c:v>
                </c:pt>
                <c:pt idx="699">
                  <c:v>6.5</c:v>
                </c:pt>
                <c:pt idx="700">
                  <c:v>7</c:v>
                </c:pt>
                <c:pt idx="701">
                  <c:v>5.8</c:v>
                </c:pt>
                <c:pt idx="702">
                  <c:v>7.3</c:v>
                </c:pt>
                <c:pt idx="703">
                  <c:v>6.6</c:v>
                </c:pt>
                <c:pt idx="704">
                  <c:v>4.4000000000000004</c:v>
                </c:pt>
                <c:pt idx="705">
                  <c:v>7.7</c:v>
                </c:pt>
                <c:pt idx="706">
                  <c:v>5</c:v>
                </c:pt>
                <c:pt idx="707">
                  <c:v>7.7</c:v>
                </c:pt>
                <c:pt idx="708">
                  <c:v>4.4000000000000004</c:v>
                </c:pt>
                <c:pt idx="709">
                  <c:v>6.1</c:v>
                </c:pt>
                <c:pt idx="710">
                  <c:v>5.4</c:v>
                </c:pt>
                <c:pt idx="711">
                  <c:v>6.8</c:v>
                </c:pt>
                <c:pt idx="712">
                  <c:v>6.5</c:v>
                </c:pt>
                <c:pt idx="713">
                  <c:v>7</c:v>
                </c:pt>
                <c:pt idx="714">
                  <c:v>6.3</c:v>
                </c:pt>
                <c:pt idx="715">
                  <c:v>6.3</c:v>
                </c:pt>
                <c:pt idx="716">
                  <c:v>6.1</c:v>
                </c:pt>
                <c:pt idx="717">
                  <c:v>6.1</c:v>
                </c:pt>
                <c:pt idx="718">
                  <c:v>5.3</c:v>
                </c:pt>
                <c:pt idx="719">
                  <c:v>5.4</c:v>
                </c:pt>
                <c:pt idx="720">
                  <c:v>6.2</c:v>
                </c:pt>
                <c:pt idx="721">
                  <c:v>6.6</c:v>
                </c:pt>
                <c:pt idx="722">
                  <c:v>5.9</c:v>
                </c:pt>
                <c:pt idx="723">
                  <c:v>6.3</c:v>
                </c:pt>
                <c:pt idx="724">
                  <c:v>7.2</c:v>
                </c:pt>
                <c:pt idx="725">
                  <c:v>6.8</c:v>
                </c:pt>
                <c:pt idx="726">
                  <c:v>6.1</c:v>
                </c:pt>
                <c:pt idx="727">
                  <c:v>7.8</c:v>
                </c:pt>
                <c:pt idx="728">
                  <c:v>5</c:v>
                </c:pt>
                <c:pt idx="729">
                  <c:v>6.2</c:v>
                </c:pt>
                <c:pt idx="730">
                  <c:v>6.7</c:v>
                </c:pt>
                <c:pt idx="731">
                  <c:v>4.9000000000000004</c:v>
                </c:pt>
                <c:pt idx="732">
                  <c:v>7.4</c:v>
                </c:pt>
                <c:pt idx="733">
                  <c:v>6.2</c:v>
                </c:pt>
                <c:pt idx="734">
                  <c:v>4.9000000000000004</c:v>
                </c:pt>
                <c:pt idx="735">
                  <c:v>6.1</c:v>
                </c:pt>
                <c:pt idx="736">
                  <c:v>6.1</c:v>
                </c:pt>
                <c:pt idx="737">
                  <c:v>6.4</c:v>
                </c:pt>
                <c:pt idx="738">
                  <c:v>6.3</c:v>
                </c:pt>
                <c:pt idx="739">
                  <c:v>6.6</c:v>
                </c:pt>
                <c:pt idx="740">
                  <c:v>5.7</c:v>
                </c:pt>
                <c:pt idx="741">
                  <c:v>5.9</c:v>
                </c:pt>
                <c:pt idx="742">
                  <c:v>6</c:v>
                </c:pt>
                <c:pt idx="743">
                  <c:v>6.1</c:v>
                </c:pt>
                <c:pt idx="744">
                  <c:v>6.7</c:v>
                </c:pt>
                <c:pt idx="745">
                  <c:v>6.7</c:v>
                </c:pt>
                <c:pt idx="746">
                  <c:v>7.9</c:v>
                </c:pt>
                <c:pt idx="747">
                  <c:v>4.3</c:v>
                </c:pt>
                <c:pt idx="748">
                  <c:v>5.7</c:v>
                </c:pt>
                <c:pt idx="749">
                  <c:v>6.7</c:v>
                </c:pt>
                <c:pt idx="750">
                  <c:v>6.7</c:v>
                </c:pt>
                <c:pt idx="751">
                  <c:v>6.1</c:v>
                </c:pt>
                <c:pt idx="752">
                  <c:v>5.6</c:v>
                </c:pt>
                <c:pt idx="753">
                  <c:v>6.6</c:v>
                </c:pt>
                <c:pt idx="754">
                  <c:v>6.9</c:v>
                </c:pt>
                <c:pt idx="755">
                  <c:v>4.8</c:v>
                </c:pt>
                <c:pt idx="756">
                  <c:v>6.2</c:v>
                </c:pt>
                <c:pt idx="757">
                  <c:v>6</c:v>
                </c:pt>
                <c:pt idx="758">
                  <c:v>4.9000000000000004</c:v>
                </c:pt>
                <c:pt idx="759">
                  <c:v>5.6</c:v>
                </c:pt>
                <c:pt idx="760">
                  <c:v>6.1</c:v>
                </c:pt>
                <c:pt idx="761">
                  <c:v>6.1</c:v>
                </c:pt>
                <c:pt idx="762">
                  <c:v>4.8</c:v>
                </c:pt>
                <c:pt idx="763">
                  <c:v>5.5</c:v>
                </c:pt>
                <c:pt idx="764">
                  <c:v>3.8</c:v>
                </c:pt>
                <c:pt idx="765">
                  <c:v>6.5</c:v>
                </c:pt>
                <c:pt idx="766">
                  <c:v>6.7</c:v>
                </c:pt>
                <c:pt idx="767">
                  <c:v>8.1</c:v>
                </c:pt>
                <c:pt idx="768">
                  <c:v>4.9000000000000004</c:v>
                </c:pt>
                <c:pt idx="769">
                  <c:v>7.3</c:v>
                </c:pt>
                <c:pt idx="770">
                  <c:v>6.4</c:v>
                </c:pt>
                <c:pt idx="771">
                  <c:v>6.7</c:v>
                </c:pt>
                <c:pt idx="772">
                  <c:v>3.6</c:v>
                </c:pt>
                <c:pt idx="773">
                  <c:v>5.7</c:v>
                </c:pt>
                <c:pt idx="774">
                  <c:v>6</c:v>
                </c:pt>
                <c:pt idx="775">
                  <c:v>4.7</c:v>
                </c:pt>
                <c:pt idx="776">
                  <c:v>6.3</c:v>
                </c:pt>
                <c:pt idx="777">
                  <c:v>5.9</c:v>
                </c:pt>
                <c:pt idx="778">
                  <c:v>5.9</c:v>
                </c:pt>
                <c:pt idx="779">
                  <c:v>7.5</c:v>
                </c:pt>
                <c:pt idx="780">
                  <c:v>5.6</c:v>
                </c:pt>
                <c:pt idx="781">
                  <c:v>6.4</c:v>
                </c:pt>
                <c:pt idx="782">
                  <c:v>6.3</c:v>
                </c:pt>
                <c:pt idx="783">
                  <c:v>4.3</c:v>
                </c:pt>
                <c:pt idx="784">
                  <c:v>5.9</c:v>
                </c:pt>
                <c:pt idx="785">
                  <c:v>5.5</c:v>
                </c:pt>
                <c:pt idx="786">
                  <c:v>6.2</c:v>
                </c:pt>
                <c:pt idx="787">
                  <c:v>8.8000000000000007</c:v>
                </c:pt>
                <c:pt idx="788">
                  <c:v>5.2</c:v>
                </c:pt>
                <c:pt idx="789">
                  <c:v>7</c:v>
                </c:pt>
                <c:pt idx="790">
                  <c:v>6.6</c:v>
                </c:pt>
                <c:pt idx="791">
                  <c:v>7.3</c:v>
                </c:pt>
                <c:pt idx="792">
                  <c:v>5.6</c:v>
                </c:pt>
                <c:pt idx="793">
                  <c:v>6.6</c:v>
                </c:pt>
                <c:pt idx="794">
                  <c:v>5.4</c:v>
                </c:pt>
                <c:pt idx="795">
                  <c:v>6.3</c:v>
                </c:pt>
                <c:pt idx="796">
                  <c:v>7.9</c:v>
                </c:pt>
                <c:pt idx="797">
                  <c:v>6.3</c:v>
                </c:pt>
                <c:pt idx="798">
                  <c:v>6</c:v>
                </c:pt>
                <c:pt idx="799">
                  <c:v>7.2</c:v>
                </c:pt>
                <c:pt idx="800">
                  <c:v>5.0999999999999996</c:v>
                </c:pt>
                <c:pt idx="801">
                  <c:v>7.3</c:v>
                </c:pt>
                <c:pt idx="802">
                  <c:v>8</c:v>
                </c:pt>
                <c:pt idx="803">
                  <c:v>6.2</c:v>
                </c:pt>
                <c:pt idx="804">
                  <c:v>6</c:v>
                </c:pt>
                <c:pt idx="805">
                  <c:v>6.7</c:v>
                </c:pt>
                <c:pt idx="806">
                  <c:v>8.1</c:v>
                </c:pt>
                <c:pt idx="807">
                  <c:v>6.4</c:v>
                </c:pt>
                <c:pt idx="808">
                  <c:v>8</c:v>
                </c:pt>
                <c:pt idx="809">
                  <c:v>6.3</c:v>
                </c:pt>
                <c:pt idx="810">
                  <c:v>6.4</c:v>
                </c:pt>
                <c:pt idx="811">
                  <c:v>6.6</c:v>
                </c:pt>
                <c:pt idx="812">
                  <c:v>6.4</c:v>
                </c:pt>
                <c:pt idx="813">
                  <c:v>6</c:v>
                </c:pt>
                <c:pt idx="814">
                  <c:v>6.6</c:v>
                </c:pt>
                <c:pt idx="815">
                  <c:v>5.9</c:v>
                </c:pt>
                <c:pt idx="816">
                  <c:v>6.4</c:v>
                </c:pt>
                <c:pt idx="817">
                  <c:v>6.3</c:v>
                </c:pt>
                <c:pt idx="818">
                  <c:v>7.3</c:v>
                </c:pt>
                <c:pt idx="819">
                  <c:v>6.8</c:v>
                </c:pt>
                <c:pt idx="820">
                  <c:v>7.2</c:v>
                </c:pt>
                <c:pt idx="821">
                  <c:v>5.7</c:v>
                </c:pt>
                <c:pt idx="822">
                  <c:v>6</c:v>
                </c:pt>
                <c:pt idx="823">
                  <c:v>6.5</c:v>
                </c:pt>
                <c:pt idx="824">
                  <c:v>5.8</c:v>
                </c:pt>
                <c:pt idx="825">
                  <c:v>5.8</c:v>
                </c:pt>
                <c:pt idx="826">
                  <c:v>6.7</c:v>
                </c:pt>
                <c:pt idx="827">
                  <c:v>7.8</c:v>
                </c:pt>
                <c:pt idx="828">
                  <c:v>5.6</c:v>
                </c:pt>
                <c:pt idx="829">
                  <c:v>5.8</c:v>
                </c:pt>
                <c:pt idx="830">
                  <c:v>7.4</c:v>
                </c:pt>
                <c:pt idx="831">
                  <c:v>6.9</c:v>
                </c:pt>
                <c:pt idx="832">
                  <c:v>5.5</c:v>
                </c:pt>
                <c:pt idx="833">
                  <c:v>6.3</c:v>
                </c:pt>
                <c:pt idx="834">
                  <c:v>4.7</c:v>
                </c:pt>
                <c:pt idx="835">
                  <c:v>5.6</c:v>
                </c:pt>
                <c:pt idx="836">
                  <c:v>6.4</c:v>
                </c:pt>
                <c:pt idx="837">
                  <c:v>4.2</c:v>
                </c:pt>
                <c:pt idx="838">
                  <c:v>6.4</c:v>
                </c:pt>
                <c:pt idx="839">
                  <c:v>7.7</c:v>
                </c:pt>
                <c:pt idx="840">
                  <c:v>6.7</c:v>
                </c:pt>
                <c:pt idx="841">
                  <c:v>7.7</c:v>
                </c:pt>
                <c:pt idx="842">
                  <c:v>5.7</c:v>
                </c:pt>
                <c:pt idx="843">
                  <c:v>7.6</c:v>
                </c:pt>
                <c:pt idx="844">
                  <c:v>6.4</c:v>
                </c:pt>
                <c:pt idx="845">
                  <c:v>5.6</c:v>
                </c:pt>
                <c:pt idx="846">
                  <c:v>6.8</c:v>
                </c:pt>
                <c:pt idx="847">
                  <c:v>2.4</c:v>
                </c:pt>
                <c:pt idx="848">
                  <c:v>6.2</c:v>
                </c:pt>
                <c:pt idx="849">
                  <c:v>5.9</c:v>
                </c:pt>
                <c:pt idx="850">
                  <c:v>7.1</c:v>
                </c:pt>
                <c:pt idx="851">
                  <c:v>7.6</c:v>
                </c:pt>
                <c:pt idx="852">
                  <c:v>5.5</c:v>
                </c:pt>
                <c:pt idx="853">
                  <c:v>7</c:v>
                </c:pt>
                <c:pt idx="854">
                  <c:v>7.1</c:v>
                </c:pt>
                <c:pt idx="855">
                  <c:v>7.4</c:v>
                </c:pt>
                <c:pt idx="856">
                  <c:v>7.6</c:v>
                </c:pt>
                <c:pt idx="857">
                  <c:v>5.9</c:v>
                </c:pt>
                <c:pt idx="858">
                  <c:v>5.9</c:v>
                </c:pt>
                <c:pt idx="859">
                  <c:v>8</c:v>
                </c:pt>
                <c:pt idx="860">
                  <c:v>7.4</c:v>
                </c:pt>
                <c:pt idx="861">
                  <c:v>5.8</c:v>
                </c:pt>
                <c:pt idx="862">
                  <c:v>6.3</c:v>
                </c:pt>
                <c:pt idx="863">
                  <c:v>5.7</c:v>
                </c:pt>
                <c:pt idx="864">
                  <c:v>5.0999999999999996</c:v>
                </c:pt>
                <c:pt idx="865">
                  <c:v>7.6</c:v>
                </c:pt>
                <c:pt idx="866">
                  <c:v>6.4</c:v>
                </c:pt>
                <c:pt idx="867">
                  <c:v>7.4</c:v>
                </c:pt>
                <c:pt idx="868">
                  <c:v>8.1999999999999993</c:v>
                </c:pt>
                <c:pt idx="869">
                  <c:v>6.5</c:v>
                </c:pt>
                <c:pt idx="870">
                  <c:v>5.5</c:v>
                </c:pt>
                <c:pt idx="871">
                  <c:v>6.5</c:v>
                </c:pt>
                <c:pt idx="872">
                  <c:v>5.6</c:v>
                </c:pt>
                <c:pt idx="873">
                  <c:v>4.5999999999999996</c:v>
                </c:pt>
                <c:pt idx="874">
                  <c:v>7.9</c:v>
                </c:pt>
                <c:pt idx="875">
                  <c:v>7.1</c:v>
                </c:pt>
                <c:pt idx="876">
                  <c:v>6.9</c:v>
                </c:pt>
                <c:pt idx="877">
                  <c:v>7.3</c:v>
                </c:pt>
                <c:pt idx="878">
                  <c:v>7</c:v>
                </c:pt>
                <c:pt idx="879">
                  <c:v>7.7</c:v>
                </c:pt>
                <c:pt idx="880">
                  <c:v>6.7</c:v>
                </c:pt>
                <c:pt idx="881">
                  <c:v>6.3</c:v>
                </c:pt>
                <c:pt idx="882">
                  <c:v>5.8</c:v>
                </c:pt>
                <c:pt idx="883">
                  <c:v>7.1</c:v>
                </c:pt>
                <c:pt idx="884">
                  <c:v>7.3</c:v>
                </c:pt>
                <c:pt idx="885">
                  <c:v>6.4</c:v>
                </c:pt>
                <c:pt idx="886">
                  <c:v>7.1</c:v>
                </c:pt>
                <c:pt idx="887">
                  <c:v>7.6</c:v>
                </c:pt>
                <c:pt idx="888">
                  <c:v>6.8</c:v>
                </c:pt>
                <c:pt idx="889">
                  <c:v>6.6</c:v>
                </c:pt>
                <c:pt idx="890">
                  <c:v>6.7</c:v>
                </c:pt>
                <c:pt idx="891">
                  <c:v>6.1</c:v>
                </c:pt>
                <c:pt idx="892">
                  <c:v>6</c:v>
                </c:pt>
                <c:pt idx="893">
                  <c:v>7.6</c:v>
                </c:pt>
                <c:pt idx="894">
                  <c:v>7.1</c:v>
                </c:pt>
                <c:pt idx="895">
                  <c:v>5</c:v>
                </c:pt>
                <c:pt idx="896">
                  <c:v>6.2</c:v>
                </c:pt>
                <c:pt idx="897">
                  <c:v>5.6</c:v>
                </c:pt>
                <c:pt idx="898">
                  <c:v>7.4</c:v>
                </c:pt>
                <c:pt idx="899">
                  <c:v>5</c:v>
                </c:pt>
                <c:pt idx="900">
                  <c:v>5.2</c:v>
                </c:pt>
                <c:pt idx="901">
                  <c:v>7.6</c:v>
                </c:pt>
                <c:pt idx="902">
                  <c:v>6.6</c:v>
                </c:pt>
                <c:pt idx="903">
                  <c:v>7</c:v>
                </c:pt>
                <c:pt idx="904">
                  <c:v>5.7</c:v>
                </c:pt>
                <c:pt idx="905">
                  <c:v>8.1999999999999993</c:v>
                </c:pt>
                <c:pt idx="906">
                  <c:v>6.2</c:v>
                </c:pt>
                <c:pt idx="907">
                  <c:v>6.6</c:v>
                </c:pt>
                <c:pt idx="908">
                  <c:v>4.7</c:v>
                </c:pt>
                <c:pt idx="909">
                  <c:v>6.3</c:v>
                </c:pt>
                <c:pt idx="910">
                  <c:v>6.1</c:v>
                </c:pt>
                <c:pt idx="911">
                  <c:v>6.7</c:v>
                </c:pt>
                <c:pt idx="912">
                  <c:v>6.1</c:v>
                </c:pt>
                <c:pt idx="913">
                  <c:v>7</c:v>
                </c:pt>
                <c:pt idx="914">
                  <c:v>7.4</c:v>
                </c:pt>
                <c:pt idx="915">
                  <c:v>7.3</c:v>
                </c:pt>
                <c:pt idx="916">
                  <c:v>5.8</c:v>
                </c:pt>
                <c:pt idx="917">
                  <c:v>6.7</c:v>
                </c:pt>
                <c:pt idx="918">
                  <c:v>5.8</c:v>
                </c:pt>
                <c:pt idx="919">
                  <c:v>7.8</c:v>
                </c:pt>
                <c:pt idx="920">
                  <c:v>6.6</c:v>
                </c:pt>
                <c:pt idx="921">
                  <c:v>6.5</c:v>
                </c:pt>
                <c:pt idx="922">
                  <c:v>6.7</c:v>
                </c:pt>
                <c:pt idx="923">
                  <c:v>7.3</c:v>
                </c:pt>
                <c:pt idx="924">
                  <c:v>5.8</c:v>
                </c:pt>
                <c:pt idx="925">
                  <c:v>5.5</c:v>
                </c:pt>
                <c:pt idx="926">
                  <c:v>6.3</c:v>
                </c:pt>
                <c:pt idx="927">
                  <c:v>7.4</c:v>
                </c:pt>
                <c:pt idx="928">
                  <c:v>5.9</c:v>
                </c:pt>
                <c:pt idx="929">
                  <c:v>6.2</c:v>
                </c:pt>
                <c:pt idx="930">
                  <c:v>5.9</c:v>
                </c:pt>
                <c:pt idx="931">
                  <c:v>6.5</c:v>
                </c:pt>
                <c:pt idx="932">
                  <c:v>4.4000000000000004</c:v>
                </c:pt>
                <c:pt idx="933">
                  <c:v>3.5</c:v>
                </c:pt>
                <c:pt idx="934">
                  <c:v>6.6</c:v>
                </c:pt>
                <c:pt idx="935">
                  <c:v>6</c:v>
                </c:pt>
                <c:pt idx="936">
                  <c:v>6.4</c:v>
                </c:pt>
                <c:pt idx="937">
                  <c:v>6.5</c:v>
                </c:pt>
                <c:pt idx="938">
                  <c:v>4.3</c:v>
                </c:pt>
                <c:pt idx="939">
                  <c:v>4.2</c:v>
                </c:pt>
                <c:pt idx="940">
                  <c:v>6.5</c:v>
                </c:pt>
                <c:pt idx="941">
                  <c:v>6.1</c:v>
                </c:pt>
                <c:pt idx="942">
                  <c:v>6.3</c:v>
                </c:pt>
                <c:pt idx="943">
                  <c:v>6.2</c:v>
                </c:pt>
                <c:pt idx="944">
                  <c:v>5.9</c:v>
                </c:pt>
                <c:pt idx="945">
                  <c:v>5.9</c:v>
                </c:pt>
                <c:pt idx="946">
                  <c:v>6.5</c:v>
                </c:pt>
                <c:pt idx="947">
                  <c:v>6.4</c:v>
                </c:pt>
                <c:pt idx="948">
                  <c:v>6.5</c:v>
                </c:pt>
                <c:pt idx="949">
                  <c:v>5.7</c:v>
                </c:pt>
                <c:pt idx="950">
                  <c:v>8</c:v>
                </c:pt>
                <c:pt idx="951">
                  <c:v>7.3</c:v>
                </c:pt>
                <c:pt idx="952">
                  <c:v>6.7</c:v>
                </c:pt>
                <c:pt idx="953">
                  <c:v>7.5</c:v>
                </c:pt>
                <c:pt idx="954">
                  <c:v>5.4</c:v>
                </c:pt>
                <c:pt idx="955">
                  <c:v>6.6</c:v>
                </c:pt>
                <c:pt idx="956">
                  <c:v>7.7</c:v>
                </c:pt>
                <c:pt idx="957">
                  <c:v>5.8</c:v>
                </c:pt>
                <c:pt idx="958">
                  <c:v>6.4</c:v>
                </c:pt>
                <c:pt idx="959">
                  <c:v>5.6</c:v>
                </c:pt>
                <c:pt idx="960">
                  <c:v>6</c:v>
                </c:pt>
                <c:pt idx="961">
                  <c:v>6.2</c:v>
                </c:pt>
                <c:pt idx="962">
                  <c:v>5.9</c:v>
                </c:pt>
                <c:pt idx="963">
                  <c:v>5.0999999999999996</c:v>
                </c:pt>
                <c:pt idx="964">
                  <c:v>6.8</c:v>
                </c:pt>
                <c:pt idx="965">
                  <c:v>6</c:v>
                </c:pt>
                <c:pt idx="966">
                  <c:v>5.0999999999999996</c:v>
                </c:pt>
                <c:pt idx="967">
                  <c:v>5.8</c:v>
                </c:pt>
                <c:pt idx="968">
                  <c:v>6.2</c:v>
                </c:pt>
                <c:pt idx="969">
                  <c:v>6.4</c:v>
                </c:pt>
                <c:pt idx="970">
                  <c:v>4.8</c:v>
                </c:pt>
                <c:pt idx="971">
                  <c:v>4.9000000000000004</c:v>
                </c:pt>
                <c:pt idx="972">
                  <c:v>5.6</c:v>
                </c:pt>
                <c:pt idx="973">
                  <c:v>5.5</c:v>
                </c:pt>
                <c:pt idx="974">
                  <c:v>3.7</c:v>
                </c:pt>
                <c:pt idx="975">
                  <c:v>5.9</c:v>
                </c:pt>
                <c:pt idx="976">
                  <c:v>6.3</c:v>
                </c:pt>
                <c:pt idx="977">
                  <c:v>7.6</c:v>
                </c:pt>
                <c:pt idx="978">
                  <c:v>8.3000000000000007</c:v>
                </c:pt>
                <c:pt idx="979">
                  <c:v>6.9</c:v>
                </c:pt>
                <c:pt idx="980">
                  <c:v>6.7</c:v>
                </c:pt>
                <c:pt idx="981">
                  <c:v>6.8</c:v>
                </c:pt>
                <c:pt idx="982">
                  <c:v>7.1</c:v>
                </c:pt>
                <c:pt idx="983">
                  <c:v>6.4</c:v>
                </c:pt>
                <c:pt idx="984">
                  <c:v>6.4</c:v>
                </c:pt>
                <c:pt idx="985">
                  <c:v>7.4</c:v>
                </c:pt>
                <c:pt idx="986">
                  <c:v>6.4</c:v>
                </c:pt>
                <c:pt idx="987">
                  <c:v>6</c:v>
                </c:pt>
                <c:pt idx="988">
                  <c:v>6.5</c:v>
                </c:pt>
                <c:pt idx="989">
                  <c:v>7.8</c:v>
                </c:pt>
                <c:pt idx="990">
                  <c:v>6</c:v>
                </c:pt>
                <c:pt idx="991">
                  <c:v>7</c:v>
                </c:pt>
                <c:pt idx="992">
                  <c:v>6</c:v>
                </c:pt>
                <c:pt idx="993">
                  <c:v>6.1</c:v>
                </c:pt>
                <c:pt idx="994">
                  <c:v>6.8</c:v>
                </c:pt>
                <c:pt idx="995">
                  <c:v>6.4</c:v>
                </c:pt>
                <c:pt idx="996">
                  <c:v>4.5</c:v>
                </c:pt>
                <c:pt idx="997">
                  <c:v>5.8</c:v>
                </c:pt>
                <c:pt idx="998">
                  <c:v>6.3</c:v>
                </c:pt>
                <c:pt idx="999">
                  <c:v>5.7</c:v>
                </c:pt>
                <c:pt idx="1000">
                  <c:v>7.2</c:v>
                </c:pt>
                <c:pt idx="1001">
                  <c:v>7.6</c:v>
                </c:pt>
                <c:pt idx="1002">
                  <c:v>4.7</c:v>
                </c:pt>
                <c:pt idx="1003">
                  <c:v>6.6</c:v>
                </c:pt>
                <c:pt idx="1004">
                  <c:v>6.8</c:v>
                </c:pt>
                <c:pt idx="1005">
                  <c:v>7.3</c:v>
                </c:pt>
                <c:pt idx="1006">
                  <c:v>4.8</c:v>
                </c:pt>
                <c:pt idx="1007">
                  <c:v>6.3</c:v>
                </c:pt>
                <c:pt idx="1008">
                  <c:v>5.5</c:v>
                </c:pt>
                <c:pt idx="1009">
                  <c:v>6.2</c:v>
                </c:pt>
                <c:pt idx="1010">
                  <c:v>5.8</c:v>
                </c:pt>
                <c:pt idx="1011">
                  <c:v>5.7</c:v>
                </c:pt>
                <c:pt idx="1012">
                  <c:v>6.5</c:v>
                </c:pt>
                <c:pt idx="1013">
                  <c:v>6.7</c:v>
                </c:pt>
                <c:pt idx="1014">
                  <c:v>7.4</c:v>
                </c:pt>
                <c:pt idx="1015">
                  <c:v>6.9</c:v>
                </c:pt>
                <c:pt idx="1016">
                  <c:v>5.5</c:v>
                </c:pt>
                <c:pt idx="1017">
                  <c:v>8.1</c:v>
                </c:pt>
                <c:pt idx="1018">
                  <c:v>7.7</c:v>
                </c:pt>
                <c:pt idx="1019">
                  <c:v>7.3</c:v>
                </c:pt>
                <c:pt idx="1020">
                  <c:v>5.2</c:v>
                </c:pt>
                <c:pt idx="1021">
                  <c:v>7.1</c:v>
                </c:pt>
                <c:pt idx="1022">
                  <c:v>7.1</c:v>
                </c:pt>
                <c:pt idx="1023">
                  <c:v>7.2</c:v>
                </c:pt>
                <c:pt idx="1024">
                  <c:v>6.5</c:v>
                </c:pt>
                <c:pt idx="1025">
                  <c:v>4.5999999999999996</c:v>
                </c:pt>
                <c:pt idx="1026">
                  <c:v>5.6</c:v>
                </c:pt>
                <c:pt idx="1027">
                  <c:v>7.7</c:v>
                </c:pt>
                <c:pt idx="1028">
                  <c:v>7.2</c:v>
                </c:pt>
                <c:pt idx="1029">
                  <c:v>6.8</c:v>
                </c:pt>
                <c:pt idx="1030">
                  <c:v>5.4</c:v>
                </c:pt>
                <c:pt idx="1031">
                  <c:v>6.3</c:v>
                </c:pt>
                <c:pt idx="1032">
                  <c:v>5.6</c:v>
                </c:pt>
                <c:pt idx="1033">
                  <c:v>6.8</c:v>
                </c:pt>
                <c:pt idx="1034">
                  <c:v>4.3</c:v>
                </c:pt>
                <c:pt idx="1035">
                  <c:v>6.3</c:v>
                </c:pt>
                <c:pt idx="1036">
                  <c:v>6.5</c:v>
                </c:pt>
                <c:pt idx="1037">
                  <c:v>6.4</c:v>
                </c:pt>
                <c:pt idx="1038">
                  <c:v>6.3</c:v>
                </c:pt>
                <c:pt idx="1039">
                  <c:v>5.9</c:v>
                </c:pt>
                <c:pt idx="1040">
                  <c:v>6.5</c:v>
                </c:pt>
                <c:pt idx="1041">
                  <c:v>6.5</c:v>
                </c:pt>
                <c:pt idx="1042">
                  <c:v>6.1</c:v>
                </c:pt>
                <c:pt idx="1043">
                  <c:v>5.9</c:v>
                </c:pt>
                <c:pt idx="1044">
                  <c:v>6.6</c:v>
                </c:pt>
                <c:pt idx="1045">
                  <c:v>7.4</c:v>
                </c:pt>
                <c:pt idx="1046">
                  <c:v>7.3</c:v>
                </c:pt>
                <c:pt idx="1047">
                  <c:v>6.6</c:v>
                </c:pt>
                <c:pt idx="1048">
                  <c:v>5.6</c:v>
                </c:pt>
                <c:pt idx="1049">
                  <c:v>5.3</c:v>
                </c:pt>
                <c:pt idx="1050">
                  <c:v>6</c:v>
                </c:pt>
                <c:pt idx="1051">
                  <c:v>5.4</c:v>
                </c:pt>
                <c:pt idx="1052">
                  <c:v>6.8</c:v>
                </c:pt>
                <c:pt idx="1053">
                  <c:v>6.4</c:v>
                </c:pt>
                <c:pt idx="1054">
                  <c:v>4.9000000000000004</c:v>
                </c:pt>
                <c:pt idx="1055">
                  <c:v>5.8</c:v>
                </c:pt>
                <c:pt idx="1056">
                  <c:v>7.1</c:v>
                </c:pt>
                <c:pt idx="1057">
                  <c:v>7.2</c:v>
                </c:pt>
                <c:pt idx="1058">
                  <c:v>6</c:v>
                </c:pt>
                <c:pt idx="1059">
                  <c:v>6</c:v>
                </c:pt>
                <c:pt idx="1060">
                  <c:v>7</c:v>
                </c:pt>
                <c:pt idx="1061">
                  <c:v>5.4</c:v>
                </c:pt>
                <c:pt idx="1062">
                  <c:v>6.5</c:v>
                </c:pt>
                <c:pt idx="1063">
                  <c:v>6.4</c:v>
                </c:pt>
                <c:pt idx="1064">
                  <c:v>4.9000000000000004</c:v>
                </c:pt>
                <c:pt idx="1065">
                  <c:v>6.3</c:v>
                </c:pt>
                <c:pt idx="1066">
                  <c:v>7.7</c:v>
                </c:pt>
                <c:pt idx="1067">
                  <c:v>7.8</c:v>
                </c:pt>
                <c:pt idx="1068">
                  <c:v>5.5</c:v>
                </c:pt>
                <c:pt idx="1069">
                  <c:v>7.5</c:v>
                </c:pt>
                <c:pt idx="1070">
                  <c:v>6.4</c:v>
                </c:pt>
                <c:pt idx="1071">
                  <c:v>5.6</c:v>
                </c:pt>
                <c:pt idx="1072">
                  <c:v>7.5</c:v>
                </c:pt>
                <c:pt idx="1073">
                  <c:v>6.8</c:v>
                </c:pt>
                <c:pt idx="1074">
                  <c:v>6.8</c:v>
                </c:pt>
                <c:pt idx="1075">
                  <c:v>6</c:v>
                </c:pt>
                <c:pt idx="1076">
                  <c:v>7.3</c:v>
                </c:pt>
                <c:pt idx="1077">
                  <c:v>6</c:v>
                </c:pt>
                <c:pt idx="1078">
                  <c:v>7</c:v>
                </c:pt>
                <c:pt idx="1079">
                  <c:v>5.0999999999999996</c:v>
                </c:pt>
                <c:pt idx="1080">
                  <c:v>6.8</c:v>
                </c:pt>
                <c:pt idx="1081">
                  <c:v>6.5</c:v>
                </c:pt>
                <c:pt idx="1082">
                  <c:v>6.6</c:v>
                </c:pt>
                <c:pt idx="1083">
                  <c:v>7.2</c:v>
                </c:pt>
                <c:pt idx="1084">
                  <c:v>7</c:v>
                </c:pt>
                <c:pt idx="1085">
                  <c:v>7</c:v>
                </c:pt>
                <c:pt idx="1086">
                  <c:v>5.9</c:v>
                </c:pt>
                <c:pt idx="1087">
                  <c:v>5.4</c:v>
                </c:pt>
                <c:pt idx="1088">
                  <c:v>6.6</c:v>
                </c:pt>
                <c:pt idx="1089">
                  <c:v>7</c:v>
                </c:pt>
                <c:pt idx="1090">
                  <c:v>6.5</c:v>
                </c:pt>
                <c:pt idx="1091">
                  <c:v>6.3</c:v>
                </c:pt>
                <c:pt idx="1092">
                  <c:v>6.5</c:v>
                </c:pt>
                <c:pt idx="1093">
                  <c:v>6.5</c:v>
                </c:pt>
                <c:pt idx="1094">
                  <c:v>5.8</c:v>
                </c:pt>
                <c:pt idx="1095">
                  <c:v>6.6</c:v>
                </c:pt>
                <c:pt idx="1096">
                  <c:v>5.4</c:v>
                </c:pt>
                <c:pt idx="1097">
                  <c:v>6.1</c:v>
                </c:pt>
                <c:pt idx="1098">
                  <c:v>4</c:v>
                </c:pt>
                <c:pt idx="1099">
                  <c:v>7.6</c:v>
                </c:pt>
                <c:pt idx="1100">
                  <c:v>7.9</c:v>
                </c:pt>
                <c:pt idx="1101">
                  <c:v>5.3</c:v>
                </c:pt>
                <c:pt idx="1102">
                  <c:v>6.6</c:v>
                </c:pt>
                <c:pt idx="1103">
                  <c:v>6.3</c:v>
                </c:pt>
                <c:pt idx="1104">
                  <c:v>7.2</c:v>
                </c:pt>
                <c:pt idx="1105">
                  <c:v>7</c:v>
                </c:pt>
                <c:pt idx="1106">
                  <c:v>6.9</c:v>
                </c:pt>
                <c:pt idx="1107">
                  <c:v>5.2</c:v>
                </c:pt>
                <c:pt idx="1108">
                  <c:v>8.1</c:v>
                </c:pt>
                <c:pt idx="1109">
                  <c:v>6.6</c:v>
                </c:pt>
                <c:pt idx="1110">
                  <c:v>6.2</c:v>
                </c:pt>
                <c:pt idx="1111">
                  <c:v>7.2</c:v>
                </c:pt>
                <c:pt idx="1112">
                  <c:v>7.3</c:v>
                </c:pt>
                <c:pt idx="1113">
                  <c:v>6.7</c:v>
                </c:pt>
                <c:pt idx="1114">
                  <c:v>6.4</c:v>
                </c:pt>
                <c:pt idx="1115">
                  <c:v>7.8</c:v>
                </c:pt>
                <c:pt idx="1116">
                  <c:v>6.4</c:v>
                </c:pt>
                <c:pt idx="1117">
                  <c:v>4.0999999999999996</c:v>
                </c:pt>
                <c:pt idx="1118">
                  <c:v>4.0999999999999996</c:v>
                </c:pt>
                <c:pt idx="1119">
                  <c:v>7.4</c:v>
                </c:pt>
                <c:pt idx="1120">
                  <c:v>5.8</c:v>
                </c:pt>
                <c:pt idx="1121">
                  <c:v>7.6</c:v>
                </c:pt>
                <c:pt idx="1122">
                  <c:v>7.2</c:v>
                </c:pt>
                <c:pt idx="1123">
                  <c:v>7.8</c:v>
                </c:pt>
                <c:pt idx="1124">
                  <c:v>7.7</c:v>
                </c:pt>
                <c:pt idx="1125">
                  <c:v>6.4</c:v>
                </c:pt>
                <c:pt idx="1126">
                  <c:v>5.0999999999999996</c:v>
                </c:pt>
                <c:pt idx="1127">
                  <c:v>5.5</c:v>
                </c:pt>
                <c:pt idx="1128">
                  <c:v>7.4</c:v>
                </c:pt>
                <c:pt idx="1129">
                  <c:v>6</c:v>
                </c:pt>
                <c:pt idx="1130">
                  <c:v>7.5</c:v>
                </c:pt>
                <c:pt idx="1131">
                  <c:v>7</c:v>
                </c:pt>
                <c:pt idx="1132">
                  <c:v>7.5</c:v>
                </c:pt>
                <c:pt idx="1133">
                  <c:v>7.3</c:v>
                </c:pt>
                <c:pt idx="1134">
                  <c:v>5.7</c:v>
                </c:pt>
                <c:pt idx="1135">
                  <c:v>7.3</c:v>
                </c:pt>
                <c:pt idx="1136">
                  <c:v>7.2</c:v>
                </c:pt>
                <c:pt idx="1137">
                  <c:v>5.9</c:v>
                </c:pt>
                <c:pt idx="1138">
                  <c:v>7.8</c:v>
                </c:pt>
                <c:pt idx="1139">
                  <c:v>7.7</c:v>
                </c:pt>
                <c:pt idx="1140">
                  <c:v>8.1</c:v>
                </c:pt>
                <c:pt idx="1141">
                  <c:v>6.6</c:v>
                </c:pt>
                <c:pt idx="1142">
                  <c:v>7.1</c:v>
                </c:pt>
                <c:pt idx="1143">
                  <c:v>5.9</c:v>
                </c:pt>
                <c:pt idx="1144">
                  <c:v>8</c:v>
                </c:pt>
                <c:pt idx="1145">
                  <c:v>4.5999999999999996</c:v>
                </c:pt>
                <c:pt idx="1146">
                  <c:v>6.1</c:v>
                </c:pt>
                <c:pt idx="1147">
                  <c:v>6.4</c:v>
                </c:pt>
                <c:pt idx="1148">
                  <c:v>6</c:v>
                </c:pt>
                <c:pt idx="1149">
                  <c:v>5.2</c:v>
                </c:pt>
                <c:pt idx="1150">
                  <c:v>7.6</c:v>
                </c:pt>
                <c:pt idx="1151">
                  <c:v>6.4</c:v>
                </c:pt>
                <c:pt idx="1152">
                  <c:v>6.1</c:v>
                </c:pt>
                <c:pt idx="1153">
                  <c:v>6.1</c:v>
                </c:pt>
                <c:pt idx="1154">
                  <c:v>5.2</c:v>
                </c:pt>
                <c:pt idx="1155">
                  <c:v>7.7</c:v>
                </c:pt>
                <c:pt idx="1156">
                  <c:v>7.3</c:v>
                </c:pt>
                <c:pt idx="1157">
                  <c:v>6.9</c:v>
                </c:pt>
                <c:pt idx="1158">
                  <c:v>8.5</c:v>
                </c:pt>
                <c:pt idx="1159">
                  <c:v>6.3</c:v>
                </c:pt>
                <c:pt idx="1160">
                  <c:v>5.9</c:v>
                </c:pt>
                <c:pt idx="1161">
                  <c:v>7.8</c:v>
                </c:pt>
                <c:pt idx="1162">
                  <c:v>6.7</c:v>
                </c:pt>
                <c:pt idx="1163">
                  <c:v>6.4</c:v>
                </c:pt>
                <c:pt idx="1164">
                  <c:v>5.9</c:v>
                </c:pt>
                <c:pt idx="1165">
                  <c:v>6.6</c:v>
                </c:pt>
                <c:pt idx="1166">
                  <c:v>6.8</c:v>
                </c:pt>
                <c:pt idx="1167">
                  <c:v>6.5</c:v>
                </c:pt>
                <c:pt idx="1168">
                  <c:v>6.6</c:v>
                </c:pt>
                <c:pt idx="1169">
                  <c:v>5.8</c:v>
                </c:pt>
                <c:pt idx="1170">
                  <c:v>6.9</c:v>
                </c:pt>
                <c:pt idx="1171">
                  <c:v>7.1</c:v>
                </c:pt>
                <c:pt idx="1172">
                  <c:v>5.8</c:v>
                </c:pt>
                <c:pt idx="1173">
                  <c:v>7.2</c:v>
                </c:pt>
                <c:pt idx="1174">
                  <c:v>6</c:v>
                </c:pt>
                <c:pt idx="1175">
                  <c:v>4.7</c:v>
                </c:pt>
                <c:pt idx="1176">
                  <c:v>5.2</c:v>
                </c:pt>
                <c:pt idx="1177">
                  <c:v>5.5</c:v>
                </c:pt>
                <c:pt idx="1178">
                  <c:v>7</c:v>
                </c:pt>
                <c:pt idx="1179">
                  <c:v>5.8</c:v>
                </c:pt>
                <c:pt idx="1180">
                  <c:v>6.2</c:v>
                </c:pt>
                <c:pt idx="1181">
                  <c:v>6.5</c:v>
                </c:pt>
                <c:pt idx="1182">
                  <c:v>7.2</c:v>
                </c:pt>
                <c:pt idx="1183">
                  <c:v>5.0999999999999996</c:v>
                </c:pt>
                <c:pt idx="1184">
                  <c:v>4.7</c:v>
                </c:pt>
                <c:pt idx="1185">
                  <c:v>5.9</c:v>
                </c:pt>
                <c:pt idx="1186">
                  <c:v>5.8</c:v>
                </c:pt>
                <c:pt idx="1187">
                  <c:v>7.2</c:v>
                </c:pt>
                <c:pt idx="1188">
                  <c:v>6.2</c:v>
                </c:pt>
                <c:pt idx="1189">
                  <c:v>5.7</c:v>
                </c:pt>
                <c:pt idx="1190">
                  <c:v>6.1</c:v>
                </c:pt>
                <c:pt idx="1191">
                  <c:v>6</c:v>
                </c:pt>
                <c:pt idx="1192">
                  <c:v>6.9</c:v>
                </c:pt>
                <c:pt idx="1193">
                  <c:v>6.5</c:v>
                </c:pt>
                <c:pt idx="1194">
                  <c:v>5</c:v>
                </c:pt>
                <c:pt idx="1195">
                  <c:v>5.7</c:v>
                </c:pt>
                <c:pt idx="1196">
                  <c:v>7</c:v>
                </c:pt>
                <c:pt idx="1197">
                  <c:v>5.0999999999999996</c:v>
                </c:pt>
                <c:pt idx="1198">
                  <c:v>5.3</c:v>
                </c:pt>
                <c:pt idx="1199">
                  <c:v>4.4000000000000004</c:v>
                </c:pt>
                <c:pt idx="1200">
                  <c:v>4.7</c:v>
                </c:pt>
                <c:pt idx="1201">
                  <c:v>6.7</c:v>
                </c:pt>
                <c:pt idx="1202">
                  <c:v>6.7</c:v>
                </c:pt>
                <c:pt idx="1203">
                  <c:v>5.7</c:v>
                </c:pt>
                <c:pt idx="1204">
                  <c:v>7.4</c:v>
                </c:pt>
                <c:pt idx="1205">
                  <c:v>6.1</c:v>
                </c:pt>
                <c:pt idx="1206">
                  <c:v>6.4</c:v>
                </c:pt>
                <c:pt idx="1207">
                  <c:v>6.2</c:v>
                </c:pt>
                <c:pt idx="1208">
                  <c:v>6.2</c:v>
                </c:pt>
                <c:pt idx="1209">
                  <c:v>5.9</c:v>
                </c:pt>
                <c:pt idx="1210">
                  <c:v>4</c:v>
                </c:pt>
                <c:pt idx="1211">
                  <c:v>6.2</c:v>
                </c:pt>
                <c:pt idx="1212">
                  <c:v>4.5999999999999996</c:v>
                </c:pt>
                <c:pt idx="1213">
                  <c:v>6.4</c:v>
                </c:pt>
                <c:pt idx="1214">
                  <c:v>5.9</c:v>
                </c:pt>
                <c:pt idx="1215">
                  <c:v>5.0999999999999996</c:v>
                </c:pt>
                <c:pt idx="1216">
                  <c:v>7.6</c:v>
                </c:pt>
                <c:pt idx="1217">
                  <c:v>4.2</c:v>
                </c:pt>
                <c:pt idx="1218">
                  <c:v>7.8</c:v>
                </c:pt>
                <c:pt idx="1219">
                  <c:v>5.8</c:v>
                </c:pt>
                <c:pt idx="1220">
                  <c:v>5.9</c:v>
                </c:pt>
                <c:pt idx="1221">
                  <c:v>8.4</c:v>
                </c:pt>
                <c:pt idx="1222">
                  <c:v>4.8</c:v>
                </c:pt>
                <c:pt idx="1223">
                  <c:v>6.2</c:v>
                </c:pt>
                <c:pt idx="1224">
                  <c:v>6.5</c:v>
                </c:pt>
                <c:pt idx="1225">
                  <c:v>6.3</c:v>
                </c:pt>
                <c:pt idx="1226">
                  <c:v>3.3</c:v>
                </c:pt>
                <c:pt idx="1227">
                  <c:v>5.9</c:v>
                </c:pt>
                <c:pt idx="1228">
                  <c:v>5.8</c:v>
                </c:pt>
                <c:pt idx="1229">
                  <c:v>4.7</c:v>
                </c:pt>
                <c:pt idx="1230">
                  <c:v>4.0999999999999996</c:v>
                </c:pt>
                <c:pt idx="1231">
                  <c:v>6.8</c:v>
                </c:pt>
                <c:pt idx="1232">
                  <c:v>6.2</c:v>
                </c:pt>
                <c:pt idx="1233">
                  <c:v>4.5</c:v>
                </c:pt>
                <c:pt idx="1234">
                  <c:v>5.8</c:v>
                </c:pt>
                <c:pt idx="1235">
                  <c:v>7.3</c:v>
                </c:pt>
                <c:pt idx="1236">
                  <c:v>5.9</c:v>
                </c:pt>
                <c:pt idx="1237">
                  <c:v>4.4000000000000004</c:v>
                </c:pt>
                <c:pt idx="1238">
                  <c:v>5.8</c:v>
                </c:pt>
                <c:pt idx="1239">
                  <c:v>5.0999999999999996</c:v>
                </c:pt>
                <c:pt idx="1240">
                  <c:v>6.9</c:v>
                </c:pt>
                <c:pt idx="1241">
                  <c:v>6.2</c:v>
                </c:pt>
                <c:pt idx="1242">
                  <c:v>6.9</c:v>
                </c:pt>
                <c:pt idx="1243">
                  <c:v>7.3</c:v>
                </c:pt>
                <c:pt idx="1244">
                  <c:v>7.1</c:v>
                </c:pt>
                <c:pt idx="1245">
                  <c:v>6</c:v>
                </c:pt>
                <c:pt idx="1246">
                  <c:v>7</c:v>
                </c:pt>
                <c:pt idx="1247">
                  <c:v>7.6</c:v>
                </c:pt>
                <c:pt idx="1248">
                  <c:v>8.4</c:v>
                </c:pt>
                <c:pt idx="1249">
                  <c:v>7.1</c:v>
                </c:pt>
                <c:pt idx="1250">
                  <c:v>7</c:v>
                </c:pt>
                <c:pt idx="1251">
                  <c:v>8</c:v>
                </c:pt>
                <c:pt idx="1252">
                  <c:v>5.3</c:v>
                </c:pt>
                <c:pt idx="1253">
                  <c:v>4.9000000000000004</c:v>
                </c:pt>
                <c:pt idx="1254">
                  <c:v>6.4</c:v>
                </c:pt>
                <c:pt idx="1255">
                  <c:v>7.4</c:v>
                </c:pt>
                <c:pt idx="1256">
                  <c:v>6.1</c:v>
                </c:pt>
                <c:pt idx="1257">
                  <c:v>6.5</c:v>
                </c:pt>
                <c:pt idx="1258">
                  <c:v>5.7</c:v>
                </c:pt>
                <c:pt idx="1259">
                  <c:v>5.0999999999999996</c:v>
                </c:pt>
                <c:pt idx="1260">
                  <c:v>6.6</c:v>
                </c:pt>
                <c:pt idx="1261">
                  <c:v>6.5</c:v>
                </c:pt>
                <c:pt idx="1262">
                  <c:v>6.9</c:v>
                </c:pt>
                <c:pt idx="1263">
                  <c:v>7.6</c:v>
                </c:pt>
                <c:pt idx="1264">
                  <c:v>5.6</c:v>
                </c:pt>
                <c:pt idx="1265">
                  <c:v>6.2</c:v>
                </c:pt>
                <c:pt idx="1266">
                  <c:v>4.4000000000000004</c:v>
                </c:pt>
                <c:pt idx="1267">
                  <c:v>5.6</c:v>
                </c:pt>
                <c:pt idx="1268">
                  <c:v>5.5</c:v>
                </c:pt>
                <c:pt idx="1269">
                  <c:v>6.7</c:v>
                </c:pt>
                <c:pt idx="1270">
                  <c:v>6.1</c:v>
                </c:pt>
                <c:pt idx="1271">
                  <c:v>6.2</c:v>
                </c:pt>
                <c:pt idx="1272">
                  <c:v>7.3</c:v>
                </c:pt>
                <c:pt idx="1273">
                  <c:v>6.6</c:v>
                </c:pt>
                <c:pt idx="1274">
                  <c:v>8.1999999999999993</c:v>
                </c:pt>
                <c:pt idx="1275">
                  <c:v>6.4</c:v>
                </c:pt>
                <c:pt idx="1276">
                  <c:v>6.4</c:v>
                </c:pt>
                <c:pt idx="1277">
                  <c:v>5.2</c:v>
                </c:pt>
                <c:pt idx="1278">
                  <c:v>6.5</c:v>
                </c:pt>
                <c:pt idx="1279">
                  <c:v>7.1</c:v>
                </c:pt>
                <c:pt idx="1280">
                  <c:v>7.3</c:v>
                </c:pt>
                <c:pt idx="1281">
                  <c:v>5.2</c:v>
                </c:pt>
                <c:pt idx="1282">
                  <c:v>7.7</c:v>
                </c:pt>
                <c:pt idx="1283">
                  <c:v>7.6</c:v>
                </c:pt>
                <c:pt idx="1284">
                  <c:v>5.7</c:v>
                </c:pt>
                <c:pt idx="1285">
                  <c:v>7</c:v>
                </c:pt>
                <c:pt idx="1286">
                  <c:v>6</c:v>
                </c:pt>
                <c:pt idx="1287">
                  <c:v>8.1</c:v>
                </c:pt>
                <c:pt idx="1288">
                  <c:v>8</c:v>
                </c:pt>
                <c:pt idx="1289">
                  <c:v>5.6</c:v>
                </c:pt>
                <c:pt idx="1290">
                  <c:v>6.1</c:v>
                </c:pt>
                <c:pt idx="1291">
                  <c:v>6.9</c:v>
                </c:pt>
                <c:pt idx="1292">
                  <c:v>5.2</c:v>
                </c:pt>
                <c:pt idx="1293">
                  <c:v>7</c:v>
                </c:pt>
                <c:pt idx="1294">
                  <c:v>6.3</c:v>
                </c:pt>
                <c:pt idx="1295">
                  <c:v>7</c:v>
                </c:pt>
                <c:pt idx="1296">
                  <c:v>6.9</c:v>
                </c:pt>
                <c:pt idx="1297">
                  <c:v>6.2</c:v>
                </c:pt>
                <c:pt idx="1298">
                  <c:v>6.4</c:v>
                </c:pt>
                <c:pt idx="1299">
                  <c:v>6.4</c:v>
                </c:pt>
                <c:pt idx="1300">
                  <c:v>5.7</c:v>
                </c:pt>
                <c:pt idx="1301">
                  <c:v>6.1</c:v>
                </c:pt>
                <c:pt idx="1302">
                  <c:v>5.4</c:v>
                </c:pt>
                <c:pt idx="1303">
                  <c:v>6.7</c:v>
                </c:pt>
                <c:pt idx="1304">
                  <c:v>6.8</c:v>
                </c:pt>
                <c:pt idx="1305">
                  <c:v>6</c:v>
                </c:pt>
                <c:pt idx="1306">
                  <c:v>7.8</c:v>
                </c:pt>
                <c:pt idx="1307">
                  <c:v>5.3</c:v>
                </c:pt>
                <c:pt idx="1308">
                  <c:v>4.5</c:v>
                </c:pt>
                <c:pt idx="1309">
                  <c:v>5.4</c:v>
                </c:pt>
                <c:pt idx="1310">
                  <c:v>7.8</c:v>
                </c:pt>
                <c:pt idx="1311">
                  <c:v>7.2</c:v>
                </c:pt>
                <c:pt idx="1312">
                  <c:v>6.6</c:v>
                </c:pt>
                <c:pt idx="1313">
                  <c:v>7.6</c:v>
                </c:pt>
                <c:pt idx="1314">
                  <c:v>5.9</c:v>
                </c:pt>
                <c:pt idx="1315">
                  <c:v>6.7</c:v>
                </c:pt>
                <c:pt idx="1316">
                  <c:v>7.7</c:v>
                </c:pt>
                <c:pt idx="1317">
                  <c:v>5.4</c:v>
                </c:pt>
                <c:pt idx="1318">
                  <c:v>6.9</c:v>
                </c:pt>
                <c:pt idx="1319">
                  <c:v>7.7</c:v>
                </c:pt>
                <c:pt idx="1320">
                  <c:v>6.8</c:v>
                </c:pt>
                <c:pt idx="1321">
                  <c:v>6.4</c:v>
                </c:pt>
                <c:pt idx="1322">
                  <c:v>5.7</c:v>
                </c:pt>
                <c:pt idx="1323">
                  <c:v>7.3</c:v>
                </c:pt>
                <c:pt idx="1324">
                  <c:v>6.8</c:v>
                </c:pt>
                <c:pt idx="1325">
                  <c:v>6.3</c:v>
                </c:pt>
                <c:pt idx="1326">
                  <c:v>5.9</c:v>
                </c:pt>
                <c:pt idx="1327">
                  <c:v>7.4</c:v>
                </c:pt>
                <c:pt idx="1328">
                  <c:v>8.3000000000000007</c:v>
                </c:pt>
                <c:pt idx="1329">
                  <c:v>6.2</c:v>
                </c:pt>
                <c:pt idx="1330">
                  <c:v>6.3</c:v>
                </c:pt>
                <c:pt idx="1331">
                  <c:v>5.8</c:v>
                </c:pt>
                <c:pt idx="1332">
                  <c:v>7.5</c:v>
                </c:pt>
                <c:pt idx="1333">
                  <c:v>6.3</c:v>
                </c:pt>
                <c:pt idx="1334">
                  <c:v>6.4</c:v>
                </c:pt>
                <c:pt idx="1335">
                  <c:v>7.2</c:v>
                </c:pt>
                <c:pt idx="1336">
                  <c:v>6.3</c:v>
                </c:pt>
                <c:pt idx="1337">
                  <c:v>6.9</c:v>
                </c:pt>
                <c:pt idx="1338">
                  <c:v>6.6</c:v>
                </c:pt>
                <c:pt idx="1339">
                  <c:v>6</c:v>
                </c:pt>
                <c:pt idx="1340">
                  <c:v>7.5</c:v>
                </c:pt>
                <c:pt idx="1341">
                  <c:v>7.7</c:v>
                </c:pt>
                <c:pt idx="1342">
                  <c:v>6.2</c:v>
                </c:pt>
                <c:pt idx="1343">
                  <c:v>5.4</c:v>
                </c:pt>
                <c:pt idx="1344">
                  <c:v>6.6</c:v>
                </c:pt>
                <c:pt idx="1345">
                  <c:v>5.3</c:v>
                </c:pt>
                <c:pt idx="1346">
                  <c:v>5.6</c:v>
                </c:pt>
                <c:pt idx="1347">
                  <c:v>5.9</c:v>
                </c:pt>
                <c:pt idx="1348">
                  <c:v>7.8</c:v>
                </c:pt>
                <c:pt idx="1349">
                  <c:v>6.7</c:v>
                </c:pt>
                <c:pt idx="1350">
                  <c:v>7.4</c:v>
                </c:pt>
                <c:pt idx="1351">
                  <c:v>6.2</c:v>
                </c:pt>
                <c:pt idx="1352">
                  <c:v>5.4</c:v>
                </c:pt>
                <c:pt idx="1353">
                  <c:v>6.7</c:v>
                </c:pt>
                <c:pt idx="1354">
                  <c:v>5.3</c:v>
                </c:pt>
                <c:pt idx="1355">
                  <c:v>5.9</c:v>
                </c:pt>
                <c:pt idx="1356">
                  <c:v>4.8</c:v>
                </c:pt>
                <c:pt idx="1357">
                  <c:v>3.8</c:v>
                </c:pt>
                <c:pt idx="1358">
                  <c:v>8.5</c:v>
                </c:pt>
                <c:pt idx="1359">
                  <c:v>6.8</c:v>
                </c:pt>
                <c:pt idx="1360">
                  <c:v>5.3</c:v>
                </c:pt>
                <c:pt idx="1361">
                  <c:v>7.3</c:v>
                </c:pt>
                <c:pt idx="1362">
                  <c:v>6.6</c:v>
                </c:pt>
                <c:pt idx="1363">
                  <c:v>6.2</c:v>
                </c:pt>
                <c:pt idx="1364">
                  <c:v>5.2</c:v>
                </c:pt>
                <c:pt idx="1365">
                  <c:v>6.2</c:v>
                </c:pt>
                <c:pt idx="1366">
                  <c:v>6.2</c:v>
                </c:pt>
                <c:pt idx="1367">
                  <c:v>6.6</c:v>
                </c:pt>
                <c:pt idx="1368">
                  <c:v>6.2</c:v>
                </c:pt>
                <c:pt idx="1369">
                  <c:v>5.0999999999999996</c:v>
                </c:pt>
                <c:pt idx="1370">
                  <c:v>6.6</c:v>
                </c:pt>
                <c:pt idx="1371">
                  <c:v>6.1</c:v>
                </c:pt>
                <c:pt idx="1372">
                  <c:v>6.6</c:v>
                </c:pt>
                <c:pt idx="1373">
                  <c:v>5.9</c:v>
                </c:pt>
                <c:pt idx="1374">
                  <c:v>6.3</c:v>
                </c:pt>
                <c:pt idx="1375">
                  <c:v>7.1</c:v>
                </c:pt>
                <c:pt idx="1376">
                  <c:v>5</c:v>
                </c:pt>
                <c:pt idx="1377">
                  <c:v>5.6</c:v>
                </c:pt>
                <c:pt idx="1378">
                  <c:v>7.4</c:v>
                </c:pt>
                <c:pt idx="1379">
                  <c:v>4.5</c:v>
                </c:pt>
                <c:pt idx="1380">
                  <c:v>6.2</c:v>
                </c:pt>
                <c:pt idx="1381">
                  <c:v>5</c:v>
                </c:pt>
                <c:pt idx="1382">
                  <c:v>6.5</c:v>
                </c:pt>
                <c:pt idx="1383">
                  <c:v>5.0999999999999996</c:v>
                </c:pt>
                <c:pt idx="1384">
                  <c:v>6.5</c:v>
                </c:pt>
                <c:pt idx="1385">
                  <c:v>6.2</c:v>
                </c:pt>
                <c:pt idx="1386">
                  <c:v>6.3</c:v>
                </c:pt>
                <c:pt idx="1387">
                  <c:v>3.8</c:v>
                </c:pt>
                <c:pt idx="1388">
                  <c:v>6.2</c:v>
                </c:pt>
                <c:pt idx="1389">
                  <c:v>5.7</c:v>
                </c:pt>
                <c:pt idx="1390">
                  <c:v>6.7</c:v>
                </c:pt>
                <c:pt idx="1391">
                  <c:v>6.8</c:v>
                </c:pt>
                <c:pt idx="1392">
                  <c:v>6</c:v>
                </c:pt>
                <c:pt idx="1393">
                  <c:v>7.3</c:v>
                </c:pt>
                <c:pt idx="1394">
                  <c:v>5.5</c:v>
                </c:pt>
                <c:pt idx="1395">
                  <c:v>6.7</c:v>
                </c:pt>
                <c:pt idx="1396">
                  <c:v>4.8</c:v>
                </c:pt>
                <c:pt idx="1397">
                  <c:v>5.7</c:v>
                </c:pt>
                <c:pt idx="1398">
                  <c:v>5.0999999999999996</c:v>
                </c:pt>
                <c:pt idx="1399">
                  <c:v>6</c:v>
                </c:pt>
                <c:pt idx="1400">
                  <c:v>4.2</c:v>
                </c:pt>
                <c:pt idx="1401">
                  <c:v>7.4</c:v>
                </c:pt>
                <c:pt idx="1402">
                  <c:v>4.5999999999999996</c:v>
                </c:pt>
                <c:pt idx="1403">
                  <c:v>6.9</c:v>
                </c:pt>
                <c:pt idx="1404">
                  <c:v>6.9</c:v>
                </c:pt>
                <c:pt idx="1405">
                  <c:v>8</c:v>
                </c:pt>
                <c:pt idx="1406">
                  <c:v>6.4</c:v>
                </c:pt>
                <c:pt idx="1407">
                  <c:v>6.3</c:v>
                </c:pt>
                <c:pt idx="1408">
                  <c:v>6.8</c:v>
                </c:pt>
                <c:pt idx="1409">
                  <c:v>6.8</c:v>
                </c:pt>
                <c:pt idx="1410">
                  <c:v>5.4</c:v>
                </c:pt>
                <c:pt idx="1411">
                  <c:v>7.2</c:v>
                </c:pt>
                <c:pt idx="1412">
                  <c:v>7.3</c:v>
                </c:pt>
                <c:pt idx="1413">
                  <c:v>5.2</c:v>
                </c:pt>
                <c:pt idx="1414">
                  <c:v>5.5</c:v>
                </c:pt>
                <c:pt idx="1415">
                  <c:v>7.7</c:v>
                </c:pt>
                <c:pt idx="1416">
                  <c:v>7.1</c:v>
                </c:pt>
                <c:pt idx="1417">
                  <c:v>5.3</c:v>
                </c:pt>
                <c:pt idx="1418">
                  <c:v>5.6</c:v>
                </c:pt>
                <c:pt idx="1419">
                  <c:v>5.7</c:v>
                </c:pt>
                <c:pt idx="1420">
                  <c:v>7.1</c:v>
                </c:pt>
                <c:pt idx="1421">
                  <c:v>7.6</c:v>
                </c:pt>
                <c:pt idx="1422">
                  <c:v>5.5</c:v>
                </c:pt>
                <c:pt idx="1423">
                  <c:v>5.0999999999999996</c:v>
                </c:pt>
                <c:pt idx="1424">
                  <c:v>6.3</c:v>
                </c:pt>
                <c:pt idx="1425">
                  <c:v>4.9000000000000004</c:v>
                </c:pt>
                <c:pt idx="1426">
                  <c:v>6.5</c:v>
                </c:pt>
                <c:pt idx="1427">
                  <c:v>5.6</c:v>
                </c:pt>
                <c:pt idx="1428">
                  <c:v>5.3</c:v>
                </c:pt>
                <c:pt idx="1429">
                  <c:v>6.5</c:v>
                </c:pt>
                <c:pt idx="1430">
                  <c:v>6.8</c:v>
                </c:pt>
                <c:pt idx="1431">
                  <c:v>6.5</c:v>
                </c:pt>
                <c:pt idx="1432">
                  <c:v>6</c:v>
                </c:pt>
                <c:pt idx="1433">
                  <c:v>8.4</c:v>
                </c:pt>
                <c:pt idx="1434">
                  <c:v>6</c:v>
                </c:pt>
                <c:pt idx="1435">
                  <c:v>7.6</c:v>
                </c:pt>
                <c:pt idx="1436">
                  <c:v>6.9</c:v>
                </c:pt>
                <c:pt idx="1437">
                  <c:v>6.4</c:v>
                </c:pt>
                <c:pt idx="1438">
                  <c:v>5.0999999999999996</c:v>
                </c:pt>
                <c:pt idx="1439">
                  <c:v>7</c:v>
                </c:pt>
                <c:pt idx="1440">
                  <c:v>5.7</c:v>
                </c:pt>
                <c:pt idx="1441">
                  <c:v>6.8</c:v>
                </c:pt>
                <c:pt idx="1442">
                  <c:v>6.7</c:v>
                </c:pt>
                <c:pt idx="1443">
                  <c:v>6.2</c:v>
                </c:pt>
                <c:pt idx="1444">
                  <c:v>7.2</c:v>
                </c:pt>
                <c:pt idx="1445">
                  <c:v>6.2</c:v>
                </c:pt>
                <c:pt idx="1446">
                  <c:v>5.6</c:v>
                </c:pt>
                <c:pt idx="1447">
                  <c:v>4.4000000000000004</c:v>
                </c:pt>
                <c:pt idx="1448">
                  <c:v>7.5</c:v>
                </c:pt>
                <c:pt idx="1449">
                  <c:v>7.1</c:v>
                </c:pt>
                <c:pt idx="1450">
                  <c:v>6.4</c:v>
                </c:pt>
                <c:pt idx="1451">
                  <c:v>7.1</c:v>
                </c:pt>
                <c:pt idx="1452">
                  <c:v>6.9</c:v>
                </c:pt>
                <c:pt idx="1453">
                  <c:v>7.5</c:v>
                </c:pt>
                <c:pt idx="1454">
                  <c:v>6.3</c:v>
                </c:pt>
                <c:pt idx="1455">
                  <c:v>6.4</c:v>
                </c:pt>
                <c:pt idx="1456">
                  <c:v>5.9</c:v>
                </c:pt>
                <c:pt idx="1457">
                  <c:v>6.8</c:v>
                </c:pt>
                <c:pt idx="1458">
                  <c:v>6.3</c:v>
                </c:pt>
                <c:pt idx="1459">
                  <c:v>3.6</c:v>
                </c:pt>
                <c:pt idx="1460">
                  <c:v>5.3</c:v>
                </c:pt>
                <c:pt idx="1461">
                  <c:v>5.9</c:v>
                </c:pt>
                <c:pt idx="1462">
                  <c:v>6.9</c:v>
                </c:pt>
                <c:pt idx="1463">
                  <c:v>6.9</c:v>
                </c:pt>
                <c:pt idx="1464">
                  <c:v>6.1</c:v>
                </c:pt>
                <c:pt idx="1465">
                  <c:v>8.5</c:v>
                </c:pt>
                <c:pt idx="1466">
                  <c:v>6.3</c:v>
                </c:pt>
                <c:pt idx="1467">
                  <c:v>7.3</c:v>
                </c:pt>
                <c:pt idx="1468">
                  <c:v>6.3</c:v>
                </c:pt>
                <c:pt idx="1469">
                  <c:v>7.2</c:v>
                </c:pt>
                <c:pt idx="1470">
                  <c:v>7.3</c:v>
                </c:pt>
                <c:pt idx="1471">
                  <c:v>6.3</c:v>
                </c:pt>
                <c:pt idx="1472">
                  <c:v>8.1</c:v>
                </c:pt>
                <c:pt idx="1473">
                  <c:v>6.9</c:v>
                </c:pt>
                <c:pt idx="1474">
                  <c:v>6.3</c:v>
                </c:pt>
                <c:pt idx="1475">
                  <c:v>7.3</c:v>
                </c:pt>
                <c:pt idx="1476">
                  <c:v>6.1</c:v>
                </c:pt>
                <c:pt idx="1477">
                  <c:v>6.9</c:v>
                </c:pt>
                <c:pt idx="1478">
                  <c:v>7.2</c:v>
                </c:pt>
                <c:pt idx="1479">
                  <c:v>6.4</c:v>
                </c:pt>
                <c:pt idx="1480">
                  <c:v>6.4</c:v>
                </c:pt>
                <c:pt idx="1481">
                  <c:v>8.3000000000000007</c:v>
                </c:pt>
                <c:pt idx="1482">
                  <c:v>7.2</c:v>
                </c:pt>
                <c:pt idx="1483">
                  <c:v>6.8</c:v>
                </c:pt>
                <c:pt idx="1484">
                  <c:v>6.5</c:v>
                </c:pt>
                <c:pt idx="1485">
                  <c:v>7.8</c:v>
                </c:pt>
                <c:pt idx="1486">
                  <c:v>7.6</c:v>
                </c:pt>
                <c:pt idx="1487">
                  <c:v>7.2</c:v>
                </c:pt>
                <c:pt idx="1488">
                  <c:v>6.7</c:v>
                </c:pt>
                <c:pt idx="1489">
                  <c:v>6.8</c:v>
                </c:pt>
                <c:pt idx="1490">
                  <c:v>6.3</c:v>
                </c:pt>
                <c:pt idx="1491">
                  <c:v>6.2</c:v>
                </c:pt>
                <c:pt idx="1492">
                  <c:v>6.2</c:v>
                </c:pt>
                <c:pt idx="1493">
                  <c:v>8.6</c:v>
                </c:pt>
                <c:pt idx="1494">
                  <c:v>8</c:v>
                </c:pt>
                <c:pt idx="1495">
                  <c:v>7</c:v>
                </c:pt>
                <c:pt idx="1496">
                  <c:v>8</c:v>
                </c:pt>
                <c:pt idx="1497">
                  <c:v>8.1</c:v>
                </c:pt>
                <c:pt idx="1498">
                  <c:v>6.7</c:v>
                </c:pt>
                <c:pt idx="1499">
                  <c:v>7.9</c:v>
                </c:pt>
                <c:pt idx="1500">
                  <c:v>6.1</c:v>
                </c:pt>
                <c:pt idx="1501">
                  <c:v>4.2</c:v>
                </c:pt>
                <c:pt idx="1502">
                  <c:v>6.1</c:v>
                </c:pt>
                <c:pt idx="1503">
                  <c:v>6.6</c:v>
                </c:pt>
                <c:pt idx="1504">
                  <c:v>7.5</c:v>
                </c:pt>
                <c:pt idx="1505">
                  <c:v>7.4</c:v>
                </c:pt>
                <c:pt idx="1506">
                  <c:v>7.2</c:v>
                </c:pt>
                <c:pt idx="1507">
                  <c:v>6.9</c:v>
                </c:pt>
                <c:pt idx="1508">
                  <c:v>7.4</c:v>
                </c:pt>
                <c:pt idx="1509">
                  <c:v>5.4</c:v>
                </c:pt>
                <c:pt idx="1510">
                  <c:v>6.8</c:v>
                </c:pt>
                <c:pt idx="1511">
                  <c:v>6.3</c:v>
                </c:pt>
                <c:pt idx="1512">
                  <c:v>7.2</c:v>
                </c:pt>
                <c:pt idx="1513">
                  <c:v>6.9</c:v>
                </c:pt>
                <c:pt idx="1514">
                  <c:v>6</c:v>
                </c:pt>
                <c:pt idx="1515">
                  <c:v>5.9</c:v>
                </c:pt>
                <c:pt idx="1516">
                  <c:v>5.4</c:v>
                </c:pt>
                <c:pt idx="1517">
                  <c:v>5.9</c:v>
                </c:pt>
                <c:pt idx="1518">
                  <c:v>6.1</c:v>
                </c:pt>
                <c:pt idx="1519">
                  <c:v>7.7</c:v>
                </c:pt>
                <c:pt idx="1520">
                  <c:v>5.8</c:v>
                </c:pt>
                <c:pt idx="1521">
                  <c:v>7.6</c:v>
                </c:pt>
                <c:pt idx="1522">
                  <c:v>6.1</c:v>
                </c:pt>
                <c:pt idx="1523">
                  <c:v>5.4</c:v>
                </c:pt>
                <c:pt idx="1524">
                  <c:v>5.0999999999999996</c:v>
                </c:pt>
                <c:pt idx="1525">
                  <c:v>6.4</c:v>
                </c:pt>
                <c:pt idx="1526">
                  <c:v>6.3</c:v>
                </c:pt>
                <c:pt idx="1527">
                  <c:v>7.5</c:v>
                </c:pt>
                <c:pt idx="1528">
                  <c:v>7.1</c:v>
                </c:pt>
                <c:pt idx="1529">
                  <c:v>7.8</c:v>
                </c:pt>
                <c:pt idx="1530">
                  <c:v>6.5</c:v>
                </c:pt>
                <c:pt idx="1531">
                  <c:v>6.6</c:v>
                </c:pt>
                <c:pt idx="1532">
                  <c:v>7.4</c:v>
                </c:pt>
                <c:pt idx="1533">
                  <c:v>7.6</c:v>
                </c:pt>
                <c:pt idx="1534">
                  <c:v>7.5</c:v>
                </c:pt>
                <c:pt idx="1535">
                  <c:v>6.6</c:v>
                </c:pt>
                <c:pt idx="1536">
                  <c:v>7.2</c:v>
                </c:pt>
                <c:pt idx="1537">
                  <c:v>7.6</c:v>
                </c:pt>
                <c:pt idx="1538">
                  <c:v>6.2</c:v>
                </c:pt>
                <c:pt idx="1539">
                  <c:v>5.6</c:v>
                </c:pt>
                <c:pt idx="1540">
                  <c:v>7.6</c:v>
                </c:pt>
                <c:pt idx="1541">
                  <c:v>6.6</c:v>
                </c:pt>
                <c:pt idx="1542">
                  <c:v>7</c:v>
                </c:pt>
                <c:pt idx="1543">
                  <c:v>2.7</c:v>
                </c:pt>
                <c:pt idx="1544">
                  <c:v>7.6</c:v>
                </c:pt>
                <c:pt idx="1545">
                  <c:v>6.6</c:v>
                </c:pt>
                <c:pt idx="1546">
                  <c:v>6.9</c:v>
                </c:pt>
                <c:pt idx="1547">
                  <c:v>6.8</c:v>
                </c:pt>
                <c:pt idx="1548">
                  <c:v>3.7</c:v>
                </c:pt>
                <c:pt idx="1549">
                  <c:v>6.1</c:v>
                </c:pt>
                <c:pt idx="1550">
                  <c:v>5.9</c:v>
                </c:pt>
                <c:pt idx="1551">
                  <c:v>6.7</c:v>
                </c:pt>
                <c:pt idx="1552">
                  <c:v>6.9</c:v>
                </c:pt>
                <c:pt idx="1553">
                  <c:v>5.5</c:v>
                </c:pt>
                <c:pt idx="1554">
                  <c:v>7.1</c:v>
                </c:pt>
                <c:pt idx="1555">
                  <c:v>7.1</c:v>
                </c:pt>
                <c:pt idx="1556">
                  <c:v>7.3</c:v>
                </c:pt>
                <c:pt idx="1557">
                  <c:v>3.4</c:v>
                </c:pt>
                <c:pt idx="1558">
                  <c:v>6.8</c:v>
                </c:pt>
                <c:pt idx="1559">
                  <c:v>6.9</c:v>
                </c:pt>
                <c:pt idx="1560">
                  <c:v>7</c:v>
                </c:pt>
                <c:pt idx="1561">
                  <c:v>5.5</c:v>
                </c:pt>
                <c:pt idx="1562">
                  <c:v>5.0999999999999996</c:v>
                </c:pt>
                <c:pt idx="1563">
                  <c:v>6.2</c:v>
                </c:pt>
                <c:pt idx="1564">
                  <c:v>5.9</c:v>
                </c:pt>
                <c:pt idx="1565">
                  <c:v>5.2</c:v>
                </c:pt>
                <c:pt idx="1566">
                  <c:v>6.2</c:v>
                </c:pt>
                <c:pt idx="1567">
                  <c:v>5.5</c:v>
                </c:pt>
                <c:pt idx="1568">
                  <c:v>7.4</c:v>
                </c:pt>
                <c:pt idx="1569">
                  <c:v>4.4000000000000004</c:v>
                </c:pt>
                <c:pt idx="1570">
                  <c:v>6.3</c:v>
                </c:pt>
                <c:pt idx="1571">
                  <c:v>6.1</c:v>
                </c:pt>
                <c:pt idx="1572">
                  <c:v>5.3</c:v>
                </c:pt>
                <c:pt idx="1573">
                  <c:v>5.4</c:v>
                </c:pt>
                <c:pt idx="1574">
                  <c:v>6.7</c:v>
                </c:pt>
                <c:pt idx="1575">
                  <c:v>5.9</c:v>
                </c:pt>
                <c:pt idx="1576">
                  <c:v>7.3</c:v>
                </c:pt>
                <c:pt idx="1577">
                  <c:v>5.5</c:v>
                </c:pt>
                <c:pt idx="1578">
                  <c:v>5.8</c:v>
                </c:pt>
                <c:pt idx="1579">
                  <c:v>4.5999999999999996</c:v>
                </c:pt>
                <c:pt idx="1580">
                  <c:v>6.7</c:v>
                </c:pt>
                <c:pt idx="1581">
                  <c:v>5.0999999999999996</c:v>
                </c:pt>
                <c:pt idx="1582">
                  <c:v>5.6</c:v>
                </c:pt>
                <c:pt idx="1583">
                  <c:v>7</c:v>
                </c:pt>
                <c:pt idx="1584">
                  <c:v>6.4</c:v>
                </c:pt>
                <c:pt idx="1585">
                  <c:v>6.7</c:v>
                </c:pt>
                <c:pt idx="1586">
                  <c:v>4.0999999999999996</c:v>
                </c:pt>
                <c:pt idx="1587">
                  <c:v>5.5</c:v>
                </c:pt>
                <c:pt idx="1588">
                  <c:v>2.7</c:v>
                </c:pt>
                <c:pt idx="1589">
                  <c:v>6.4</c:v>
                </c:pt>
                <c:pt idx="1590">
                  <c:v>4.8</c:v>
                </c:pt>
                <c:pt idx="1591">
                  <c:v>6.1</c:v>
                </c:pt>
                <c:pt idx="1592">
                  <c:v>4.8</c:v>
                </c:pt>
                <c:pt idx="1593">
                  <c:v>7</c:v>
                </c:pt>
                <c:pt idx="1594">
                  <c:v>6.8</c:v>
                </c:pt>
                <c:pt idx="1595">
                  <c:v>5.6</c:v>
                </c:pt>
                <c:pt idx="1596">
                  <c:v>6.1</c:v>
                </c:pt>
                <c:pt idx="1597">
                  <c:v>7.9</c:v>
                </c:pt>
                <c:pt idx="1598">
                  <c:v>8.4</c:v>
                </c:pt>
                <c:pt idx="1599">
                  <c:v>6.5</c:v>
                </c:pt>
                <c:pt idx="1600">
                  <c:v>7.1</c:v>
                </c:pt>
                <c:pt idx="1601">
                  <c:v>6.6</c:v>
                </c:pt>
                <c:pt idx="1602">
                  <c:v>7</c:v>
                </c:pt>
                <c:pt idx="1603">
                  <c:v>5.6</c:v>
                </c:pt>
                <c:pt idx="1604">
                  <c:v>4.8</c:v>
                </c:pt>
                <c:pt idx="1605">
                  <c:v>7.5</c:v>
                </c:pt>
                <c:pt idx="1606">
                  <c:v>6</c:v>
                </c:pt>
                <c:pt idx="1607">
                  <c:v>6.8</c:v>
                </c:pt>
                <c:pt idx="1608">
                  <c:v>6.5</c:v>
                </c:pt>
                <c:pt idx="1609">
                  <c:v>7.9</c:v>
                </c:pt>
                <c:pt idx="1610">
                  <c:v>6.4</c:v>
                </c:pt>
                <c:pt idx="1611">
                  <c:v>5.8</c:v>
                </c:pt>
                <c:pt idx="1612">
                  <c:v>7.7</c:v>
                </c:pt>
                <c:pt idx="1613">
                  <c:v>5.3</c:v>
                </c:pt>
                <c:pt idx="1614">
                  <c:v>5.3</c:v>
                </c:pt>
                <c:pt idx="1615">
                  <c:v>7.5</c:v>
                </c:pt>
                <c:pt idx="1616">
                  <c:v>6.9</c:v>
                </c:pt>
                <c:pt idx="1617">
                  <c:v>4.9000000000000004</c:v>
                </c:pt>
                <c:pt idx="1618">
                  <c:v>7.1</c:v>
                </c:pt>
                <c:pt idx="1619">
                  <c:v>8</c:v>
                </c:pt>
                <c:pt idx="1620">
                  <c:v>7.9</c:v>
                </c:pt>
                <c:pt idx="1621">
                  <c:v>7.6</c:v>
                </c:pt>
                <c:pt idx="1622">
                  <c:v>5.9</c:v>
                </c:pt>
                <c:pt idx="1623">
                  <c:v>6.3</c:v>
                </c:pt>
                <c:pt idx="1624">
                  <c:v>6.4</c:v>
                </c:pt>
                <c:pt idx="1625">
                  <c:v>8.1999999999999993</c:v>
                </c:pt>
                <c:pt idx="1626">
                  <c:v>6.9</c:v>
                </c:pt>
                <c:pt idx="1627">
                  <c:v>7.8</c:v>
                </c:pt>
                <c:pt idx="1628">
                  <c:v>6.7</c:v>
                </c:pt>
                <c:pt idx="1629">
                  <c:v>7.5</c:v>
                </c:pt>
                <c:pt idx="1630">
                  <c:v>7.4</c:v>
                </c:pt>
                <c:pt idx="1631">
                  <c:v>5.2</c:v>
                </c:pt>
                <c:pt idx="1632">
                  <c:v>7.6</c:v>
                </c:pt>
                <c:pt idx="1633">
                  <c:v>7.3</c:v>
                </c:pt>
                <c:pt idx="1634">
                  <c:v>6.6</c:v>
                </c:pt>
                <c:pt idx="1635">
                  <c:v>6.8</c:v>
                </c:pt>
                <c:pt idx="1636">
                  <c:v>6.9</c:v>
                </c:pt>
                <c:pt idx="1637">
                  <c:v>5.8</c:v>
                </c:pt>
                <c:pt idx="1638">
                  <c:v>6.6</c:v>
                </c:pt>
                <c:pt idx="1639">
                  <c:v>6.7</c:v>
                </c:pt>
                <c:pt idx="1640">
                  <c:v>6.7</c:v>
                </c:pt>
                <c:pt idx="1641">
                  <c:v>6.3</c:v>
                </c:pt>
                <c:pt idx="1642">
                  <c:v>7.7</c:v>
                </c:pt>
                <c:pt idx="1643">
                  <c:v>6.1</c:v>
                </c:pt>
                <c:pt idx="1644">
                  <c:v>4.9000000000000004</c:v>
                </c:pt>
                <c:pt idx="1645">
                  <c:v>6.2</c:v>
                </c:pt>
                <c:pt idx="1646">
                  <c:v>7.8</c:v>
                </c:pt>
                <c:pt idx="1647">
                  <c:v>8.1999999999999993</c:v>
                </c:pt>
                <c:pt idx="1648">
                  <c:v>6.9</c:v>
                </c:pt>
                <c:pt idx="1649">
                  <c:v>6.2</c:v>
                </c:pt>
                <c:pt idx="1650">
                  <c:v>6.9</c:v>
                </c:pt>
                <c:pt idx="1651">
                  <c:v>4.8</c:v>
                </c:pt>
                <c:pt idx="1652">
                  <c:v>8</c:v>
                </c:pt>
                <c:pt idx="1653">
                  <c:v>5.3</c:v>
                </c:pt>
                <c:pt idx="1654">
                  <c:v>6.7</c:v>
                </c:pt>
                <c:pt idx="1655">
                  <c:v>5.4</c:v>
                </c:pt>
                <c:pt idx="1656">
                  <c:v>5.4</c:v>
                </c:pt>
                <c:pt idx="1657">
                  <c:v>4.9000000000000004</c:v>
                </c:pt>
                <c:pt idx="1658">
                  <c:v>6.1</c:v>
                </c:pt>
                <c:pt idx="1659">
                  <c:v>5.8</c:v>
                </c:pt>
                <c:pt idx="1660">
                  <c:v>7</c:v>
                </c:pt>
                <c:pt idx="1661">
                  <c:v>6.5</c:v>
                </c:pt>
                <c:pt idx="1662">
                  <c:v>6.6</c:v>
                </c:pt>
                <c:pt idx="1663">
                  <c:v>5.7</c:v>
                </c:pt>
                <c:pt idx="1664">
                  <c:v>6.6</c:v>
                </c:pt>
                <c:pt idx="1665">
                  <c:v>7</c:v>
                </c:pt>
                <c:pt idx="1666">
                  <c:v>7.4</c:v>
                </c:pt>
                <c:pt idx="1667">
                  <c:v>5.3</c:v>
                </c:pt>
                <c:pt idx="1668">
                  <c:v>7.4</c:v>
                </c:pt>
                <c:pt idx="1669">
                  <c:v>7.4</c:v>
                </c:pt>
                <c:pt idx="1670">
                  <c:v>6.8</c:v>
                </c:pt>
                <c:pt idx="1671">
                  <c:v>7.2</c:v>
                </c:pt>
                <c:pt idx="1672">
                  <c:v>6</c:v>
                </c:pt>
                <c:pt idx="1673">
                  <c:v>6.6</c:v>
                </c:pt>
                <c:pt idx="1674">
                  <c:v>7.9</c:v>
                </c:pt>
                <c:pt idx="1675">
                  <c:v>5.7</c:v>
                </c:pt>
                <c:pt idx="1676">
                  <c:v>7.1</c:v>
                </c:pt>
                <c:pt idx="1677">
                  <c:v>5.6</c:v>
                </c:pt>
                <c:pt idx="1678">
                  <c:v>7.8</c:v>
                </c:pt>
                <c:pt idx="1679">
                  <c:v>7.9</c:v>
                </c:pt>
                <c:pt idx="1680">
                  <c:v>6.9</c:v>
                </c:pt>
                <c:pt idx="1681">
                  <c:v>7.7</c:v>
                </c:pt>
                <c:pt idx="1682">
                  <c:v>6.9</c:v>
                </c:pt>
                <c:pt idx="1683">
                  <c:v>6</c:v>
                </c:pt>
                <c:pt idx="1684">
                  <c:v>6.2</c:v>
                </c:pt>
                <c:pt idx="1685">
                  <c:v>5.9</c:v>
                </c:pt>
                <c:pt idx="1686">
                  <c:v>6.8</c:v>
                </c:pt>
                <c:pt idx="1687">
                  <c:v>3.6</c:v>
                </c:pt>
                <c:pt idx="1688">
                  <c:v>6.7</c:v>
                </c:pt>
                <c:pt idx="1689">
                  <c:v>6.3</c:v>
                </c:pt>
                <c:pt idx="1690">
                  <c:v>6.4</c:v>
                </c:pt>
                <c:pt idx="1691">
                  <c:v>6.4</c:v>
                </c:pt>
                <c:pt idx="1692">
                  <c:v>5.7</c:v>
                </c:pt>
                <c:pt idx="1693">
                  <c:v>6.2</c:v>
                </c:pt>
                <c:pt idx="1694">
                  <c:v>5.2</c:v>
                </c:pt>
                <c:pt idx="1695">
                  <c:v>6.1</c:v>
                </c:pt>
                <c:pt idx="1696">
                  <c:v>7.1</c:v>
                </c:pt>
                <c:pt idx="1697">
                  <c:v>7.2</c:v>
                </c:pt>
                <c:pt idx="1698">
                  <c:v>6.5</c:v>
                </c:pt>
                <c:pt idx="1699">
                  <c:v>6</c:v>
                </c:pt>
                <c:pt idx="1700">
                  <c:v>7</c:v>
                </c:pt>
                <c:pt idx="1701">
                  <c:v>7</c:v>
                </c:pt>
                <c:pt idx="1702">
                  <c:v>7.5</c:v>
                </c:pt>
                <c:pt idx="1703">
                  <c:v>6.6</c:v>
                </c:pt>
                <c:pt idx="1704">
                  <c:v>7.4</c:v>
                </c:pt>
                <c:pt idx="1705">
                  <c:v>6.5</c:v>
                </c:pt>
                <c:pt idx="1706">
                  <c:v>6.2</c:v>
                </c:pt>
                <c:pt idx="1707">
                  <c:v>7.8</c:v>
                </c:pt>
                <c:pt idx="1708">
                  <c:v>5.2</c:v>
                </c:pt>
                <c:pt idx="1709">
                  <c:v>6.5</c:v>
                </c:pt>
                <c:pt idx="1710">
                  <c:v>6.5</c:v>
                </c:pt>
                <c:pt idx="1711">
                  <c:v>5.2</c:v>
                </c:pt>
                <c:pt idx="1712">
                  <c:v>7.2</c:v>
                </c:pt>
                <c:pt idx="1713">
                  <c:v>7.1</c:v>
                </c:pt>
                <c:pt idx="1714">
                  <c:v>4.5</c:v>
                </c:pt>
                <c:pt idx="1715">
                  <c:v>5.7</c:v>
                </c:pt>
                <c:pt idx="1716">
                  <c:v>6</c:v>
                </c:pt>
                <c:pt idx="1717">
                  <c:v>6.4</c:v>
                </c:pt>
                <c:pt idx="1718">
                  <c:v>5.2</c:v>
                </c:pt>
                <c:pt idx="1719">
                  <c:v>4.3</c:v>
                </c:pt>
                <c:pt idx="1720">
                  <c:v>6.1</c:v>
                </c:pt>
                <c:pt idx="1721">
                  <c:v>6.8</c:v>
                </c:pt>
                <c:pt idx="1722">
                  <c:v>5.2</c:v>
                </c:pt>
                <c:pt idx="1723">
                  <c:v>6.5</c:v>
                </c:pt>
                <c:pt idx="1724">
                  <c:v>7.5</c:v>
                </c:pt>
                <c:pt idx="1725">
                  <c:v>7.1</c:v>
                </c:pt>
                <c:pt idx="1726">
                  <c:v>6.9</c:v>
                </c:pt>
                <c:pt idx="1727">
                  <c:v>8</c:v>
                </c:pt>
                <c:pt idx="1728">
                  <c:v>8.1999999999999993</c:v>
                </c:pt>
                <c:pt idx="1729">
                  <c:v>6.4</c:v>
                </c:pt>
                <c:pt idx="1730">
                  <c:v>7.9</c:v>
                </c:pt>
                <c:pt idx="1731">
                  <c:v>6.7</c:v>
                </c:pt>
                <c:pt idx="1732">
                  <c:v>6.1</c:v>
                </c:pt>
                <c:pt idx="1733">
                  <c:v>8.9</c:v>
                </c:pt>
                <c:pt idx="1734">
                  <c:v>8.1</c:v>
                </c:pt>
                <c:pt idx="1735">
                  <c:v>6.2</c:v>
                </c:pt>
                <c:pt idx="1736">
                  <c:v>4.9000000000000004</c:v>
                </c:pt>
                <c:pt idx="1737">
                  <c:v>5.8</c:v>
                </c:pt>
                <c:pt idx="1738">
                  <c:v>6</c:v>
                </c:pt>
                <c:pt idx="1739">
                  <c:v>7</c:v>
                </c:pt>
                <c:pt idx="1740">
                  <c:v>6</c:v>
                </c:pt>
                <c:pt idx="1741">
                  <c:v>7.9</c:v>
                </c:pt>
                <c:pt idx="1742">
                  <c:v>8.1</c:v>
                </c:pt>
                <c:pt idx="1743">
                  <c:v>6.2</c:v>
                </c:pt>
                <c:pt idx="1744">
                  <c:v>6.7</c:v>
                </c:pt>
                <c:pt idx="1745">
                  <c:v>7.3</c:v>
                </c:pt>
                <c:pt idx="1746">
                  <c:v>4.5999999999999996</c:v>
                </c:pt>
                <c:pt idx="1747">
                  <c:v>6.1</c:v>
                </c:pt>
                <c:pt idx="1748">
                  <c:v>6.2</c:v>
                </c:pt>
                <c:pt idx="1749">
                  <c:v>7.8</c:v>
                </c:pt>
                <c:pt idx="1750">
                  <c:v>6.1</c:v>
                </c:pt>
                <c:pt idx="1751">
                  <c:v>5.8</c:v>
                </c:pt>
                <c:pt idx="1752">
                  <c:v>6.5</c:v>
                </c:pt>
                <c:pt idx="1753">
                  <c:v>7.2</c:v>
                </c:pt>
                <c:pt idx="1754">
                  <c:v>7.8</c:v>
                </c:pt>
                <c:pt idx="1755">
                  <c:v>4.7</c:v>
                </c:pt>
                <c:pt idx="1756">
                  <c:v>6.8</c:v>
                </c:pt>
                <c:pt idx="1757">
                  <c:v>5.9</c:v>
                </c:pt>
                <c:pt idx="1758">
                  <c:v>7.2</c:v>
                </c:pt>
                <c:pt idx="1759">
                  <c:v>8.6999999999999993</c:v>
                </c:pt>
                <c:pt idx="1760">
                  <c:v>5</c:v>
                </c:pt>
                <c:pt idx="1761">
                  <c:v>6.6</c:v>
                </c:pt>
                <c:pt idx="1762">
                  <c:v>8.3000000000000007</c:v>
                </c:pt>
                <c:pt idx="1763">
                  <c:v>6.7</c:v>
                </c:pt>
                <c:pt idx="1764">
                  <c:v>7.8</c:v>
                </c:pt>
                <c:pt idx="1765">
                  <c:v>6.5</c:v>
                </c:pt>
                <c:pt idx="1766">
                  <c:v>6.1</c:v>
                </c:pt>
                <c:pt idx="1767">
                  <c:v>8.1</c:v>
                </c:pt>
                <c:pt idx="1768">
                  <c:v>5.2</c:v>
                </c:pt>
                <c:pt idx="1769">
                  <c:v>5.6</c:v>
                </c:pt>
                <c:pt idx="1770">
                  <c:v>5.8</c:v>
                </c:pt>
                <c:pt idx="1771">
                  <c:v>6.6</c:v>
                </c:pt>
                <c:pt idx="1772">
                  <c:v>6.6</c:v>
                </c:pt>
                <c:pt idx="1773">
                  <c:v>5.5</c:v>
                </c:pt>
                <c:pt idx="1774">
                  <c:v>7</c:v>
                </c:pt>
                <c:pt idx="1775">
                  <c:v>6.5</c:v>
                </c:pt>
                <c:pt idx="1776">
                  <c:v>5.8</c:v>
                </c:pt>
                <c:pt idx="1777">
                  <c:v>5.6</c:v>
                </c:pt>
                <c:pt idx="1778">
                  <c:v>5.6</c:v>
                </c:pt>
                <c:pt idx="1779">
                  <c:v>5.8</c:v>
                </c:pt>
                <c:pt idx="1780">
                  <c:v>7.6</c:v>
                </c:pt>
                <c:pt idx="1781">
                  <c:v>6.4</c:v>
                </c:pt>
                <c:pt idx="1782">
                  <c:v>6.3</c:v>
                </c:pt>
                <c:pt idx="1783">
                  <c:v>4.5999999999999996</c:v>
                </c:pt>
                <c:pt idx="1784">
                  <c:v>6.5</c:v>
                </c:pt>
                <c:pt idx="1785">
                  <c:v>7.5</c:v>
                </c:pt>
                <c:pt idx="1786">
                  <c:v>7.5</c:v>
                </c:pt>
                <c:pt idx="1787">
                  <c:v>5.3</c:v>
                </c:pt>
                <c:pt idx="1788">
                  <c:v>7.5</c:v>
                </c:pt>
                <c:pt idx="1789">
                  <c:v>3.3</c:v>
                </c:pt>
                <c:pt idx="1790">
                  <c:v>3.5</c:v>
                </c:pt>
                <c:pt idx="1791">
                  <c:v>9.3000000000000007</c:v>
                </c:pt>
                <c:pt idx="1792">
                  <c:v>4.8</c:v>
                </c:pt>
                <c:pt idx="1793">
                  <c:v>6.9</c:v>
                </c:pt>
                <c:pt idx="1794">
                  <c:v>6</c:v>
                </c:pt>
                <c:pt idx="1795">
                  <c:v>7.3</c:v>
                </c:pt>
                <c:pt idx="1796">
                  <c:v>6.6</c:v>
                </c:pt>
                <c:pt idx="1797">
                  <c:v>7.5</c:v>
                </c:pt>
                <c:pt idx="1798">
                  <c:v>6.9</c:v>
                </c:pt>
                <c:pt idx="1799">
                  <c:v>6.8</c:v>
                </c:pt>
                <c:pt idx="1800">
                  <c:v>6.3</c:v>
                </c:pt>
                <c:pt idx="1801">
                  <c:v>6.4</c:v>
                </c:pt>
                <c:pt idx="1802">
                  <c:v>5.6</c:v>
                </c:pt>
                <c:pt idx="1803">
                  <c:v>6.3</c:v>
                </c:pt>
                <c:pt idx="1804">
                  <c:v>7.3</c:v>
                </c:pt>
                <c:pt idx="1805">
                  <c:v>6.6</c:v>
                </c:pt>
                <c:pt idx="1806">
                  <c:v>4.5999999999999996</c:v>
                </c:pt>
                <c:pt idx="1807">
                  <c:v>5.0999999999999996</c:v>
                </c:pt>
                <c:pt idx="1808">
                  <c:v>5.6</c:v>
                </c:pt>
                <c:pt idx="1809">
                  <c:v>5.3</c:v>
                </c:pt>
                <c:pt idx="1810">
                  <c:v>5.6</c:v>
                </c:pt>
                <c:pt idx="1811">
                  <c:v>5.9</c:v>
                </c:pt>
                <c:pt idx="1812">
                  <c:v>4.7</c:v>
                </c:pt>
                <c:pt idx="1813">
                  <c:v>4.8</c:v>
                </c:pt>
                <c:pt idx="1814">
                  <c:v>6.8</c:v>
                </c:pt>
                <c:pt idx="1815">
                  <c:v>5.4</c:v>
                </c:pt>
                <c:pt idx="1816">
                  <c:v>5.0999999999999996</c:v>
                </c:pt>
                <c:pt idx="1817">
                  <c:v>7</c:v>
                </c:pt>
                <c:pt idx="1818">
                  <c:v>4</c:v>
                </c:pt>
                <c:pt idx="1819">
                  <c:v>7.3</c:v>
                </c:pt>
                <c:pt idx="1820">
                  <c:v>6.8</c:v>
                </c:pt>
                <c:pt idx="1821">
                  <c:v>7</c:v>
                </c:pt>
                <c:pt idx="1822">
                  <c:v>7.1</c:v>
                </c:pt>
                <c:pt idx="1823">
                  <c:v>6.9</c:v>
                </c:pt>
                <c:pt idx="1824">
                  <c:v>7.3</c:v>
                </c:pt>
                <c:pt idx="1825">
                  <c:v>8.1999999999999993</c:v>
                </c:pt>
                <c:pt idx="1826">
                  <c:v>7.1</c:v>
                </c:pt>
                <c:pt idx="1827">
                  <c:v>7.7</c:v>
                </c:pt>
                <c:pt idx="1828">
                  <c:v>6.5</c:v>
                </c:pt>
                <c:pt idx="1829">
                  <c:v>4.9000000000000004</c:v>
                </c:pt>
                <c:pt idx="1830">
                  <c:v>6.4</c:v>
                </c:pt>
                <c:pt idx="1831">
                  <c:v>5.9</c:v>
                </c:pt>
                <c:pt idx="1832">
                  <c:v>6.2</c:v>
                </c:pt>
                <c:pt idx="1833">
                  <c:v>5.8</c:v>
                </c:pt>
                <c:pt idx="1834">
                  <c:v>6.7</c:v>
                </c:pt>
                <c:pt idx="1835">
                  <c:v>5.9</c:v>
                </c:pt>
                <c:pt idx="1836">
                  <c:v>7.3</c:v>
                </c:pt>
                <c:pt idx="1837">
                  <c:v>4.0999999999999996</c:v>
                </c:pt>
                <c:pt idx="1838">
                  <c:v>4.9000000000000004</c:v>
                </c:pt>
                <c:pt idx="1839">
                  <c:v>7.9</c:v>
                </c:pt>
                <c:pt idx="1840">
                  <c:v>5.2</c:v>
                </c:pt>
                <c:pt idx="1841">
                  <c:v>4.0999999999999996</c:v>
                </c:pt>
                <c:pt idx="1842">
                  <c:v>6.6</c:v>
                </c:pt>
                <c:pt idx="1843">
                  <c:v>2.9</c:v>
                </c:pt>
                <c:pt idx="1844">
                  <c:v>6.5</c:v>
                </c:pt>
                <c:pt idx="1845">
                  <c:v>7.2</c:v>
                </c:pt>
                <c:pt idx="1846">
                  <c:v>6.8</c:v>
                </c:pt>
                <c:pt idx="1847">
                  <c:v>7.8</c:v>
                </c:pt>
                <c:pt idx="1848">
                  <c:v>6.7</c:v>
                </c:pt>
                <c:pt idx="1849">
                  <c:v>7.1</c:v>
                </c:pt>
                <c:pt idx="1850">
                  <c:v>5.7</c:v>
                </c:pt>
                <c:pt idx="1851">
                  <c:v>5.3</c:v>
                </c:pt>
                <c:pt idx="1852">
                  <c:v>6.5</c:v>
                </c:pt>
                <c:pt idx="1853">
                  <c:v>7.7</c:v>
                </c:pt>
                <c:pt idx="1854">
                  <c:v>6.1</c:v>
                </c:pt>
                <c:pt idx="1855">
                  <c:v>7.3</c:v>
                </c:pt>
                <c:pt idx="1856">
                  <c:v>7.2</c:v>
                </c:pt>
                <c:pt idx="1857">
                  <c:v>6.1</c:v>
                </c:pt>
                <c:pt idx="1858">
                  <c:v>5.8</c:v>
                </c:pt>
                <c:pt idx="1859">
                  <c:v>5.7</c:v>
                </c:pt>
                <c:pt idx="1860">
                  <c:v>6.7</c:v>
                </c:pt>
                <c:pt idx="1861">
                  <c:v>6.5</c:v>
                </c:pt>
                <c:pt idx="1862">
                  <c:v>7.2</c:v>
                </c:pt>
                <c:pt idx="1863">
                  <c:v>7.6</c:v>
                </c:pt>
                <c:pt idx="1864">
                  <c:v>4.5999999999999996</c:v>
                </c:pt>
                <c:pt idx="1865">
                  <c:v>6.9</c:v>
                </c:pt>
                <c:pt idx="1866">
                  <c:v>6.6</c:v>
                </c:pt>
                <c:pt idx="1867">
                  <c:v>6.3</c:v>
                </c:pt>
                <c:pt idx="1868">
                  <c:v>6.2</c:v>
                </c:pt>
                <c:pt idx="1869">
                  <c:v>5.3</c:v>
                </c:pt>
                <c:pt idx="1870">
                  <c:v>7.3</c:v>
                </c:pt>
                <c:pt idx="1871">
                  <c:v>5.6</c:v>
                </c:pt>
                <c:pt idx="1872">
                  <c:v>6.2</c:v>
                </c:pt>
                <c:pt idx="1873">
                  <c:v>5.2</c:v>
                </c:pt>
                <c:pt idx="1874">
                  <c:v>5.3</c:v>
                </c:pt>
                <c:pt idx="1875">
                  <c:v>5.4</c:v>
                </c:pt>
                <c:pt idx="1876">
                  <c:v>4.9000000000000004</c:v>
                </c:pt>
                <c:pt idx="1877">
                  <c:v>5.5</c:v>
                </c:pt>
                <c:pt idx="1878">
                  <c:v>6.7</c:v>
                </c:pt>
                <c:pt idx="1879">
                  <c:v>3.9</c:v>
                </c:pt>
                <c:pt idx="1880">
                  <c:v>7.2</c:v>
                </c:pt>
                <c:pt idx="1881">
                  <c:v>5.0999999999999996</c:v>
                </c:pt>
                <c:pt idx="1882">
                  <c:v>6.5</c:v>
                </c:pt>
                <c:pt idx="1883">
                  <c:v>8.1999999999999993</c:v>
                </c:pt>
                <c:pt idx="1884">
                  <c:v>7.7</c:v>
                </c:pt>
                <c:pt idx="1885">
                  <c:v>6.1</c:v>
                </c:pt>
                <c:pt idx="1886">
                  <c:v>8.8000000000000007</c:v>
                </c:pt>
                <c:pt idx="1887">
                  <c:v>6.8</c:v>
                </c:pt>
                <c:pt idx="1888">
                  <c:v>6.8</c:v>
                </c:pt>
                <c:pt idx="1889">
                  <c:v>6.7</c:v>
                </c:pt>
                <c:pt idx="1890">
                  <c:v>7.1</c:v>
                </c:pt>
                <c:pt idx="1891">
                  <c:v>7.1</c:v>
                </c:pt>
                <c:pt idx="1892">
                  <c:v>6.1</c:v>
                </c:pt>
                <c:pt idx="1893">
                  <c:v>8</c:v>
                </c:pt>
                <c:pt idx="1894">
                  <c:v>6.6</c:v>
                </c:pt>
                <c:pt idx="1895">
                  <c:v>5.4</c:v>
                </c:pt>
                <c:pt idx="1896">
                  <c:v>6.1</c:v>
                </c:pt>
                <c:pt idx="1897">
                  <c:v>5.6</c:v>
                </c:pt>
                <c:pt idx="1898">
                  <c:v>5.8</c:v>
                </c:pt>
                <c:pt idx="1899">
                  <c:v>2.8</c:v>
                </c:pt>
                <c:pt idx="1900">
                  <c:v>6.7</c:v>
                </c:pt>
                <c:pt idx="1901">
                  <c:v>5.0999999999999996</c:v>
                </c:pt>
                <c:pt idx="1902">
                  <c:v>7.2</c:v>
                </c:pt>
                <c:pt idx="1903">
                  <c:v>6</c:v>
                </c:pt>
                <c:pt idx="1904">
                  <c:v>6.7</c:v>
                </c:pt>
                <c:pt idx="1905">
                  <c:v>6.2</c:v>
                </c:pt>
                <c:pt idx="1906">
                  <c:v>6.2</c:v>
                </c:pt>
                <c:pt idx="1907">
                  <c:v>6.8</c:v>
                </c:pt>
                <c:pt idx="1908">
                  <c:v>7.1</c:v>
                </c:pt>
                <c:pt idx="1909">
                  <c:v>7.1</c:v>
                </c:pt>
                <c:pt idx="1910">
                  <c:v>7</c:v>
                </c:pt>
                <c:pt idx="1911">
                  <c:v>7.1</c:v>
                </c:pt>
                <c:pt idx="1912">
                  <c:v>6.4</c:v>
                </c:pt>
                <c:pt idx="1913">
                  <c:v>7</c:v>
                </c:pt>
                <c:pt idx="1914">
                  <c:v>6.2</c:v>
                </c:pt>
                <c:pt idx="1915">
                  <c:v>7.5</c:v>
                </c:pt>
                <c:pt idx="1916">
                  <c:v>4.8</c:v>
                </c:pt>
                <c:pt idx="1917">
                  <c:v>7.3</c:v>
                </c:pt>
                <c:pt idx="1918">
                  <c:v>5.8</c:v>
                </c:pt>
                <c:pt idx="1919">
                  <c:v>7.6</c:v>
                </c:pt>
                <c:pt idx="1920">
                  <c:v>5.6</c:v>
                </c:pt>
                <c:pt idx="1921">
                  <c:v>7</c:v>
                </c:pt>
                <c:pt idx="1922">
                  <c:v>6.6</c:v>
                </c:pt>
                <c:pt idx="1923">
                  <c:v>6.5</c:v>
                </c:pt>
                <c:pt idx="1924">
                  <c:v>7.4</c:v>
                </c:pt>
                <c:pt idx="1925">
                  <c:v>4.5999999999999996</c:v>
                </c:pt>
                <c:pt idx="1926">
                  <c:v>6.4</c:v>
                </c:pt>
                <c:pt idx="1927">
                  <c:v>5.9</c:v>
                </c:pt>
                <c:pt idx="1928">
                  <c:v>6.4</c:v>
                </c:pt>
                <c:pt idx="1929">
                  <c:v>6.6</c:v>
                </c:pt>
                <c:pt idx="1930">
                  <c:v>6.9</c:v>
                </c:pt>
                <c:pt idx="1931">
                  <c:v>5.8</c:v>
                </c:pt>
                <c:pt idx="1932">
                  <c:v>6.4</c:v>
                </c:pt>
                <c:pt idx="1933">
                  <c:v>5.3</c:v>
                </c:pt>
                <c:pt idx="1934">
                  <c:v>6.5</c:v>
                </c:pt>
                <c:pt idx="1935">
                  <c:v>5.7</c:v>
                </c:pt>
                <c:pt idx="1936">
                  <c:v>6.7</c:v>
                </c:pt>
                <c:pt idx="1937">
                  <c:v>3.9</c:v>
                </c:pt>
                <c:pt idx="1938">
                  <c:v>4.0999999999999996</c:v>
                </c:pt>
                <c:pt idx="1939">
                  <c:v>6.2</c:v>
                </c:pt>
                <c:pt idx="1940">
                  <c:v>3.8</c:v>
                </c:pt>
                <c:pt idx="1941">
                  <c:v>5.0999999999999996</c:v>
                </c:pt>
                <c:pt idx="1942">
                  <c:v>7.8</c:v>
                </c:pt>
                <c:pt idx="1943">
                  <c:v>7.8</c:v>
                </c:pt>
                <c:pt idx="1944">
                  <c:v>6.1</c:v>
                </c:pt>
                <c:pt idx="1945">
                  <c:v>5.8</c:v>
                </c:pt>
                <c:pt idx="1946">
                  <c:v>6.3</c:v>
                </c:pt>
                <c:pt idx="1947">
                  <c:v>5.4</c:v>
                </c:pt>
                <c:pt idx="1948">
                  <c:v>7.3</c:v>
                </c:pt>
                <c:pt idx="1949">
                  <c:v>6.8</c:v>
                </c:pt>
                <c:pt idx="1950">
                  <c:v>7.3</c:v>
                </c:pt>
                <c:pt idx="1951">
                  <c:v>6.5</c:v>
                </c:pt>
                <c:pt idx="1952">
                  <c:v>7.2</c:v>
                </c:pt>
                <c:pt idx="1953">
                  <c:v>6.3</c:v>
                </c:pt>
                <c:pt idx="1954">
                  <c:v>5.9</c:v>
                </c:pt>
                <c:pt idx="1955">
                  <c:v>7.8</c:v>
                </c:pt>
                <c:pt idx="1956">
                  <c:v>7.4</c:v>
                </c:pt>
                <c:pt idx="1957">
                  <c:v>4.8</c:v>
                </c:pt>
                <c:pt idx="1958">
                  <c:v>6.3</c:v>
                </c:pt>
                <c:pt idx="1959">
                  <c:v>7.8</c:v>
                </c:pt>
                <c:pt idx="1960">
                  <c:v>7.5</c:v>
                </c:pt>
                <c:pt idx="1961">
                  <c:v>6.8</c:v>
                </c:pt>
                <c:pt idx="1962">
                  <c:v>6.6</c:v>
                </c:pt>
                <c:pt idx="1963">
                  <c:v>4.5999999999999996</c:v>
                </c:pt>
                <c:pt idx="1964">
                  <c:v>7.1</c:v>
                </c:pt>
                <c:pt idx="1965">
                  <c:v>6.1</c:v>
                </c:pt>
                <c:pt idx="1966">
                  <c:v>6.7</c:v>
                </c:pt>
                <c:pt idx="1967">
                  <c:v>7.1</c:v>
                </c:pt>
                <c:pt idx="1968">
                  <c:v>5.8</c:v>
                </c:pt>
                <c:pt idx="1969">
                  <c:v>6.7</c:v>
                </c:pt>
                <c:pt idx="1970">
                  <c:v>5.8</c:v>
                </c:pt>
                <c:pt idx="1971">
                  <c:v>6.8</c:v>
                </c:pt>
                <c:pt idx="1972">
                  <c:v>8.5</c:v>
                </c:pt>
                <c:pt idx="1973">
                  <c:v>6.6</c:v>
                </c:pt>
                <c:pt idx="1974">
                  <c:v>7.7</c:v>
                </c:pt>
                <c:pt idx="1975">
                  <c:v>4.7</c:v>
                </c:pt>
                <c:pt idx="1976">
                  <c:v>6.4</c:v>
                </c:pt>
                <c:pt idx="1977">
                  <c:v>5.5</c:v>
                </c:pt>
                <c:pt idx="1978">
                  <c:v>8.6</c:v>
                </c:pt>
                <c:pt idx="1979">
                  <c:v>7</c:v>
                </c:pt>
                <c:pt idx="1980">
                  <c:v>7.1</c:v>
                </c:pt>
                <c:pt idx="1981">
                  <c:v>5.7</c:v>
                </c:pt>
                <c:pt idx="1982">
                  <c:v>3.7</c:v>
                </c:pt>
                <c:pt idx="1983">
                  <c:v>7.5</c:v>
                </c:pt>
                <c:pt idx="1984">
                  <c:v>4.5999999999999996</c:v>
                </c:pt>
                <c:pt idx="1985">
                  <c:v>4.9000000000000004</c:v>
                </c:pt>
                <c:pt idx="1986">
                  <c:v>7.1</c:v>
                </c:pt>
                <c:pt idx="1987">
                  <c:v>5.8</c:v>
                </c:pt>
                <c:pt idx="1988">
                  <c:v>5.4</c:v>
                </c:pt>
                <c:pt idx="1989">
                  <c:v>7.3</c:v>
                </c:pt>
                <c:pt idx="1990">
                  <c:v>7.1</c:v>
                </c:pt>
                <c:pt idx="1991">
                  <c:v>5.8</c:v>
                </c:pt>
                <c:pt idx="1992">
                  <c:v>8.1</c:v>
                </c:pt>
                <c:pt idx="1993">
                  <c:v>5.7</c:v>
                </c:pt>
                <c:pt idx="1994">
                  <c:v>4.4000000000000004</c:v>
                </c:pt>
                <c:pt idx="1995">
                  <c:v>7.9</c:v>
                </c:pt>
                <c:pt idx="1996">
                  <c:v>7.6</c:v>
                </c:pt>
                <c:pt idx="1997">
                  <c:v>4.8</c:v>
                </c:pt>
                <c:pt idx="1998">
                  <c:v>6.7</c:v>
                </c:pt>
                <c:pt idx="1999">
                  <c:v>2.7</c:v>
                </c:pt>
                <c:pt idx="2000">
                  <c:v>5.8</c:v>
                </c:pt>
                <c:pt idx="2001">
                  <c:v>7.5</c:v>
                </c:pt>
                <c:pt idx="2002">
                  <c:v>5.4</c:v>
                </c:pt>
                <c:pt idx="2003">
                  <c:v>4.0999999999999996</c:v>
                </c:pt>
                <c:pt idx="2004">
                  <c:v>5.9</c:v>
                </c:pt>
                <c:pt idx="2005">
                  <c:v>6.3</c:v>
                </c:pt>
                <c:pt idx="2006">
                  <c:v>6.8</c:v>
                </c:pt>
                <c:pt idx="2007">
                  <c:v>2.2999999999999998</c:v>
                </c:pt>
                <c:pt idx="2008">
                  <c:v>8.1</c:v>
                </c:pt>
                <c:pt idx="2009">
                  <c:v>6.1</c:v>
                </c:pt>
                <c:pt idx="2010">
                  <c:v>5</c:v>
                </c:pt>
                <c:pt idx="2011">
                  <c:v>5.5</c:v>
                </c:pt>
                <c:pt idx="2012">
                  <c:v>6.2</c:v>
                </c:pt>
                <c:pt idx="2013">
                  <c:v>6.2</c:v>
                </c:pt>
                <c:pt idx="2014">
                  <c:v>6.3</c:v>
                </c:pt>
                <c:pt idx="2015">
                  <c:v>6.7</c:v>
                </c:pt>
                <c:pt idx="2016">
                  <c:v>3.5</c:v>
                </c:pt>
                <c:pt idx="2017">
                  <c:v>7.5</c:v>
                </c:pt>
                <c:pt idx="2018">
                  <c:v>6.6</c:v>
                </c:pt>
                <c:pt idx="2019">
                  <c:v>7.5</c:v>
                </c:pt>
                <c:pt idx="2020">
                  <c:v>7.2</c:v>
                </c:pt>
                <c:pt idx="2021">
                  <c:v>4.8</c:v>
                </c:pt>
                <c:pt idx="2022">
                  <c:v>6.6</c:v>
                </c:pt>
                <c:pt idx="2023">
                  <c:v>3.5</c:v>
                </c:pt>
                <c:pt idx="2024">
                  <c:v>7.6</c:v>
                </c:pt>
                <c:pt idx="2025">
                  <c:v>6.3</c:v>
                </c:pt>
                <c:pt idx="2026">
                  <c:v>5.5</c:v>
                </c:pt>
                <c:pt idx="2027">
                  <c:v>6.3</c:v>
                </c:pt>
                <c:pt idx="2028">
                  <c:v>6.5</c:v>
                </c:pt>
                <c:pt idx="2029">
                  <c:v>6.9</c:v>
                </c:pt>
                <c:pt idx="2030">
                  <c:v>7.6</c:v>
                </c:pt>
                <c:pt idx="2031">
                  <c:v>3.9</c:v>
                </c:pt>
                <c:pt idx="2032">
                  <c:v>6.1</c:v>
                </c:pt>
                <c:pt idx="2033">
                  <c:v>7.3</c:v>
                </c:pt>
                <c:pt idx="2034">
                  <c:v>8.3000000000000007</c:v>
                </c:pt>
                <c:pt idx="2035">
                  <c:v>5.8</c:v>
                </c:pt>
                <c:pt idx="2036">
                  <c:v>6.8</c:v>
                </c:pt>
                <c:pt idx="2037">
                  <c:v>7</c:v>
                </c:pt>
                <c:pt idx="2038">
                  <c:v>5.9</c:v>
                </c:pt>
                <c:pt idx="2039">
                  <c:v>6.5</c:v>
                </c:pt>
                <c:pt idx="2040">
                  <c:v>6.4</c:v>
                </c:pt>
                <c:pt idx="2041">
                  <c:v>5.8</c:v>
                </c:pt>
                <c:pt idx="2042">
                  <c:v>5.0999999999999996</c:v>
                </c:pt>
                <c:pt idx="2043">
                  <c:v>6.8</c:v>
                </c:pt>
                <c:pt idx="2044">
                  <c:v>5.3</c:v>
                </c:pt>
                <c:pt idx="2045">
                  <c:v>5.3</c:v>
                </c:pt>
                <c:pt idx="2046">
                  <c:v>4.9000000000000004</c:v>
                </c:pt>
                <c:pt idx="2047">
                  <c:v>6.8</c:v>
                </c:pt>
                <c:pt idx="2048">
                  <c:v>7.1</c:v>
                </c:pt>
                <c:pt idx="2049">
                  <c:v>6.1</c:v>
                </c:pt>
                <c:pt idx="2050">
                  <c:v>8.5</c:v>
                </c:pt>
                <c:pt idx="2051">
                  <c:v>5.9</c:v>
                </c:pt>
                <c:pt idx="2052">
                  <c:v>6.3</c:v>
                </c:pt>
                <c:pt idx="2053">
                  <c:v>5.9</c:v>
                </c:pt>
                <c:pt idx="2054">
                  <c:v>5.4</c:v>
                </c:pt>
                <c:pt idx="2055">
                  <c:v>6.9</c:v>
                </c:pt>
                <c:pt idx="2056">
                  <c:v>7.5</c:v>
                </c:pt>
                <c:pt idx="2057">
                  <c:v>8.1999999999999993</c:v>
                </c:pt>
                <c:pt idx="2058">
                  <c:v>5.9</c:v>
                </c:pt>
                <c:pt idx="2059">
                  <c:v>5</c:v>
                </c:pt>
                <c:pt idx="2060">
                  <c:v>7.3</c:v>
                </c:pt>
                <c:pt idx="2061">
                  <c:v>6.4</c:v>
                </c:pt>
                <c:pt idx="2062">
                  <c:v>6.6</c:v>
                </c:pt>
                <c:pt idx="2063">
                  <c:v>7.8</c:v>
                </c:pt>
                <c:pt idx="2064">
                  <c:v>4</c:v>
                </c:pt>
                <c:pt idx="2065">
                  <c:v>7.6</c:v>
                </c:pt>
                <c:pt idx="2066">
                  <c:v>7.7</c:v>
                </c:pt>
                <c:pt idx="2067">
                  <c:v>5.8</c:v>
                </c:pt>
                <c:pt idx="2068">
                  <c:v>5.6</c:v>
                </c:pt>
                <c:pt idx="2069">
                  <c:v>5.3</c:v>
                </c:pt>
                <c:pt idx="2070">
                  <c:v>6.6</c:v>
                </c:pt>
                <c:pt idx="2071">
                  <c:v>1.9</c:v>
                </c:pt>
                <c:pt idx="2072">
                  <c:v>5.7</c:v>
                </c:pt>
                <c:pt idx="2073">
                  <c:v>6.6</c:v>
                </c:pt>
                <c:pt idx="2074">
                  <c:v>6</c:v>
                </c:pt>
                <c:pt idx="2075">
                  <c:v>6.1</c:v>
                </c:pt>
                <c:pt idx="2076">
                  <c:v>4.8</c:v>
                </c:pt>
                <c:pt idx="2077">
                  <c:v>6.2</c:v>
                </c:pt>
                <c:pt idx="2078">
                  <c:v>7.5</c:v>
                </c:pt>
                <c:pt idx="2079">
                  <c:v>6.3</c:v>
                </c:pt>
                <c:pt idx="2080">
                  <c:v>7.1</c:v>
                </c:pt>
                <c:pt idx="2081">
                  <c:v>6.6</c:v>
                </c:pt>
                <c:pt idx="2082">
                  <c:v>6.1</c:v>
                </c:pt>
                <c:pt idx="2083">
                  <c:v>6.7</c:v>
                </c:pt>
                <c:pt idx="2084">
                  <c:v>5.6</c:v>
                </c:pt>
                <c:pt idx="2085">
                  <c:v>7.2</c:v>
                </c:pt>
                <c:pt idx="2086">
                  <c:v>4.3</c:v>
                </c:pt>
                <c:pt idx="2087">
                  <c:v>6.4</c:v>
                </c:pt>
                <c:pt idx="2088">
                  <c:v>7.1</c:v>
                </c:pt>
                <c:pt idx="2089">
                  <c:v>6.3</c:v>
                </c:pt>
                <c:pt idx="2090">
                  <c:v>7.4</c:v>
                </c:pt>
                <c:pt idx="2091">
                  <c:v>6.1</c:v>
                </c:pt>
                <c:pt idx="2092">
                  <c:v>6.6</c:v>
                </c:pt>
                <c:pt idx="2093">
                  <c:v>6</c:v>
                </c:pt>
                <c:pt idx="2094">
                  <c:v>6.8</c:v>
                </c:pt>
                <c:pt idx="2095">
                  <c:v>6.8</c:v>
                </c:pt>
                <c:pt idx="2096">
                  <c:v>7.2</c:v>
                </c:pt>
                <c:pt idx="2097">
                  <c:v>1.9</c:v>
                </c:pt>
                <c:pt idx="2098">
                  <c:v>5.5</c:v>
                </c:pt>
                <c:pt idx="2099">
                  <c:v>4.5</c:v>
                </c:pt>
                <c:pt idx="2100">
                  <c:v>6.3</c:v>
                </c:pt>
                <c:pt idx="2101">
                  <c:v>6.7</c:v>
                </c:pt>
                <c:pt idx="2102">
                  <c:v>2.8</c:v>
                </c:pt>
                <c:pt idx="2103">
                  <c:v>5</c:v>
                </c:pt>
                <c:pt idx="2104">
                  <c:v>4.3</c:v>
                </c:pt>
                <c:pt idx="2105">
                  <c:v>5.6</c:v>
                </c:pt>
                <c:pt idx="2106">
                  <c:v>6.2</c:v>
                </c:pt>
                <c:pt idx="2107">
                  <c:v>5.3</c:v>
                </c:pt>
                <c:pt idx="2108">
                  <c:v>7.4</c:v>
                </c:pt>
                <c:pt idx="2109">
                  <c:v>7.4</c:v>
                </c:pt>
                <c:pt idx="2110">
                  <c:v>6.5</c:v>
                </c:pt>
                <c:pt idx="2111">
                  <c:v>7.1</c:v>
                </c:pt>
                <c:pt idx="2112">
                  <c:v>7.2</c:v>
                </c:pt>
                <c:pt idx="2113">
                  <c:v>2.2999999999999998</c:v>
                </c:pt>
                <c:pt idx="2114">
                  <c:v>6.4</c:v>
                </c:pt>
                <c:pt idx="2115">
                  <c:v>6.1</c:v>
                </c:pt>
                <c:pt idx="2116">
                  <c:v>7</c:v>
                </c:pt>
                <c:pt idx="2117">
                  <c:v>7</c:v>
                </c:pt>
                <c:pt idx="2118">
                  <c:v>7</c:v>
                </c:pt>
                <c:pt idx="2119">
                  <c:v>4.9000000000000004</c:v>
                </c:pt>
                <c:pt idx="2120">
                  <c:v>6.9</c:v>
                </c:pt>
                <c:pt idx="2121">
                  <c:v>7.5</c:v>
                </c:pt>
                <c:pt idx="2122">
                  <c:v>8.4</c:v>
                </c:pt>
                <c:pt idx="2123">
                  <c:v>6.9</c:v>
                </c:pt>
                <c:pt idx="2124">
                  <c:v>4.5</c:v>
                </c:pt>
                <c:pt idx="2125">
                  <c:v>7.4</c:v>
                </c:pt>
                <c:pt idx="2126">
                  <c:v>7</c:v>
                </c:pt>
                <c:pt idx="2127">
                  <c:v>2.8</c:v>
                </c:pt>
                <c:pt idx="2128">
                  <c:v>7.5</c:v>
                </c:pt>
                <c:pt idx="2129">
                  <c:v>7.1</c:v>
                </c:pt>
                <c:pt idx="2130">
                  <c:v>6.4</c:v>
                </c:pt>
                <c:pt idx="2131">
                  <c:v>6.7</c:v>
                </c:pt>
                <c:pt idx="2132">
                  <c:v>5.3</c:v>
                </c:pt>
                <c:pt idx="2133">
                  <c:v>6.9</c:v>
                </c:pt>
                <c:pt idx="2134">
                  <c:v>6.2</c:v>
                </c:pt>
                <c:pt idx="2135">
                  <c:v>6.4</c:v>
                </c:pt>
                <c:pt idx="2136">
                  <c:v>6</c:v>
                </c:pt>
                <c:pt idx="2137">
                  <c:v>5.0999999999999996</c:v>
                </c:pt>
                <c:pt idx="2138">
                  <c:v>5.5</c:v>
                </c:pt>
                <c:pt idx="2139">
                  <c:v>5.4</c:v>
                </c:pt>
                <c:pt idx="2140">
                  <c:v>7.5</c:v>
                </c:pt>
                <c:pt idx="2141">
                  <c:v>7.4</c:v>
                </c:pt>
                <c:pt idx="2142">
                  <c:v>8</c:v>
                </c:pt>
                <c:pt idx="2143">
                  <c:v>5.7</c:v>
                </c:pt>
                <c:pt idx="2144">
                  <c:v>6.8</c:v>
                </c:pt>
                <c:pt idx="2145">
                  <c:v>5.9</c:v>
                </c:pt>
                <c:pt idx="2146">
                  <c:v>7.2</c:v>
                </c:pt>
                <c:pt idx="2147">
                  <c:v>5.5</c:v>
                </c:pt>
                <c:pt idx="2148">
                  <c:v>8.5</c:v>
                </c:pt>
                <c:pt idx="2149">
                  <c:v>5.6</c:v>
                </c:pt>
                <c:pt idx="2150">
                  <c:v>4.0999999999999996</c:v>
                </c:pt>
                <c:pt idx="2151">
                  <c:v>6.1</c:v>
                </c:pt>
                <c:pt idx="2152">
                  <c:v>5.4</c:v>
                </c:pt>
                <c:pt idx="2153">
                  <c:v>7.1</c:v>
                </c:pt>
                <c:pt idx="2154">
                  <c:v>3.6</c:v>
                </c:pt>
                <c:pt idx="2155">
                  <c:v>6.5</c:v>
                </c:pt>
                <c:pt idx="2156">
                  <c:v>8.6</c:v>
                </c:pt>
                <c:pt idx="2157">
                  <c:v>7</c:v>
                </c:pt>
                <c:pt idx="2158">
                  <c:v>7.6</c:v>
                </c:pt>
                <c:pt idx="2159">
                  <c:v>6.5</c:v>
                </c:pt>
                <c:pt idx="2160">
                  <c:v>6.4</c:v>
                </c:pt>
                <c:pt idx="2161">
                  <c:v>6.3</c:v>
                </c:pt>
                <c:pt idx="2162">
                  <c:v>5.7</c:v>
                </c:pt>
                <c:pt idx="2163">
                  <c:v>6.3</c:v>
                </c:pt>
                <c:pt idx="2164">
                  <c:v>6</c:v>
                </c:pt>
                <c:pt idx="2165">
                  <c:v>7.7</c:v>
                </c:pt>
                <c:pt idx="2166">
                  <c:v>6.2</c:v>
                </c:pt>
                <c:pt idx="2167">
                  <c:v>7.7</c:v>
                </c:pt>
                <c:pt idx="2168">
                  <c:v>6.4</c:v>
                </c:pt>
                <c:pt idx="2169">
                  <c:v>6.4</c:v>
                </c:pt>
                <c:pt idx="2170">
                  <c:v>6.9</c:v>
                </c:pt>
                <c:pt idx="2171">
                  <c:v>7.3</c:v>
                </c:pt>
                <c:pt idx="2172">
                  <c:v>7.3</c:v>
                </c:pt>
                <c:pt idx="2173">
                  <c:v>6.2</c:v>
                </c:pt>
                <c:pt idx="2174">
                  <c:v>6.6</c:v>
                </c:pt>
                <c:pt idx="2175">
                  <c:v>6.7</c:v>
                </c:pt>
                <c:pt idx="2176">
                  <c:v>5.7</c:v>
                </c:pt>
                <c:pt idx="2177">
                  <c:v>3.1</c:v>
                </c:pt>
                <c:pt idx="2178">
                  <c:v>6.3</c:v>
                </c:pt>
                <c:pt idx="2179">
                  <c:v>5.7</c:v>
                </c:pt>
                <c:pt idx="2180">
                  <c:v>7.1</c:v>
                </c:pt>
                <c:pt idx="2181">
                  <c:v>7</c:v>
                </c:pt>
                <c:pt idx="2182">
                  <c:v>6.1</c:v>
                </c:pt>
                <c:pt idx="2183">
                  <c:v>6.6</c:v>
                </c:pt>
                <c:pt idx="2184">
                  <c:v>7.8</c:v>
                </c:pt>
                <c:pt idx="2185">
                  <c:v>8.3000000000000007</c:v>
                </c:pt>
                <c:pt idx="2186">
                  <c:v>3.9</c:v>
                </c:pt>
                <c:pt idx="2187">
                  <c:v>7</c:v>
                </c:pt>
                <c:pt idx="2188">
                  <c:v>6.7</c:v>
                </c:pt>
                <c:pt idx="2189">
                  <c:v>7.3</c:v>
                </c:pt>
                <c:pt idx="2190">
                  <c:v>6.3</c:v>
                </c:pt>
                <c:pt idx="2191">
                  <c:v>7.8</c:v>
                </c:pt>
                <c:pt idx="2192">
                  <c:v>7.3</c:v>
                </c:pt>
                <c:pt idx="2193">
                  <c:v>7.6</c:v>
                </c:pt>
                <c:pt idx="2194">
                  <c:v>5.3</c:v>
                </c:pt>
                <c:pt idx="2195">
                  <c:v>5.3</c:v>
                </c:pt>
                <c:pt idx="2196">
                  <c:v>6.8</c:v>
                </c:pt>
                <c:pt idx="2197">
                  <c:v>7.1</c:v>
                </c:pt>
                <c:pt idx="2198">
                  <c:v>5.8</c:v>
                </c:pt>
                <c:pt idx="2199">
                  <c:v>5.8</c:v>
                </c:pt>
                <c:pt idx="2200">
                  <c:v>8.3000000000000007</c:v>
                </c:pt>
                <c:pt idx="2201">
                  <c:v>5.6</c:v>
                </c:pt>
                <c:pt idx="2202">
                  <c:v>6.8</c:v>
                </c:pt>
                <c:pt idx="2203">
                  <c:v>5</c:v>
                </c:pt>
                <c:pt idx="2204">
                  <c:v>7.6</c:v>
                </c:pt>
                <c:pt idx="2205">
                  <c:v>6.7</c:v>
                </c:pt>
                <c:pt idx="2206">
                  <c:v>6.7</c:v>
                </c:pt>
                <c:pt idx="2207">
                  <c:v>5.7</c:v>
                </c:pt>
                <c:pt idx="2208">
                  <c:v>5.2</c:v>
                </c:pt>
                <c:pt idx="2209">
                  <c:v>7.5</c:v>
                </c:pt>
                <c:pt idx="2210">
                  <c:v>7.2</c:v>
                </c:pt>
                <c:pt idx="2211">
                  <c:v>5.3</c:v>
                </c:pt>
                <c:pt idx="2212">
                  <c:v>6.5</c:v>
                </c:pt>
                <c:pt idx="2213">
                  <c:v>5</c:v>
                </c:pt>
                <c:pt idx="2214">
                  <c:v>6.1</c:v>
                </c:pt>
                <c:pt idx="2215">
                  <c:v>4.4000000000000004</c:v>
                </c:pt>
                <c:pt idx="2216">
                  <c:v>7.5</c:v>
                </c:pt>
                <c:pt idx="2217">
                  <c:v>5.7</c:v>
                </c:pt>
                <c:pt idx="2218">
                  <c:v>5.5</c:v>
                </c:pt>
                <c:pt idx="2219">
                  <c:v>7.1</c:v>
                </c:pt>
                <c:pt idx="2220">
                  <c:v>5.9</c:v>
                </c:pt>
                <c:pt idx="2221">
                  <c:v>6.7</c:v>
                </c:pt>
                <c:pt idx="2222">
                  <c:v>7</c:v>
                </c:pt>
                <c:pt idx="2223">
                  <c:v>7.9</c:v>
                </c:pt>
                <c:pt idx="2224">
                  <c:v>6.9</c:v>
                </c:pt>
                <c:pt idx="2225">
                  <c:v>7.3</c:v>
                </c:pt>
                <c:pt idx="2226">
                  <c:v>7.3</c:v>
                </c:pt>
                <c:pt idx="2227">
                  <c:v>3.5</c:v>
                </c:pt>
                <c:pt idx="2228">
                  <c:v>7.8</c:v>
                </c:pt>
                <c:pt idx="2229">
                  <c:v>6.7</c:v>
                </c:pt>
                <c:pt idx="2230">
                  <c:v>6.4</c:v>
                </c:pt>
                <c:pt idx="2231">
                  <c:v>7.1</c:v>
                </c:pt>
                <c:pt idx="2232">
                  <c:v>7.8</c:v>
                </c:pt>
                <c:pt idx="2233">
                  <c:v>5.9</c:v>
                </c:pt>
                <c:pt idx="2234">
                  <c:v>7.2</c:v>
                </c:pt>
                <c:pt idx="2235">
                  <c:v>6.2</c:v>
                </c:pt>
                <c:pt idx="2236">
                  <c:v>6.7</c:v>
                </c:pt>
                <c:pt idx="2237">
                  <c:v>7.6</c:v>
                </c:pt>
                <c:pt idx="2238">
                  <c:v>6.2</c:v>
                </c:pt>
                <c:pt idx="2239">
                  <c:v>6.5</c:v>
                </c:pt>
                <c:pt idx="2240">
                  <c:v>8.1</c:v>
                </c:pt>
                <c:pt idx="2241">
                  <c:v>6.3</c:v>
                </c:pt>
                <c:pt idx="2242">
                  <c:v>4.4000000000000004</c:v>
                </c:pt>
                <c:pt idx="2243">
                  <c:v>6</c:v>
                </c:pt>
                <c:pt idx="2244">
                  <c:v>7.6</c:v>
                </c:pt>
                <c:pt idx="2245">
                  <c:v>8.4</c:v>
                </c:pt>
                <c:pt idx="2246">
                  <c:v>7.9</c:v>
                </c:pt>
                <c:pt idx="2247">
                  <c:v>5.6</c:v>
                </c:pt>
                <c:pt idx="2248">
                  <c:v>6.5</c:v>
                </c:pt>
                <c:pt idx="2249">
                  <c:v>7.5</c:v>
                </c:pt>
                <c:pt idx="2250">
                  <c:v>6.3</c:v>
                </c:pt>
                <c:pt idx="2251">
                  <c:v>7.9</c:v>
                </c:pt>
                <c:pt idx="2252">
                  <c:v>5.0999999999999996</c:v>
                </c:pt>
                <c:pt idx="2253">
                  <c:v>6.7</c:v>
                </c:pt>
                <c:pt idx="2254">
                  <c:v>6.7</c:v>
                </c:pt>
                <c:pt idx="2255">
                  <c:v>5.6</c:v>
                </c:pt>
                <c:pt idx="2256">
                  <c:v>5.6</c:v>
                </c:pt>
                <c:pt idx="2257">
                  <c:v>6.2</c:v>
                </c:pt>
                <c:pt idx="2258">
                  <c:v>5.6</c:v>
                </c:pt>
                <c:pt idx="2259">
                  <c:v>6.4</c:v>
                </c:pt>
                <c:pt idx="2260">
                  <c:v>5.6</c:v>
                </c:pt>
                <c:pt idx="2261">
                  <c:v>7.4</c:v>
                </c:pt>
                <c:pt idx="2262">
                  <c:v>7.2</c:v>
                </c:pt>
                <c:pt idx="2263">
                  <c:v>4.9000000000000004</c:v>
                </c:pt>
                <c:pt idx="2264">
                  <c:v>7.5</c:v>
                </c:pt>
                <c:pt idx="2265">
                  <c:v>4.8</c:v>
                </c:pt>
                <c:pt idx="2266">
                  <c:v>3.1</c:v>
                </c:pt>
                <c:pt idx="2267">
                  <c:v>5.8</c:v>
                </c:pt>
                <c:pt idx="2268">
                  <c:v>6.7</c:v>
                </c:pt>
                <c:pt idx="2269">
                  <c:v>6.5</c:v>
                </c:pt>
                <c:pt idx="2270">
                  <c:v>5.9</c:v>
                </c:pt>
                <c:pt idx="2271">
                  <c:v>5.5</c:v>
                </c:pt>
                <c:pt idx="2272">
                  <c:v>3.6</c:v>
                </c:pt>
                <c:pt idx="2273">
                  <c:v>7.4</c:v>
                </c:pt>
                <c:pt idx="2274">
                  <c:v>3</c:v>
                </c:pt>
                <c:pt idx="2275">
                  <c:v>7.6</c:v>
                </c:pt>
                <c:pt idx="2276">
                  <c:v>6.4</c:v>
                </c:pt>
                <c:pt idx="2277">
                  <c:v>6.9</c:v>
                </c:pt>
                <c:pt idx="2278">
                  <c:v>6.6</c:v>
                </c:pt>
                <c:pt idx="2279">
                  <c:v>5.5</c:v>
                </c:pt>
                <c:pt idx="2280">
                  <c:v>4.0999999999999996</c:v>
                </c:pt>
                <c:pt idx="2281">
                  <c:v>6.8</c:v>
                </c:pt>
                <c:pt idx="2282">
                  <c:v>6.5</c:v>
                </c:pt>
                <c:pt idx="2283">
                  <c:v>7.4</c:v>
                </c:pt>
                <c:pt idx="2284">
                  <c:v>7.7</c:v>
                </c:pt>
                <c:pt idx="2285">
                  <c:v>7.1</c:v>
                </c:pt>
                <c:pt idx="2286">
                  <c:v>6.3</c:v>
                </c:pt>
                <c:pt idx="2287">
                  <c:v>7.6</c:v>
                </c:pt>
                <c:pt idx="2288">
                  <c:v>8</c:v>
                </c:pt>
                <c:pt idx="2289">
                  <c:v>7.3</c:v>
                </c:pt>
                <c:pt idx="2290">
                  <c:v>7.6</c:v>
                </c:pt>
                <c:pt idx="2291">
                  <c:v>7.8</c:v>
                </c:pt>
                <c:pt idx="2292">
                  <c:v>6.5</c:v>
                </c:pt>
                <c:pt idx="2293">
                  <c:v>6.4</c:v>
                </c:pt>
                <c:pt idx="2294">
                  <c:v>8</c:v>
                </c:pt>
                <c:pt idx="2295">
                  <c:v>4.8</c:v>
                </c:pt>
                <c:pt idx="2296">
                  <c:v>7.8</c:v>
                </c:pt>
                <c:pt idx="2297">
                  <c:v>5.9</c:v>
                </c:pt>
                <c:pt idx="2298">
                  <c:v>5.4</c:v>
                </c:pt>
                <c:pt idx="2299">
                  <c:v>3.3</c:v>
                </c:pt>
                <c:pt idx="2300">
                  <c:v>8.1999999999999993</c:v>
                </c:pt>
                <c:pt idx="2301">
                  <c:v>5.4</c:v>
                </c:pt>
                <c:pt idx="2302">
                  <c:v>6.4</c:v>
                </c:pt>
                <c:pt idx="2303">
                  <c:v>4.8</c:v>
                </c:pt>
                <c:pt idx="2304">
                  <c:v>5.9</c:v>
                </c:pt>
                <c:pt idx="2305">
                  <c:v>5.5</c:v>
                </c:pt>
                <c:pt idx="2306">
                  <c:v>7.9</c:v>
                </c:pt>
                <c:pt idx="2307">
                  <c:v>4.9000000000000004</c:v>
                </c:pt>
                <c:pt idx="2308">
                  <c:v>7.2</c:v>
                </c:pt>
                <c:pt idx="2309">
                  <c:v>5.3</c:v>
                </c:pt>
                <c:pt idx="2310">
                  <c:v>7.2</c:v>
                </c:pt>
                <c:pt idx="2311">
                  <c:v>5.0999999999999996</c:v>
                </c:pt>
                <c:pt idx="2312">
                  <c:v>5.6</c:v>
                </c:pt>
                <c:pt idx="2313">
                  <c:v>7.6</c:v>
                </c:pt>
                <c:pt idx="2314">
                  <c:v>7.2</c:v>
                </c:pt>
                <c:pt idx="2315">
                  <c:v>5.7</c:v>
                </c:pt>
                <c:pt idx="2316">
                  <c:v>5.2</c:v>
                </c:pt>
                <c:pt idx="2317">
                  <c:v>7.7</c:v>
                </c:pt>
                <c:pt idx="2318">
                  <c:v>7</c:v>
                </c:pt>
                <c:pt idx="2319">
                  <c:v>6</c:v>
                </c:pt>
                <c:pt idx="2320">
                  <c:v>6.6</c:v>
                </c:pt>
                <c:pt idx="2321">
                  <c:v>6.8</c:v>
                </c:pt>
                <c:pt idx="2322">
                  <c:v>7.2</c:v>
                </c:pt>
                <c:pt idx="2323">
                  <c:v>7.2</c:v>
                </c:pt>
                <c:pt idx="2324">
                  <c:v>2.8</c:v>
                </c:pt>
                <c:pt idx="2325">
                  <c:v>6.6</c:v>
                </c:pt>
                <c:pt idx="2326">
                  <c:v>6.7</c:v>
                </c:pt>
                <c:pt idx="2327">
                  <c:v>7</c:v>
                </c:pt>
                <c:pt idx="2328">
                  <c:v>4.4000000000000004</c:v>
                </c:pt>
                <c:pt idx="2329">
                  <c:v>6.2</c:v>
                </c:pt>
                <c:pt idx="2330">
                  <c:v>7.3</c:v>
                </c:pt>
                <c:pt idx="2331">
                  <c:v>5.0999999999999996</c:v>
                </c:pt>
                <c:pt idx="2332">
                  <c:v>6.6</c:v>
                </c:pt>
                <c:pt idx="2333">
                  <c:v>4.5</c:v>
                </c:pt>
                <c:pt idx="2334">
                  <c:v>5.9</c:v>
                </c:pt>
                <c:pt idx="2335">
                  <c:v>6.6</c:v>
                </c:pt>
                <c:pt idx="2336">
                  <c:v>6.5</c:v>
                </c:pt>
                <c:pt idx="2337">
                  <c:v>7.3</c:v>
                </c:pt>
                <c:pt idx="2338">
                  <c:v>7.5</c:v>
                </c:pt>
                <c:pt idx="2339">
                  <c:v>5.9</c:v>
                </c:pt>
                <c:pt idx="2340">
                  <c:v>7.4</c:v>
                </c:pt>
                <c:pt idx="2341">
                  <c:v>6.9</c:v>
                </c:pt>
                <c:pt idx="2342">
                  <c:v>7.9</c:v>
                </c:pt>
                <c:pt idx="2343">
                  <c:v>8.4</c:v>
                </c:pt>
                <c:pt idx="2344">
                  <c:v>8</c:v>
                </c:pt>
                <c:pt idx="2345">
                  <c:v>6</c:v>
                </c:pt>
                <c:pt idx="2346">
                  <c:v>6.8</c:v>
                </c:pt>
                <c:pt idx="2347">
                  <c:v>7.8</c:v>
                </c:pt>
                <c:pt idx="2348">
                  <c:v>8.1</c:v>
                </c:pt>
                <c:pt idx="2349">
                  <c:v>6.1</c:v>
                </c:pt>
                <c:pt idx="2350">
                  <c:v>6.2</c:v>
                </c:pt>
                <c:pt idx="2351">
                  <c:v>6.2</c:v>
                </c:pt>
                <c:pt idx="2352">
                  <c:v>7.4</c:v>
                </c:pt>
                <c:pt idx="2353">
                  <c:v>6.6</c:v>
                </c:pt>
                <c:pt idx="2354">
                  <c:v>7.3</c:v>
                </c:pt>
                <c:pt idx="2355">
                  <c:v>7.5</c:v>
                </c:pt>
                <c:pt idx="2356">
                  <c:v>5.6</c:v>
                </c:pt>
                <c:pt idx="2357">
                  <c:v>7.3</c:v>
                </c:pt>
                <c:pt idx="2358">
                  <c:v>6.4</c:v>
                </c:pt>
                <c:pt idx="2359">
                  <c:v>5</c:v>
                </c:pt>
                <c:pt idx="2360">
                  <c:v>5.4</c:v>
                </c:pt>
                <c:pt idx="2361">
                  <c:v>7.1</c:v>
                </c:pt>
                <c:pt idx="2362">
                  <c:v>5.3</c:v>
                </c:pt>
                <c:pt idx="2363">
                  <c:v>6.5</c:v>
                </c:pt>
                <c:pt idx="2364">
                  <c:v>6.2</c:v>
                </c:pt>
                <c:pt idx="2365">
                  <c:v>6.4</c:v>
                </c:pt>
                <c:pt idx="2366">
                  <c:v>6.9</c:v>
                </c:pt>
                <c:pt idx="2367">
                  <c:v>5.7</c:v>
                </c:pt>
                <c:pt idx="2368">
                  <c:v>7.7</c:v>
                </c:pt>
                <c:pt idx="2369">
                  <c:v>5.6</c:v>
                </c:pt>
                <c:pt idx="2370">
                  <c:v>7.7</c:v>
                </c:pt>
                <c:pt idx="2371">
                  <c:v>5.0999999999999996</c:v>
                </c:pt>
                <c:pt idx="2372">
                  <c:v>6.8</c:v>
                </c:pt>
                <c:pt idx="2373">
                  <c:v>8.4</c:v>
                </c:pt>
                <c:pt idx="2374">
                  <c:v>4.9000000000000004</c:v>
                </c:pt>
                <c:pt idx="2375">
                  <c:v>7.1</c:v>
                </c:pt>
                <c:pt idx="2376">
                  <c:v>6.6</c:v>
                </c:pt>
                <c:pt idx="2377">
                  <c:v>6.1</c:v>
                </c:pt>
                <c:pt idx="2378">
                  <c:v>4.0999999999999996</c:v>
                </c:pt>
                <c:pt idx="2379">
                  <c:v>8.1</c:v>
                </c:pt>
                <c:pt idx="2380">
                  <c:v>7.6</c:v>
                </c:pt>
                <c:pt idx="2381">
                  <c:v>7.8</c:v>
                </c:pt>
                <c:pt idx="2382">
                  <c:v>4.5999999999999996</c:v>
                </c:pt>
                <c:pt idx="2383">
                  <c:v>6</c:v>
                </c:pt>
                <c:pt idx="2384">
                  <c:v>7</c:v>
                </c:pt>
                <c:pt idx="2385">
                  <c:v>6.7</c:v>
                </c:pt>
                <c:pt idx="2386">
                  <c:v>6.4</c:v>
                </c:pt>
                <c:pt idx="2387">
                  <c:v>7.2</c:v>
                </c:pt>
                <c:pt idx="2388">
                  <c:v>7.4</c:v>
                </c:pt>
                <c:pt idx="2389">
                  <c:v>4.8</c:v>
                </c:pt>
                <c:pt idx="2390">
                  <c:v>4</c:v>
                </c:pt>
                <c:pt idx="2391">
                  <c:v>6.2</c:v>
                </c:pt>
                <c:pt idx="2392">
                  <c:v>7.7</c:v>
                </c:pt>
                <c:pt idx="2393">
                  <c:v>6.7</c:v>
                </c:pt>
                <c:pt idx="2394">
                  <c:v>7.9</c:v>
                </c:pt>
                <c:pt idx="2395">
                  <c:v>7.9</c:v>
                </c:pt>
                <c:pt idx="2396">
                  <c:v>5.5</c:v>
                </c:pt>
                <c:pt idx="2397">
                  <c:v>6.2</c:v>
                </c:pt>
                <c:pt idx="2398">
                  <c:v>5.0999999999999996</c:v>
                </c:pt>
                <c:pt idx="2399">
                  <c:v>4.0999999999999996</c:v>
                </c:pt>
                <c:pt idx="2400">
                  <c:v>6.7</c:v>
                </c:pt>
                <c:pt idx="2401">
                  <c:v>4.7</c:v>
                </c:pt>
                <c:pt idx="2402">
                  <c:v>6.4</c:v>
                </c:pt>
                <c:pt idx="2403">
                  <c:v>6.3</c:v>
                </c:pt>
                <c:pt idx="2404">
                  <c:v>5.5</c:v>
                </c:pt>
                <c:pt idx="2405">
                  <c:v>7.3</c:v>
                </c:pt>
                <c:pt idx="2406">
                  <c:v>6.3</c:v>
                </c:pt>
                <c:pt idx="2407">
                  <c:v>4.9000000000000004</c:v>
                </c:pt>
                <c:pt idx="2408">
                  <c:v>7.6</c:v>
                </c:pt>
                <c:pt idx="2409">
                  <c:v>6</c:v>
                </c:pt>
                <c:pt idx="2410">
                  <c:v>6.2</c:v>
                </c:pt>
                <c:pt idx="2411">
                  <c:v>6.8</c:v>
                </c:pt>
                <c:pt idx="2412">
                  <c:v>4.5</c:v>
                </c:pt>
                <c:pt idx="2413">
                  <c:v>5.7</c:v>
                </c:pt>
                <c:pt idx="2414">
                  <c:v>4.5999999999999996</c:v>
                </c:pt>
                <c:pt idx="2415">
                  <c:v>6.2</c:v>
                </c:pt>
                <c:pt idx="2416">
                  <c:v>7</c:v>
                </c:pt>
                <c:pt idx="2417">
                  <c:v>6.9</c:v>
                </c:pt>
                <c:pt idx="2418">
                  <c:v>6.7</c:v>
                </c:pt>
                <c:pt idx="2419">
                  <c:v>5.6</c:v>
                </c:pt>
                <c:pt idx="2420">
                  <c:v>6.6</c:v>
                </c:pt>
                <c:pt idx="2421">
                  <c:v>6.4</c:v>
                </c:pt>
                <c:pt idx="2422">
                  <c:v>2.8</c:v>
                </c:pt>
                <c:pt idx="2423">
                  <c:v>5.4</c:v>
                </c:pt>
                <c:pt idx="2424">
                  <c:v>5</c:v>
                </c:pt>
                <c:pt idx="2425">
                  <c:v>5.0999999999999996</c:v>
                </c:pt>
                <c:pt idx="2426">
                  <c:v>8</c:v>
                </c:pt>
                <c:pt idx="2427">
                  <c:v>5.9</c:v>
                </c:pt>
                <c:pt idx="2428">
                  <c:v>8.1999999999999993</c:v>
                </c:pt>
                <c:pt idx="2429">
                  <c:v>7</c:v>
                </c:pt>
                <c:pt idx="2430">
                  <c:v>6.6</c:v>
                </c:pt>
                <c:pt idx="2431">
                  <c:v>6.7</c:v>
                </c:pt>
                <c:pt idx="2432">
                  <c:v>5.5</c:v>
                </c:pt>
                <c:pt idx="2433">
                  <c:v>4.9000000000000004</c:v>
                </c:pt>
                <c:pt idx="2434">
                  <c:v>6.9</c:v>
                </c:pt>
                <c:pt idx="2435">
                  <c:v>5.6</c:v>
                </c:pt>
                <c:pt idx="2436">
                  <c:v>8</c:v>
                </c:pt>
                <c:pt idx="2437">
                  <c:v>5.3</c:v>
                </c:pt>
                <c:pt idx="2438">
                  <c:v>6.2</c:v>
                </c:pt>
                <c:pt idx="2439">
                  <c:v>5.3</c:v>
                </c:pt>
                <c:pt idx="2440">
                  <c:v>6.6</c:v>
                </c:pt>
                <c:pt idx="2441">
                  <c:v>7.2</c:v>
                </c:pt>
                <c:pt idx="2442">
                  <c:v>4.5999999999999996</c:v>
                </c:pt>
                <c:pt idx="2443">
                  <c:v>7.5</c:v>
                </c:pt>
                <c:pt idx="2444">
                  <c:v>6.5</c:v>
                </c:pt>
                <c:pt idx="2445">
                  <c:v>7.6</c:v>
                </c:pt>
                <c:pt idx="2446">
                  <c:v>6.2</c:v>
                </c:pt>
                <c:pt idx="2447">
                  <c:v>8</c:v>
                </c:pt>
                <c:pt idx="2448">
                  <c:v>6.3</c:v>
                </c:pt>
                <c:pt idx="2449">
                  <c:v>7.2</c:v>
                </c:pt>
                <c:pt idx="2450">
                  <c:v>6.7</c:v>
                </c:pt>
                <c:pt idx="2451">
                  <c:v>5.3</c:v>
                </c:pt>
                <c:pt idx="2452">
                  <c:v>6.3</c:v>
                </c:pt>
                <c:pt idx="2453">
                  <c:v>6.5</c:v>
                </c:pt>
                <c:pt idx="2454">
                  <c:v>8.3000000000000007</c:v>
                </c:pt>
                <c:pt idx="2455">
                  <c:v>7.2</c:v>
                </c:pt>
                <c:pt idx="2456">
                  <c:v>6.8</c:v>
                </c:pt>
                <c:pt idx="2457">
                  <c:v>6.4</c:v>
                </c:pt>
                <c:pt idx="2458">
                  <c:v>6.9</c:v>
                </c:pt>
                <c:pt idx="2459">
                  <c:v>6.2</c:v>
                </c:pt>
                <c:pt idx="2460">
                  <c:v>6.1</c:v>
                </c:pt>
                <c:pt idx="2461">
                  <c:v>5.0999999999999996</c:v>
                </c:pt>
                <c:pt idx="2462">
                  <c:v>4.5</c:v>
                </c:pt>
                <c:pt idx="2463">
                  <c:v>5.9</c:v>
                </c:pt>
                <c:pt idx="2464">
                  <c:v>8.1</c:v>
                </c:pt>
                <c:pt idx="2465">
                  <c:v>5.7</c:v>
                </c:pt>
                <c:pt idx="2466">
                  <c:v>6.8</c:v>
                </c:pt>
                <c:pt idx="2467">
                  <c:v>7.5</c:v>
                </c:pt>
                <c:pt idx="2468">
                  <c:v>8.3000000000000007</c:v>
                </c:pt>
                <c:pt idx="2469">
                  <c:v>7.4</c:v>
                </c:pt>
                <c:pt idx="2470">
                  <c:v>8</c:v>
                </c:pt>
                <c:pt idx="2471">
                  <c:v>6.9</c:v>
                </c:pt>
                <c:pt idx="2472">
                  <c:v>6.9</c:v>
                </c:pt>
                <c:pt idx="2473">
                  <c:v>5.5</c:v>
                </c:pt>
                <c:pt idx="2474">
                  <c:v>7.2</c:v>
                </c:pt>
                <c:pt idx="2475">
                  <c:v>6.9</c:v>
                </c:pt>
                <c:pt idx="2476">
                  <c:v>5.5</c:v>
                </c:pt>
                <c:pt idx="2477">
                  <c:v>5.2</c:v>
                </c:pt>
                <c:pt idx="2478">
                  <c:v>7.1</c:v>
                </c:pt>
                <c:pt idx="2479">
                  <c:v>5.5</c:v>
                </c:pt>
                <c:pt idx="2480">
                  <c:v>6.7</c:v>
                </c:pt>
                <c:pt idx="2481">
                  <c:v>5</c:v>
                </c:pt>
                <c:pt idx="2482">
                  <c:v>6.4</c:v>
                </c:pt>
                <c:pt idx="2483">
                  <c:v>6.6</c:v>
                </c:pt>
                <c:pt idx="2484">
                  <c:v>5.9</c:v>
                </c:pt>
                <c:pt idx="2485">
                  <c:v>5.7</c:v>
                </c:pt>
                <c:pt idx="2486">
                  <c:v>4.5</c:v>
                </c:pt>
                <c:pt idx="2487">
                  <c:v>5</c:v>
                </c:pt>
                <c:pt idx="2488">
                  <c:v>4.5999999999999996</c:v>
                </c:pt>
                <c:pt idx="2489">
                  <c:v>6.5</c:v>
                </c:pt>
                <c:pt idx="2490">
                  <c:v>4.9000000000000004</c:v>
                </c:pt>
                <c:pt idx="2491">
                  <c:v>6</c:v>
                </c:pt>
                <c:pt idx="2492">
                  <c:v>6.9</c:v>
                </c:pt>
                <c:pt idx="2493">
                  <c:v>5.7</c:v>
                </c:pt>
                <c:pt idx="2494">
                  <c:v>6.9</c:v>
                </c:pt>
                <c:pt idx="2495">
                  <c:v>4.4000000000000004</c:v>
                </c:pt>
                <c:pt idx="2496">
                  <c:v>7</c:v>
                </c:pt>
                <c:pt idx="2497">
                  <c:v>5.4</c:v>
                </c:pt>
                <c:pt idx="2498">
                  <c:v>5.4</c:v>
                </c:pt>
                <c:pt idx="2499">
                  <c:v>7.6</c:v>
                </c:pt>
                <c:pt idx="2500">
                  <c:v>5.9</c:v>
                </c:pt>
                <c:pt idx="2501">
                  <c:v>6.6</c:v>
                </c:pt>
                <c:pt idx="2502">
                  <c:v>6.7</c:v>
                </c:pt>
                <c:pt idx="2503">
                  <c:v>3.9</c:v>
                </c:pt>
                <c:pt idx="2504">
                  <c:v>5.7</c:v>
                </c:pt>
                <c:pt idx="2505">
                  <c:v>6.5</c:v>
                </c:pt>
                <c:pt idx="2506">
                  <c:v>6.8</c:v>
                </c:pt>
                <c:pt idx="2507">
                  <c:v>7.3</c:v>
                </c:pt>
                <c:pt idx="2508">
                  <c:v>7</c:v>
                </c:pt>
                <c:pt idx="2509">
                  <c:v>6.5</c:v>
                </c:pt>
                <c:pt idx="2510">
                  <c:v>7.7</c:v>
                </c:pt>
                <c:pt idx="2511">
                  <c:v>7.7</c:v>
                </c:pt>
                <c:pt idx="2512">
                  <c:v>6.8</c:v>
                </c:pt>
                <c:pt idx="2513">
                  <c:v>7.4</c:v>
                </c:pt>
                <c:pt idx="2514">
                  <c:v>5.0999999999999996</c:v>
                </c:pt>
                <c:pt idx="2515">
                  <c:v>7.4</c:v>
                </c:pt>
                <c:pt idx="2516">
                  <c:v>7.2</c:v>
                </c:pt>
                <c:pt idx="2517">
                  <c:v>8.3000000000000007</c:v>
                </c:pt>
                <c:pt idx="2518">
                  <c:v>8.1</c:v>
                </c:pt>
                <c:pt idx="2519">
                  <c:v>7.3</c:v>
                </c:pt>
                <c:pt idx="2520">
                  <c:v>3.6</c:v>
                </c:pt>
                <c:pt idx="2521">
                  <c:v>1.6</c:v>
                </c:pt>
                <c:pt idx="2522">
                  <c:v>8</c:v>
                </c:pt>
                <c:pt idx="2523">
                  <c:v>9</c:v>
                </c:pt>
                <c:pt idx="2524">
                  <c:v>6.1</c:v>
                </c:pt>
                <c:pt idx="2525">
                  <c:v>5.7</c:v>
                </c:pt>
                <c:pt idx="2526">
                  <c:v>6.8</c:v>
                </c:pt>
                <c:pt idx="2527">
                  <c:v>5.5</c:v>
                </c:pt>
                <c:pt idx="2528">
                  <c:v>6.8</c:v>
                </c:pt>
                <c:pt idx="2529">
                  <c:v>7.3</c:v>
                </c:pt>
                <c:pt idx="2530">
                  <c:v>6.1</c:v>
                </c:pt>
                <c:pt idx="2531">
                  <c:v>7.2</c:v>
                </c:pt>
                <c:pt idx="2532">
                  <c:v>5.9</c:v>
                </c:pt>
                <c:pt idx="2533">
                  <c:v>6.1</c:v>
                </c:pt>
                <c:pt idx="2534">
                  <c:v>6.8</c:v>
                </c:pt>
                <c:pt idx="2535">
                  <c:v>7.7</c:v>
                </c:pt>
                <c:pt idx="2536">
                  <c:v>4.9000000000000004</c:v>
                </c:pt>
                <c:pt idx="2537">
                  <c:v>6.1</c:v>
                </c:pt>
                <c:pt idx="2538">
                  <c:v>2.5</c:v>
                </c:pt>
                <c:pt idx="2539">
                  <c:v>6.1</c:v>
                </c:pt>
                <c:pt idx="2540">
                  <c:v>5.9</c:v>
                </c:pt>
                <c:pt idx="2541">
                  <c:v>5.7</c:v>
                </c:pt>
                <c:pt idx="2542">
                  <c:v>5.6</c:v>
                </c:pt>
                <c:pt idx="2543">
                  <c:v>7.2</c:v>
                </c:pt>
                <c:pt idx="2544">
                  <c:v>7.7</c:v>
                </c:pt>
                <c:pt idx="2545">
                  <c:v>7.8</c:v>
                </c:pt>
                <c:pt idx="2546">
                  <c:v>6.1</c:v>
                </c:pt>
                <c:pt idx="2547">
                  <c:v>5.8</c:v>
                </c:pt>
                <c:pt idx="2548">
                  <c:v>6.5</c:v>
                </c:pt>
                <c:pt idx="2549">
                  <c:v>7.9</c:v>
                </c:pt>
                <c:pt idx="2550">
                  <c:v>6.3</c:v>
                </c:pt>
                <c:pt idx="2551">
                  <c:v>3.8</c:v>
                </c:pt>
                <c:pt idx="2552">
                  <c:v>8.3000000000000007</c:v>
                </c:pt>
                <c:pt idx="2553">
                  <c:v>6.4</c:v>
                </c:pt>
                <c:pt idx="2554">
                  <c:v>6.7</c:v>
                </c:pt>
                <c:pt idx="2555">
                  <c:v>6.1</c:v>
                </c:pt>
                <c:pt idx="2556">
                  <c:v>6</c:v>
                </c:pt>
                <c:pt idx="2557">
                  <c:v>5.8</c:v>
                </c:pt>
                <c:pt idx="2558">
                  <c:v>5.6</c:v>
                </c:pt>
                <c:pt idx="2559">
                  <c:v>6.1</c:v>
                </c:pt>
                <c:pt idx="2560">
                  <c:v>5.9</c:v>
                </c:pt>
                <c:pt idx="2561">
                  <c:v>7.3</c:v>
                </c:pt>
                <c:pt idx="2562">
                  <c:v>6.8</c:v>
                </c:pt>
                <c:pt idx="2563">
                  <c:v>5.7</c:v>
                </c:pt>
                <c:pt idx="2564">
                  <c:v>7.3</c:v>
                </c:pt>
                <c:pt idx="2565">
                  <c:v>6.3</c:v>
                </c:pt>
                <c:pt idx="2566">
                  <c:v>5.9</c:v>
                </c:pt>
                <c:pt idx="2567">
                  <c:v>7.1</c:v>
                </c:pt>
                <c:pt idx="2568">
                  <c:v>8</c:v>
                </c:pt>
                <c:pt idx="2569">
                  <c:v>5.0999999999999996</c:v>
                </c:pt>
                <c:pt idx="2570">
                  <c:v>7.1</c:v>
                </c:pt>
                <c:pt idx="2571">
                  <c:v>6.5</c:v>
                </c:pt>
                <c:pt idx="2572">
                  <c:v>4.5</c:v>
                </c:pt>
                <c:pt idx="2573">
                  <c:v>6.6</c:v>
                </c:pt>
                <c:pt idx="2574">
                  <c:v>4.3</c:v>
                </c:pt>
                <c:pt idx="2575">
                  <c:v>6.7</c:v>
                </c:pt>
                <c:pt idx="2576">
                  <c:v>6.8</c:v>
                </c:pt>
                <c:pt idx="2577">
                  <c:v>5.4</c:v>
                </c:pt>
                <c:pt idx="2578">
                  <c:v>6.6</c:v>
                </c:pt>
                <c:pt idx="2579">
                  <c:v>7.3</c:v>
                </c:pt>
                <c:pt idx="2580">
                  <c:v>6.9</c:v>
                </c:pt>
                <c:pt idx="2581">
                  <c:v>8</c:v>
                </c:pt>
                <c:pt idx="2582">
                  <c:v>7.8</c:v>
                </c:pt>
                <c:pt idx="2583">
                  <c:v>6.1</c:v>
                </c:pt>
                <c:pt idx="2584">
                  <c:v>5.0999999999999996</c:v>
                </c:pt>
                <c:pt idx="2585">
                  <c:v>7.4</c:v>
                </c:pt>
                <c:pt idx="2586">
                  <c:v>7.8</c:v>
                </c:pt>
                <c:pt idx="2587">
                  <c:v>8</c:v>
                </c:pt>
                <c:pt idx="2588">
                  <c:v>6.7</c:v>
                </c:pt>
                <c:pt idx="2589">
                  <c:v>6.6</c:v>
                </c:pt>
                <c:pt idx="2590">
                  <c:v>6.4</c:v>
                </c:pt>
                <c:pt idx="2591">
                  <c:v>6.7</c:v>
                </c:pt>
                <c:pt idx="2592">
                  <c:v>6.2</c:v>
                </c:pt>
                <c:pt idx="2593">
                  <c:v>7.3</c:v>
                </c:pt>
                <c:pt idx="2594">
                  <c:v>8.1</c:v>
                </c:pt>
                <c:pt idx="2595">
                  <c:v>7</c:v>
                </c:pt>
                <c:pt idx="2596">
                  <c:v>8</c:v>
                </c:pt>
                <c:pt idx="2597">
                  <c:v>8</c:v>
                </c:pt>
                <c:pt idx="2598">
                  <c:v>7</c:v>
                </c:pt>
                <c:pt idx="2599">
                  <c:v>7.9</c:v>
                </c:pt>
                <c:pt idx="2600">
                  <c:v>5.9</c:v>
                </c:pt>
                <c:pt idx="2601">
                  <c:v>6.6</c:v>
                </c:pt>
                <c:pt idx="2602">
                  <c:v>6.3</c:v>
                </c:pt>
                <c:pt idx="2603">
                  <c:v>7.7</c:v>
                </c:pt>
                <c:pt idx="2604">
                  <c:v>6.9</c:v>
                </c:pt>
                <c:pt idx="2605">
                  <c:v>7.1</c:v>
                </c:pt>
                <c:pt idx="2606">
                  <c:v>7.4</c:v>
                </c:pt>
                <c:pt idx="2607">
                  <c:v>6.5</c:v>
                </c:pt>
                <c:pt idx="2608">
                  <c:v>6.5</c:v>
                </c:pt>
                <c:pt idx="2609">
                  <c:v>6.8</c:v>
                </c:pt>
                <c:pt idx="2610">
                  <c:v>7.5</c:v>
                </c:pt>
                <c:pt idx="2611">
                  <c:v>6.6</c:v>
                </c:pt>
                <c:pt idx="2612">
                  <c:v>7.1</c:v>
                </c:pt>
                <c:pt idx="2613">
                  <c:v>6.6</c:v>
                </c:pt>
                <c:pt idx="2614">
                  <c:v>7</c:v>
                </c:pt>
                <c:pt idx="2615">
                  <c:v>3.3</c:v>
                </c:pt>
                <c:pt idx="2616">
                  <c:v>6.7</c:v>
                </c:pt>
                <c:pt idx="2617">
                  <c:v>6.8</c:v>
                </c:pt>
                <c:pt idx="2618">
                  <c:v>6</c:v>
                </c:pt>
                <c:pt idx="2619">
                  <c:v>5.4</c:v>
                </c:pt>
                <c:pt idx="2620">
                  <c:v>4.3</c:v>
                </c:pt>
                <c:pt idx="2621">
                  <c:v>6.2</c:v>
                </c:pt>
                <c:pt idx="2622">
                  <c:v>7.7</c:v>
                </c:pt>
                <c:pt idx="2623">
                  <c:v>7.4</c:v>
                </c:pt>
                <c:pt idx="2624">
                  <c:v>5.9</c:v>
                </c:pt>
                <c:pt idx="2625">
                  <c:v>7.8</c:v>
                </c:pt>
                <c:pt idx="2626">
                  <c:v>7.4</c:v>
                </c:pt>
                <c:pt idx="2627">
                  <c:v>6.5</c:v>
                </c:pt>
                <c:pt idx="2628">
                  <c:v>7</c:v>
                </c:pt>
                <c:pt idx="2629">
                  <c:v>7.6</c:v>
                </c:pt>
                <c:pt idx="2630">
                  <c:v>6.9</c:v>
                </c:pt>
                <c:pt idx="2631">
                  <c:v>5.3</c:v>
                </c:pt>
                <c:pt idx="2632">
                  <c:v>6.4</c:v>
                </c:pt>
                <c:pt idx="2633">
                  <c:v>7.8</c:v>
                </c:pt>
                <c:pt idx="2634">
                  <c:v>6.7</c:v>
                </c:pt>
                <c:pt idx="2635">
                  <c:v>5.3</c:v>
                </c:pt>
                <c:pt idx="2636">
                  <c:v>6.3</c:v>
                </c:pt>
                <c:pt idx="2637">
                  <c:v>7</c:v>
                </c:pt>
                <c:pt idx="2638">
                  <c:v>6.6</c:v>
                </c:pt>
                <c:pt idx="2639">
                  <c:v>8.4</c:v>
                </c:pt>
                <c:pt idx="2640">
                  <c:v>5.4</c:v>
                </c:pt>
                <c:pt idx="2641">
                  <c:v>7.8</c:v>
                </c:pt>
                <c:pt idx="2642">
                  <c:v>7.6</c:v>
                </c:pt>
                <c:pt idx="2643">
                  <c:v>6.6</c:v>
                </c:pt>
                <c:pt idx="2644">
                  <c:v>6.4</c:v>
                </c:pt>
                <c:pt idx="2645">
                  <c:v>7</c:v>
                </c:pt>
                <c:pt idx="2646">
                  <c:v>5.7</c:v>
                </c:pt>
                <c:pt idx="2647">
                  <c:v>5.9</c:v>
                </c:pt>
                <c:pt idx="2648">
                  <c:v>6.3</c:v>
                </c:pt>
                <c:pt idx="2649">
                  <c:v>6.3</c:v>
                </c:pt>
                <c:pt idx="2650">
                  <c:v>6.2</c:v>
                </c:pt>
                <c:pt idx="2651">
                  <c:v>2.1</c:v>
                </c:pt>
                <c:pt idx="2652">
                  <c:v>5</c:v>
                </c:pt>
                <c:pt idx="2653">
                  <c:v>5.3</c:v>
                </c:pt>
                <c:pt idx="2654">
                  <c:v>7.1</c:v>
                </c:pt>
                <c:pt idx="2655">
                  <c:v>7</c:v>
                </c:pt>
                <c:pt idx="2656">
                  <c:v>7</c:v>
                </c:pt>
                <c:pt idx="2657">
                  <c:v>7.1</c:v>
                </c:pt>
                <c:pt idx="2658">
                  <c:v>7</c:v>
                </c:pt>
                <c:pt idx="2659">
                  <c:v>7.7</c:v>
                </c:pt>
                <c:pt idx="2660">
                  <c:v>7.1</c:v>
                </c:pt>
                <c:pt idx="2661">
                  <c:v>6.8</c:v>
                </c:pt>
                <c:pt idx="2662">
                  <c:v>7.5</c:v>
                </c:pt>
                <c:pt idx="2663">
                  <c:v>6.3</c:v>
                </c:pt>
                <c:pt idx="2664">
                  <c:v>7.3</c:v>
                </c:pt>
                <c:pt idx="2665">
                  <c:v>6.8</c:v>
                </c:pt>
                <c:pt idx="2666">
                  <c:v>7.2</c:v>
                </c:pt>
                <c:pt idx="2667">
                  <c:v>6.4</c:v>
                </c:pt>
                <c:pt idx="2668">
                  <c:v>6</c:v>
                </c:pt>
                <c:pt idx="2669">
                  <c:v>6.4</c:v>
                </c:pt>
                <c:pt idx="2670">
                  <c:v>7.5</c:v>
                </c:pt>
                <c:pt idx="2671">
                  <c:v>7.1</c:v>
                </c:pt>
                <c:pt idx="2672">
                  <c:v>4.5999999999999996</c:v>
                </c:pt>
                <c:pt idx="2673">
                  <c:v>7.7</c:v>
                </c:pt>
                <c:pt idx="2674">
                  <c:v>5.6</c:v>
                </c:pt>
                <c:pt idx="2675">
                  <c:v>7.5</c:v>
                </c:pt>
                <c:pt idx="2676">
                  <c:v>5.8</c:v>
                </c:pt>
                <c:pt idx="2677">
                  <c:v>8.3000000000000007</c:v>
                </c:pt>
                <c:pt idx="2678">
                  <c:v>6.6</c:v>
                </c:pt>
                <c:pt idx="2679">
                  <c:v>7.5</c:v>
                </c:pt>
                <c:pt idx="2680">
                  <c:v>7.2</c:v>
                </c:pt>
                <c:pt idx="2681">
                  <c:v>8.6999999999999993</c:v>
                </c:pt>
                <c:pt idx="2682">
                  <c:v>6</c:v>
                </c:pt>
                <c:pt idx="2683">
                  <c:v>8</c:v>
                </c:pt>
                <c:pt idx="2684">
                  <c:v>4.5</c:v>
                </c:pt>
                <c:pt idx="2685">
                  <c:v>7.9</c:v>
                </c:pt>
                <c:pt idx="2686">
                  <c:v>7.5</c:v>
                </c:pt>
                <c:pt idx="2687">
                  <c:v>6.8</c:v>
                </c:pt>
                <c:pt idx="2688">
                  <c:v>7.2</c:v>
                </c:pt>
                <c:pt idx="2689">
                  <c:v>7.1</c:v>
                </c:pt>
                <c:pt idx="2690">
                  <c:v>7.4</c:v>
                </c:pt>
                <c:pt idx="2691">
                  <c:v>7.6</c:v>
                </c:pt>
                <c:pt idx="2692">
                  <c:v>6.9</c:v>
                </c:pt>
                <c:pt idx="2693">
                  <c:v>6</c:v>
                </c:pt>
                <c:pt idx="2694">
                  <c:v>7.3</c:v>
                </c:pt>
                <c:pt idx="2695">
                  <c:v>4.5999999999999996</c:v>
                </c:pt>
                <c:pt idx="2696">
                  <c:v>6</c:v>
                </c:pt>
                <c:pt idx="2697">
                  <c:v>5.5</c:v>
                </c:pt>
                <c:pt idx="2698">
                  <c:v>7.5</c:v>
                </c:pt>
                <c:pt idx="2699">
                  <c:v>6.3</c:v>
                </c:pt>
                <c:pt idx="2700">
                  <c:v>5.0999999999999996</c:v>
                </c:pt>
                <c:pt idx="2701">
                  <c:v>6.8</c:v>
                </c:pt>
                <c:pt idx="2702">
                  <c:v>5.3</c:v>
                </c:pt>
                <c:pt idx="2703">
                  <c:v>7.3</c:v>
                </c:pt>
                <c:pt idx="2704">
                  <c:v>7.3</c:v>
                </c:pt>
                <c:pt idx="2705">
                  <c:v>7.1</c:v>
                </c:pt>
                <c:pt idx="2706">
                  <c:v>7.6</c:v>
                </c:pt>
                <c:pt idx="2707">
                  <c:v>5.3</c:v>
                </c:pt>
                <c:pt idx="2708">
                  <c:v>7.8</c:v>
                </c:pt>
                <c:pt idx="2709">
                  <c:v>7.7</c:v>
                </c:pt>
                <c:pt idx="2710">
                  <c:v>7.7</c:v>
                </c:pt>
                <c:pt idx="2711">
                  <c:v>5.4</c:v>
                </c:pt>
                <c:pt idx="2712">
                  <c:v>6.2</c:v>
                </c:pt>
                <c:pt idx="2713">
                  <c:v>7.4</c:v>
                </c:pt>
                <c:pt idx="2714">
                  <c:v>6.2</c:v>
                </c:pt>
                <c:pt idx="2715">
                  <c:v>5.0999999999999996</c:v>
                </c:pt>
                <c:pt idx="2716">
                  <c:v>6.8</c:v>
                </c:pt>
                <c:pt idx="2717">
                  <c:v>5.8</c:v>
                </c:pt>
                <c:pt idx="2718">
                  <c:v>6.4</c:v>
                </c:pt>
                <c:pt idx="2719">
                  <c:v>6</c:v>
                </c:pt>
                <c:pt idx="2720">
                  <c:v>6.9</c:v>
                </c:pt>
                <c:pt idx="2721">
                  <c:v>5.5</c:v>
                </c:pt>
                <c:pt idx="2722">
                  <c:v>5.4</c:v>
                </c:pt>
                <c:pt idx="2723">
                  <c:v>8.3000000000000007</c:v>
                </c:pt>
                <c:pt idx="2724">
                  <c:v>7.9</c:v>
                </c:pt>
                <c:pt idx="2725">
                  <c:v>6.5</c:v>
                </c:pt>
                <c:pt idx="2726">
                  <c:v>6.4</c:v>
                </c:pt>
                <c:pt idx="2727">
                  <c:v>6.6</c:v>
                </c:pt>
                <c:pt idx="2728">
                  <c:v>8.3000000000000007</c:v>
                </c:pt>
                <c:pt idx="2729">
                  <c:v>6.2</c:v>
                </c:pt>
                <c:pt idx="2730">
                  <c:v>6.9</c:v>
                </c:pt>
                <c:pt idx="2731">
                  <c:v>5.9</c:v>
                </c:pt>
                <c:pt idx="2732">
                  <c:v>6.1</c:v>
                </c:pt>
                <c:pt idx="2733">
                  <c:v>5.8</c:v>
                </c:pt>
                <c:pt idx="2734">
                  <c:v>5.9</c:v>
                </c:pt>
                <c:pt idx="2735">
                  <c:v>5.5</c:v>
                </c:pt>
                <c:pt idx="2736">
                  <c:v>5</c:v>
                </c:pt>
                <c:pt idx="2737">
                  <c:v>7</c:v>
                </c:pt>
                <c:pt idx="2738">
                  <c:v>6.4</c:v>
                </c:pt>
                <c:pt idx="2739">
                  <c:v>5.9</c:v>
                </c:pt>
                <c:pt idx="2740">
                  <c:v>7</c:v>
                </c:pt>
                <c:pt idx="2741">
                  <c:v>6.1</c:v>
                </c:pt>
                <c:pt idx="2742">
                  <c:v>6.9</c:v>
                </c:pt>
                <c:pt idx="2743">
                  <c:v>7.5</c:v>
                </c:pt>
                <c:pt idx="2744">
                  <c:v>7.3</c:v>
                </c:pt>
                <c:pt idx="2745">
                  <c:v>6.5</c:v>
                </c:pt>
                <c:pt idx="2746">
                  <c:v>6.2</c:v>
                </c:pt>
                <c:pt idx="2747">
                  <c:v>6</c:v>
                </c:pt>
                <c:pt idx="2748">
                  <c:v>6.3</c:v>
                </c:pt>
                <c:pt idx="2749">
                  <c:v>5.8</c:v>
                </c:pt>
                <c:pt idx="2750">
                  <c:v>6.1</c:v>
                </c:pt>
                <c:pt idx="2751">
                  <c:v>6.9</c:v>
                </c:pt>
                <c:pt idx="2752">
                  <c:v>5.4</c:v>
                </c:pt>
                <c:pt idx="2753">
                  <c:v>6.7</c:v>
                </c:pt>
                <c:pt idx="2754">
                  <c:v>7.4</c:v>
                </c:pt>
                <c:pt idx="2755">
                  <c:v>5.6</c:v>
                </c:pt>
                <c:pt idx="2756">
                  <c:v>6.5</c:v>
                </c:pt>
                <c:pt idx="2757">
                  <c:v>6.5</c:v>
                </c:pt>
                <c:pt idx="2758">
                  <c:v>5.8</c:v>
                </c:pt>
                <c:pt idx="2759">
                  <c:v>5</c:v>
                </c:pt>
                <c:pt idx="2760">
                  <c:v>5.5</c:v>
                </c:pt>
                <c:pt idx="2761">
                  <c:v>6.5</c:v>
                </c:pt>
                <c:pt idx="2762">
                  <c:v>7.2</c:v>
                </c:pt>
                <c:pt idx="2763">
                  <c:v>5.2</c:v>
                </c:pt>
                <c:pt idx="2764">
                  <c:v>5.7</c:v>
                </c:pt>
                <c:pt idx="2765">
                  <c:v>4.7</c:v>
                </c:pt>
                <c:pt idx="2766">
                  <c:v>5.9</c:v>
                </c:pt>
                <c:pt idx="2767">
                  <c:v>6.8</c:v>
                </c:pt>
                <c:pt idx="2768">
                  <c:v>5.9</c:v>
                </c:pt>
                <c:pt idx="2769">
                  <c:v>7.7</c:v>
                </c:pt>
                <c:pt idx="2770">
                  <c:v>4.4000000000000004</c:v>
                </c:pt>
                <c:pt idx="2771">
                  <c:v>6.6</c:v>
                </c:pt>
                <c:pt idx="2772">
                  <c:v>6.7</c:v>
                </c:pt>
                <c:pt idx="2773">
                  <c:v>5.5</c:v>
                </c:pt>
                <c:pt idx="2774">
                  <c:v>6.5</c:v>
                </c:pt>
                <c:pt idx="2775">
                  <c:v>6.2</c:v>
                </c:pt>
                <c:pt idx="2776">
                  <c:v>7.1</c:v>
                </c:pt>
                <c:pt idx="2777">
                  <c:v>6.1</c:v>
                </c:pt>
                <c:pt idx="2778">
                  <c:v>6</c:v>
                </c:pt>
                <c:pt idx="2779">
                  <c:v>7.4</c:v>
                </c:pt>
                <c:pt idx="2780">
                  <c:v>5.9</c:v>
                </c:pt>
                <c:pt idx="2781">
                  <c:v>4.0999999999999996</c:v>
                </c:pt>
                <c:pt idx="2782">
                  <c:v>5.9</c:v>
                </c:pt>
                <c:pt idx="2783">
                  <c:v>7</c:v>
                </c:pt>
                <c:pt idx="2784">
                  <c:v>6.8</c:v>
                </c:pt>
                <c:pt idx="2785">
                  <c:v>7.4</c:v>
                </c:pt>
                <c:pt idx="2786">
                  <c:v>7.1</c:v>
                </c:pt>
                <c:pt idx="2787">
                  <c:v>7</c:v>
                </c:pt>
                <c:pt idx="2788">
                  <c:v>5.8</c:v>
                </c:pt>
                <c:pt idx="2789">
                  <c:v>7.8</c:v>
                </c:pt>
                <c:pt idx="2790">
                  <c:v>6.5</c:v>
                </c:pt>
                <c:pt idx="2791">
                  <c:v>7</c:v>
                </c:pt>
                <c:pt idx="2792">
                  <c:v>6.3</c:v>
                </c:pt>
                <c:pt idx="2793">
                  <c:v>5.3</c:v>
                </c:pt>
                <c:pt idx="2794">
                  <c:v>5.5</c:v>
                </c:pt>
                <c:pt idx="2795">
                  <c:v>7.4</c:v>
                </c:pt>
                <c:pt idx="2796">
                  <c:v>4.3</c:v>
                </c:pt>
                <c:pt idx="2797">
                  <c:v>5.2</c:v>
                </c:pt>
                <c:pt idx="2798">
                  <c:v>6.7</c:v>
                </c:pt>
                <c:pt idx="2799">
                  <c:v>8.6</c:v>
                </c:pt>
                <c:pt idx="2800">
                  <c:v>6.1</c:v>
                </c:pt>
                <c:pt idx="2801">
                  <c:v>5.8</c:v>
                </c:pt>
                <c:pt idx="2802">
                  <c:v>7.7</c:v>
                </c:pt>
                <c:pt idx="2803">
                  <c:v>8</c:v>
                </c:pt>
                <c:pt idx="2804">
                  <c:v>5.6</c:v>
                </c:pt>
                <c:pt idx="2805">
                  <c:v>6.7</c:v>
                </c:pt>
                <c:pt idx="2806">
                  <c:v>6.6</c:v>
                </c:pt>
                <c:pt idx="2807">
                  <c:v>4.0999999999999996</c:v>
                </c:pt>
                <c:pt idx="2808">
                  <c:v>7.3</c:v>
                </c:pt>
                <c:pt idx="2809">
                  <c:v>7.1</c:v>
                </c:pt>
                <c:pt idx="2810">
                  <c:v>6.5</c:v>
                </c:pt>
                <c:pt idx="2811">
                  <c:v>7</c:v>
                </c:pt>
                <c:pt idx="2812">
                  <c:v>5.5</c:v>
                </c:pt>
                <c:pt idx="2813">
                  <c:v>6.6</c:v>
                </c:pt>
                <c:pt idx="2814">
                  <c:v>7.1</c:v>
                </c:pt>
                <c:pt idx="2815">
                  <c:v>7.9</c:v>
                </c:pt>
                <c:pt idx="2816">
                  <c:v>7.1</c:v>
                </c:pt>
                <c:pt idx="2817">
                  <c:v>5.6</c:v>
                </c:pt>
                <c:pt idx="2818">
                  <c:v>7.3</c:v>
                </c:pt>
                <c:pt idx="2819">
                  <c:v>3.3</c:v>
                </c:pt>
                <c:pt idx="2820">
                  <c:v>6.5</c:v>
                </c:pt>
                <c:pt idx="2821">
                  <c:v>4.8</c:v>
                </c:pt>
                <c:pt idx="2822">
                  <c:v>5.2</c:v>
                </c:pt>
                <c:pt idx="2823">
                  <c:v>6.3</c:v>
                </c:pt>
                <c:pt idx="2824">
                  <c:v>7.2</c:v>
                </c:pt>
                <c:pt idx="2825">
                  <c:v>6.8</c:v>
                </c:pt>
                <c:pt idx="2826">
                  <c:v>5.7</c:v>
                </c:pt>
                <c:pt idx="2827">
                  <c:v>7.2</c:v>
                </c:pt>
                <c:pt idx="2828">
                  <c:v>6.9</c:v>
                </c:pt>
                <c:pt idx="2829">
                  <c:v>6.2</c:v>
                </c:pt>
                <c:pt idx="2830">
                  <c:v>6.7</c:v>
                </c:pt>
                <c:pt idx="2831">
                  <c:v>6.5</c:v>
                </c:pt>
                <c:pt idx="2832">
                  <c:v>7.2</c:v>
                </c:pt>
                <c:pt idx="2833">
                  <c:v>5.3</c:v>
                </c:pt>
                <c:pt idx="2834">
                  <c:v>6.7</c:v>
                </c:pt>
                <c:pt idx="2835">
                  <c:v>3.6</c:v>
                </c:pt>
                <c:pt idx="2836">
                  <c:v>5.7</c:v>
                </c:pt>
                <c:pt idx="2837">
                  <c:v>7.3</c:v>
                </c:pt>
                <c:pt idx="2838">
                  <c:v>5</c:v>
                </c:pt>
                <c:pt idx="2839">
                  <c:v>6.6</c:v>
                </c:pt>
                <c:pt idx="2840">
                  <c:v>6.6</c:v>
                </c:pt>
                <c:pt idx="2841">
                  <c:v>7.3</c:v>
                </c:pt>
                <c:pt idx="2842">
                  <c:v>6.2</c:v>
                </c:pt>
                <c:pt idx="2843">
                  <c:v>6.6</c:v>
                </c:pt>
                <c:pt idx="2844">
                  <c:v>6.3</c:v>
                </c:pt>
                <c:pt idx="2845">
                  <c:v>3.3</c:v>
                </c:pt>
                <c:pt idx="2846">
                  <c:v>6.2</c:v>
                </c:pt>
                <c:pt idx="2847">
                  <c:v>3.5</c:v>
                </c:pt>
                <c:pt idx="2848">
                  <c:v>5.5</c:v>
                </c:pt>
                <c:pt idx="2849">
                  <c:v>5.9</c:v>
                </c:pt>
                <c:pt idx="2850">
                  <c:v>4.7</c:v>
                </c:pt>
                <c:pt idx="2851">
                  <c:v>3.9</c:v>
                </c:pt>
                <c:pt idx="2852">
                  <c:v>6.1</c:v>
                </c:pt>
                <c:pt idx="2853">
                  <c:v>6.7</c:v>
                </c:pt>
                <c:pt idx="2854">
                  <c:v>6.9</c:v>
                </c:pt>
                <c:pt idx="2855">
                  <c:v>7.3</c:v>
                </c:pt>
                <c:pt idx="2856">
                  <c:v>6.7</c:v>
                </c:pt>
                <c:pt idx="2857">
                  <c:v>6.1</c:v>
                </c:pt>
                <c:pt idx="2858">
                  <c:v>6.9</c:v>
                </c:pt>
                <c:pt idx="2859">
                  <c:v>7.9</c:v>
                </c:pt>
                <c:pt idx="2860">
                  <c:v>4.5</c:v>
                </c:pt>
                <c:pt idx="2861">
                  <c:v>7.6</c:v>
                </c:pt>
                <c:pt idx="2862">
                  <c:v>7.5</c:v>
                </c:pt>
                <c:pt idx="2863">
                  <c:v>6</c:v>
                </c:pt>
                <c:pt idx="2864">
                  <c:v>7.1</c:v>
                </c:pt>
                <c:pt idx="2865">
                  <c:v>6.9</c:v>
                </c:pt>
                <c:pt idx="2866">
                  <c:v>8.5</c:v>
                </c:pt>
                <c:pt idx="2867">
                  <c:v>7.5</c:v>
                </c:pt>
                <c:pt idx="2868">
                  <c:v>6.6</c:v>
                </c:pt>
                <c:pt idx="2869">
                  <c:v>8</c:v>
                </c:pt>
                <c:pt idx="2870">
                  <c:v>7</c:v>
                </c:pt>
                <c:pt idx="2871">
                  <c:v>6.8</c:v>
                </c:pt>
                <c:pt idx="2872">
                  <c:v>6.7</c:v>
                </c:pt>
                <c:pt idx="2873">
                  <c:v>6.5</c:v>
                </c:pt>
                <c:pt idx="2874">
                  <c:v>8</c:v>
                </c:pt>
                <c:pt idx="2875">
                  <c:v>6.5</c:v>
                </c:pt>
                <c:pt idx="2876">
                  <c:v>4.9000000000000004</c:v>
                </c:pt>
                <c:pt idx="2877">
                  <c:v>7.1</c:v>
                </c:pt>
                <c:pt idx="2878">
                  <c:v>7</c:v>
                </c:pt>
                <c:pt idx="2879">
                  <c:v>7</c:v>
                </c:pt>
                <c:pt idx="2880">
                  <c:v>4.5</c:v>
                </c:pt>
                <c:pt idx="2881">
                  <c:v>7.7</c:v>
                </c:pt>
                <c:pt idx="2882">
                  <c:v>6.7</c:v>
                </c:pt>
                <c:pt idx="2883">
                  <c:v>7</c:v>
                </c:pt>
                <c:pt idx="2884">
                  <c:v>6.5</c:v>
                </c:pt>
                <c:pt idx="2885">
                  <c:v>6.2</c:v>
                </c:pt>
                <c:pt idx="2886">
                  <c:v>5.7</c:v>
                </c:pt>
                <c:pt idx="2887">
                  <c:v>6.4</c:v>
                </c:pt>
                <c:pt idx="2888">
                  <c:v>5.4</c:v>
                </c:pt>
                <c:pt idx="2889">
                  <c:v>6.6</c:v>
                </c:pt>
                <c:pt idx="2890">
                  <c:v>6.1</c:v>
                </c:pt>
                <c:pt idx="2891">
                  <c:v>7.6</c:v>
                </c:pt>
                <c:pt idx="2892">
                  <c:v>6.2</c:v>
                </c:pt>
                <c:pt idx="2893">
                  <c:v>6.6</c:v>
                </c:pt>
                <c:pt idx="2894">
                  <c:v>7.3</c:v>
                </c:pt>
                <c:pt idx="2895">
                  <c:v>4.2</c:v>
                </c:pt>
                <c:pt idx="2896">
                  <c:v>6.5</c:v>
                </c:pt>
                <c:pt idx="2897">
                  <c:v>6.5</c:v>
                </c:pt>
                <c:pt idx="2898">
                  <c:v>5.7</c:v>
                </c:pt>
                <c:pt idx="2899">
                  <c:v>7.3</c:v>
                </c:pt>
                <c:pt idx="2900">
                  <c:v>6.9</c:v>
                </c:pt>
                <c:pt idx="2901">
                  <c:v>5</c:v>
                </c:pt>
                <c:pt idx="2902">
                  <c:v>7.3</c:v>
                </c:pt>
                <c:pt idx="2903">
                  <c:v>6.5</c:v>
                </c:pt>
                <c:pt idx="2904">
                  <c:v>2.1</c:v>
                </c:pt>
                <c:pt idx="2905">
                  <c:v>7</c:v>
                </c:pt>
                <c:pt idx="2906">
                  <c:v>8</c:v>
                </c:pt>
                <c:pt idx="2907">
                  <c:v>6.9</c:v>
                </c:pt>
                <c:pt idx="2908">
                  <c:v>7.1</c:v>
                </c:pt>
                <c:pt idx="2909">
                  <c:v>6.7</c:v>
                </c:pt>
                <c:pt idx="2910">
                  <c:v>8.9</c:v>
                </c:pt>
                <c:pt idx="2911">
                  <c:v>7.9</c:v>
                </c:pt>
                <c:pt idx="2912">
                  <c:v>5.6</c:v>
                </c:pt>
                <c:pt idx="2913">
                  <c:v>8</c:v>
                </c:pt>
                <c:pt idx="2914">
                  <c:v>6.2</c:v>
                </c:pt>
                <c:pt idx="2915">
                  <c:v>7.9</c:v>
                </c:pt>
                <c:pt idx="2916">
                  <c:v>8.1</c:v>
                </c:pt>
                <c:pt idx="2917">
                  <c:v>7.6</c:v>
                </c:pt>
                <c:pt idx="2918">
                  <c:v>3.5</c:v>
                </c:pt>
                <c:pt idx="2919">
                  <c:v>7.6</c:v>
                </c:pt>
                <c:pt idx="2920">
                  <c:v>6.5</c:v>
                </c:pt>
                <c:pt idx="2921">
                  <c:v>5.6</c:v>
                </c:pt>
                <c:pt idx="2922">
                  <c:v>7.7</c:v>
                </c:pt>
                <c:pt idx="2923">
                  <c:v>5.2</c:v>
                </c:pt>
                <c:pt idx="2924">
                  <c:v>6.1</c:v>
                </c:pt>
                <c:pt idx="2925">
                  <c:v>7.4</c:v>
                </c:pt>
                <c:pt idx="2926">
                  <c:v>6.8</c:v>
                </c:pt>
                <c:pt idx="2927">
                  <c:v>6.4</c:v>
                </c:pt>
                <c:pt idx="2928">
                  <c:v>5.7</c:v>
                </c:pt>
                <c:pt idx="2929">
                  <c:v>6.7</c:v>
                </c:pt>
                <c:pt idx="2930">
                  <c:v>5.6</c:v>
                </c:pt>
                <c:pt idx="2931">
                  <c:v>7.6</c:v>
                </c:pt>
                <c:pt idx="2932">
                  <c:v>6.5</c:v>
                </c:pt>
                <c:pt idx="2933">
                  <c:v>6.3</c:v>
                </c:pt>
                <c:pt idx="2934">
                  <c:v>7.1</c:v>
                </c:pt>
                <c:pt idx="2935">
                  <c:v>7.1</c:v>
                </c:pt>
                <c:pt idx="2936">
                  <c:v>6.9</c:v>
                </c:pt>
                <c:pt idx="2937">
                  <c:v>5.4</c:v>
                </c:pt>
                <c:pt idx="2938">
                  <c:v>5.0999999999999996</c:v>
                </c:pt>
                <c:pt idx="2939">
                  <c:v>5.3</c:v>
                </c:pt>
                <c:pt idx="2940">
                  <c:v>7.3</c:v>
                </c:pt>
                <c:pt idx="2941">
                  <c:v>7.3</c:v>
                </c:pt>
                <c:pt idx="2942">
                  <c:v>7.1</c:v>
                </c:pt>
                <c:pt idx="2943">
                  <c:v>6</c:v>
                </c:pt>
                <c:pt idx="2944">
                  <c:v>6.6</c:v>
                </c:pt>
                <c:pt idx="2945">
                  <c:v>7.2</c:v>
                </c:pt>
                <c:pt idx="2946">
                  <c:v>7.2</c:v>
                </c:pt>
                <c:pt idx="2947">
                  <c:v>6.9</c:v>
                </c:pt>
                <c:pt idx="2948">
                  <c:v>6.8</c:v>
                </c:pt>
                <c:pt idx="2949">
                  <c:v>7.7</c:v>
                </c:pt>
                <c:pt idx="2950">
                  <c:v>7.4</c:v>
                </c:pt>
                <c:pt idx="2951">
                  <c:v>6.5</c:v>
                </c:pt>
                <c:pt idx="2952">
                  <c:v>6.4</c:v>
                </c:pt>
                <c:pt idx="2953">
                  <c:v>5.6</c:v>
                </c:pt>
                <c:pt idx="2954">
                  <c:v>6.8</c:v>
                </c:pt>
                <c:pt idx="2955">
                  <c:v>5.5</c:v>
                </c:pt>
                <c:pt idx="2956">
                  <c:v>6.9</c:v>
                </c:pt>
                <c:pt idx="2957">
                  <c:v>6</c:v>
                </c:pt>
                <c:pt idx="2958">
                  <c:v>6.4</c:v>
                </c:pt>
                <c:pt idx="2959">
                  <c:v>6.6</c:v>
                </c:pt>
                <c:pt idx="2960">
                  <c:v>5.3</c:v>
                </c:pt>
                <c:pt idx="2961">
                  <c:v>8.1</c:v>
                </c:pt>
                <c:pt idx="2962">
                  <c:v>6.9</c:v>
                </c:pt>
                <c:pt idx="2963">
                  <c:v>6.5</c:v>
                </c:pt>
                <c:pt idx="2964">
                  <c:v>7.4</c:v>
                </c:pt>
                <c:pt idx="2965">
                  <c:v>6.9</c:v>
                </c:pt>
                <c:pt idx="2966">
                  <c:v>6.7</c:v>
                </c:pt>
                <c:pt idx="2967">
                  <c:v>7.6</c:v>
                </c:pt>
                <c:pt idx="2968">
                  <c:v>5.4</c:v>
                </c:pt>
                <c:pt idx="2969">
                  <c:v>7.3</c:v>
                </c:pt>
                <c:pt idx="2970">
                  <c:v>6</c:v>
                </c:pt>
                <c:pt idx="2971">
                  <c:v>7.2</c:v>
                </c:pt>
                <c:pt idx="2972">
                  <c:v>6</c:v>
                </c:pt>
                <c:pt idx="2973">
                  <c:v>3.1</c:v>
                </c:pt>
                <c:pt idx="2974">
                  <c:v>6.9</c:v>
                </c:pt>
                <c:pt idx="2975">
                  <c:v>6.2</c:v>
                </c:pt>
                <c:pt idx="2976">
                  <c:v>6.9</c:v>
                </c:pt>
                <c:pt idx="2977">
                  <c:v>6.3</c:v>
                </c:pt>
                <c:pt idx="2978">
                  <c:v>6.7</c:v>
                </c:pt>
                <c:pt idx="2979">
                  <c:v>5.4</c:v>
                </c:pt>
                <c:pt idx="2980">
                  <c:v>8</c:v>
                </c:pt>
                <c:pt idx="2981">
                  <c:v>7</c:v>
                </c:pt>
                <c:pt idx="2982">
                  <c:v>7.2</c:v>
                </c:pt>
                <c:pt idx="2983">
                  <c:v>3.5</c:v>
                </c:pt>
                <c:pt idx="2984">
                  <c:v>7.5</c:v>
                </c:pt>
                <c:pt idx="2985">
                  <c:v>6.7</c:v>
                </c:pt>
                <c:pt idx="2986">
                  <c:v>9.1999999999999993</c:v>
                </c:pt>
                <c:pt idx="2987">
                  <c:v>6.1</c:v>
                </c:pt>
                <c:pt idx="2988">
                  <c:v>7.7</c:v>
                </c:pt>
                <c:pt idx="2989">
                  <c:v>7.6</c:v>
                </c:pt>
                <c:pt idx="2990">
                  <c:v>6.1</c:v>
                </c:pt>
                <c:pt idx="2991">
                  <c:v>4.9000000000000004</c:v>
                </c:pt>
                <c:pt idx="2992">
                  <c:v>6.8</c:v>
                </c:pt>
                <c:pt idx="2993">
                  <c:v>7</c:v>
                </c:pt>
                <c:pt idx="2994">
                  <c:v>5.7</c:v>
                </c:pt>
                <c:pt idx="2995">
                  <c:v>7.5</c:v>
                </c:pt>
                <c:pt idx="2996">
                  <c:v>7.4</c:v>
                </c:pt>
                <c:pt idx="2997">
                  <c:v>7.2</c:v>
                </c:pt>
                <c:pt idx="2998">
                  <c:v>6.8</c:v>
                </c:pt>
                <c:pt idx="2999">
                  <c:v>6.8</c:v>
                </c:pt>
                <c:pt idx="3000">
                  <c:v>5.2</c:v>
                </c:pt>
                <c:pt idx="3001">
                  <c:v>7.2</c:v>
                </c:pt>
                <c:pt idx="3002">
                  <c:v>4</c:v>
                </c:pt>
                <c:pt idx="3003">
                  <c:v>6.8</c:v>
                </c:pt>
                <c:pt idx="3004">
                  <c:v>6.9</c:v>
                </c:pt>
                <c:pt idx="3005">
                  <c:v>7.3</c:v>
                </c:pt>
                <c:pt idx="3006">
                  <c:v>6.1</c:v>
                </c:pt>
                <c:pt idx="3007">
                  <c:v>6</c:v>
                </c:pt>
                <c:pt idx="3008">
                  <c:v>7</c:v>
                </c:pt>
                <c:pt idx="3009">
                  <c:v>7.1</c:v>
                </c:pt>
                <c:pt idx="3010">
                  <c:v>6.2</c:v>
                </c:pt>
                <c:pt idx="3011">
                  <c:v>6.9</c:v>
                </c:pt>
                <c:pt idx="3012">
                  <c:v>7.6</c:v>
                </c:pt>
                <c:pt idx="3013">
                  <c:v>7.6</c:v>
                </c:pt>
                <c:pt idx="3014">
                  <c:v>6.4</c:v>
                </c:pt>
                <c:pt idx="3015">
                  <c:v>6.2</c:v>
                </c:pt>
                <c:pt idx="3016">
                  <c:v>7.5</c:v>
                </c:pt>
                <c:pt idx="3017">
                  <c:v>2</c:v>
                </c:pt>
                <c:pt idx="3018">
                  <c:v>6.2</c:v>
                </c:pt>
                <c:pt idx="3019">
                  <c:v>6.5</c:v>
                </c:pt>
                <c:pt idx="3020">
                  <c:v>7.9</c:v>
                </c:pt>
                <c:pt idx="3021">
                  <c:v>6.8</c:v>
                </c:pt>
                <c:pt idx="3022">
                  <c:v>6.3</c:v>
                </c:pt>
                <c:pt idx="3023">
                  <c:v>6.3</c:v>
                </c:pt>
                <c:pt idx="3024">
                  <c:v>6.6</c:v>
                </c:pt>
                <c:pt idx="3025">
                  <c:v>6.4</c:v>
                </c:pt>
                <c:pt idx="3026">
                  <c:v>7.5</c:v>
                </c:pt>
                <c:pt idx="3027">
                  <c:v>6.5</c:v>
                </c:pt>
                <c:pt idx="3028">
                  <c:v>7.2</c:v>
                </c:pt>
                <c:pt idx="3029">
                  <c:v>6.3</c:v>
                </c:pt>
                <c:pt idx="3030">
                  <c:v>7</c:v>
                </c:pt>
                <c:pt idx="3031">
                  <c:v>6.3</c:v>
                </c:pt>
                <c:pt idx="3032">
                  <c:v>2.2999999999999998</c:v>
                </c:pt>
                <c:pt idx="3033">
                  <c:v>7.1</c:v>
                </c:pt>
                <c:pt idx="3034">
                  <c:v>6.2</c:v>
                </c:pt>
                <c:pt idx="3035">
                  <c:v>6.7</c:v>
                </c:pt>
                <c:pt idx="3036">
                  <c:v>6.5</c:v>
                </c:pt>
                <c:pt idx="3037">
                  <c:v>5.9</c:v>
                </c:pt>
                <c:pt idx="3038">
                  <c:v>6</c:v>
                </c:pt>
                <c:pt idx="3039">
                  <c:v>6.9</c:v>
                </c:pt>
                <c:pt idx="3040">
                  <c:v>7.3</c:v>
                </c:pt>
                <c:pt idx="3041">
                  <c:v>7.7</c:v>
                </c:pt>
                <c:pt idx="3042">
                  <c:v>7.3</c:v>
                </c:pt>
                <c:pt idx="3043">
                  <c:v>7</c:v>
                </c:pt>
                <c:pt idx="3044">
                  <c:v>6.4</c:v>
                </c:pt>
                <c:pt idx="3045">
                  <c:v>5.6</c:v>
                </c:pt>
                <c:pt idx="3046">
                  <c:v>8.1999999999999993</c:v>
                </c:pt>
                <c:pt idx="3047">
                  <c:v>6.5</c:v>
                </c:pt>
                <c:pt idx="3048">
                  <c:v>8.1</c:v>
                </c:pt>
                <c:pt idx="3049">
                  <c:v>5.4</c:v>
                </c:pt>
                <c:pt idx="3050">
                  <c:v>6.3</c:v>
                </c:pt>
                <c:pt idx="3051">
                  <c:v>7.8</c:v>
                </c:pt>
                <c:pt idx="3052">
                  <c:v>6.8</c:v>
                </c:pt>
                <c:pt idx="3053">
                  <c:v>7.1</c:v>
                </c:pt>
                <c:pt idx="3054">
                  <c:v>6.2</c:v>
                </c:pt>
                <c:pt idx="3055">
                  <c:v>7.3</c:v>
                </c:pt>
                <c:pt idx="3056">
                  <c:v>5.9</c:v>
                </c:pt>
                <c:pt idx="3057">
                  <c:v>3.6</c:v>
                </c:pt>
                <c:pt idx="3058">
                  <c:v>7.7</c:v>
                </c:pt>
                <c:pt idx="3059">
                  <c:v>7.3</c:v>
                </c:pt>
                <c:pt idx="3060">
                  <c:v>7.4</c:v>
                </c:pt>
                <c:pt idx="3061">
                  <c:v>6.6</c:v>
                </c:pt>
                <c:pt idx="3062">
                  <c:v>6.9</c:v>
                </c:pt>
                <c:pt idx="3063">
                  <c:v>6.8</c:v>
                </c:pt>
                <c:pt idx="3064">
                  <c:v>7.3</c:v>
                </c:pt>
                <c:pt idx="3065">
                  <c:v>7.2</c:v>
                </c:pt>
                <c:pt idx="3066">
                  <c:v>7.7</c:v>
                </c:pt>
                <c:pt idx="3067">
                  <c:v>8.1</c:v>
                </c:pt>
                <c:pt idx="3068">
                  <c:v>7.7</c:v>
                </c:pt>
                <c:pt idx="3069">
                  <c:v>7.6</c:v>
                </c:pt>
                <c:pt idx="3070">
                  <c:v>7.2</c:v>
                </c:pt>
                <c:pt idx="3071">
                  <c:v>7.2</c:v>
                </c:pt>
                <c:pt idx="3072">
                  <c:v>8.1</c:v>
                </c:pt>
                <c:pt idx="3073">
                  <c:v>7.5</c:v>
                </c:pt>
                <c:pt idx="3074">
                  <c:v>8.1</c:v>
                </c:pt>
                <c:pt idx="3075">
                  <c:v>7.8</c:v>
                </c:pt>
                <c:pt idx="3076">
                  <c:v>7.8</c:v>
                </c:pt>
                <c:pt idx="3077">
                  <c:v>7.6</c:v>
                </c:pt>
                <c:pt idx="3078">
                  <c:v>7.4</c:v>
                </c:pt>
                <c:pt idx="3079">
                  <c:v>6.3</c:v>
                </c:pt>
                <c:pt idx="3080">
                  <c:v>6.9</c:v>
                </c:pt>
                <c:pt idx="3081">
                  <c:v>8.6</c:v>
                </c:pt>
                <c:pt idx="3082">
                  <c:v>5.0999999999999996</c:v>
                </c:pt>
                <c:pt idx="3083">
                  <c:v>6.4</c:v>
                </c:pt>
                <c:pt idx="3084">
                  <c:v>7.9</c:v>
                </c:pt>
                <c:pt idx="3085">
                  <c:v>6.9</c:v>
                </c:pt>
                <c:pt idx="3086">
                  <c:v>7.5</c:v>
                </c:pt>
                <c:pt idx="3087">
                  <c:v>7.2</c:v>
                </c:pt>
                <c:pt idx="3088">
                  <c:v>5.8</c:v>
                </c:pt>
                <c:pt idx="3089">
                  <c:v>2.9</c:v>
                </c:pt>
                <c:pt idx="3090">
                  <c:v>6.2</c:v>
                </c:pt>
                <c:pt idx="3091">
                  <c:v>6.8</c:v>
                </c:pt>
                <c:pt idx="3092">
                  <c:v>6.1</c:v>
                </c:pt>
                <c:pt idx="3093">
                  <c:v>7.7</c:v>
                </c:pt>
                <c:pt idx="3094">
                  <c:v>5.2</c:v>
                </c:pt>
                <c:pt idx="3095">
                  <c:v>6.8</c:v>
                </c:pt>
                <c:pt idx="3096">
                  <c:v>6.5</c:v>
                </c:pt>
                <c:pt idx="3097">
                  <c:v>7</c:v>
                </c:pt>
                <c:pt idx="3098">
                  <c:v>5.9</c:v>
                </c:pt>
                <c:pt idx="3099">
                  <c:v>7.1</c:v>
                </c:pt>
                <c:pt idx="3100">
                  <c:v>5.5</c:v>
                </c:pt>
                <c:pt idx="3101">
                  <c:v>7.4</c:v>
                </c:pt>
                <c:pt idx="3102">
                  <c:v>7.3</c:v>
                </c:pt>
                <c:pt idx="3103">
                  <c:v>4.5999999999999996</c:v>
                </c:pt>
                <c:pt idx="3104">
                  <c:v>7.2</c:v>
                </c:pt>
                <c:pt idx="3105">
                  <c:v>5.0999999999999996</c:v>
                </c:pt>
                <c:pt idx="3106">
                  <c:v>6.7</c:v>
                </c:pt>
                <c:pt idx="3107">
                  <c:v>5.3</c:v>
                </c:pt>
                <c:pt idx="3108">
                  <c:v>7.8</c:v>
                </c:pt>
                <c:pt idx="3109">
                  <c:v>6.7</c:v>
                </c:pt>
                <c:pt idx="3110">
                  <c:v>7.2</c:v>
                </c:pt>
                <c:pt idx="3111">
                  <c:v>5.8</c:v>
                </c:pt>
                <c:pt idx="3112">
                  <c:v>7</c:v>
                </c:pt>
                <c:pt idx="3113">
                  <c:v>3.8</c:v>
                </c:pt>
                <c:pt idx="3114">
                  <c:v>5.7</c:v>
                </c:pt>
                <c:pt idx="3115">
                  <c:v>6.7</c:v>
                </c:pt>
                <c:pt idx="3116">
                  <c:v>6.1</c:v>
                </c:pt>
                <c:pt idx="3117">
                  <c:v>6.2</c:v>
                </c:pt>
                <c:pt idx="3118">
                  <c:v>6.2</c:v>
                </c:pt>
                <c:pt idx="3119">
                  <c:v>4.7</c:v>
                </c:pt>
                <c:pt idx="3120">
                  <c:v>6.3</c:v>
                </c:pt>
                <c:pt idx="3121">
                  <c:v>7.3</c:v>
                </c:pt>
                <c:pt idx="3122">
                  <c:v>5.8</c:v>
                </c:pt>
                <c:pt idx="3123">
                  <c:v>7.1</c:v>
                </c:pt>
                <c:pt idx="3124">
                  <c:v>7.1</c:v>
                </c:pt>
                <c:pt idx="3125">
                  <c:v>6.7</c:v>
                </c:pt>
                <c:pt idx="3126">
                  <c:v>6.9</c:v>
                </c:pt>
                <c:pt idx="3127">
                  <c:v>2.1</c:v>
                </c:pt>
                <c:pt idx="3128">
                  <c:v>6.6</c:v>
                </c:pt>
                <c:pt idx="3129">
                  <c:v>8.3000000000000007</c:v>
                </c:pt>
                <c:pt idx="3130">
                  <c:v>7.2</c:v>
                </c:pt>
                <c:pt idx="3131">
                  <c:v>5.6</c:v>
                </c:pt>
                <c:pt idx="3132">
                  <c:v>7.7</c:v>
                </c:pt>
                <c:pt idx="3133">
                  <c:v>6.6</c:v>
                </c:pt>
                <c:pt idx="3134">
                  <c:v>7.4</c:v>
                </c:pt>
                <c:pt idx="3135">
                  <c:v>7.1</c:v>
                </c:pt>
                <c:pt idx="3136">
                  <c:v>7.9</c:v>
                </c:pt>
                <c:pt idx="3137">
                  <c:v>6.7</c:v>
                </c:pt>
                <c:pt idx="3138">
                  <c:v>6.6</c:v>
                </c:pt>
                <c:pt idx="3139">
                  <c:v>7.9</c:v>
                </c:pt>
                <c:pt idx="3140">
                  <c:v>4.9000000000000004</c:v>
                </c:pt>
                <c:pt idx="3141">
                  <c:v>7.2</c:v>
                </c:pt>
                <c:pt idx="3142">
                  <c:v>6.1</c:v>
                </c:pt>
                <c:pt idx="3143">
                  <c:v>5.3</c:v>
                </c:pt>
                <c:pt idx="3144">
                  <c:v>5</c:v>
                </c:pt>
                <c:pt idx="3145">
                  <c:v>7.6</c:v>
                </c:pt>
                <c:pt idx="3146">
                  <c:v>7.6</c:v>
                </c:pt>
                <c:pt idx="3147">
                  <c:v>6.6</c:v>
                </c:pt>
                <c:pt idx="3148">
                  <c:v>6.6</c:v>
                </c:pt>
                <c:pt idx="3149">
                  <c:v>7.3</c:v>
                </c:pt>
                <c:pt idx="3150">
                  <c:v>6.6</c:v>
                </c:pt>
                <c:pt idx="3151">
                  <c:v>6.9</c:v>
                </c:pt>
                <c:pt idx="3152">
                  <c:v>5.8</c:v>
                </c:pt>
                <c:pt idx="3153">
                  <c:v>4.4000000000000004</c:v>
                </c:pt>
                <c:pt idx="3154">
                  <c:v>6.6</c:v>
                </c:pt>
                <c:pt idx="3155">
                  <c:v>7.6</c:v>
                </c:pt>
                <c:pt idx="3156">
                  <c:v>4.5999999999999996</c:v>
                </c:pt>
                <c:pt idx="3157">
                  <c:v>6.8</c:v>
                </c:pt>
                <c:pt idx="3158">
                  <c:v>4.9000000000000004</c:v>
                </c:pt>
                <c:pt idx="3159">
                  <c:v>7.3</c:v>
                </c:pt>
                <c:pt idx="3160">
                  <c:v>5</c:v>
                </c:pt>
                <c:pt idx="3161">
                  <c:v>8</c:v>
                </c:pt>
                <c:pt idx="3162">
                  <c:v>5.2</c:v>
                </c:pt>
                <c:pt idx="3163">
                  <c:v>8.5</c:v>
                </c:pt>
                <c:pt idx="3164">
                  <c:v>6.5</c:v>
                </c:pt>
                <c:pt idx="3165">
                  <c:v>7.4</c:v>
                </c:pt>
                <c:pt idx="3166">
                  <c:v>7.7</c:v>
                </c:pt>
                <c:pt idx="3167">
                  <c:v>7.4</c:v>
                </c:pt>
                <c:pt idx="3168">
                  <c:v>5.0999999999999996</c:v>
                </c:pt>
                <c:pt idx="3169">
                  <c:v>5</c:v>
                </c:pt>
                <c:pt idx="3170">
                  <c:v>7.2</c:v>
                </c:pt>
                <c:pt idx="3171">
                  <c:v>6.4</c:v>
                </c:pt>
                <c:pt idx="3172">
                  <c:v>5.6</c:v>
                </c:pt>
                <c:pt idx="3173">
                  <c:v>6.1</c:v>
                </c:pt>
                <c:pt idx="3174">
                  <c:v>5.2</c:v>
                </c:pt>
                <c:pt idx="3175">
                  <c:v>7.3</c:v>
                </c:pt>
                <c:pt idx="3176">
                  <c:v>7.5</c:v>
                </c:pt>
                <c:pt idx="3177">
                  <c:v>4.5</c:v>
                </c:pt>
                <c:pt idx="3178">
                  <c:v>6.6</c:v>
                </c:pt>
                <c:pt idx="3179">
                  <c:v>5.3</c:v>
                </c:pt>
                <c:pt idx="3180">
                  <c:v>4.9000000000000004</c:v>
                </c:pt>
                <c:pt idx="3181">
                  <c:v>7.7</c:v>
                </c:pt>
                <c:pt idx="3182">
                  <c:v>8</c:v>
                </c:pt>
                <c:pt idx="3183">
                  <c:v>3.8</c:v>
                </c:pt>
                <c:pt idx="3184">
                  <c:v>7.6</c:v>
                </c:pt>
                <c:pt idx="3185">
                  <c:v>5.9</c:v>
                </c:pt>
                <c:pt idx="3186">
                  <c:v>6.2</c:v>
                </c:pt>
                <c:pt idx="3187">
                  <c:v>7.2</c:v>
                </c:pt>
                <c:pt idx="3188">
                  <c:v>6.3</c:v>
                </c:pt>
                <c:pt idx="3189">
                  <c:v>5.2</c:v>
                </c:pt>
                <c:pt idx="3190">
                  <c:v>6.9</c:v>
                </c:pt>
                <c:pt idx="3191">
                  <c:v>6.8</c:v>
                </c:pt>
                <c:pt idx="3192">
                  <c:v>3.5</c:v>
                </c:pt>
                <c:pt idx="3193">
                  <c:v>6.1</c:v>
                </c:pt>
                <c:pt idx="3194">
                  <c:v>4.5</c:v>
                </c:pt>
                <c:pt idx="3195">
                  <c:v>5.9</c:v>
                </c:pt>
                <c:pt idx="3196">
                  <c:v>6.9</c:v>
                </c:pt>
                <c:pt idx="3197">
                  <c:v>7.7</c:v>
                </c:pt>
                <c:pt idx="3198">
                  <c:v>5.3</c:v>
                </c:pt>
                <c:pt idx="3199">
                  <c:v>7</c:v>
                </c:pt>
                <c:pt idx="3200">
                  <c:v>6.6</c:v>
                </c:pt>
                <c:pt idx="3201">
                  <c:v>6.4</c:v>
                </c:pt>
                <c:pt idx="3202">
                  <c:v>7.9</c:v>
                </c:pt>
                <c:pt idx="3203">
                  <c:v>6.9</c:v>
                </c:pt>
                <c:pt idx="3204">
                  <c:v>7.7</c:v>
                </c:pt>
                <c:pt idx="3205">
                  <c:v>7.2</c:v>
                </c:pt>
                <c:pt idx="3206">
                  <c:v>6.8</c:v>
                </c:pt>
                <c:pt idx="3207">
                  <c:v>7.4</c:v>
                </c:pt>
                <c:pt idx="3208">
                  <c:v>4.5999999999999996</c:v>
                </c:pt>
                <c:pt idx="3209">
                  <c:v>6.4</c:v>
                </c:pt>
                <c:pt idx="3210">
                  <c:v>7</c:v>
                </c:pt>
                <c:pt idx="3211">
                  <c:v>7.7</c:v>
                </c:pt>
                <c:pt idx="3212">
                  <c:v>6.8</c:v>
                </c:pt>
                <c:pt idx="3213">
                  <c:v>7</c:v>
                </c:pt>
                <c:pt idx="3214">
                  <c:v>7</c:v>
                </c:pt>
                <c:pt idx="3215">
                  <c:v>6.3</c:v>
                </c:pt>
                <c:pt idx="3216">
                  <c:v>7.1</c:v>
                </c:pt>
                <c:pt idx="3217">
                  <c:v>4.4000000000000004</c:v>
                </c:pt>
                <c:pt idx="3218">
                  <c:v>7.1</c:v>
                </c:pt>
                <c:pt idx="3219">
                  <c:v>6.1</c:v>
                </c:pt>
                <c:pt idx="3220">
                  <c:v>7.3</c:v>
                </c:pt>
                <c:pt idx="3221">
                  <c:v>6.2</c:v>
                </c:pt>
                <c:pt idx="3222">
                  <c:v>6.2</c:v>
                </c:pt>
                <c:pt idx="3223">
                  <c:v>6.2</c:v>
                </c:pt>
                <c:pt idx="3224">
                  <c:v>3.3</c:v>
                </c:pt>
                <c:pt idx="3225">
                  <c:v>7.5</c:v>
                </c:pt>
                <c:pt idx="3226">
                  <c:v>7.4</c:v>
                </c:pt>
                <c:pt idx="3227">
                  <c:v>7.3</c:v>
                </c:pt>
                <c:pt idx="3228">
                  <c:v>8</c:v>
                </c:pt>
                <c:pt idx="3229">
                  <c:v>5.9</c:v>
                </c:pt>
                <c:pt idx="3230">
                  <c:v>6.8</c:v>
                </c:pt>
                <c:pt idx="3231">
                  <c:v>7.4</c:v>
                </c:pt>
                <c:pt idx="3232">
                  <c:v>6.7</c:v>
                </c:pt>
                <c:pt idx="3233">
                  <c:v>5.5</c:v>
                </c:pt>
                <c:pt idx="3234">
                  <c:v>5.7</c:v>
                </c:pt>
                <c:pt idx="3235">
                  <c:v>7.2</c:v>
                </c:pt>
                <c:pt idx="3236">
                  <c:v>5.9</c:v>
                </c:pt>
                <c:pt idx="3237">
                  <c:v>6.7</c:v>
                </c:pt>
                <c:pt idx="3238">
                  <c:v>7.1</c:v>
                </c:pt>
                <c:pt idx="3239">
                  <c:v>7.7</c:v>
                </c:pt>
                <c:pt idx="3240">
                  <c:v>7.4</c:v>
                </c:pt>
                <c:pt idx="3241">
                  <c:v>8.4</c:v>
                </c:pt>
                <c:pt idx="3242">
                  <c:v>7.2</c:v>
                </c:pt>
                <c:pt idx="3243">
                  <c:v>5.4</c:v>
                </c:pt>
                <c:pt idx="3244">
                  <c:v>8.1</c:v>
                </c:pt>
                <c:pt idx="3245">
                  <c:v>7.8</c:v>
                </c:pt>
                <c:pt idx="3246">
                  <c:v>6.8</c:v>
                </c:pt>
                <c:pt idx="3247">
                  <c:v>7.7</c:v>
                </c:pt>
                <c:pt idx="3248">
                  <c:v>6.5</c:v>
                </c:pt>
                <c:pt idx="3249">
                  <c:v>7.3</c:v>
                </c:pt>
                <c:pt idx="3250">
                  <c:v>5.9</c:v>
                </c:pt>
                <c:pt idx="3251">
                  <c:v>8.6999999999999993</c:v>
                </c:pt>
                <c:pt idx="3252">
                  <c:v>5.8</c:v>
                </c:pt>
                <c:pt idx="3253">
                  <c:v>6.1</c:v>
                </c:pt>
                <c:pt idx="3254">
                  <c:v>7.6</c:v>
                </c:pt>
                <c:pt idx="3255">
                  <c:v>7.2</c:v>
                </c:pt>
                <c:pt idx="3256">
                  <c:v>6.5</c:v>
                </c:pt>
                <c:pt idx="3257">
                  <c:v>7.3</c:v>
                </c:pt>
                <c:pt idx="3258">
                  <c:v>6.2</c:v>
                </c:pt>
                <c:pt idx="3259">
                  <c:v>5</c:v>
                </c:pt>
                <c:pt idx="3260">
                  <c:v>7.8</c:v>
                </c:pt>
                <c:pt idx="3261">
                  <c:v>8.1</c:v>
                </c:pt>
                <c:pt idx="3262">
                  <c:v>6.7</c:v>
                </c:pt>
                <c:pt idx="3263">
                  <c:v>7.1</c:v>
                </c:pt>
                <c:pt idx="3264">
                  <c:v>5.6</c:v>
                </c:pt>
                <c:pt idx="3265">
                  <c:v>7.6</c:v>
                </c:pt>
                <c:pt idx="3266">
                  <c:v>4.5999999999999996</c:v>
                </c:pt>
                <c:pt idx="3267">
                  <c:v>7.1</c:v>
                </c:pt>
                <c:pt idx="3268">
                  <c:v>7.3</c:v>
                </c:pt>
                <c:pt idx="3269">
                  <c:v>4</c:v>
                </c:pt>
                <c:pt idx="3270">
                  <c:v>8</c:v>
                </c:pt>
                <c:pt idx="3271">
                  <c:v>6.7</c:v>
                </c:pt>
                <c:pt idx="3272">
                  <c:v>4.5999999999999996</c:v>
                </c:pt>
                <c:pt idx="3273">
                  <c:v>4</c:v>
                </c:pt>
                <c:pt idx="3274">
                  <c:v>7</c:v>
                </c:pt>
                <c:pt idx="3275">
                  <c:v>5.9</c:v>
                </c:pt>
                <c:pt idx="3276">
                  <c:v>7.5</c:v>
                </c:pt>
                <c:pt idx="3277">
                  <c:v>4.7</c:v>
                </c:pt>
                <c:pt idx="3278">
                  <c:v>6.7</c:v>
                </c:pt>
                <c:pt idx="3279">
                  <c:v>6.7</c:v>
                </c:pt>
                <c:pt idx="3280">
                  <c:v>7.1</c:v>
                </c:pt>
                <c:pt idx="3281">
                  <c:v>2.7</c:v>
                </c:pt>
                <c:pt idx="3282">
                  <c:v>7.3</c:v>
                </c:pt>
                <c:pt idx="3283">
                  <c:v>7.6</c:v>
                </c:pt>
                <c:pt idx="3284">
                  <c:v>5.8</c:v>
                </c:pt>
                <c:pt idx="3285">
                  <c:v>6.5</c:v>
                </c:pt>
                <c:pt idx="3286">
                  <c:v>6.6</c:v>
                </c:pt>
                <c:pt idx="3287">
                  <c:v>6.9</c:v>
                </c:pt>
                <c:pt idx="3288">
                  <c:v>8.5</c:v>
                </c:pt>
                <c:pt idx="3289">
                  <c:v>4.8</c:v>
                </c:pt>
                <c:pt idx="3290">
                  <c:v>7</c:v>
                </c:pt>
                <c:pt idx="3291">
                  <c:v>5.4</c:v>
                </c:pt>
                <c:pt idx="3292">
                  <c:v>6.9</c:v>
                </c:pt>
                <c:pt idx="3293">
                  <c:v>6.6</c:v>
                </c:pt>
                <c:pt idx="3294">
                  <c:v>5.9</c:v>
                </c:pt>
                <c:pt idx="3295">
                  <c:v>6.3</c:v>
                </c:pt>
                <c:pt idx="3296">
                  <c:v>6.3</c:v>
                </c:pt>
                <c:pt idx="3297">
                  <c:v>7.7</c:v>
                </c:pt>
                <c:pt idx="3298">
                  <c:v>7</c:v>
                </c:pt>
                <c:pt idx="3299">
                  <c:v>6.3</c:v>
                </c:pt>
                <c:pt idx="3300">
                  <c:v>5.9</c:v>
                </c:pt>
                <c:pt idx="3301">
                  <c:v>6.2</c:v>
                </c:pt>
                <c:pt idx="3302">
                  <c:v>7.7</c:v>
                </c:pt>
                <c:pt idx="3303">
                  <c:v>6.5</c:v>
                </c:pt>
                <c:pt idx="3304">
                  <c:v>5.8</c:v>
                </c:pt>
                <c:pt idx="3305">
                  <c:v>6.1</c:v>
                </c:pt>
                <c:pt idx="3306">
                  <c:v>5.2</c:v>
                </c:pt>
                <c:pt idx="3307">
                  <c:v>8.1999999999999993</c:v>
                </c:pt>
                <c:pt idx="3308">
                  <c:v>6</c:v>
                </c:pt>
                <c:pt idx="3309">
                  <c:v>6.8</c:v>
                </c:pt>
                <c:pt idx="3310">
                  <c:v>7</c:v>
                </c:pt>
                <c:pt idx="3311">
                  <c:v>6.8</c:v>
                </c:pt>
                <c:pt idx="3312">
                  <c:v>7.1</c:v>
                </c:pt>
                <c:pt idx="3313">
                  <c:v>6.9</c:v>
                </c:pt>
                <c:pt idx="3314">
                  <c:v>6.9</c:v>
                </c:pt>
                <c:pt idx="3315">
                  <c:v>7.2</c:v>
                </c:pt>
                <c:pt idx="3316">
                  <c:v>7.8</c:v>
                </c:pt>
                <c:pt idx="3317">
                  <c:v>7.3</c:v>
                </c:pt>
                <c:pt idx="3318">
                  <c:v>7.5</c:v>
                </c:pt>
                <c:pt idx="3319">
                  <c:v>6</c:v>
                </c:pt>
                <c:pt idx="3320">
                  <c:v>6.8</c:v>
                </c:pt>
                <c:pt idx="3321">
                  <c:v>3.9</c:v>
                </c:pt>
                <c:pt idx="3322">
                  <c:v>6.1</c:v>
                </c:pt>
                <c:pt idx="3323">
                  <c:v>7.5</c:v>
                </c:pt>
                <c:pt idx="3324">
                  <c:v>8.1999999999999993</c:v>
                </c:pt>
                <c:pt idx="3325">
                  <c:v>7.8</c:v>
                </c:pt>
                <c:pt idx="3326">
                  <c:v>5.2</c:v>
                </c:pt>
                <c:pt idx="3327">
                  <c:v>6.8</c:v>
                </c:pt>
                <c:pt idx="3328">
                  <c:v>7</c:v>
                </c:pt>
                <c:pt idx="3329">
                  <c:v>6.5</c:v>
                </c:pt>
                <c:pt idx="3330">
                  <c:v>6.4</c:v>
                </c:pt>
                <c:pt idx="3331">
                  <c:v>5.3</c:v>
                </c:pt>
                <c:pt idx="3332">
                  <c:v>4.7</c:v>
                </c:pt>
                <c:pt idx="3333">
                  <c:v>7</c:v>
                </c:pt>
                <c:pt idx="3334">
                  <c:v>7.6</c:v>
                </c:pt>
                <c:pt idx="3335">
                  <c:v>7.1</c:v>
                </c:pt>
                <c:pt idx="3336">
                  <c:v>6.5</c:v>
                </c:pt>
                <c:pt idx="3337">
                  <c:v>8.5</c:v>
                </c:pt>
                <c:pt idx="3338">
                  <c:v>8.6999999999999993</c:v>
                </c:pt>
                <c:pt idx="3339">
                  <c:v>7.1</c:v>
                </c:pt>
                <c:pt idx="3340">
                  <c:v>8.3000000000000007</c:v>
                </c:pt>
                <c:pt idx="3341">
                  <c:v>7.4</c:v>
                </c:pt>
                <c:pt idx="3342">
                  <c:v>6.4</c:v>
                </c:pt>
                <c:pt idx="3343">
                  <c:v>7.5</c:v>
                </c:pt>
                <c:pt idx="3344">
                  <c:v>7.2</c:v>
                </c:pt>
                <c:pt idx="3345">
                  <c:v>7.6</c:v>
                </c:pt>
                <c:pt idx="3346">
                  <c:v>7.8</c:v>
                </c:pt>
                <c:pt idx="3347">
                  <c:v>8.1999999999999993</c:v>
                </c:pt>
                <c:pt idx="3348">
                  <c:v>6.6</c:v>
                </c:pt>
                <c:pt idx="3349">
                  <c:v>5.7</c:v>
                </c:pt>
                <c:pt idx="3350">
                  <c:v>7.4</c:v>
                </c:pt>
                <c:pt idx="3351">
                  <c:v>8</c:v>
                </c:pt>
                <c:pt idx="3352">
                  <c:v>5.4</c:v>
                </c:pt>
                <c:pt idx="3353">
                  <c:v>7.4</c:v>
                </c:pt>
                <c:pt idx="3354">
                  <c:v>5.7</c:v>
                </c:pt>
                <c:pt idx="3355">
                  <c:v>6.8</c:v>
                </c:pt>
                <c:pt idx="3356">
                  <c:v>5.4</c:v>
                </c:pt>
                <c:pt idx="3357">
                  <c:v>5.0999999999999996</c:v>
                </c:pt>
                <c:pt idx="3358">
                  <c:v>5.9</c:v>
                </c:pt>
                <c:pt idx="3359">
                  <c:v>8.1999999999999993</c:v>
                </c:pt>
                <c:pt idx="3360">
                  <c:v>5.3</c:v>
                </c:pt>
                <c:pt idx="3361">
                  <c:v>4.3</c:v>
                </c:pt>
                <c:pt idx="3362">
                  <c:v>7.2</c:v>
                </c:pt>
                <c:pt idx="3363">
                  <c:v>5.9</c:v>
                </c:pt>
                <c:pt idx="3364">
                  <c:v>3</c:v>
                </c:pt>
                <c:pt idx="3365">
                  <c:v>7.9</c:v>
                </c:pt>
                <c:pt idx="3366">
                  <c:v>3.2</c:v>
                </c:pt>
                <c:pt idx="3367">
                  <c:v>6.5</c:v>
                </c:pt>
                <c:pt idx="3368">
                  <c:v>7</c:v>
                </c:pt>
                <c:pt idx="3369">
                  <c:v>6.9</c:v>
                </c:pt>
                <c:pt idx="3370">
                  <c:v>4.4000000000000004</c:v>
                </c:pt>
                <c:pt idx="3371">
                  <c:v>6</c:v>
                </c:pt>
                <c:pt idx="3372">
                  <c:v>5.3</c:v>
                </c:pt>
                <c:pt idx="3373">
                  <c:v>5.3</c:v>
                </c:pt>
                <c:pt idx="3374">
                  <c:v>7.1</c:v>
                </c:pt>
                <c:pt idx="3375">
                  <c:v>5.4</c:v>
                </c:pt>
                <c:pt idx="3376">
                  <c:v>6.9</c:v>
                </c:pt>
                <c:pt idx="3377">
                  <c:v>7.3</c:v>
                </c:pt>
                <c:pt idx="3378">
                  <c:v>7.8</c:v>
                </c:pt>
                <c:pt idx="3379">
                  <c:v>6.6</c:v>
                </c:pt>
                <c:pt idx="3380">
                  <c:v>5.4</c:v>
                </c:pt>
                <c:pt idx="3381">
                  <c:v>8.4</c:v>
                </c:pt>
                <c:pt idx="3382">
                  <c:v>6.3</c:v>
                </c:pt>
                <c:pt idx="3383">
                  <c:v>6.1</c:v>
                </c:pt>
                <c:pt idx="3384">
                  <c:v>5</c:v>
                </c:pt>
                <c:pt idx="3385">
                  <c:v>5.3</c:v>
                </c:pt>
                <c:pt idx="3386">
                  <c:v>5.3</c:v>
                </c:pt>
                <c:pt idx="3387">
                  <c:v>7.4</c:v>
                </c:pt>
                <c:pt idx="3388">
                  <c:v>5.9</c:v>
                </c:pt>
                <c:pt idx="3389">
                  <c:v>4.0999999999999996</c:v>
                </c:pt>
                <c:pt idx="3390">
                  <c:v>6.7</c:v>
                </c:pt>
                <c:pt idx="3391">
                  <c:v>5.8</c:v>
                </c:pt>
                <c:pt idx="3392">
                  <c:v>5.9</c:v>
                </c:pt>
                <c:pt idx="3393">
                  <c:v>8</c:v>
                </c:pt>
                <c:pt idx="3394">
                  <c:v>6.5</c:v>
                </c:pt>
                <c:pt idx="3395">
                  <c:v>6.4</c:v>
                </c:pt>
                <c:pt idx="3396">
                  <c:v>6.8</c:v>
                </c:pt>
                <c:pt idx="3397">
                  <c:v>7.4</c:v>
                </c:pt>
                <c:pt idx="3398">
                  <c:v>8.3000000000000007</c:v>
                </c:pt>
                <c:pt idx="3399">
                  <c:v>5.3</c:v>
                </c:pt>
                <c:pt idx="3400">
                  <c:v>8.1</c:v>
                </c:pt>
                <c:pt idx="3401">
                  <c:v>8</c:v>
                </c:pt>
                <c:pt idx="3402">
                  <c:v>5.7</c:v>
                </c:pt>
                <c:pt idx="3403">
                  <c:v>7.1</c:v>
                </c:pt>
                <c:pt idx="3404">
                  <c:v>7.8</c:v>
                </c:pt>
                <c:pt idx="3405">
                  <c:v>5.9</c:v>
                </c:pt>
                <c:pt idx="3406">
                  <c:v>7.8</c:v>
                </c:pt>
                <c:pt idx="3407">
                  <c:v>6</c:v>
                </c:pt>
                <c:pt idx="3408">
                  <c:v>7.2</c:v>
                </c:pt>
                <c:pt idx="3409">
                  <c:v>5.0999999999999996</c:v>
                </c:pt>
                <c:pt idx="3410">
                  <c:v>5.0999999999999996</c:v>
                </c:pt>
                <c:pt idx="3411">
                  <c:v>6.9</c:v>
                </c:pt>
                <c:pt idx="3412">
                  <c:v>4.5999999999999996</c:v>
                </c:pt>
                <c:pt idx="3413">
                  <c:v>6.7</c:v>
                </c:pt>
                <c:pt idx="3414">
                  <c:v>7.1</c:v>
                </c:pt>
                <c:pt idx="3415">
                  <c:v>7.6</c:v>
                </c:pt>
                <c:pt idx="3416">
                  <c:v>8.1</c:v>
                </c:pt>
                <c:pt idx="3417">
                  <c:v>7</c:v>
                </c:pt>
                <c:pt idx="3418">
                  <c:v>7.1</c:v>
                </c:pt>
                <c:pt idx="3419">
                  <c:v>7.6</c:v>
                </c:pt>
                <c:pt idx="3420">
                  <c:v>7.1</c:v>
                </c:pt>
                <c:pt idx="3421">
                  <c:v>7.1</c:v>
                </c:pt>
                <c:pt idx="3422">
                  <c:v>7.7</c:v>
                </c:pt>
                <c:pt idx="3423">
                  <c:v>7.6</c:v>
                </c:pt>
                <c:pt idx="3424">
                  <c:v>6.6</c:v>
                </c:pt>
                <c:pt idx="3425">
                  <c:v>5.7</c:v>
                </c:pt>
                <c:pt idx="3426">
                  <c:v>7.1</c:v>
                </c:pt>
                <c:pt idx="3427">
                  <c:v>6.2</c:v>
                </c:pt>
                <c:pt idx="3428">
                  <c:v>6.1</c:v>
                </c:pt>
                <c:pt idx="3429">
                  <c:v>5.9</c:v>
                </c:pt>
                <c:pt idx="3430">
                  <c:v>6.8</c:v>
                </c:pt>
                <c:pt idx="3431">
                  <c:v>6.8</c:v>
                </c:pt>
                <c:pt idx="3432">
                  <c:v>5.0999999999999996</c:v>
                </c:pt>
                <c:pt idx="3433">
                  <c:v>7.7</c:v>
                </c:pt>
                <c:pt idx="3434">
                  <c:v>3.9</c:v>
                </c:pt>
                <c:pt idx="3435">
                  <c:v>7.8</c:v>
                </c:pt>
                <c:pt idx="3436">
                  <c:v>5.7</c:v>
                </c:pt>
                <c:pt idx="3437">
                  <c:v>4.7</c:v>
                </c:pt>
                <c:pt idx="3438">
                  <c:v>5.9</c:v>
                </c:pt>
                <c:pt idx="3439">
                  <c:v>5.9</c:v>
                </c:pt>
                <c:pt idx="3440">
                  <c:v>8.1</c:v>
                </c:pt>
                <c:pt idx="3441">
                  <c:v>7.6</c:v>
                </c:pt>
                <c:pt idx="3442">
                  <c:v>7.2</c:v>
                </c:pt>
                <c:pt idx="3443">
                  <c:v>7.5</c:v>
                </c:pt>
                <c:pt idx="3444">
                  <c:v>5.0999999999999996</c:v>
                </c:pt>
                <c:pt idx="3445">
                  <c:v>6.9</c:v>
                </c:pt>
                <c:pt idx="3446">
                  <c:v>7.6</c:v>
                </c:pt>
                <c:pt idx="3447">
                  <c:v>7.6</c:v>
                </c:pt>
                <c:pt idx="3448">
                  <c:v>7.6</c:v>
                </c:pt>
                <c:pt idx="3449">
                  <c:v>5.3</c:v>
                </c:pt>
                <c:pt idx="3450">
                  <c:v>8.5</c:v>
                </c:pt>
                <c:pt idx="3451">
                  <c:v>7</c:v>
                </c:pt>
                <c:pt idx="3452">
                  <c:v>7.8</c:v>
                </c:pt>
                <c:pt idx="3453">
                  <c:v>7.2</c:v>
                </c:pt>
                <c:pt idx="3454">
                  <c:v>8</c:v>
                </c:pt>
                <c:pt idx="3455">
                  <c:v>8.1</c:v>
                </c:pt>
                <c:pt idx="3456">
                  <c:v>6.8</c:v>
                </c:pt>
                <c:pt idx="3457">
                  <c:v>7.2</c:v>
                </c:pt>
                <c:pt idx="3458">
                  <c:v>7.4</c:v>
                </c:pt>
                <c:pt idx="3459">
                  <c:v>6.1</c:v>
                </c:pt>
                <c:pt idx="3460">
                  <c:v>7</c:v>
                </c:pt>
                <c:pt idx="3461">
                  <c:v>5.3</c:v>
                </c:pt>
                <c:pt idx="3462">
                  <c:v>4.7</c:v>
                </c:pt>
                <c:pt idx="3463">
                  <c:v>5.7</c:v>
                </c:pt>
                <c:pt idx="3464">
                  <c:v>6.5</c:v>
                </c:pt>
                <c:pt idx="3465">
                  <c:v>8</c:v>
                </c:pt>
                <c:pt idx="3466">
                  <c:v>3.3</c:v>
                </c:pt>
                <c:pt idx="3467">
                  <c:v>8.3000000000000007</c:v>
                </c:pt>
                <c:pt idx="3468">
                  <c:v>6.9</c:v>
                </c:pt>
                <c:pt idx="3469">
                  <c:v>8.1</c:v>
                </c:pt>
                <c:pt idx="3470">
                  <c:v>6.8</c:v>
                </c:pt>
                <c:pt idx="3471">
                  <c:v>4.5999999999999996</c:v>
                </c:pt>
                <c:pt idx="3472">
                  <c:v>7</c:v>
                </c:pt>
                <c:pt idx="3473">
                  <c:v>6.7</c:v>
                </c:pt>
                <c:pt idx="3474">
                  <c:v>5.8</c:v>
                </c:pt>
                <c:pt idx="3475">
                  <c:v>4.5</c:v>
                </c:pt>
                <c:pt idx="3476">
                  <c:v>6.2</c:v>
                </c:pt>
                <c:pt idx="3477">
                  <c:v>6.6</c:v>
                </c:pt>
                <c:pt idx="3478">
                  <c:v>6.6</c:v>
                </c:pt>
                <c:pt idx="3479">
                  <c:v>7.8</c:v>
                </c:pt>
                <c:pt idx="3480">
                  <c:v>7.7</c:v>
                </c:pt>
                <c:pt idx="3481">
                  <c:v>5.7</c:v>
                </c:pt>
                <c:pt idx="3482">
                  <c:v>7.1</c:v>
                </c:pt>
                <c:pt idx="3483">
                  <c:v>6.4</c:v>
                </c:pt>
                <c:pt idx="3484">
                  <c:v>7</c:v>
                </c:pt>
                <c:pt idx="3485">
                  <c:v>5.8</c:v>
                </c:pt>
                <c:pt idx="3486">
                  <c:v>7.8</c:v>
                </c:pt>
                <c:pt idx="3487">
                  <c:v>7.2</c:v>
                </c:pt>
                <c:pt idx="3488">
                  <c:v>5.6</c:v>
                </c:pt>
                <c:pt idx="3489">
                  <c:v>6.8</c:v>
                </c:pt>
                <c:pt idx="3490">
                  <c:v>7.3</c:v>
                </c:pt>
                <c:pt idx="3491">
                  <c:v>7.3</c:v>
                </c:pt>
                <c:pt idx="3492">
                  <c:v>6.6</c:v>
                </c:pt>
                <c:pt idx="3493">
                  <c:v>7.5</c:v>
                </c:pt>
                <c:pt idx="3494">
                  <c:v>7.8</c:v>
                </c:pt>
                <c:pt idx="3495">
                  <c:v>6.7</c:v>
                </c:pt>
                <c:pt idx="3496">
                  <c:v>7.5</c:v>
                </c:pt>
                <c:pt idx="3497">
                  <c:v>6.3</c:v>
                </c:pt>
                <c:pt idx="3498">
                  <c:v>6.3</c:v>
                </c:pt>
                <c:pt idx="3499">
                  <c:v>6.8</c:v>
                </c:pt>
                <c:pt idx="3500">
                  <c:v>7.8</c:v>
                </c:pt>
                <c:pt idx="3501">
                  <c:v>6.9</c:v>
                </c:pt>
                <c:pt idx="3502">
                  <c:v>4.3</c:v>
                </c:pt>
                <c:pt idx="3503">
                  <c:v>7.2</c:v>
                </c:pt>
                <c:pt idx="3504">
                  <c:v>7.3</c:v>
                </c:pt>
                <c:pt idx="3505">
                  <c:v>7.2</c:v>
                </c:pt>
                <c:pt idx="3506">
                  <c:v>5.4</c:v>
                </c:pt>
                <c:pt idx="3507">
                  <c:v>7.1</c:v>
                </c:pt>
                <c:pt idx="3508">
                  <c:v>6.8</c:v>
                </c:pt>
                <c:pt idx="3509">
                  <c:v>7</c:v>
                </c:pt>
                <c:pt idx="3510">
                  <c:v>7.4</c:v>
                </c:pt>
                <c:pt idx="3511">
                  <c:v>6.7</c:v>
                </c:pt>
                <c:pt idx="3512">
                  <c:v>7.2</c:v>
                </c:pt>
                <c:pt idx="3513">
                  <c:v>7.5</c:v>
                </c:pt>
                <c:pt idx="3514">
                  <c:v>6.8</c:v>
                </c:pt>
                <c:pt idx="3515">
                  <c:v>7.9</c:v>
                </c:pt>
                <c:pt idx="3516">
                  <c:v>6.7</c:v>
                </c:pt>
                <c:pt idx="3517">
                  <c:v>5.8</c:v>
                </c:pt>
                <c:pt idx="3518">
                  <c:v>6.5</c:v>
                </c:pt>
                <c:pt idx="3519">
                  <c:v>7.2</c:v>
                </c:pt>
                <c:pt idx="3520">
                  <c:v>6.5</c:v>
                </c:pt>
                <c:pt idx="3521">
                  <c:v>6.2</c:v>
                </c:pt>
                <c:pt idx="3522">
                  <c:v>8.6</c:v>
                </c:pt>
                <c:pt idx="3523">
                  <c:v>6.5</c:v>
                </c:pt>
                <c:pt idx="3524">
                  <c:v>6.3</c:v>
                </c:pt>
                <c:pt idx="3525">
                  <c:v>4.3</c:v>
                </c:pt>
                <c:pt idx="3526">
                  <c:v>6.1</c:v>
                </c:pt>
                <c:pt idx="3527">
                  <c:v>5.8</c:v>
                </c:pt>
                <c:pt idx="3528">
                  <c:v>6.7</c:v>
                </c:pt>
                <c:pt idx="3529">
                  <c:v>6.7</c:v>
                </c:pt>
                <c:pt idx="3530">
                  <c:v>5.0999999999999996</c:v>
                </c:pt>
                <c:pt idx="3531">
                  <c:v>7.7</c:v>
                </c:pt>
                <c:pt idx="3532">
                  <c:v>6.7</c:v>
                </c:pt>
                <c:pt idx="3533">
                  <c:v>6.6</c:v>
                </c:pt>
                <c:pt idx="3534">
                  <c:v>8.1999999999999993</c:v>
                </c:pt>
                <c:pt idx="3535">
                  <c:v>8.1</c:v>
                </c:pt>
                <c:pt idx="3536">
                  <c:v>7.2</c:v>
                </c:pt>
                <c:pt idx="3537">
                  <c:v>7.4</c:v>
                </c:pt>
                <c:pt idx="3538">
                  <c:v>6.5</c:v>
                </c:pt>
                <c:pt idx="3539">
                  <c:v>5.7</c:v>
                </c:pt>
                <c:pt idx="3540">
                  <c:v>6.2</c:v>
                </c:pt>
                <c:pt idx="3541">
                  <c:v>3.3</c:v>
                </c:pt>
                <c:pt idx="3542">
                  <c:v>6.1</c:v>
                </c:pt>
                <c:pt idx="3543">
                  <c:v>5.7</c:v>
                </c:pt>
                <c:pt idx="3544">
                  <c:v>7.2</c:v>
                </c:pt>
                <c:pt idx="3545">
                  <c:v>7.7</c:v>
                </c:pt>
                <c:pt idx="3546">
                  <c:v>7.1</c:v>
                </c:pt>
                <c:pt idx="3547">
                  <c:v>7</c:v>
                </c:pt>
                <c:pt idx="3548">
                  <c:v>7.4</c:v>
                </c:pt>
                <c:pt idx="3549">
                  <c:v>7.7</c:v>
                </c:pt>
                <c:pt idx="3550">
                  <c:v>6.6</c:v>
                </c:pt>
                <c:pt idx="3551">
                  <c:v>6</c:v>
                </c:pt>
                <c:pt idx="3552">
                  <c:v>8.4</c:v>
                </c:pt>
                <c:pt idx="3553">
                  <c:v>8.9</c:v>
                </c:pt>
                <c:pt idx="3554">
                  <c:v>7.9</c:v>
                </c:pt>
                <c:pt idx="3555">
                  <c:v>6</c:v>
                </c:pt>
                <c:pt idx="3556">
                  <c:v>6.1</c:v>
                </c:pt>
                <c:pt idx="3557">
                  <c:v>7.4</c:v>
                </c:pt>
                <c:pt idx="3558">
                  <c:v>6.2</c:v>
                </c:pt>
                <c:pt idx="3559">
                  <c:v>7.2</c:v>
                </c:pt>
                <c:pt idx="3560">
                  <c:v>6.2</c:v>
                </c:pt>
                <c:pt idx="3561">
                  <c:v>6.8</c:v>
                </c:pt>
                <c:pt idx="3562">
                  <c:v>7.7</c:v>
                </c:pt>
                <c:pt idx="3563">
                  <c:v>5.9</c:v>
                </c:pt>
                <c:pt idx="3564">
                  <c:v>7</c:v>
                </c:pt>
                <c:pt idx="3565">
                  <c:v>6.1</c:v>
                </c:pt>
                <c:pt idx="3566">
                  <c:v>7.6</c:v>
                </c:pt>
                <c:pt idx="3567">
                  <c:v>8.1</c:v>
                </c:pt>
                <c:pt idx="3568">
                  <c:v>5.7</c:v>
                </c:pt>
                <c:pt idx="3569">
                  <c:v>6.6</c:v>
                </c:pt>
                <c:pt idx="3570">
                  <c:v>7.3</c:v>
                </c:pt>
                <c:pt idx="3571">
                  <c:v>5</c:v>
                </c:pt>
                <c:pt idx="3572">
                  <c:v>7</c:v>
                </c:pt>
                <c:pt idx="3573">
                  <c:v>3.4</c:v>
                </c:pt>
                <c:pt idx="3574">
                  <c:v>5.9</c:v>
                </c:pt>
                <c:pt idx="3575">
                  <c:v>6</c:v>
                </c:pt>
                <c:pt idx="3576">
                  <c:v>7.4</c:v>
                </c:pt>
                <c:pt idx="3577">
                  <c:v>7.4</c:v>
                </c:pt>
                <c:pt idx="3578">
                  <c:v>4.2</c:v>
                </c:pt>
                <c:pt idx="3579">
                  <c:v>6.2</c:v>
                </c:pt>
                <c:pt idx="3580">
                  <c:v>5.4</c:v>
                </c:pt>
                <c:pt idx="3581">
                  <c:v>7.2</c:v>
                </c:pt>
                <c:pt idx="3582">
                  <c:v>6.7</c:v>
                </c:pt>
                <c:pt idx="3583">
                  <c:v>7.2</c:v>
                </c:pt>
                <c:pt idx="3584">
                  <c:v>7.4</c:v>
                </c:pt>
                <c:pt idx="3585">
                  <c:v>5.6</c:v>
                </c:pt>
                <c:pt idx="3586">
                  <c:v>6.8</c:v>
                </c:pt>
                <c:pt idx="3587">
                  <c:v>7.7</c:v>
                </c:pt>
                <c:pt idx="3588">
                  <c:v>7</c:v>
                </c:pt>
                <c:pt idx="3589">
                  <c:v>7.2</c:v>
                </c:pt>
                <c:pt idx="3590">
                  <c:v>7.2</c:v>
                </c:pt>
                <c:pt idx="3591">
                  <c:v>6.2</c:v>
                </c:pt>
                <c:pt idx="3592">
                  <c:v>6.2</c:v>
                </c:pt>
                <c:pt idx="3593">
                  <c:v>6.9</c:v>
                </c:pt>
                <c:pt idx="3594">
                  <c:v>7</c:v>
                </c:pt>
                <c:pt idx="3595">
                  <c:v>6.7</c:v>
                </c:pt>
                <c:pt idx="3596">
                  <c:v>3.6</c:v>
                </c:pt>
                <c:pt idx="3597">
                  <c:v>7.4</c:v>
                </c:pt>
                <c:pt idx="3598">
                  <c:v>6.1</c:v>
                </c:pt>
                <c:pt idx="3599">
                  <c:v>8.1999999999999993</c:v>
                </c:pt>
                <c:pt idx="3600">
                  <c:v>7.7</c:v>
                </c:pt>
                <c:pt idx="3601">
                  <c:v>7.3</c:v>
                </c:pt>
                <c:pt idx="3602">
                  <c:v>7.6</c:v>
                </c:pt>
                <c:pt idx="3603">
                  <c:v>6.8</c:v>
                </c:pt>
                <c:pt idx="3604">
                  <c:v>5.6</c:v>
                </c:pt>
                <c:pt idx="3605">
                  <c:v>4.8</c:v>
                </c:pt>
                <c:pt idx="3606">
                  <c:v>6.4</c:v>
                </c:pt>
                <c:pt idx="3607">
                  <c:v>6.8</c:v>
                </c:pt>
                <c:pt idx="3608">
                  <c:v>6.1</c:v>
                </c:pt>
                <c:pt idx="3609">
                  <c:v>6</c:v>
                </c:pt>
                <c:pt idx="3610">
                  <c:v>6.1</c:v>
                </c:pt>
                <c:pt idx="3611">
                  <c:v>5.5</c:v>
                </c:pt>
                <c:pt idx="3612">
                  <c:v>6.9</c:v>
                </c:pt>
                <c:pt idx="3613">
                  <c:v>4.0999999999999996</c:v>
                </c:pt>
                <c:pt idx="3614">
                  <c:v>5.4</c:v>
                </c:pt>
                <c:pt idx="3615">
                  <c:v>8.1999999999999993</c:v>
                </c:pt>
                <c:pt idx="3616">
                  <c:v>5.7</c:v>
                </c:pt>
                <c:pt idx="3617">
                  <c:v>7.9</c:v>
                </c:pt>
                <c:pt idx="3618">
                  <c:v>7.1</c:v>
                </c:pt>
                <c:pt idx="3619">
                  <c:v>6.4</c:v>
                </c:pt>
                <c:pt idx="3620">
                  <c:v>7.5</c:v>
                </c:pt>
                <c:pt idx="3621">
                  <c:v>6.4</c:v>
                </c:pt>
                <c:pt idx="3622">
                  <c:v>7.3</c:v>
                </c:pt>
                <c:pt idx="3623">
                  <c:v>7.2</c:v>
                </c:pt>
                <c:pt idx="3624">
                  <c:v>6</c:v>
                </c:pt>
                <c:pt idx="3625">
                  <c:v>5.6</c:v>
                </c:pt>
                <c:pt idx="3626">
                  <c:v>8.4</c:v>
                </c:pt>
                <c:pt idx="3627">
                  <c:v>7.5</c:v>
                </c:pt>
                <c:pt idx="3628">
                  <c:v>7.2</c:v>
                </c:pt>
                <c:pt idx="3629">
                  <c:v>7.2</c:v>
                </c:pt>
                <c:pt idx="3630">
                  <c:v>6.5</c:v>
                </c:pt>
                <c:pt idx="3631">
                  <c:v>5.0999999999999996</c:v>
                </c:pt>
                <c:pt idx="3632">
                  <c:v>6.4</c:v>
                </c:pt>
                <c:pt idx="3633">
                  <c:v>6.8</c:v>
                </c:pt>
                <c:pt idx="3634">
                  <c:v>7.5</c:v>
                </c:pt>
                <c:pt idx="3635">
                  <c:v>6.9</c:v>
                </c:pt>
                <c:pt idx="3636">
                  <c:v>7</c:v>
                </c:pt>
                <c:pt idx="3637">
                  <c:v>6.3</c:v>
                </c:pt>
                <c:pt idx="3638">
                  <c:v>5.5</c:v>
                </c:pt>
                <c:pt idx="3639">
                  <c:v>6.6</c:v>
                </c:pt>
                <c:pt idx="3640">
                  <c:v>5.2</c:v>
                </c:pt>
                <c:pt idx="3641">
                  <c:v>8.3000000000000007</c:v>
                </c:pt>
                <c:pt idx="3642">
                  <c:v>7.2</c:v>
                </c:pt>
                <c:pt idx="3643">
                  <c:v>7.2</c:v>
                </c:pt>
                <c:pt idx="3644">
                  <c:v>6.5</c:v>
                </c:pt>
                <c:pt idx="3645">
                  <c:v>6.5</c:v>
                </c:pt>
                <c:pt idx="3646">
                  <c:v>7.8</c:v>
                </c:pt>
                <c:pt idx="3647">
                  <c:v>6.4</c:v>
                </c:pt>
                <c:pt idx="3648">
                  <c:v>8.1</c:v>
                </c:pt>
                <c:pt idx="3649">
                  <c:v>5.6</c:v>
                </c:pt>
                <c:pt idx="3650">
                  <c:v>5.6</c:v>
                </c:pt>
                <c:pt idx="3651">
                  <c:v>6.6</c:v>
                </c:pt>
                <c:pt idx="3652">
                  <c:v>7.7</c:v>
                </c:pt>
                <c:pt idx="3653">
                  <c:v>7.2</c:v>
                </c:pt>
                <c:pt idx="3654">
                  <c:v>6.5</c:v>
                </c:pt>
                <c:pt idx="3655">
                  <c:v>6.1</c:v>
                </c:pt>
                <c:pt idx="3656">
                  <c:v>5.7</c:v>
                </c:pt>
                <c:pt idx="3657">
                  <c:v>5.9</c:v>
                </c:pt>
                <c:pt idx="3658">
                  <c:v>7.7</c:v>
                </c:pt>
                <c:pt idx="3659">
                  <c:v>7.1</c:v>
                </c:pt>
                <c:pt idx="3660">
                  <c:v>7.6</c:v>
                </c:pt>
                <c:pt idx="3661">
                  <c:v>6.4</c:v>
                </c:pt>
                <c:pt idx="3662">
                  <c:v>7.4</c:v>
                </c:pt>
                <c:pt idx="3663">
                  <c:v>6.8</c:v>
                </c:pt>
                <c:pt idx="3664">
                  <c:v>6.5</c:v>
                </c:pt>
                <c:pt idx="3665">
                  <c:v>6</c:v>
                </c:pt>
                <c:pt idx="3666">
                  <c:v>7.3</c:v>
                </c:pt>
                <c:pt idx="3667">
                  <c:v>7.3</c:v>
                </c:pt>
                <c:pt idx="3668">
                  <c:v>6.5</c:v>
                </c:pt>
                <c:pt idx="3669">
                  <c:v>6</c:v>
                </c:pt>
                <c:pt idx="3670">
                  <c:v>5.3</c:v>
                </c:pt>
                <c:pt idx="3671">
                  <c:v>6.6</c:v>
                </c:pt>
                <c:pt idx="3672">
                  <c:v>7.1</c:v>
                </c:pt>
                <c:pt idx="3673">
                  <c:v>8.6999999999999993</c:v>
                </c:pt>
                <c:pt idx="3674">
                  <c:v>8.4</c:v>
                </c:pt>
                <c:pt idx="3675">
                  <c:v>6.2</c:v>
                </c:pt>
                <c:pt idx="3676">
                  <c:v>5.8</c:v>
                </c:pt>
                <c:pt idx="3677">
                  <c:v>5.7</c:v>
                </c:pt>
                <c:pt idx="3678">
                  <c:v>6.1</c:v>
                </c:pt>
                <c:pt idx="3679">
                  <c:v>6.4</c:v>
                </c:pt>
                <c:pt idx="3680">
                  <c:v>6.5</c:v>
                </c:pt>
                <c:pt idx="3681">
                  <c:v>4.5999999999999996</c:v>
                </c:pt>
                <c:pt idx="3682">
                  <c:v>6.8</c:v>
                </c:pt>
                <c:pt idx="3683">
                  <c:v>5.9</c:v>
                </c:pt>
                <c:pt idx="3684">
                  <c:v>7.7</c:v>
                </c:pt>
                <c:pt idx="3685">
                  <c:v>7.1</c:v>
                </c:pt>
                <c:pt idx="3686">
                  <c:v>6.2</c:v>
                </c:pt>
                <c:pt idx="3687">
                  <c:v>7.7</c:v>
                </c:pt>
                <c:pt idx="3688">
                  <c:v>7.5</c:v>
                </c:pt>
                <c:pt idx="3689">
                  <c:v>7.6</c:v>
                </c:pt>
                <c:pt idx="3690">
                  <c:v>6.9</c:v>
                </c:pt>
                <c:pt idx="3691">
                  <c:v>7.1</c:v>
                </c:pt>
                <c:pt idx="3692">
                  <c:v>6.3</c:v>
                </c:pt>
                <c:pt idx="3693">
                  <c:v>8.3000000000000007</c:v>
                </c:pt>
                <c:pt idx="3694">
                  <c:v>7.1</c:v>
                </c:pt>
                <c:pt idx="3695">
                  <c:v>4.7</c:v>
                </c:pt>
                <c:pt idx="3696">
                  <c:v>7.2</c:v>
                </c:pt>
                <c:pt idx="3697">
                  <c:v>5.0999999999999996</c:v>
                </c:pt>
                <c:pt idx="3698">
                  <c:v>6.9</c:v>
                </c:pt>
                <c:pt idx="3699">
                  <c:v>6.1</c:v>
                </c:pt>
                <c:pt idx="3700">
                  <c:v>7</c:v>
                </c:pt>
                <c:pt idx="3701">
                  <c:v>6.3</c:v>
                </c:pt>
                <c:pt idx="3702">
                  <c:v>6.1</c:v>
                </c:pt>
                <c:pt idx="3703">
                  <c:v>7.2</c:v>
                </c:pt>
                <c:pt idx="3704">
                  <c:v>7.8</c:v>
                </c:pt>
                <c:pt idx="3705">
                  <c:v>4.7</c:v>
                </c:pt>
                <c:pt idx="3706">
                  <c:v>6.7</c:v>
                </c:pt>
                <c:pt idx="3707">
                  <c:v>6.6</c:v>
                </c:pt>
                <c:pt idx="3708">
                  <c:v>6.9</c:v>
                </c:pt>
                <c:pt idx="3709">
                  <c:v>7.1</c:v>
                </c:pt>
                <c:pt idx="3710">
                  <c:v>6.7</c:v>
                </c:pt>
                <c:pt idx="3711">
                  <c:v>7.1</c:v>
                </c:pt>
                <c:pt idx="3712">
                  <c:v>7.6</c:v>
                </c:pt>
                <c:pt idx="3713">
                  <c:v>8.1</c:v>
                </c:pt>
                <c:pt idx="3714">
                  <c:v>5.5</c:v>
                </c:pt>
                <c:pt idx="3715">
                  <c:v>6.6</c:v>
                </c:pt>
                <c:pt idx="3716">
                  <c:v>4.8</c:v>
                </c:pt>
                <c:pt idx="3717">
                  <c:v>6.4</c:v>
                </c:pt>
                <c:pt idx="3718">
                  <c:v>7.3</c:v>
                </c:pt>
                <c:pt idx="3719">
                  <c:v>6.9</c:v>
                </c:pt>
                <c:pt idx="3720">
                  <c:v>7.2</c:v>
                </c:pt>
                <c:pt idx="3721">
                  <c:v>6.5</c:v>
                </c:pt>
                <c:pt idx="3722">
                  <c:v>6.6</c:v>
                </c:pt>
                <c:pt idx="3723">
                  <c:v>6.7</c:v>
                </c:pt>
                <c:pt idx="3724">
                  <c:v>7.3</c:v>
                </c:pt>
                <c:pt idx="3725">
                  <c:v>6.4</c:v>
                </c:pt>
                <c:pt idx="3726">
                  <c:v>7</c:v>
                </c:pt>
                <c:pt idx="3727">
                  <c:v>5.5</c:v>
                </c:pt>
                <c:pt idx="3728">
                  <c:v>6.7</c:v>
                </c:pt>
                <c:pt idx="3729">
                  <c:v>6.1</c:v>
                </c:pt>
                <c:pt idx="3730">
                  <c:v>3.9</c:v>
                </c:pt>
                <c:pt idx="3731">
                  <c:v>6.3</c:v>
                </c:pt>
                <c:pt idx="3732">
                  <c:v>7.5</c:v>
                </c:pt>
                <c:pt idx="3733">
                  <c:v>7</c:v>
                </c:pt>
                <c:pt idx="3734">
                  <c:v>6.7</c:v>
                </c:pt>
                <c:pt idx="3735">
                  <c:v>7.4</c:v>
                </c:pt>
                <c:pt idx="3736">
                  <c:v>8</c:v>
                </c:pt>
                <c:pt idx="3737">
                  <c:v>7.2</c:v>
                </c:pt>
                <c:pt idx="3738">
                  <c:v>6.4</c:v>
                </c:pt>
                <c:pt idx="3739">
                  <c:v>6.5</c:v>
                </c:pt>
                <c:pt idx="3740">
                  <c:v>6.9</c:v>
                </c:pt>
                <c:pt idx="3741">
                  <c:v>7.5</c:v>
                </c:pt>
                <c:pt idx="3742">
                  <c:v>7.7</c:v>
                </c:pt>
                <c:pt idx="3743">
                  <c:v>8.5</c:v>
                </c:pt>
                <c:pt idx="3744">
                  <c:v>7.7</c:v>
                </c:pt>
                <c:pt idx="3745">
                  <c:v>6.5</c:v>
                </c:pt>
                <c:pt idx="3746">
                  <c:v>7</c:v>
                </c:pt>
                <c:pt idx="3747">
                  <c:v>5.5</c:v>
                </c:pt>
                <c:pt idx="3748">
                  <c:v>6.3</c:v>
                </c:pt>
                <c:pt idx="3749">
                  <c:v>7.9</c:v>
                </c:pt>
                <c:pt idx="3750">
                  <c:v>7.3</c:v>
                </c:pt>
                <c:pt idx="3751">
                  <c:v>7.4</c:v>
                </c:pt>
                <c:pt idx="3752">
                  <c:v>7</c:v>
                </c:pt>
                <c:pt idx="3753">
                  <c:v>7.1</c:v>
                </c:pt>
                <c:pt idx="3754">
                  <c:v>7.5</c:v>
                </c:pt>
                <c:pt idx="3755">
                  <c:v>6.7</c:v>
                </c:pt>
                <c:pt idx="3756">
                  <c:v>6.7</c:v>
                </c:pt>
                <c:pt idx="3757">
                  <c:v>4.2</c:v>
                </c:pt>
                <c:pt idx="3758">
                  <c:v>7</c:v>
                </c:pt>
                <c:pt idx="3759">
                  <c:v>7</c:v>
                </c:pt>
                <c:pt idx="3760">
                  <c:v>6.8</c:v>
                </c:pt>
                <c:pt idx="3761">
                  <c:v>7.5</c:v>
                </c:pt>
                <c:pt idx="3762">
                  <c:v>5.3</c:v>
                </c:pt>
                <c:pt idx="3763">
                  <c:v>7.3</c:v>
                </c:pt>
                <c:pt idx="3764">
                  <c:v>5.6</c:v>
                </c:pt>
                <c:pt idx="3765">
                  <c:v>5.6</c:v>
                </c:pt>
                <c:pt idx="3766">
                  <c:v>6.6</c:v>
                </c:pt>
                <c:pt idx="3767">
                  <c:v>6.3</c:v>
                </c:pt>
                <c:pt idx="3768">
                  <c:v>7.5</c:v>
                </c:pt>
                <c:pt idx="3769">
                  <c:v>7.6</c:v>
                </c:pt>
                <c:pt idx="3770">
                  <c:v>4.0999999999999996</c:v>
                </c:pt>
                <c:pt idx="3771">
                  <c:v>7.8</c:v>
                </c:pt>
                <c:pt idx="3772">
                  <c:v>6.7</c:v>
                </c:pt>
                <c:pt idx="3773">
                  <c:v>7.3</c:v>
                </c:pt>
                <c:pt idx="3774">
                  <c:v>7.1</c:v>
                </c:pt>
                <c:pt idx="3775">
                  <c:v>6.6</c:v>
                </c:pt>
                <c:pt idx="3776">
                  <c:v>6.2</c:v>
                </c:pt>
                <c:pt idx="3777">
                  <c:v>6.1</c:v>
                </c:pt>
                <c:pt idx="3778">
                  <c:v>6.9</c:v>
                </c:pt>
                <c:pt idx="3779">
                  <c:v>7.5</c:v>
                </c:pt>
                <c:pt idx="3780">
                  <c:v>7.4</c:v>
                </c:pt>
                <c:pt idx="3781">
                  <c:v>7</c:v>
                </c:pt>
                <c:pt idx="3782">
                  <c:v>6.3</c:v>
                </c:pt>
                <c:pt idx="3783">
                  <c:v>6.9</c:v>
                </c:pt>
                <c:pt idx="3784">
                  <c:v>6.4</c:v>
                </c:pt>
                <c:pt idx="3785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84-4804-BA88-F0F6AFFA6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028415"/>
        <c:axId val="2033563839"/>
      </c:scatterChart>
      <c:valAx>
        <c:axId val="2041028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563839"/>
        <c:crosses val="autoZero"/>
        <c:crossBetween val="midCat"/>
      </c:valAx>
      <c:valAx>
        <c:axId val="20335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028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'Language analysis'!$G$1</c:f>
              <c:strCache>
                <c:ptCount val="1"/>
                <c:pt idx="0">
                  <c:v>Count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'Language analysis'!$F$2:$F$39</c:f>
              <c:strCache>
                <c:ptCount val="38"/>
                <c:pt idx="0">
                  <c:v>English</c:v>
                </c:pt>
                <c:pt idx="1">
                  <c:v>Mandarin</c:v>
                </c:pt>
                <c:pt idx="2">
                  <c:v>Aboriginal</c:v>
                </c:pt>
                <c:pt idx="3">
                  <c:v>Spanish</c:v>
                </c:pt>
                <c:pt idx="4">
                  <c:v>French</c:v>
                </c:pt>
                <c:pt idx="5">
                  <c:v>Filipino</c:v>
                </c:pt>
                <c:pt idx="6">
                  <c:v>Maya</c:v>
                </c:pt>
                <c:pt idx="7">
                  <c:v>Kazakh</c:v>
                </c:pt>
                <c:pt idx="8">
                  <c:v>Telugu</c:v>
                </c:pt>
                <c:pt idx="9">
                  <c:v>Cantonese</c:v>
                </c:pt>
                <c:pt idx="10">
                  <c:v>Japanese</c:v>
                </c:pt>
                <c:pt idx="11">
                  <c:v>Aramaic</c:v>
                </c:pt>
                <c:pt idx="12">
                  <c:v>Italian</c:v>
                </c:pt>
                <c:pt idx="13">
                  <c:v>Dutch</c:v>
                </c:pt>
                <c:pt idx="14">
                  <c:v>Dari</c:v>
                </c:pt>
                <c:pt idx="15">
                  <c:v>German</c:v>
                </c:pt>
                <c:pt idx="16">
                  <c:v>Mongolian</c:v>
                </c:pt>
                <c:pt idx="17">
                  <c:v>Thai</c:v>
                </c:pt>
                <c:pt idx="18">
                  <c:v>Bosnian</c:v>
                </c:pt>
                <c:pt idx="19">
                  <c:v>Korean</c:v>
                </c:pt>
                <c:pt idx="20">
                  <c:v>Hungarian</c:v>
                </c:pt>
                <c:pt idx="21">
                  <c:v>Hindi</c:v>
                </c:pt>
                <c:pt idx="22">
                  <c:v>Icelandic</c:v>
                </c:pt>
                <c:pt idx="23">
                  <c:v>Danish</c:v>
                </c:pt>
                <c:pt idx="24">
                  <c:v>Portuguese</c:v>
                </c:pt>
                <c:pt idx="25">
                  <c:v>Norwegian</c:v>
                </c:pt>
                <c:pt idx="26">
                  <c:v>Czech</c:v>
                </c:pt>
                <c:pt idx="27">
                  <c:v>Russian</c:v>
                </c:pt>
                <c:pt idx="28">
                  <c:v>None</c:v>
                </c:pt>
                <c:pt idx="29">
                  <c:v>Zulu</c:v>
                </c:pt>
                <c:pt idx="30">
                  <c:v>Hebrew</c:v>
                </c:pt>
                <c:pt idx="31">
                  <c:v>Dzongkha</c:v>
                </c:pt>
                <c:pt idx="32">
                  <c:v>Arabic</c:v>
                </c:pt>
                <c:pt idx="33">
                  <c:v>Vietnamese</c:v>
                </c:pt>
                <c:pt idx="34">
                  <c:v>Indonesian</c:v>
                </c:pt>
                <c:pt idx="35">
                  <c:v>Romanian</c:v>
                </c:pt>
                <c:pt idx="36">
                  <c:v>Persian</c:v>
                </c:pt>
                <c:pt idx="37">
                  <c:v>Swedish</c:v>
                </c:pt>
              </c:strCache>
            </c:strRef>
          </c:cat>
          <c:val>
            <c:numRef>
              <c:f>'Language analysis'!$G$2:$G$39</c:f>
              <c:numCache>
                <c:formatCode>General</c:formatCode>
                <c:ptCount val="38"/>
                <c:pt idx="0">
                  <c:v>3606</c:v>
                </c:pt>
                <c:pt idx="1">
                  <c:v>14</c:v>
                </c:pt>
                <c:pt idx="2">
                  <c:v>2</c:v>
                </c:pt>
                <c:pt idx="3">
                  <c:v>26</c:v>
                </c:pt>
                <c:pt idx="4">
                  <c:v>37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8</c:v>
                </c:pt>
                <c:pt idx="10">
                  <c:v>12</c:v>
                </c:pt>
                <c:pt idx="11">
                  <c:v>1</c:v>
                </c:pt>
                <c:pt idx="12">
                  <c:v>7</c:v>
                </c:pt>
                <c:pt idx="13">
                  <c:v>3</c:v>
                </c:pt>
                <c:pt idx="14">
                  <c:v>2</c:v>
                </c:pt>
                <c:pt idx="15">
                  <c:v>13</c:v>
                </c:pt>
                <c:pt idx="16">
                  <c:v>1</c:v>
                </c:pt>
                <c:pt idx="17">
                  <c:v>3</c:v>
                </c:pt>
                <c:pt idx="18">
                  <c:v>1</c:v>
                </c:pt>
                <c:pt idx="19">
                  <c:v>5</c:v>
                </c:pt>
                <c:pt idx="20">
                  <c:v>1</c:v>
                </c:pt>
                <c:pt idx="21">
                  <c:v>10</c:v>
                </c:pt>
                <c:pt idx="22">
                  <c:v>1</c:v>
                </c:pt>
                <c:pt idx="23">
                  <c:v>3</c:v>
                </c:pt>
                <c:pt idx="24">
                  <c:v>5</c:v>
                </c:pt>
                <c:pt idx="25">
                  <c:v>4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3</c:v>
                </c:pt>
                <c:pt idx="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E0-41EE-9346-1F788EE0A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35742207"/>
        <c:axId val="2028686095"/>
      </c:barChart>
      <c:catAx>
        <c:axId val="203574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686095"/>
        <c:crosses val="autoZero"/>
        <c:auto val="1"/>
        <c:lblAlgn val="ctr"/>
        <c:lblOffset val="100"/>
        <c:noMultiLvlLbl val="0"/>
      </c:catAx>
      <c:valAx>
        <c:axId val="202868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742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ofPieChart>
        <c:ofPieType val="pie"/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934-4A76-AC01-FBC48DE0A2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A934-4A76-AC01-FBC48DE0A2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934-4A76-AC01-FBC48DE0A2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A934-4A76-AC01-FBC48DE0A2E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934-4A76-AC01-FBC48DE0A2E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A934-4A76-AC01-FBC48DE0A2E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934-4A76-AC01-FBC48DE0A2E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A934-4A76-AC01-FBC48DE0A2E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A934-4A76-AC01-FBC48DE0A2E1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A934-4A76-AC01-FBC48DE0A2E1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A934-4A76-AC01-FBC48DE0A2E1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A934-4A76-AC01-FBC48DE0A2E1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A934-4A76-AC01-FBC48DE0A2E1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A934-4A76-AC01-FBC48DE0A2E1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A934-4A76-AC01-FBC48DE0A2E1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A934-4A76-AC01-FBC48DE0A2E1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A934-4A76-AC01-FBC48DE0A2E1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A934-4A76-AC01-FBC48DE0A2E1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A934-4A76-AC01-FBC48DE0A2E1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A934-4A76-AC01-FBC48DE0A2E1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A934-4A76-AC01-FBC48DE0A2E1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A934-4A76-AC01-FBC48DE0A2E1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A934-4A76-AC01-FBC48DE0A2E1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A934-4A76-AC01-FBC48DE0A2E1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A934-4A76-AC01-FBC48DE0A2E1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A934-4A76-AC01-FBC48DE0A2E1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A934-4A76-AC01-FBC48DE0A2E1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A934-4A76-AC01-FBC48DE0A2E1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A934-4A76-AC01-FBC48DE0A2E1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A934-4A76-AC01-FBC48DE0A2E1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A934-4A76-AC01-FBC48DE0A2E1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A934-4A76-AC01-FBC48DE0A2E1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A934-4A76-AC01-FBC48DE0A2E1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2-A934-4A76-AC01-FBC48DE0A2E1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A934-4A76-AC01-FBC48DE0A2E1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4-A934-4A76-AC01-FBC48DE0A2E1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A934-4A76-AC01-FBC48DE0A2E1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A934-4A76-AC01-FBC48DE0A2E1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A934-4A76-AC01-FBC48DE0A2E1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A934-4A76-AC01-FBC48DE0A2E1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A934-4A76-AC01-FBC48DE0A2E1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A934-4A76-AC01-FBC48DE0A2E1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A934-4A76-AC01-FBC48DE0A2E1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A934-4A76-AC01-FBC48DE0A2E1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A934-4A76-AC01-FBC48DE0A2E1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A934-4A76-AC01-FBC48DE0A2E1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8-A934-4A76-AC01-FBC48DE0A2E1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9-A934-4A76-AC01-FBC48DE0A2E1}"/>
                </c:ext>
              </c:extLst>
            </c:dLbl>
            <c:dLbl>
              <c:idx val="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A-A934-4A76-AC01-FBC48DE0A2E1}"/>
                </c:ext>
              </c:extLst>
            </c:dLbl>
            <c:dLbl>
              <c:idx val="1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B-A934-4A76-AC01-FBC48DE0A2E1}"/>
                </c:ext>
              </c:extLst>
            </c:dLbl>
            <c:dLbl>
              <c:idx val="1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C-A934-4A76-AC01-FBC48DE0A2E1}"/>
                </c:ext>
              </c:extLst>
            </c:dLbl>
            <c:dLbl>
              <c:idx val="1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D-A934-4A76-AC01-FBC48DE0A2E1}"/>
                </c:ext>
              </c:extLst>
            </c:dLbl>
            <c:dLbl>
              <c:idx val="1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E-A934-4A76-AC01-FBC48DE0A2E1}"/>
                </c:ext>
              </c:extLst>
            </c:dLbl>
            <c:dLbl>
              <c:idx val="1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F-A934-4A76-AC01-FBC48DE0A2E1}"/>
                </c:ext>
              </c:extLst>
            </c:dLbl>
            <c:dLbl>
              <c:idx val="1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0-A934-4A76-AC01-FBC48DE0A2E1}"/>
                </c:ext>
              </c:extLst>
            </c:dLbl>
            <c:dLbl>
              <c:idx val="1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1-A934-4A76-AC01-FBC48DE0A2E1}"/>
                </c:ext>
              </c:extLst>
            </c:dLbl>
            <c:dLbl>
              <c:idx val="1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2-A934-4A76-AC01-FBC48DE0A2E1}"/>
                </c:ext>
              </c:extLst>
            </c:dLbl>
            <c:dLbl>
              <c:idx val="1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8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3-A934-4A76-AC01-FBC48DE0A2E1}"/>
                </c:ext>
              </c:extLst>
            </c:dLbl>
            <c:dLbl>
              <c:idx val="1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8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4-A934-4A76-AC01-FBC48DE0A2E1}"/>
                </c:ext>
              </c:extLst>
            </c:dLbl>
            <c:dLbl>
              <c:idx val="2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8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5-A934-4A76-AC01-FBC48DE0A2E1}"/>
                </c:ext>
              </c:extLst>
            </c:dLbl>
            <c:dLbl>
              <c:idx val="2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8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6-A934-4A76-AC01-FBC48DE0A2E1}"/>
                </c:ext>
              </c:extLst>
            </c:dLbl>
            <c:dLbl>
              <c:idx val="2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8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7-A934-4A76-AC01-FBC48DE0A2E1}"/>
                </c:ext>
              </c:extLst>
            </c:dLbl>
            <c:dLbl>
              <c:idx val="2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8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8-A934-4A76-AC01-FBC48DE0A2E1}"/>
                </c:ext>
              </c:extLst>
            </c:dLbl>
            <c:dLbl>
              <c:idx val="2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9-A934-4A76-AC01-FBC48DE0A2E1}"/>
                </c:ext>
              </c:extLst>
            </c:dLbl>
            <c:dLbl>
              <c:idx val="2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A-A934-4A76-AC01-FBC48DE0A2E1}"/>
                </c:ext>
              </c:extLst>
            </c:dLbl>
            <c:dLbl>
              <c:idx val="2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B-A934-4A76-AC01-FBC48DE0A2E1}"/>
                </c:ext>
              </c:extLst>
            </c:dLbl>
            <c:dLbl>
              <c:idx val="2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C-A934-4A76-AC01-FBC48DE0A2E1}"/>
                </c:ext>
              </c:extLst>
            </c:dLbl>
            <c:dLbl>
              <c:idx val="2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D-A934-4A76-AC01-FBC48DE0A2E1}"/>
                </c:ext>
              </c:extLst>
            </c:dLbl>
            <c:dLbl>
              <c:idx val="2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E-A934-4A76-AC01-FBC48DE0A2E1}"/>
                </c:ext>
              </c:extLst>
            </c:dLbl>
            <c:dLbl>
              <c:idx val="3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F-A934-4A76-AC01-FBC48DE0A2E1}"/>
                </c:ext>
              </c:extLst>
            </c:dLbl>
            <c:dLbl>
              <c:idx val="3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20-A934-4A76-AC01-FBC48DE0A2E1}"/>
                </c:ext>
              </c:extLst>
            </c:dLbl>
            <c:dLbl>
              <c:idx val="3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21-A934-4A76-AC01-FBC48DE0A2E1}"/>
                </c:ext>
              </c:extLst>
            </c:dLbl>
            <c:dLbl>
              <c:idx val="3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22-A934-4A76-AC01-FBC48DE0A2E1}"/>
                </c:ext>
              </c:extLst>
            </c:dLbl>
            <c:dLbl>
              <c:idx val="3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23-A934-4A76-AC01-FBC48DE0A2E1}"/>
                </c:ext>
              </c:extLst>
            </c:dLbl>
            <c:dLbl>
              <c:idx val="3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24-A934-4A76-AC01-FBC48DE0A2E1}"/>
                </c:ext>
              </c:extLst>
            </c:dLbl>
            <c:dLbl>
              <c:idx val="3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25-A934-4A76-AC01-FBC48DE0A2E1}"/>
                </c:ext>
              </c:extLst>
            </c:dLbl>
            <c:dLbl>
              <c:idx val="3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26-A934-4A76-AC01-FBC48DE0A2E1}"/>
                </c:ext>
              </c:extLst>
            </c:dLbl>
            <c:dLbl>
              <c:idx val="3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27-A934-4A76-AC01-FBC48DE0A2E1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'Language analysis'!$F$2:$F$39</c:f>
              <c:strCache>
                <c:ptCount val="38"/>
                <c:pt idx="0">
                  <c:v>English</c:v>
                </c:pt>
                <c:pt idx="1">
                  <c:v>Mandarin</c:v>
                </c:pt>
                <c:pt idx="2">
                  <c:v>Aboriginal</c:v>
                </c:pt>
                <c:pt idx="3">
                  <c:v>Spanish</c:v>
                </c:pt>
                <c:pt idx="4">
                  <c:v>French</c:v>
                </c:pt>
                <c:pt idx="5">
                  <c:v>Filipino</c:v>
                </c:pt>
                <c:pt idx="6">
                  <c:v>Maya</c:v>
                </c:pt>
                <c:pt idx="7">
                  <c:v>Kazakh</c:v>
                </c:pt>
                <c:pt idx="8">
                  <c:v>Telugu</c:v>
                </c:pt>
                <c:pt idx="9">
                  <c:v>Cantonese</c:v>
                </c:pt>
                <c:pt idx="10">
                  <c:v>Japanese</c:v>
                </c:pt>
                <c:pt idx="11">
                  <c:v>Aramaic</c:v>
                </c:pt>
                <c:pt idx="12">
                  <c:v>Italian</c:v>
                </c:pt>
                <c:pt idx="13">
                  <c:v>Dutch</c:v>
                </c:pt>
                <c:pt idx="14">
                  <c:v>Dari</c:v>
                </c:pt>
                <c:pt idx="15">
                  <c:v>German</c:v>
                </c:pt>
                <c:pt idx="16">
                  <c:v>Mongolian</c:v>
                </c:pt>
                <c:pt idx="17">
                  <c:v>Thai</c:v>
                </c:pt>
                <c:pt idx="18">
                  <c:v>Bosnian</c:v>
                </c:pt>
                <c:pt idx="19">
                  <c:v>Korean</c:v>
                </c:pt>
                <c:pt idx="20">
                  <c:v>Hungarian</c:v>
                </c:pt>
                <c:pt idx="21">
                  <c:v>Hindi</c:v>
                </c:pt>
                <c:pt idx="22">
                  <c:v>Icelandic</c:v>
                </c:pt>
                <c:pt idx="23">
                  <c:v>Danish</c:v>
                </c:pt>
                <c:pt idx="24">
                  <c:v>Portuguese</c:v>
                </c:pt>
                <c:pt idx="25">
                  <c:v>Norwegian</c:v>
                </c:pt>
                <c:pt idx="26">
                  <c:v>Czech</c:v>
                </c:pt>
                <c:pt idx="27">
                  <c:v>Russian</c:v>
                </c:pt>
                <c:pt idx="28">
                  <c:v>None</c:v>
                </c:pt>
                <c:pt idx="29">
                  <c:v>Zulu</c:v>
                </c:pt>
                <c:pt idx="30">
                  <c:v>Hebrew</c:v>
                </c:pt>
                <c:pt idx="31">
                  <c:v>Dzongkha</c:v>
                </c:pt>
                <c:pt idx="32">
                  <c:v>Arabic</c:v>
                </c:pt>
                <c:pt idx="33">
                  <c:v>Vietnamese</c:v>
                </c:pt>
                <c:pt idx="34">
                  <c:v>Indonesian</c:v>
                </c:pt>
                <c:pt idx="35">
                  <c:v>Romanian</c:v>
                </c:pt>
                <c:pt idx="36">
                  <c:v>Persian</c:v>
                </c:pt>
                <c:pt idx="37">
                  <c:v>Swedish</c:v>
                </c:pt>
              </c:strCache>
            </c:strRef>
          </c:cat>
          <c:val>
            <c:numRef>
              <c:f>'Language analysis'!$G$2:$G$39</c:f>
              <c:numCache>
                <c:formatCode>General</c:formatCode>
                <c:ptCount val="38"/>
                <c:pt idx="0">
                  <c:v>3606</c:v>
                </c:pt>
                <c:pt idx="1">
                  <c:v>14</c:v>
                </c:pt>
                <c:pt idx="2">
                  <c:v>2</c:v>
                </c:pt>
                <c:pt idx="3">
                  <c:v>26</c:v>
                </c:pt>
                <c:pt idx="4">
                  <c:v>37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8</c:v>
                </c:pt>
                <c:pt idx="10">
                  <c:v>12</c:v>
                </c:pt>
                <c:pt idx="11">
                  <c:v>1</c:v>
                </c:pt>
                <c:pt idx="12">
                  <c:v>7</c:v>
                </c:pt>
                <c:pt idx="13">
                  <c:v>3</c:v>
                </c:pt>
                <c:pt idx="14">
                  <c:v>2</c:v>
                </c:pt>
                <c:pt idx="15">
                  <c:v>13</c:v>
                </c:pt>
                <c:pt idx="16">
                  <c:v>1</c:v>
                </c:pt>
                <c:pt idx="17">
                  <c:v>3</c:v>
                </c:pt>
                <c:pt idx="18">
                  <c:v>1</c:v>
                </c:pt>
                <c:pt idx="19">
                  <c:v>5</c:v>
                </c:pt>
                <c:pt idx="20">
                  <c:v>1</c:v>
                </c:pt>
                <c:pt idx="21">
                  <c:v>10</c:v>
                </c:pt>
                <c:pt idx="22">
                  <c:v>1</c:v>
                </c:pt>
                <c:pt idx="23">
                  <c:v>3</c:v>
                </c:pt>
                <c:pt idx="24">
                  <c:v>5</c:v>
                </c:pt>
                <c:pt idx="25">
                  <c:v>4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3</c:v>
                </c:pt>
                <c:pt idx="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34-4A76-AC01-FBC48DE0A2E1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Top</a:t>
            </a:r>
            <a:r>
              <a:rPr lang="en-IN" baseline="0"/>
              <a:t> 10 movies with financial success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'BUDGET ANALYSIS'!$B$1</c:f>
              <c:strCache>
                <c:ptCount val="1"/>
                <c:pt idx="0">
                  <c:v>gross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'BUDGET ANALYSIS'!$A$2:$A$11</c:f>
              <c:strCache>
                <c:ptCount val="10"/>
                <c:pt idx="0">
                  <c:v>Avatar</c:v>
                </c:pt>
                <c:pt idx="1">
                  <c:v>Jurassic World</c:v>
                </c:pt>
                <c:pt idx="2">
                  <c:v>Titanic</c:v>
                </c:pt>
                <c:pt idx="3">
                  <c:v>Star Wars: Episode IV - A New Hope</c:v>
                </c:pt>
                <c:pt idx="4">
                  <c:v>E.T. the Extra-Terrestrial</c:v>
                </c:pt>
                <c:pt idx="5">
                  <c:v>The Avengers</c:v>
                </c:pt>
                <c:pt idx="6">
                  <c:v>The Lion King</c:v>
                </c:pt>
                <c:pt idx="7">
                  <c:v>Star Wars: Episode I - The Phantom Menace</c:v>
                </c:pt>
                <c:pt idx="8">
                  <c:v>The Dark Knight</c:v>
                </c:pt>
                <c:pt idx="9">
                  <c:v>The Hunger Games</c:v>
                </c:pt>
              </c:strCache>
            </c:strRef>
          </c:cat>
          <c:val>
            <c:numRef>
              <c:f>'BUDGET ANALYSIS'!$B$2:$B$11</c:f>
              <c:numCache>
                <c:formatCode>General</c:formatCode>
                <c:ptCount val="10"/>
                <c:pt idx="0">
                  <c:v>760505847</c:v>
                </c:pt>
                <c:pt idx="1">
                  <c:v>652177271</c:v>
                </c:pt>
                <c:pt idx="2">
                  <c:v>658672302</c:v>
                </c:pt>
                <c:pt idx="3">
                  <c:v>460935665</c:v>
                </c:pt>
                <c:pt idx="4">
                  <c:v>434949459</c:v>
                </c:pt>
                <c:pt idx="5">
                  <c:v>623279547</c:v>
                </c:pt>
                <c:pt idx="6">
                  <c:v>422783777</c:v>
                </c:pt>
                <c:pt idx="7">
                  <c:v>474544677</c:v>
                </c:pt>
                <c:pt idx="8">
                  <c:v>533316061</c:v>
                </c:pt>
                <c:pt idx="9">
                  <c:v>407999255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E6-45B4-8676-895DC611C8FE}"/>
            </c:ext>
          </c:extLst>
        </c:ser>
        <c:ser>
          <c:idx val="1"/>
          <c:order val="1"/>
          <c:tx>
            <c:strRef>
              <c:f>'BUDGET ANALYSIS'!$C$1</c:f>
              <c:strCache>
                <c:ptCount val="1"/>
                <c:pt idx="0">
                  <c:v>budget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'BUDGET ANALYSIS'!$A$2:$A$11</c:f>
              <c:strCache>
                <c:ptCount val="10"/>
                <c:pt idx="0">
                  <c:v>Avatar</c:v>
                </c:pt>
                <c:pt idx="1">
                  <c:v>Jurassic World</c:v>
                </c:pt>
                <c:pt idx="2">
                  <c:v>Titanic</c:v>
                </c:pt>
                <c:pt idx="3">
                  <c:v>Star Wars: Episode IV - A New Hope</c:v>
                </c:pt>
                <c:pt idx="4">
                  <c:v>E.T. the Extra-Terrestrial</c:v>
                </c:pt>
                <c:pt idx="5">
                  <c:v>The Avengers</c:v>
                </c:pt>
                <c:pt idx="6">
                  <c:v>The Lion King</c:v>
                </c:pt>
                <c:pt idx="7">
                  <c:v>Star Wars: Episode I - The Phantom Menace</c:v>
                </c:pt>
                <c:pt idx="8">
                  <c:v>The Dark Knight</c:v>
                </c:pt>
                <c:pt idx="9">
                  <c:v>The Hunger Games</c:v>
                </c:pt>
              </c:strCache>
            </c:strRef>
          </c:cat>
          <c:val>
            <c:numRef>
              <c:f>'BUDGET ANALYSIS'!$C$2:$C$11</c:f>
              <c:numCache>
                <c:formatCode>General</c:formatCode>
                <c:ptCount val="10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E6-45B4-8676-895DC611C8FE}"/>
            </c:ext>
          </c:extLst>
        </c:ser>
        <c:ser>
          <c:idx val="2"/>
          <c:order val="2"/>
          <c:tx>
            <c:strRef>
              <c:f>'BUDGET ANALYSIS'!$D$1</c:f>
              <c:strCache>
                <c:ptCount val="1"/>
                <c:pt idx="0">
                  <c:v>PROFIT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'BUDGET ANALYSIS'!$A$2:$A$11</c:f>
              <c:strCache>
                <c:ptCount val="10"/>
                <c:pt idx="0">
                  <c:v>Avatar</c:v>
                </c:pt>
                <c:pt idx="1">
                  <c:v>Jurassic World</c:v>
                </c:pt>
                <c:pt idx="2">
                  <c:v>Titanic</c:v>
                </c:pt>
                <c:pt idx="3">
                  <c:v>Star Wars: Episode IV - A New Hope</c:v>
                </c:pt>
                <c:pt idx="4">
                  <c:v>E.T. the Extra-Terrestrial</c:v>
                </c:pt>
                <c:pt idx="5">
                  <c:v>The Avengers</c:v>
                </c:pt>
                <c:pt idx="6">
                  <c:v>The Lion King</c:v>
                </c:pt>
                <c:pt idx="7">
                  <c:v>Star Wars: Episode I - The Phantom Menace</c:v>
                </c:pt>
                <c:pt idx="8">
                  <c:v>The Dark Knight</c:v>
                </c:pt>
                <c:pt idx="9">
                  <c:v>The Hunger Games</c:v>
                </c:pt>
              </c:strCache>
            </c:strRef>
          </c:cat>
          <c:val>
            <c:numRef>
              <c:f>'BUDGET ANALYSIS'!$D$2:$D$11</c:f>
              <c:numCache>
                <c:formatCode>General</c:formatCode>
                <c:ptCount val="10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E6-45B4-8676-895DC611C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31182495"/>
        <c:axId val="1768632319"/>
      </c:barChart>
      <c:catAx>
        <c:axId val="2031182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632319"/>
        <c:crosses val="autoZero"/>
        <c:auto val="1"/>
        <c:lblAlgn val="ctr"/>
        <c:lblOffset val="100"/>
        <c:noMultiLvlLbl val="0"/>
      </c:catAx>
      <c:valAx>
        <c:axId val="176863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18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466725</xdr:colOff>
      <xdr:row>24</xdr:row>
      <xdr:rowOff>133350</xdr:rowOff>
    </xdr:from>
    <xdr:to>
      <xdr:col>48</xdr:col>
      <xdr:colOff>161925</xdr:colOff>
      <xdr:row>37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96376A-FED0-EDFE-4B21-17DCD2EC9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400050</xdr:colOff>
      <xdr:row>38</xdr:row>
      <xdr:rowOff>76200</xdr:rowOff>
    </xdr:from>
    <xdr:to>
      <xdr:col>48</xdr:col>
      <xdr:colOff>95250</xdr:colOff>
      <xdr:row>48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BB77A6-BE96-0015-B93E-E798E02B8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657224</xdr:colOff>
      <xdr:row>18</xdr:row>
      <xdr:rowOff>152399</xdr:rowOff>
    </xdr:from>
    <xdr:to>
      <xdr:col>12</xdr:col>
      <xdr:colOff>190500</xdr:colOff>
      <xdr:row>34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EFFBE3-1044-76AB-E08E-4A24400B70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685800</xdr:colOff>
      <xdr:row>35</xdr:row>
      <xdr:rowOff>104775</xdr:rowOff>
    </xdr:from>
    <xdr:to>
      <xdr:col>10</xdr:col>
      <xdr:colOff>476250</xdr:colOff>
      <xdr:row>43</xdr:row>
      <xdr:rowOff>257175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D1B8EDF-1BFB-4BCA-AE1A-277E2262FB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161925</xdr:colOff>
      <xdr:row>39</xdr:row>
      <xdr:rowOff>171450</xdr:rowOff>
    </xdr:from>
    <xdr:to>
      <xdr:col>11</xdr:col>
      <xdr:colOff>104775</xdr:colOff>
      <xdr:row>49</xdr:row>
      <xdr:rowOff>247650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1B31CE-88F7-940C-B8F1-E1F2D5D02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142875</xdr:colOff>
      <xdr:row>50</xdr:row>
      <xdr:rowOff>171450</xdr:rowOff>
    </xdr:from>
    <xdr:to>
      <xdr:col>11</xdr:col>
      <xdr:colOff>85725</xdr:colOff>
      <xdr:row>60</xdr:row>
      <xdr:rowOff>247650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F3DC6D2-A3A0-898F-6482-442535D35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242887</xdr:colOff>
      <xdr:row>1</xdr:row>
      <xdr:rowOff>9525</xdr:rowOff>
    </xdr:from>
    <xdr:to>
      <xdr:col>15</xdr:col>
      <xdr:colOff>547687</xdr:colOff>
      <xdr:row>11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9E02EA-518F-B9C3-6DFD-D5C82C703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200-000000000000}" autoFormatId="16" applyNumberFormats="0" applyBorderFormats="0" applyFontFormats="0" applyPatternFormats="0" applyAlignmentFormats="0" applyWidthHeightFormats="0">
  <queryTableRefresh nextId="11" unboundColumnsRight="9">
    <queryTableFields count="10">
      <queryTableField id="1" name="Value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H3787" totalsRowShown="0">
  <autoFilter ref="A1:H3787" xr:uid="{00000000-0009-0000-0100-000003000000}"/>
  <tableColumns count="8">
    <tableColumn id="1" xr3:uid="{00000000-0010-0000-0000-000001000000}" name="director_name"/>
    <tableColumn id="2" xr3:uid="{00000000-0010-0000-0000-000002000000}" name="duration"/>
    <tableColumn id="3" xr3:uid="{00000000-0010-0000-0000-000003000000}" name="gross"/>
    <tableColumn id="4" xr3:uid="{00000000-0010-0000-0000-000004000000}" name="genres"/>
    <tableColumn id="5" xr3:uid="{00000000-0010-0000-0000-000005000000}" name="movie_title"/>
    <tableColumn id="6" xr3:uid="{00000000-0010-0000-0000-000006000000}" name="language"/>
    <tableColumn id="7" xr3:uid="{00000000-0010-0000-0000-000007000000}" name="budget"/>
    <tableColumn id="8" xr3:uid="{00000000-0010-0000-0000-000008000000}" name="imdb_score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C3787" totalsRowShown="0">
  <autoFilter ref="A1:C3787" xr:uid="{00000000-0009-0000-0100-000001000000}"/>
  <tableColumns count="3">
    <tableColumn id="1" xr3:uid="{00000000-0010-0000-0100-000001000000}" name="genres"/>
    <tableColumn id="2" xr3:uid="{00000000-0010-0000-0100-000002000000}" name="movie_title"/>
    <tableColumn id="3" xr3:uid="{00000000-0010-0000-0100-000003000000}" name="imdb_sco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able2" displayName="Table2" ref="E1:L3787" totalsRowShown="0">
  <autoFilter ref="E1:L3787" xr:uid="{00000000-0009-0000-0100-000002000000}"/>
  <tableColumns count="8">
    <tableColumn id="1" xr3:uid="{00000000-0010-0000-0200-000001000000}" name="Column1"/>
    <tableColumn id="2" xr3:uid="{00000000-0010-0000-0200-000002000000}" name="Column2"/>
    <tableColumn id="3" xr3:uid="{00000000-0010-0000-0200-000003000000}" name="Column3"/>
    <tableColumn id="4" xr3:uid="{00000000-0010-0000-0200-000004000000}" name="Column4"/>
    <tableColumn id="5" xr3:uid="{00000000-0010-0000-0200-000005000000}" name="Column5"/>
    <tableColumn id="6" xr3:uid="{00000000-0010-0000-0200-000006000000}" name="Column6"/>
    <tableColumn id="7" xr3:uid="{00000000-0010-0000-0200-000007000000}" name="Column7"/>
    <tableColumn id="8" xr3:uid="{00000000-0010-0000-0200-000008000000}" name="Column8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2_2" displayName="Table2_2" ref="N1:W24" tableType="queryTable" totalsRowShown="0">
  <autoFilter ref="N1:W24" xr:uid="{00000000-0009-0000-0100-000004000000}"/>
  <tableColumns count="10">
    <tableColumn id="1" xr3:uid="{00000000-0010-0000-0300-000001000000}" uniqueName="1" name="Value" queryTableFieldId="1"/>
    <tableColumn id="2" xr3:uid="{00000000-0010-0000-0300-000002000000}" uniqueName="2" name="COUNT" queryTableFieldId="2" dataDxfId="43">
      <calculatedColumnFormula>COUNTIF(Table2[],N2)</calculatedColumnFormula>
    </tableColumn>
    <tableColumn id="3" xr3:uid="{00000000-0010-0000-0300-000003000000}" uniqueName="3" name="MEAN" queryTableFieldId="3" dataDxfId="42"/>
    <tableColumn id="4" xr3:uid="{00000000-0010-0000-0300-000004000000}" uniqueName="4" name="MEDIAN" queryTableFieldId="4" dataDxfId="41"/>
    <tableColumn id="5" xr3:uid="{00000000-0010-0000-0300-000005000000}" uniqueName="5" name="MODE" queryTableFieldId="5" dataDxfId="40"/>
    <tableColumn id="6" xr3:uid="{00000000-0010-0000-0300-000006000000}" uniqueName="6" name="MAXIMUM" queryTableFieldId="6" dataDxfId="39"/>
    <tableColumn id="7" xr3:uid="{00000000-0010-0000-0300-000007000000}" uniqueName="7" name="MINIMUM" queryTableFieldId="7" dataDxfId="38"/>
    <tableColumn id="8" xr3:uid="{00000000-0010-0000-0300-000008000000}" uniqueName="8" name="RANGE" queryTableFieldId="8" dataDxfId="37">
      <calculatedColumnFormula>S2-T2</calculatedColumnFormula>
    </tableColumn>
    <tableColumn id="9" xr3:uid="{00000000-0010-0000-0300-000009000000}" uniqueName="9" name="VARIANCE" queryTableFieldId="9" dataDxfId="36">
      <calculatedColumnFormula>_xlfn.VAR.P(AB2:AB36)</calculatedColumnFormula>
    </tableColumn>
    <tableColumn id="10" xr3:uid="{00000000-0010-0000-0300-00000A000000}" uniqueName="10" name="STD. DEVIATION" queryTableFieldId="10" dataDxfId="35">
      <calculatedColumnFormula>_xlfn.STDEV.P(AB2:AB936)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4000000}" name="Table8" displayName="Table8" ref="AB1:AX1912" totalsRowShown="0">
  <autoFilter ref="AB1:AX1912" xr:uid="{00000000-0009-0000-0100-000008000000}"/>
  <tableColumns count="23">
    <tableColumn id="1" xr3:uid="{00000000-0010-0000-0400-000001000000}" name="ACTION"/>
    <tableColumn id="2" xr3:uid="{00000000-0010-0000-0400-000002000000}" name="Adventure"/>
    <tableColumn id="3" xr3:uid="{00000000-0010-0000-0400-000003000000}" name="Fantasy"/>
    <tableColumn id="4" xr3:uid="{00000000-0010-0000-0400-000004000000}" name="Sci-Fi"/>
    <tableColumn id="5" xr3:uid="{00000000-0010-0000-0400-000005000000}" name="Thriller"/>
    <tableColumn id="6" xr3:uid="{00000000-0010-0000-0400-000006000000}" name="Romance"/>
    <tableColumn id="7" xr3:uid="{00000000-0010-0000-0400-000007000000}" name="Animation"/>
    <tableColumn id="8" xr3:uid="{00000000-0010-0000-0400-000008000000}" name="Comedy"/>
    <tableColumn id="9" xr3:uid="{00000000-0010-0000-0400-000009000000}" name="Family"/>
    <tableColumn id="10" xr3:uid="{00000000-0010-0000-0400-00000A000000}" name="Musical"/>
    <tableColumn id="11" xr3:uid="{00000000-0010-0000-0400-00000B000000}" name="Mystery"/>
    <tableColumn id="12" xr3:uid="{00000000-0010-0000-0400-00000C000000}" name="Western"/>
    <tableColumn id="13" xr3:uid="{00000000-0010-0000-0400-00000D000000}" name="Drama"/>
    <tableColumn id="14" xr3:uid="{00000000-0010-0000-0400-00000E000000}" name="History"/>
    <tableColumn id="15" xr3:uid="{00000000-0010-0000-0400-00000F000000}" name="Sport"/>
    <tableColumn id="16" xr3:uid="{00000000-0010-0000-0400-000010000000}" name="Crime"/>
    <tableColumn id="17" xr3:uid="{00000000-0010-0000-0400-000011000000}" name="Horror"/>
    <tableColumn id="18" xr3:uid="{00000000-0010-0000-0400-000012000000}" name="War"/>
    <tableColumn id="19" xr3:uid="{00000000-0010-0000-0400-000013000000}" name="Biography"/>
    <tableColumn id="20" xr3:uid="{00000000-0010-0000-0400-000014000000}" name="Music"/>
    <tableColumn id="21" xr3:uid="{00000000-0010-0000-0400-000015000000}" name="Documentary"/>
    <tableColumn id="22" xr3:uid="{00000000-0010-0000-0400-000016000000}" name="Short"/>
    <tableColumn id="23" xr3:uid="{00000000-0010-0000-0400-000017000000}" name="Film-Noi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Table9" displayName="Table9" ref="A1:B3787" totalsRowShown="0">
  <autoFilter ref="A1:B3787" xr:uid="{00000000-0009-0000-0100-000009000000}"/>
  <tableColumns count="2">
    <tableColumn id="1" xr3:uid="{00000000-0010-0000-0500-000001000000}" name="movie_title"/>
    <tableColumn id="2" xr3:uid="{00000000-0010-0000-0500-000002000000}" name="duration" dataDxfId="34"/>
  </tableColumns>
  <tableStyleInfo name="TableStyleMedium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le10" displayName="Table10" ref="H2:L18" totalsRowShown="0" headerRowDxfId="33" headerRowBorderDxfId="32" tableBorderDxfId="31" totalsRowBorderDxfId="30">
  <autoFilter ref="H2:L18" xr:uid="{00000000-0009-0000-0100-00000A000000}"/>
  <tableColumns count="5">
    <tableColumn id="1" xr3:uid="{00000000-0010-0000-0600-000001000000}" name="Class intervals" dataDxfId="29"/>
    <tableColumn id="2" xr3:uid="{00000000-0010-0000-0600-000002000000}" name="Count" dataDxfId="28"/>
    <tableColumn id="3" xr3:uid="{00000000-0010-0000-0600-000003000000}" name="AVERAGE" dataDxfId="27">
      <calculatedColumnFormula>AVERAGE(Q1:Q4)</calculatedColumnFormula>
    </tableColumn>
    <tableColumn id="4" xr3:uid="{00000000-0010-0000-0600-000004000000}" name="MEDIAN" dataDxfId="26">
      <calculatedColumnFormula>MEDIAN(Q1:Q4)</calculatedColumnFormula>
    </tableColumn>
    <tableColumn id="5" xr3:uid="{00000000-0010-0000-0600-000005000000}" name="STD. DEVIATION" dataDxfId="25">
      <calculatedColumnFormula>_xlfn.STDEV.P(Q1:Q4)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7000000}" name="Table5" displayName="Table5" ref="C1:C1048576" totalsRowShown="0">
  <autoFilter ref="C1:C1048576" xr:uid="{00000000-0009-0000-0100-000005000000}"/>
  <tableColumns count="1">
    <tableColumn id="1" xr3:uid="{00000000-0010-0000-0700-000001000000}" name="imdb_score"/>
  </tableColumns>
  <tableStyleInfo name="TableStyleMedium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8000000}" name="Table12" displayName="Table12" ref="P1:AE1426" totalsRowShown="0" headerRowDxfId="24" headerRowBorderDxfId="23" tableBorderDxfId="22" totalsRowBorderDxfId="21">
  <autoFilter ref="P1:AE1426" xr:uid="{00000000-0009-0000-0100-00000C000000}"/>
  <tableColumns count="16">
    <tableColumn id="1" xr3:uid="{00000000-0010-0000-0800-000001000000}" name="21-40" dataDxfId="20"/>
    <tableColumn id="2" xr3:uid="{00000000-0010-0000-0800-000002000000}" name="41-60" dataDxfId="19"/>
    <tableColumn id="3" xr3:uid="{00000000-0010-0000-0800-000003000000}" name="61-80" dataDxfId="18"/>
    <tableColumn id="4" xr3:uid="{00000000-0010-0000-0800-000004000000}" name="81-100" dataDxfId="17" dataCellStyle="Normal 2"/>
    <tableColumn id="5" xr3:uid="{00000000-0010-0000-0800-000005000000}" name="101-120" dataDxfId="16"/>
    <tableColumn id="6" xr3:uid="{00000000-0010-0000-0800-000006000000}" name="121-140" dataDxfId="15"/>
    <tableColumn id="7" xr3:uid="{00000000-0010-0000-0800-000007000000}" name="141-160" dataDxfId="14"/>
    <tableColumn id="8" xr3:uid="{00000000-0010-0000-0800-000008000000}" name="161-180" dataDxfId="13"/>
    <tableColumn id="9" xr3:uid="{00000000-0010-0000-0800-000009000000}" name="181-200" dataDxfId="12"/>
    <tableColumn id="10" xr3:uid="{00000000-0010-0000-0800-00000A000000}" name="201-220" dataDxfId="11"/>
    <tableColumn id="11" xr3:uid="{00000000-0010-0000-0800-00000B000000}" name="221-240" dataDxfId="10"/>
    <tableColumn id="12" xr3:uid="{00000000-0010-0000-0800-00000C000000}" name="241-260" dataDxfId="9"/>
    <tableColumn id="13" xr3:uid="{00000000-0010-0000-0800-00000D000000}" name="261-280" dataDxfId="8"/>
    <tableColumn id="14" xr3:uid="{00000000-0010-0000-0800-00000E000000}" name="281-300" dataDxfId="7"/>
    <tableColumn id="15" xr3:uid="{00000000-0010-0000-0800-00000F000000}" name="301-320" dataDxfId="6"/>
    <tableColumn id="16" xr3:uid="{00000000-0010-0000-0800-000010000000}" name="321-340" dataDxfId="5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9000000}" name="Table7" displayName="Table7" ref="N1:AY3607" totalsRowShown="0">
  <autoFilter ref="N1:AY3607" xr:uid="{00000000-0009-0000-0100-000007000000}"/>
  <tableColumns count="38">
    <tableColumn id="1" xr3:uid="{00000000-0010-0000-0900-000001000000}" name="English"/>
    <tableColumn id="2" xr3:uid="{00000000-0010-0000-0900-000002000000}" name="Mandarin"/>
    <tableColumn id="3" xr3:uid="{00000000-0010-0000-0900-000003000000}" name="Aboriginal"/>
    <tableColumn id="4" xr3:uid="{00000000-0010-0000-0900-000004000000}" name="Spanish"/>
    <tableColumn id="5" xr3:uid="{00000000-0010-0000-0900-000005000000}" name="French"/>
    <tableColumn id="6" xr3:uid="{00000000-0010-0000-0900-000006000000}" name="Filipino"/>
    <tableColumn id="7" xr3:uid="{00000000-0010-0000-0900-000007000000}" name="Maya"/>
    <tableColumn id="8" xr3:uid="{00000000-0010-0000-0900-000008000000}" name="Kazakh"/>
    <tableColumn id="9" xr3:uid="{00000000-0010-0000-0900-000009000000}" name="Telugu"/>
    <tableColumn id="10" xr3:uid="{00000000-0010-0000-0900-00000A000000}" name="Cantonese"/>
    <tableColumn id="11" xr3:uid="{00000000-0010-0000-0900-00000B000000}" name="Japanese"/>
    <tableColumn id="12" xr3:uid="{00000000-0010-0000-0900-00000C000000}" name="Aramaic"/>
    <tableColumn id="13" xr3:uid="{00000000-0010-0000-0900-00000D000000}" name="Italian"/>
    <tableColumn id="14" xr3:uid="{00000000-0010-0000-0900-00000E000000}" name="Dutch"/>
    <tableColumn id="15" xr3:uid="{00000000-0010-0000-0900-00000F000000}" name="Dari"/>
    <tableColumn id="16" xr3:uid="{00000000-0010-0000-0900-000010000000}" name="German"/>
    <tableColumn id="17" xr3:uid="{00000000-0010-0000-0900-000011000000}" name="Mongolian"/>
    <tableColumn id="18" xr3:uid="{00000000-0010-0000-0900-000012000000}" name="Thai"/>
    <tableColumn id="19" xr3:uid="{00000000-0010-0000-0900-000013000000}" name="Bosnian"/>
    <tableColumn id="20" xr3:uid="{00000000-0010-0000-0900-000014000000}" name="Korean"/>
    <tableColumn id="21" xr3:uid="{00000000-0010-0000-0900-000015000000}" name="Hungarian"/>
    <tableColumn id="22" xr3:uid="{00000000-0010-0000-0900-000016000000}" name="Hindi"/>
    <tableColumn id="23" xr3:uid="{00000000-0010-0000-0900-000017000000}" name="Icelandic"/>
    <tableColumn id="24" xr3:uid="{00000000-0010-0000-0900-000018000000}" name="Danish"/>
    <tableColumn id="25" xr3:uid="{00000000-0010-0000-0900-000019000000}" name="Portuguese"/>
    <tableColumn id="26" xr3:uid="{00000000-0010-0000-0900-00001A000000}" name="Norwegian"/>
    <tableColumn id="27" xr3:uid="{00000000-0010-0000-0900-00001B000000}" name="Czech"/>
    <tableColumn id="28" xr3:uid="{00000000-0010-0000-0900-00001C000000}" name="Russian"/>
    <tableColumn id="29" xr3:uid="{00000000-0010-0000-0900-00001D000000}" name="None"/>
    <tableColumn id="30" xr3:uid="{00000000-0010-0000-0900-00001E000000}" name="Zulu"/>
    <tableColumn id="31" xr3:uid="{00000000-0010-0000-0900-00001F000000}" name="Hebrew"/>
    <tableColumn id="32" xr3:uid="{00000000-0010-0000-0900-000020000000}" name="Dzongkha"/>
    <tableColumn id="33" xr3:uid="{00000000-0010-0000-0900-000021000000}" name="Arabic"/>
    <tableColumn id="34" xr3:uid="{00000000-0010-0000-0900-000022000000}" name="Vietnamese"/>
    <tableColumn id="35" xr3:uid="{00000000-0010-0000-0900-000023000000}" name="Indonesian"/>
    <tableColumn id="36" xr3:uid="{00000000-0010-0000-0900-000024000000}" name="Romanian"/>
    <tableColumn id="37" xr3:uid="{00000000-0010-0000-0900-000025000000}" name="Persian"/>
    <tableColumn id="38" xr3:uid="{00000000-0010-0000-0900-000026000000}" name="Swedish"/>
  </tableColumns>
  <tableStyleInfo name="TableStyleMedium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11" displayName="Table11" ref="F1:J39" totalsRowShown="0">
  <autoFilter ref="F1:J39" xr:uid="{00000000-0009-0000-0100-00000B000000}"/>
  <tableColumns count="5">
    <tableColumn id="1" xr3:uid="{00000000-0010-0000-0A00-000001000000}" name="language"/>
    <tableColumn id="2" xr3:uid="{00000000-0010-0000-0A00-000002000000}" name="Count">
      <calculatedColumnFormula>COUNTIF($A$2:$A$3787,F2)</calculatedColumnFormula>
    </tableColumn>
    <tableColumn id="3" xr3:uid="{00000000-0010-0000-0A00-000003000000}" name="mean"/>
    <tableColumn id="4" xr3:uid="{00000000-0010-0000-0A00-000004000000}" name="median"/>
    <tableColumn id="5" xr3:uid="{00000000-0010-0000-0A00-000005000000}" name="std. deviation"/>
  </tableColumns>
  <tableStyleInfo name="TableStyleMedium3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B000000}" name="Table13" displayName="Table13" ref="A1:B3787" totalsRowShown="0">
  <autoFilter ref="A1:B3787" xr:uid="{00000000-0009-0000-0100-00000D000000}"/>
  <tableColumns count="2">
    <tableColumn id="1" xr3:uid="{00000000-0010-0000-0B00-000001000000}" name="language"/>
    <tableColumn id="2" xr3:uid="{00000000-0010-0000-0B00-000002000000}" name="imdb_score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C000000}" name="Table14" displayName="Table14" ref="F1:I1752" totalsRowShown="0">
  <autoFilter ref="F1:I1752" xr:uid="{00000000-0009-0000-0100-00000E000000}"/>
  <sortState xmlns:xlrd2="http://schemas.microsoft.com/office/spreadsheetml/2017/richdata2" ref="F2:I1752">
    <sortCondition descending="1" ref="H1:H1752"/>
  </sortState>
  <tableColumns count="4">
    <tableColumn id="1" xr3:uid="{00000000-0010-0000-0C00-000001000000}" name="director_name"/>
    <tableColumn id="2" xr3:uid="{00000000-0010-0000-0C00-000002000000}" name="NO. of movies" dataDxfId="4">
      <calculatedColumnFormula>COUNTIF($A$2:$A$3787,F2)</calculatedColumnFormula>
    </tableColumn>
    <tableColumn id="3" xr3:uid="{00000000-0010-0000-0C00-000003000000}" name="AVARAGE IMDB" dataDxfId="3">
      <calculatedColumnFormula>AVERAGEIF($A$2:$A$3787,F2,$B$2:$B$3787)</calculatedColumnFormula>
    </tableColumn>
    <tableColumn id="4" xr3:uid="{00000000-0010-0000-0C00-000004000000}" name="PERCENTILE RANK" dataDxfId="2">
      <calculatedColumnFormula>_xlfn.PERCENTRANK.INC($H$2:$H$1752,H2)*100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le15" displayName="Table15" ref="A1:B3787" totalsRowShown="0">
  <autoFilter ref="A1:B3787" xr:uid="{00000000-0009-0000-0100-00000F000000}"/>
  <tableColumns count="2">
    <tableColumn id="1" xr3:uid="{00000000-0010-0000-0D00-000001000000}" name="director_name"/>
    <tableColumn id="2" xr3:uid="{00000000-0010-0000-0D00-000002000000}" name="imdb_score"/>
  </tableColumns>
  <tableStyleInfo name="TableStyleLight2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le16" displayName="Table16" ref="A1:E3787" totalsRowShown="0">
  <autoFilter ref="A1:E3787" xr:uid="{00000000-0009-0000-0100-000010000000}"/>
  <sortState xmlns:xlrd2="http://schemas.microsoft.com/office/spreadsheetml/2017/richdata2" ref="A2:E3787">
    <sortCondition descending="1" ref="D1:D3787"/>
  </sortState>
  <tableColumns count="5">
    <tableColumn id="1" xr3:uid="{00000000-0010-0000-0E00-000001000000}" name="movie_title"/>
    <tableColumn id="2" xr3:uid="{00000000-0010-0000-0E00-000002000000}" name="gross"/>
    <tableColumn id="3" xr3:uid="{00000000-0010-0000-0E00-000003000000}" name="budget"/>
    <tableColumn id="4" xr3:uid="{00000000-0010-0000-0E00-000004000000}" name="PROFIT" dataDxfId="1">
      <calculatedColumnFormula>B2-C2</calculatedColumnFormula>
    </tableColumn>
    <tableColumn id="5" xr3:uid="{00000000-0010-0000-0E00-000005000000}" name="PROFIT PERCENTAGE" dataDxfId="0">
      <calculatedColumnFormula>(D2/C2)*100</calculatedColumnFormula>
    </tableColumn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9.xml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12.xml"/><Relationship Id="rId4" Type="http://schemas.openxmlformats.org/officeDocument/2006/relationships/table" Target="../tables/table1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44"/>
  <sheetViews>
    <sheetView workbookViewId="0">
      <selection activeCell="B6" sqref="B6"/>
    </sheetView>
  </sheetViews>
  <sheetFormatPr defaultRowHeight="13.8" x14ac:dyDescent="0.3"/>
  <cols>
    <col min="28" max="28" width="18.554687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</row>
    <row r="7" spans="1:28" x14ac:dyDescent="0.3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</row>
    <row r="282" spans="1:28" x14ac:dyDescent="0.3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3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3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3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3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3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3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3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</row>
    <row r="2244" spans="1:28" x14ac:dyDescent="0.3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3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3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3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3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</row>
    <row r="2831" spans="1:28" x14ac:dyDescent="0.3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</row>
    <row r="2873" spans="1:28" x14ac:dyDescent="0.3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3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3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3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3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3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28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28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28</v>
      </c>
      <c r="B4992" t="s">
        <v>23876</v>
      </c>
      <c r="C4992">
        <v>12</v>
      </c>
      <c r="D4992">
        <v>111</v>
      </c>
      <c r="E4992">
        <v>6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  <pageSetup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787"/>
  <sheetViews>
    <sheetView workbookViewId="0">
      <selection activeCell="E3" sqref="E3"/>
    </sheetView>
  </sheetViews>
  <sheetFormatPr defaultRowHeight="13.8" x14ac:dyDescent="0.3"/>
  <cols>
    <col min="1" max="1" width="32.33203125" bestFit="1" customWidth="1"/>
    <col min="2" max="2" width="10.6640625" bestFit="1" customWidth="1"/>
    <col min="3" max="3" width="10" bestFit="1" customWidth="1"/>
    <col min="4" max="4" width="46" customWidth="1"/>
    <col min="5" max="5" width="40.5546875" customWidth="1"/>
    <col min="6" max="6" width="11.5546875" customWidth="1"/>
    <col min="7" max="7" width="12" bestFit="1" customWidth="1"/>
    <col min="8" max="8" width="13.5546875" customWidth="1"/>
  </cols>
  <sheetData>
    <row r="1" spans="1:12" x14ac:dyDescent="0.3">
      <c r="A1" t="s">
        <v>1</v>
      </c>
      <c r="B1" t="s">
        <v>3</v>
      </c>
      <c r="C1" t="s">
        <v>8</v>
      </c>
      <c r="D1" t="s">
        <v>9</v>
      </c>
      <c r="E1" t="s">
        <v>11</v>
      </c>
      <c r="F1" t="s">
        <v>19</v>
      </c>
      <c r="G1" t="s">
        <v>22</v>
      </c>
      <c r="H1" t="s">
        <v>25</v>
      </c>
      <c r="L1" s="20"/>
    </row>
    <row r="2" spans="1:12" x14ac:dyDescent="0.3">
      <c r="A2" t="s">
        <v>29</v>
      </c>
      <c r="B2">
        <v>178</v>
      </c>
      <c r="C2">
        <v>760505847</v>
      </c>
      <c r="D2" t="s">
        <v>31</v>
      </c>
      <c r="E2" t="s">
        <v>24162</v>
      </c>
      <c r="F2" t="s">
        <v>37</v>
      </c>
      <c r="G2">
        <v>237000000</v>
      </c>
      <c r="H2">
        <v>7.9</v>
      </c>
    </row>
    <row r="3" spans="1:12" x14ac:dyDescent="0.3">
      <c r="A3" t="s">
        <v>40</v>
      </c>
      <c r="B3">
        <v>169</v>
      </c>
      <c r="C3">
        <v>309404152</v>
      </c>
      <c r="D3" t="s">
        <v>42</v>
      </c>
      <c r="E3" t="s">
        <v>24163</v>
      </c>
      <c r="F3" t="s">
        <v>37</v>
      </c>
      <c r="G3">
        <v>300000000</v>
      </c>
      <c r="H3">
        <v>7.1</v>
      </c>
    </row>
    <row r="4" spans="1:12" x14ac:dyDescent="0.3">
      <c r="A4" t="s">
        <v>48</v>
      </c>
      <c r="B4">
        <v>148</v>
      </c>
      <c r="C4">
        <v>200074175</v>
      </c>
      <c r="D4" t="s">
        <v>50</v>
      </c>
      <c r="E4" t="s">
        <v>24164</v>
      </c>
      <c r="F4" t="s">
        <v>37</v>
      </c>
      <c r="G4">
        <v>245000000</v>
      </c>
      <c r="H4">
        <v>6.8</v>
      </c>
    </row>
    <row r="5" spans="1:12" x14ac:dyDescent="0.3">
      <c r="A5" t="s">
        <v>57</v>
      </c>
      <c r="B5">
        <v>164</v>
      </c>
      <c r="C5">
        <v>448130642</v>
      </c>
      <c r="D5" t="s">
        <v>59</v>
      </c>
      <c r="E5" t="s">
        <v>24165</v>
      </c>
      <c r="F5" t="s">
        <v>37</v>
      </c>
      <c r="G5">
        <v>250000000</v>
      </c>
      <c r="H5">
        <v>8.5</v>
      </c>
    </row>
    <row r="6" spans="1:12" x14ac:dyDescent="0.3">
      <c r="A6" t="s">
        <v>71</v>
      </c>
      <c r="B6">
        <v>132</v>
      </c>
      <c r="C6">
        <v>73058679</v>
      </c>
      <c r="D6" t="s">
        <v>73</v>
      </c>
      <c r="E6" t="s">
        <v>24166</v>
      </c>
      <c r="F6" t="s">
        <v>37</v>
      </c>
      <c r="G6">
        <v>263700000</v>
      </c>
      <c r="H6">
        <v>6.6</v>
      </c>
    </row>
    <row r="7" spans="1:12" x14ac:dyDescent="0.3">
      <c r="A7" t="s">
        <v>79</v>
      </c>
      <c r="B7">
        <v>156</v>
      </c>
      <c r="C7">
        <v>336530303</v>
      </c>
      <c r="D7" t="s">
        <v>81</v>
      </c>
      <c r="E7" t="s">
        <v>24167</v>
      </c>
      <c r="F7" t="s">
        <v>37</v>
      </c>
      <c r="G7">
        <v>258000000</v>
      </c>
      <c r="H7">
        <v>6.2</v>
      </c>
    </row>
    <row r="8" spans="1:12" x14ac:dyDescent="0.3">
      <c r="A8" t="s">
        <v>87</v>
      </c>
      <c r="B8">
        <v>100</v>
      </c>
      <c r="C8">
        <v>200807262</v>
      </c>
      <c r="D8" t="s">
        <v>89</v>
      </c>
      <c r="E8" t="s">
        <v>24168</v>
      </c>
      <c r="F8" t="s">
        <v>37</v>
      </c>
      <c r="G8">
        <v>260000000</v>
      </c>
      <c r="H8">
        <v>7.8</v>
      </c>
    </row>
    <row r="9" spans="1:12" x14ac:dyDescent="0.3">
      <c r="A9" t="s">
        <v>96</v>
      </c>
      <c r="B9">
        <v>141</v>
      </c>
      <c r="C9">
        <v>458991599</v>
      </c>
      <c r="D9" t="s">
        <v>73</v>
      </c>
      <c r="E9" t="s">
        <v>24169</v>
      </c>
      <c r="F9" t="s">
        <v>37</v>
      </c>
      <c r="G9">
        <v>250000000</v>
      </c>
      <c r="H9">
        <v>7.5</v>
      </c>
    </row>
    <row r="10" spans="1:12" x14ac:dyDescent="0.3">
      <c r="A10" t="s">
        <v>103</v>
      </c>
      <c r="B10">
        <v>153</v>
      </c>
      <c r="C10">
        <v>301956980</v>
      </c>
      <c r="D10" t="s">
        <v>105</v>
      </c>
      <c r="E10" t="s">
        <v>24170</v>
      </c>
      <c r="F10" t="s">
        <v>37</v>
      </c>
      <c r="G10">
        <v>250000000</v>
      </c>
      <c r="H10">
        <v>7.5</v>
      </c>
    </row>
    <row r="11" spans="1:12" x14ac:dyDescent="0.3">
      <c r="A11" t="s">
        <v>111</v>
      </c>
      <c r="B11">
        <v>183</v>
      </c>
      <c r="C11">
        <v>330249062</v>
      </c>
      <c r="D11" t="s">
        <v>73</v>
      </c>
      <c r="E11" t="s">
        <v>24171</v>
      </c>
      <c r="F11" t="s">
        <v>37</v>
      </c>
      <c r="G11">
        <v>250000000</v>
      </c>
      <c r="H11">
        <v>6.9</v>
      </c>
    </row>
    <row r="12" spans="1:12" x14ac:dyDescent="0.3">
      <c r="A12" t="s">
        <v>118</v>
      </c>
      <c r="B12">
        <v>169</v>
      </c>
      <c r="C12">
        <v>200069408</v>
      </c>
      <c r="D12" t="s">
        <v>73</v>
      </c>
      <c r="E12" t="s">
        <v>24172</v>
      </c>
      <c r="F12" t="s">
        <v>37</v>
      </c>
      <c r="G12">
        <v>209000000</v>
      </c>
      <c r="H12">
        <v>6.1</v>
      </c>
    </row>
    <row r="13" spans="1:12" x14ac:dyDescent="0.3">
      <c r="A13" t="s">
        <v>125</v>
      </c>
      <c r="B13">
        <v>106</v>
      </c>
      <c r="C13">
        <v>168368427</v>
      </c>
      <c r="D13" t="s">
        <v>127</v>
      </c>
      <c r="E13" t="s">
        <v>24173</v>
      </c>
      <c r="F13" t="s">
        <v>37</v>
      </c>
      <c r="G13">
        <v>200000000</v>
      </c>
      <c r="H13">
        <v>6.7</v>
      </c>
    </row>
    <row r="14" spans="1:12" x14ac:dyDescent="0.3">
      <c r="A14" t="s">
        <v>40</v>
      </c>
      <c r="B14">
        <v>151</v>
      </c>
      <c r="C14">
        <v>423032628</v>
      </c>
      <c r="D14" t="s">
        <v>42</v>
      </c>
      <c r="E14" t="s">
        <v>24174</v>
      </c>
      <c r="F14" t="s">
        <v>37</v>
      </c>
      <c r="G14">
        <v>225000000</v>
      </c>
      <c r="H14">
        <v>7.3</v>
      </c>
    </row>
    <row r="15" spans="1:12" x14ac:dyDescent="0.3">
      <c r="A15" t="s">
        <v>40</v>
      </c>
      <c r="B15">
        <v>150</v>
      </c>
      <c r="C15">
        <v>89289910</v>
      </c>
      <c r="D15" t="s">
        <v>136</v>
      </c>
      <c r="E15" t="s">
        <v>24175</v>
      </c>
      <c r="F15" t="s">
        <v>37</v>
      </c>
      <c r="G15">
        <v>215000000</v>
      </c>
      <c r="H15">
        <v>6.5</v>
      </c>
    </row>
    <row r="16" spans="1:12" x14ac:dyDescent="0.3">
      <c r="A16" t="s">
        <v>111</v>
      </c>
      <c r="B16">
        <v>143</v>
      </c>
      <c r="C16">
        <v>291021565</v>
      </c>
      <c r="D16" t="s">
        <v>31</v>
      </c>
      <c r="E16" t="s">
        <v>24176</v>
      </c>
      <c r="F16" t="s">
        <v>37</v>
      </c>
      <c r="G16">
        <v>225000000</v>
      </c>
      <c r="H16">
        <v>7.2</v>
      </c>
    </row>
    <row r="17" spans="1:8" x14ac:dyDescent="0.3">
      <c r="A17" t="s">
        <v>146</v>
      </c>
      <c r="B17">
        <v>150</v>
      </c>
      <c r="C17">
        <v>141614023</v>
      </c>
      <c r="D17" t="s">
        <v>148</v>
      </c>
      <c r="E17" t="s">
        <v>24177</v>
      </c>
      <c r="F17" t="s">
        <v>37</v>
      </c>
      <c r="G17">
        <v>225000000</v>
      </c>
      <c r="H17">
        <v>6.6</v>
      </c>
    </row>
    <row r="18" spans="1:8" x14ac:dyDescent="0.3">
      <c r="A18" t="s">
        <v>96</v>
      </c>
      <c r="B18">
        <v>173</v>
      </c>
      <c r="C18">
        <v>623279547</v>
      </c>
      <c r="D18" t="s">
        <v>73</v>
      </c>
      <c r="E18" t="s">
        <v>24178</v>
      </c>
      <c r="F18" t="s">
        <v>37</v>
      </c>
      <c r="G18">
        <v>220000000</v>
      </c>
      <c r="H18">
        <v>8.1</v>
      </c>
    </row>
    <row r="19" spans="1:8" x14ac:dyDescent="0.3">
      <c r="A19" t="s">
        <v>157</v>
      </c>
      <c r="B19">
        <v>136</v>
      </c>
      <c r="C19">
        <v>241063875</v>
      </c>
      <c r="D19" t="s">
        <v>42</v>
      </c>
      <c r="E19" t="s">
        <v>24179</v>
      </c>
      <c r="F19" t="s">
        <v>37</v>
      </c>
      <c r="G19">
        <v>250000000</v>
      </c>
      <c r="H19">
        <v>6.7</v>
      </c>
    </row>
    <row r="20" spans="1:8" x14ac:dyDescent="0.3">
      <c r="A20" t="s">
        <v>163</v>
      </c>
      <c r="B20">
        <v>106</v>
      </c>
      <c r="C20">
        <v>179020854</v>
      </c>
      <c r="D20" t="s">
        <v>165</v>
      </c>
      <c r="E20" t="s">
        <v>24180</v>
      </c>
      <c r="F20" t="s">
        <v>37</v>
      </c>
      <c r="G20">
        <v>225000000</v>
      </c>
      <c r="H20">
        <v>6.8</v>
      </c>
    </row>
    <row r="21" spans="1:8" x14ac:dyDescent="0.3">
      <c r="A21" t="s">
        <v>171</v>
      </c>
      <c r="B21">
        <v>164</v>
      </c>
      <c r="C21">
        <v>255108370</v>
      </c>
      <c r="D21" t="s">
        <v>173</v>
      </c>
      <c r="E21" t="s">
        <v>24181</v>
      </c>
      <c r="F21" t="s">
        <v>37</v>
      </c>
      <c r="G21">
        <v>250000000</v>
      </c>
      <c r="H21">
        <v>7.5</v>
      </c>
    </row>
    <row r="22" spans="1:8" x14ac:dyDescent="0.3">
      <c r="A22" t="s">
        <v>180</v>
      </c>
      <c r="B22">
        <v>153</v>
      </c>
      <c r="C22">
        <v>262030663</v>
      </c>
      <c r="D22" t="s">
        <v>42</v>
      </c>
      <c r="E22" t="s">
        <v>24182</v>
      </c>
      <c r="F22" t="s">
        <v>37</v>
      </c>
      <c r="G22">
        <v>230000000</v>
      </c>
      <c r="H22">
        <v>7</v>
      </c>
    </row>
    <row r="23" spans="1:8" x14ac:dyDescent="0.3">
      <c r="A23" t="s">
        <v>187</v>
      </c>
      <c r="B23">
        <v>156</v>
      </c>
      <c r="C23">
        <v>105219735</v>
      </c>
      <c r="D23" t="s">
        <v>189</v>
      </c>
      <c r="E23" t="s">
        <v>24183</v>
      </c>
      <c r="F23" t="s">
        <v>37</v>
      </c>
      <c r="G23">
        <v>200000000</v>
      </c>
      <c r="H23">
        <v>6.7</v>
      </c>
    </row>
    <row r="24" spans="1:8" x14ac:dyDescent="0.3">
      <c r="A24" t="s">
        <v>171</v>
      </c>
      <c r="B24">
        <v>186</v>
      </c>
      <c r="C24">
        <v>258355354</v>
      </c>
      <c r="D24" t="s">
        <v>173</v>
      </c>
      <c r="E24" t="s">
        <v>24184</v>
      </c>
      <c r="F24" t="s">
        <v>37</v>
      </c>
      <c r="G24">
        <v>225000000</v>
      </c>
      <c r="H24">
        <v>7.9</v>
      </c>
    </row>
    <row r="25" spans="1:8" x14ac:dyDescent="0.3">
      <c r="A25" t="s">
        <v>198</v>
      </c>
      <c r="B25">
        <v>113</v>
      </c>
      <c r="C25">
        <v>70083519</v>
      </c>
      <c r="D25" t="s">
        <v>200</v>
      </c>
      <c r="E25" t="s">
        <v>24185</v>
      </c>
      <c r="F25" t="s">
        <v>37</v>
      </c>
      <c r="G25">
        <v>180000000</v>
      </c>
      <c r="H25">
        <v>6.1</v>
      </c>
    </row>
    <row r="26" spans="1:8" x14ac:dyDescent="0.3">
      <c r="A26" t="s">
        <v>171</v>
      </c>
      <c r="B26">
        <v>201</v>
      </c>
      <c r="C26">
        <v>218051260</v>
      </c>
      <c r="D26" t="s">
        <v>207</v>
      </c>
      <c r="E26" t="s">
        <v>24186</v>
      </c>
      <c r="F26" t="s">
        <v>37</v>
      </c>
      <c r="G26">
        <v>207000000</v>
      </c>
      <c r="H26">
        <v>7.2</v>
      </c>
    </row>
    <row r="27" spans="1:8" x14ac:dyDescent="0.3">
      <c r="A27" t="s">
        <v>29</v>
      </c>
      <c r="B27">
        <v>194</v>
      </c>
      <c r="C27">
        <v>658672302</v>
      </c>
      <c r="D27" t="s">
        <v>214</v>
      </c>
      <c r="E27" t="s">
        <v>24187</v>
      </c>
      <c r="F27" t="s">
        <v>37</v>
      </c>
      <c r="G27">
        <v>200000000</v>
      </c>
      <c r="H27">
        <v>7.7</v>
      </c>
    </row>
    <row r="28" spans="1:8" x14ac:dyDescent="0.3">
      <c r="A28" t="s">
        <v>220</v>
      </c>
      <c r="B28">
        <v>147</v>
      </c>
      <c r="C28">
        <v>407197282</v>
      </c>
      <c r="D28" t="s">
        <v>73</v>
      </c>
      <c r="E28" t="s">
        <v>24188</v>
      </c>
      <c r="F28" t="s">
        <v>37</v>
      </c>
      <c r="G28">
        <v>250000000</v>
      </c>
      <c r="H28">
        <v>8.1999999999999993</v>
      </c>
    </row>
    <row r="29" spans="1:8" x14ac:dyDescent="0.3">
      <c r="A29" t="s">
        <v>225</v>
      </c>
      <c r="B29">
        <v>131</v>
      </c>
      <c r="C29">
        <v>65173160</v>
      </c>
      <c r="D29" t="s">
        <v>227</v>
      </c>
      <c r="E29" t="s">
        <v>24189</v>
      </c>
      <c r="F29" t="s">
        <v>37</v>
      </c>
      <c r="G29">
        <v>209000000</v>
      </c>
      <c r="H29">
        <v>5.9</v>
      </c>
    </row>
    <row r="30" spans="1:8" x14ac:dyDescent="0.3">
      <c r="A30" t="s">
        <v>233</v>
      </c>
      <c r="B30">
        <v>124</v>
      </c>
      <c r="C30">
        <v>652177271</v>
      </c>
      <c r="D30" t="s">
        <v>227</v>
      </c>
      <c r="E30" t="s">
        <v>24190</v>
      </c>
      <c r="F30" t="s">
        <v>37</v>
      </c>
      <c r="G30">
        <v>150000000</v>
      </c>
      <c r="H30">
        <v>7</v>
      </c>
    </row>
    <row r="31" spans="1:8" x14ac:dyDescent="0.3">
      <c r="A31" t="s">
        <v>48</v>
      </c>
      <c r="B31">
        <v>143</v>
      </c>
      <c r="C31">
        <v>304360277</v>
      </c>
      <c r="D31" t="s">
        <v>50</v>
      </c>
      <c r="E31" t="s">
        <v>24191</v>
      </c>
      <c r="F31" t="s">
        <v>37</v>
      </c>
      <c r="G31">
        <v>200000000</v>
      </c>
      <c r="H31">
        <v>7.8</v>
      </c>
    </row>
    <row r="32" spans="1:8" x14ac:dyDescent="0.3">
      <c r="A32" t="s">
        <v>79</v>
      </c>
      <c r="B32">
        <v>135</v>
      </c>
      <c r="C32">
        <v>373377893</v>
      </c>
      <c r="D32" t="s">
        <v>245</v>
      </c>
      <c r="E32" t="s">
        <v>24192</v>
      </c>
      <c r="F32" t="s">
        <v>37</v>
      </c>
      <c r="G32">
        <v>200000000</v>
      </c>
      <c r="H32">
        <v>7.3</v>
      </c>
    </row>
    <row r="33" spans="1:8" x14ac:dyDescent="0.3">
      <c r="A33" t="s">
        <v>249</v>
      </c>
      <c r="B33">
        <v>195</v>
      </c>
      <c r="C33">
        <v>408992272</v>
      </c>
      <c r="D33" t="s">
        <v>73</v>
      </c>
      <c r="E33" t="s">
        <v>24193</v>
      </c>
      <c r="F33" t="s">
        <v>37</v>
      </c>
      <c r="G33">
        <v>200000000</v>
      </c>
      <c r="H33">
        <v>7.2</v>
      </c>
    </row>
    <row r="34" spans="1:8" x14ac:dyDescent="0.3">
      <c r="A34" t="s">
        <v>255</v>
      </c>
      <c r="B34">
        <v>108</v>
      </c>
      <c r="C34">
        <v>334185206</v>
      </c>
      <c r="D34" t="s">
        <v>200</v>
      </c>
      <c r="E34" t="s">
        <v>24194</v>
      </c>
      <c r="F34" t="s">
        <v>37</v>
      </c>
      <c r="G34">
        <v>200000000</v>
      </c>
      <c r="H34">
        <v>6.5</v>
      </c>
    </row>
    <row r="35" spans="1:8" x14ac:dyDescent="0.3">
      <c r="A35" t="s">
        <v>260</v>
      </c>
      <c r="B35">
        <v>104</v>
      </c>
      <c r="C35">
        <v>234360014</v>
      </c>
      <c r="D35" t="s">
        <v>262</v>
      </c>
      <c r="E35" t="s">
        <v>24195</v>
      </c>
      <c r="F35" t="s">
        <v>37</v>
      </c>
      <c r="G35">
        <v>210000000</v>
      </c>
      <c r="H35">
        <v>6.8</v>
      </c>
    </row>
    <row r="36" spans="1:8" x14ac:dyDescent="0.3">
      <c r="A36" t="s">
        <v>269</v>
      </c>
      <c r="B36">
        <v>104</v>
      </c>
      <c r="C36">
        <v>268488329</v>
      </c>
      <c r="D36" t="s">
        <v>271</v>
      </c>
      <c r="E36" t="s">
        <v>24196</v>
      </c>
      <c r="F36" t="s">
        <v>37</v>
      </c>
      <c r="G36">
        <v>200000000</v>
      </c>
      <c r="H36">
        <v>7.3</v>
      </c>
    </row>
    <row r="37" spans="1:8" x14ac:dyDescent="0.3">
      <c r="A37" t="s">
        <v>278</v>
      </c>
      <c r="B37">
        <v>150</v>
      </c>
      <c r="C37">
        <v>402076689</v>
      </c>
      <c r="D37" t="s">
        <v>73</v>
      </c>
      <c r="E37" t="s">
        <v>24197</v>
      </c>
      <c r="F37" t="s">
        <v>37</v>
      </c>
      <c r="G37">
        <v>200000000</v>
      </c>
      <c r="H37">
        <v>6</v>
      </c>
    </row>
    <row r="38" spans="1:8" x14ac:dyDescent="0.3">
      <c r="A38" t="s">
        <v>278</v>
      </c>
      <c r="B38">
        <v>165</v>
      </c>
      <c r="C38">
        <v>245428137</v>
      </c>
      <c r="D38" t="s">
        <v>73</v>
      </c>
      <c r="E38" t="s">
        <v>24198</v>
      </c>
      <c r="F38" t="s">
        <v>37</v>
      </c>
      <c r="G38">
        <v>210000000</v>
      </c>
      <c r="H38">
        <v>5.7</v>
      </c>
    </row>
    <row r="39" spans="1:8" x14ac:dyDescent="0.3">
      <c r="A39" t="s">
        <v>79</v>
      </c>
      <c r="B39">
        <v>130</v>
      </c>
      <c r="C39">
        <v>234903076</v>
      </c>
      <c r="D39" t="s">
        <v>200</v>
      </c>
      <c r="E39" t="s">
        <v>24199</v>
      </c>
      <c r="F39" t="s">
        <v>37</v>
      </c>
      <c r="G39">
        <v>215000000</v>
      </c>
      <c r="H39">
        <v>6.4</v>
      </c>
    </row>
    <row r="40" spans="1:8" x14ac:dyDescent="0.3">
      <c r="A40" t="s">
        <v>180</v>
      </c>
      <c r="B40">
        <v>142</v>
      </c>
      <c r="C40">
        <v>202853933</v>
      </c>
      <c r="D40" t="s">
        <v>31</v>
      </c>
      <c r="E40" t="s">
        <v>24200</v>
      </c>
      <c r="F40" t="s">
        <v>37</v>
      </c>
      <c r="G40">
        <v>200000000</v>
      </c>
      <c r="H40">
        <v>6.7</v>
      </c>
    </row>
    <row r="41" spans="1:8" x14ac:dyDescent="0.3">
      <c r="A41" t="s">
        <v>299</v>
      </c>
      <c r="B41">
        <v>125</v>
      </c>
      <c r="C41">
        <v>172051787</v>
      </c>
      <c r="D41" t="s">
        <v>73</v>
      </c>
      <c r="E41" t="s">
        <v>24201</v>
      </c>
      <c r="F41" t="s">
        <v>37</v>
      </c>
      <c r="G41">
        <v>170000000</v>
      </c>
      <c r="H41">
        <v>6.8</v>
      </c>
    </row>
    <row r="42" spans="1:8" x14ac:dyDescent="0.3">
      <c r="A42" t="s">
        <v>306</v>
      </c>
      <c r="B42">
        <v>106</v>
      </c>
      <c r="C42">
        <v>191450875</v>
      </c>
      <c r="D42" t="s">
        <v>307</v>
      </c>
      <c r="E42" t="s">
        <v>24202</v>
      </c>
      <c r="F42" t="s">
        <v>37</v>
      </c>
      <c r="G42">
        <v>200000000</v>
      </c>
      <c r="H42">
        <v>6.3</v>
      </c>
    </row>
    <row r="43" spans="1:8" x14ac:dyDescent="0.3">
      <c r="A43" t="s">
        <v>313</v>
      </c>
      <c r="B43">
        <v>123</v>
      </c>
      <c r="C43">
        <v>116593191</v>
      </c>
      <c r="D43" t="s">
        <v>73</v>
      </c>
      <c r="E43" t="s">
        <v>24203</v>
      </c>
      <c r="F43" t="s">
        <v>37</v>
      </c>
      <c r="G43">
        <v>200000000</v>
      </c>
      <c r="H43">
        <v>5.6</v>
      </c>
    </row>
    <row r="44" spans="1:8" x14ac:dyDescent="0.3">
      <c r="A44" t="s">
        <v>320</v>
      </c>
      <c r="B44">
        <v>103</v>
      </c>
      <c r="C44">
        <v>414984497</v>
      </c>
      <c r="D44" t="s">
        <v>271</v>
      </c>
      <c r="E44" t="s">
        <v>24204</v>
      </c>
      <c r="F44" t="s">
        <v>37</v>
      </c>
      <c r="G44">
        <v>200000000</v>
      </c>
      <c r="H44">
        <v>8.3000000000000007</v>
      </c>
    </row>
    <row r="45" spans="1:8" x14ac:dyDescent="0.3">
      <c r="A45" t="s">
        <v>327</v>
      </c>
      <c r="B45">
        <v>118</v>
      </c>
      <c r="C45">
        <v>125320003</v>
      </c>
      <c r="D45" t="s">
        <v>73</v>
      </c>
      <c r="E45" t="s">
        <v>24205</v>
      </c>
      <c r="F45" t="s">
        <v>37</v>
      </c>
      <c r="G45">
        <v>200000000</v>
      </c>
      <c r="H45">
        <v>6.6</v>
      </c>
    </row>
    <row r="46" spans="1:8" x14ac:dyDescent="0.3">
      <c r="A46" t="s">
        <v>332</v>
      </c>
      <c r="B46">
        <v>140</v>
      </c>
      <c r="C46">
        <v>350034110</v>
      </c>
      <c r="D46" t="s">
        <v>334</v>
      </c>
      <c r="E46" t="s">
        <v>24206</v>
      </c>
      <c r="F46" t="s">
        <v>37</v>
      </c>
      <c r="G46">
        <v>190000000</v>
      </c>
      <c r="H46">
        <v>7.2</v>
      </c>
    </row>
    <row r="47" spans="1:8" x14ac:dyDescent="0.3">
      <c r="A47" t="s">
        <v>125</v>
      </c>
      <c r="B47">
        <v>123</v>
      </c>
      <c r="C47">
        <v>202351611</v>
      </c>
      <c r="D47" t="s">
        <v>341</v>
      </c>
      <c r="E47" t="s">
        <v>24207</v>
      </c>
      <c r="F47" t="s">
        <v>37</v>
      </c>
      <c r="G47">
        <v>190000000</v>
      </c>
      <c r="H47">
        <v>7</v>
      </c>
    </row>
    <row r="48" spans="1:8" x14ac:dyDescent="0.3">
      <c r="A48" t="s">
        <v>118</v>
      </c>
      <c r="B48">
        <v>149</v>
      </c>
      <c r="C48">
        <v>233914986</v>
      </c>
      <c r="D48" t="s">
        <v>262</v>
      </c>
      <c r="E48" t="s">
        <v>24208</v>
      </c>
      <c r="F48" t="s">
        <v>37</v>
      </c>
      <c r="G48">
        <v>200000000</v>
      </c>
      <c r="H48">
        <v>8</v>
      </c>
    </row>
    <row r="49" spans="1:8" x14ac:dyDescent="0.3">
      <c r="A49" t="s">
        <v>351</v>
      </c>
      <c r="B49">
        <v>132</v>
      </c>
      <c r="C49">
        <v>228756232</v>
      </c>
      <c r="D49" t="s">
        <v>73</v>
      </c>
      <c r="E49" t="s">
        <v>24209</v>
      </c>
      <c r="F49" t="s">
        <v>37</v>
      </c>
      <c r="G49">
        <v>190000000</v>
      </c>
      <c r="H49">
        <v>7.8</v>
      </c>
    </row>
    <row r="50" spans="1:8" x14ac:dyDescent="0.3">
      <c r="A50" t="s">
        <v>118</v>
      </c>
      <c r="B50">
        <v>114</v>
      </c>
      <c r="C50">
        <v>65171860</v>
      </c>
      <c r="D50" t="s">
        <v>173</v>
      </c>
      <c r="E50" t="s">
        <v>24210</v>
      </c>
      <c r="F50" t="s">
        <v>37</v>
      </c>
      <c r="G50">
        <v>195000000</v>
      </c>
      <c r="H50">
        <v>6.3</v>
      </c>
    </row>
    <row r="51" spans="1:8" x14ac:dyDescent="0.3">
      <c r="A51" t="s">
        <v>364</v>
      </c>
      <c r="B51">
        <v>143</v>
      </c>
      <c r="C51">
        <v>144812796</v>
      </c>
      <c r="D51" t="s">
        <v>214</v>
      </c>
      <c r="E51" t="s">
        <v>24211</v>
      </c>
      <c r="F51" t="s">
        <v>37</v>
      </c>
      <c r="G51">
        <v>105000000</v>
      </c>
      <c r="H51">
        <v>7.3</v>
      </c>
    </row>
    <row r="52" spans="1:8" x14ac:dyDescent="0.3">
      <c r="A52" t="s">
        <v>371</v>
      </c>
      <c r="B52">
        <v>116</v>
      </c>
      <c r="C52">
        <v>90755643</v>
      </c>
      <c r="D52" t="s">
        <v>245</v>
      </c>
      <c r="E52" t="s">
        <v>24212</v>
      </c>
      <c r="F52" t="s">
        <v>37</v>
      </c>
      <c r="G52">
        <v>200000000</v>
      </c>
      <c r="H52">
        <v>6.6</v>
      </c>
    </row>
    <row r="53" spans="1:8" x14ac:dyDescent="0.3">
      <c r="A53" t="s">
        <v>378</v>
      </c>
      <c r="B53">
        <v>131</v>
      </c>
      <c r="C53">
        <v>101785482</v>
      </c>
      <c r="D53" t="s">
        <v>73</v>
      </c>
      <c r="E53" t="s">
        <v>24213</v>
      </c>
      <c r="F53" t="s">
        <v>37</v>
      </c>
      <c r="G53">
        <v>190000000</v>
      </c>
      <c r="H53">
        <v>7</v>
      </c>
    </row>
    <row r="54" spans="1:8" x14ac:dyDescent="0.3">
      <c r="A54" t="s">
        <v>278</v>
      </c>
      <c r="B54">
        <v>154</v>
      </c>
      <c r="C54">
        <v>352358779</v>
      </c>
      <c r="D54" t="s">
        <v>73</v>
      </c>
      <c r="E54" t="s">
        <v>24214</v>
      </c>
      <c r="F54" t="s">
        <v>37</v>
      </c>
      <c r="G54">
        <v>195000000</v>
      </c>
      <c r="H54">
        <v>6.3</v>
      </c>
    </row>
    <row r="55" spans="1:8" x14ac:dyDescent="0.3">
      <c r="A55" t="s">
        <v>389</v>
      </c>
      <c r="B55">
        <v>122</v>
      </c>
      <c r="C55">
        <v>317011114</v>
      </c>
      <c r="D55" t="s">
        <v>42</v>
      </c>
      <c r="E55" t="s">
        <v>24215</v>
      </c>
      <c r="F55" t="s">
        <v>37</v>
      </c>
      <c r="G55">
        <v>185000000</v>
      </c>
      <c r="H55">
        <v>6.2</v>
      </c>
    </row>
    <row r="56" spans="1:8" x14ac:dyDescent="0.3">
      <c r="A56" t="s">
        <v>402</v>
      </c>
      <c r="B56">
        <v>93</v>
      </c>
      <c r="C56">
        <v>237282182</v>
      </c>
      <c r="D56" t="s">
        <v>271</v>
      </c>
      <c r="E56" t="s">
        <v>24216</v>
      </c>
      <c r="F56" t="s">
        <v>37</v>
      </c>
      <c r="G56">
        <v>185000000</v>
      </c>
      <c r="H56">
        <v>7.2</v>
      </c>
    </row>
    <row r="57" spans="1:8" x14ac:dyDescent="0.3">
      <c r="A57" t="s">
        <v>408</v>
      </c>
      <c r="B57">
        <v>122</v>
      </c>
      <c r="C57">
        <v>130468626</v>
      </c>
      <c r="D57" t="s">
        <v>227</v>
      </c>
      <c r="E57" t="s">
        <v>24217</v>
      </c>
      <c r="F57" t="s">
        <v>37</v>
      </c>
      <c r="G57">
        <v>185000000</v>
      </c>
      <c r="H57">
        <v>7.5</v>
      </c>
    </row>
    <row r="58" spans="1:8" x14ac:dyDescent="0.3">
      <c r="A58" t="s">
        <v>71</v>
      </c>
      <c r="B58">
        <v>98</v>
      </c>
      <c r="C58">
        <v>223806889</v>
      </c>
      <c r="D58" t="s">
        <v>416</v>
      </c>
      <c r="E58" t="s">
        <v>24218</v>
      </c>
      <c r="F58" t="s">
        <v>37</v>
      </c>
      <c r="G58">
        <v>180000000</v>
      </c>
      <c r="H58">
        <v>8.4</v>
      </c>
    </row>
    <row r="59" spans="1:8" x14ac:dyDescent="0.3">
      <c r="A59" t="s">
        <v>260</v>
      </c>
      <c r="B59">
        <v>91</v>
      </c>
      <c r="C59">
        <v>140080850</v>
      </c>
      <c r="D59" t="s">
        <v>422</v>
      </c>
      <c r="E59" t="s">
        <v>24219</v>
      </c>
      <c r="F59" t="s">
        <v>37</v>
      </c>
      <c r="G59">
        <v>140000000</v>
      </c>
      <c r="H59">
        <v>6.2</v>
      </c>
    </row>
    <row r="60" spans="1:8" x14ac:dyDescent="0.3">
      <c r="A60" t="s">
        <v>428</v>
      </c>
      <c r="B60">
        <v>158</v>
      </c>
      <c r="C60">
        <v>166112167</v>
      </c>
      <c r="D60" t="s">
        <v>73</v>
      </c>
      <c r="E60">
        <v>2012</v>
      </c>
      <c r="F60" t="s">
        <v>37</v>
      </c>
      <c r="G60">
        <v>200000000</v>
      </c>
      <c r="H60">
        <v>5.8</v>
      </c>
    </row>
    <row r="61" spans="1:8" x14ac:dyDescent="0.3">
      <c r="A61" t="s">
        <v>435</v>
      </c>
      <c r="B61">
        <v>96</v>
      </c>
      <c r="C61">
        <v>137850096</v>
      </c>
      <c r="D61" t="s">
        <v>437</v>
      </c>
      <c r="E61" t="s">
        <v>24220</v>
      </c>
      <c r="F61" t="s">
        <v>37</v>
      </c>
      <c r="G61">
        <v>200000000</v>
      </c>
      <c r="H61">
        <v>6.8</v>
      </c>
    </row>
    <row r="62" spans="1:8" x14ac:dyDescent="0.3">
      <c r="A62" t="s">
        <v>443</v>
      </c>
      <c r="B62">
        <v>127</v>
      </c>
      <c r="C62">
        <v>47375327</v>
      </c>
      <c r="D62" t="s">
        <v>73</v>
      </c>
      <c r="E62" t="s">
        <v>24221</v>
      </c>
      <c r="F62" t="s">
        <v>37</v>
      </c>
      <c r="G62">
        <v>176000000</v>
      </c>
      <c r="H62">
        <v>5.4</v>
      </c>
    </row>
    <row r="63" spans="1:8" x14ac:dyDescent="0.3">
      <c r="A63" t="s">
        <v>103</v>
      </c>
      <c r="B63">
        <v>110</v>
      </c>
      <c r="C63">
        <v>124051759</v>
      </c>
      <c r="D63" t="s">
        <v>207</v>
      </c>
      <c r="E63" t="s">
        <v>24222</v>
      </c>
      <c r="F63" t="s">
        <v>37</v>
      </c>
      <c r="G63">
        <v>180000000</v>
      </c>
      <c r="H63">
        <v>6.6</v>
      </c>
    </row>
    <row r="64" spans="1:8" x14ac:dyDescent="0.3">
      <c r="A64" t="s">
        <v>146</v>
      </c>
      <c r="B64">
        <v>150</v>
      </c>
      <c r="C64">
        <v>291709845</v>
      </c>
      <c r="D64" t="s">
        <v>200</v>
      </c>
      <c r="E64" t="s">
        <v>24223</v>
      </c>
      <c r="F64" t="s">
        <v>37</v>
      </c>
      <c r="G64">
        <v>180000000</v>
      </c>
      <c r="H64">
        <v>6.9</v>
      </c>
    </row>
    <row r="65" spans="1:8" x14ac:dyDescent="0.3">
      <c r="A65" t="s">
        <v>118</v>
      </c>
      <c r="B65">
        <v>144</v>
      </c>
      <c r="C65">
        <v>154985087</v>
      </c>
      <c r="D65" t="s">
        <v>73</v>
      </c>
      <c r="E65" t="s">
        <v>24224</v>
      </c>
      <c r="F65" t="s">
        <v>37</v>
      </c>
      <c r="G65">
        <v>178000000</v>
      </c>
      <c r="H65">
        <v>7.3</v>
      </c>
    </row>
    <row r="66" spans="1:8" x14ac:dyDescent="0.3">
      <c r="A66" t="s">
        <v>57</v>
      </c>
      <c r="B66">
        <v>152</v>
      </c>
      <c r="C66">
        <v>533316061</v>
      </c>
      <c r="D66" t="s">
        <v>464</v>
      </c>
      <c r="E66" t="s">
        <v>24225</v>
      </c>
      <c r="F66" t="s">
        <v>37</v>
      </c>
      <c r="G66">
        <v>185000000</v>
      </c>
      <c r="H66">
        <v>9</v>
      </c>
    </row>
    <row r="67" spans="1:8" x14ac:dyDescent="0.3">
      <c r="A67" t="s">
        <v>469</v>
      </c>
      <c r="B67">
        <v>96</v>
      </c>
      <c r="C67">
        <v>292979556</v>
      </c>
      <c r="D67" t="s">
        <v>471</v>
      </c>
      <c r="E67" t="s">
        <v>24226</v>
      </c>
      <c r="F67" t="s">
        <v>37</v>
      </c>
      <c r="G67">
        <v>175000000</v>
      </c>
      <c r="H67">
        <v>8.3000000000000007</v>
      </c>
    </row>
    <row r="68" spans="1:8" x14ac:dyDescent="0.3">
      <c r="A68" t="s">
        <v>476</v>
      </c>
      <c r="B68">
        <v>94</v>
      </c>
      <c r="C68">
        <v>198332128</v>
      </c>
      <c r="D68" t="s">
        <v>478</v>
      </c>
      <c r="E68" t="s">
        <v>24227</v>
      </c>
      <c r="F68" t="s">
        <v>37</v>
      </c>
      <c r="G68">
        <v>175000000</v>
      </c>
      <c r="H68">
        <v>6.5</v>
      </c>
    </row>
    <row r="69" spans="1:8" x14ac:dyDescent="0.3">
      <c r="A69" t="s">
        <v>250</v>
      </c>
      <c r="B69">
        <v>126</v>
      </c>
      <c r="C69">
        <v>318298180</v>
      </c>
      <c r="D69" t="s">
        <v>73</v>
      </c>
      <c r="E69" t="s">
        <v>24228</v>
      </c>
      <c r="F69" t="s">
        <v>37</v>
      </c>
      <c r="G69">
        <v>140000000</v>
      </c>
      <c r="H69">
        <v>7.9</v>
      </c>
    </row>
    <row r="70" spans="1:8" x14ac:dyDescent="0.3">
      <c r="A70" t="s">
        <v>487</v>
      </c>
      <c r="B70">
        <v>126</v>
      </c>
      <c r="C70">
        <v>73820094</v>
      </c>
      <c r="D70" t="s">
        <v>488</v>
      </c>
      <c r="E70" t="s">
        <v>24229</v>
      </c>
      <c r="F70" t="s">
        <v>37</v>
      </c>
      <c r="G70">
        <v>170000000</v>
      </c>
      <c r="H70">
        <v>7.5</v>
      </c>
    </row>
    <row r="71" spans="1:8" x14ac:dyDescent="0.3">
      <c r="A71" t="s">
        <v>163</v>
      </c>
      <c r="B71">
        <v>106</v>
      </c>
      <c r="C71">
        <v>113745408</v>
      </c>
      <c r="D71" t="s">
        <v>494</v>
      </c>
      <c r="E71" t="s">
        <v>24230</v>
      </c>
      <c r="F71" t="s">
        <v>37</v>
      </c>
      <c r="G71">
        <v>170000000</v>
      </c>
      <c r="H71">
        <v>4.8</v>
      </c>
    </row>
    <row r="72" spans="1:8" x14ac:dyDescent="0.3">
      <c r="A72" t="s">
        <v>499</v>
      </c>
      <c r="B72">
        <v>112</v>
      </c>
      <c r="C72">
        <v>102176165</v>
      </c>
      <c r="D72" t="s">
        <v>501</v>
      </c>
      <c r="E72" t="s">
        <v>24231</v>
      </c>
      <c r="F72" t="s">
        <v>37</v>
      </c>
      <c r="G72">
        <v>145000000</v>
      </c>
      <c r="H72">
        <v>5.2</v>
      </c>
    </row>
    <row r="73" spans="1:8" x14ac:dyDescent="0.3">
      <c r="A73" t="s">
        <v>507</v>
      </c>
      <c r="B73">
        <v>123</v>
      </c>
      <c r="C73">
        <v>161087183</v>
      </c>
      <c r="D73" t="s">
        <v>509</v>
      </c>
      <c r="E73" t="s">
        <v>24232</v>
      </c>
      <c r="F73" t="s">
        <v>37</v>
      </c>
      <c r="G73">
        <v>175000000</v>
      </c>
      <c r="H73">
        <v>6.9</v>
      </c>
    </row>
    <row r="74" spans="1:8" x14ac:dyDescent="0.3">
      <c r="A74" t="s">
        <v>514</v>
      </c>
      <c r="B74">
        <v>96</v>
      </c>
      <c r="C74">
        <v>100289690</v>
      </c>
      <c r="D74" t="s">
        <v>515</v>
      </c>
      <c r="E74" t="s">
        <v>24233</v>
      </c>
      <c r="F74" t="s">
        <v>37</v>
      </c>
      <c r="G74">
        <v>175000000</v>
      </c>
      <c r="H74">
        <v>5.4</v>
      </c>
    </row>
    <row r="75" spans="1:8" x14ac:dyDescent="0.3">
      <c r="A75" t="s">
        <v>521</v>
      </c>
      <c r="B75">
        <v>113</v>
      </c>
      <c r="C75">
        <v>100189501</v>
      </c>
      <c r="D75" t="s">
        <v>73</v>
      </c>
      <c r="E75" t="s">
        <v>24234</v>
      </c>
      <c r="F75" t="s">
        <v>37</v>
      </c>
      <c r="G75">
        <v>178000000</v>
      </c>
      <c r="H75">
        <v>7.9</v>
      </c>
    </row>
    <row r="76" spans="1:8" x14ac:dyDescent="0.3">
      <c r="A76" t="s">
        <v>528</v>
      </c>
      <c r="B76">
        <v>176</v>
      </c>
      <c r="C76">
        <v>88246220</v>
      </c>
      <c r="D76" t="s">
        <v>227</v>
      </c>
      <c r="E76" t="s">
        <v>24235</v>
      </c>
      <c r="F76" t="s">
        <v>37</v>
      </c>
      <c r="G76">
        <v>175000000</v>
      </c>
      <c r="H76">
        <v>6.1</v>
      </c>
    </row>
    <row r="77" spans="1:8" x14ac:dyDescent="0.3">
      <c r="A77" t="s">
        <v>535</v>
      </c>
      <c r="B77">
        <v>118</v>
      </c>
      <c r="C77">
        <v>150167630</v>
      </c>
      <c r="D77" t="s">
        <v>227</v>
      </c>
      <c r="E77" t="s">
        <v>24236</v>
      </c>
      <c r="F77" t="s">
        <v>37</v>
      </c>
      <c r="G77">
        <v>175000000</v>
      </c>
      <c r="H77">
        <v>5.8</v>
      </c>
    </row>
    <row r="78" spans="1:8" x14ac:dyDescent="0.3">
      <c r="A78" t="s">
        <v>469</v>
      </c>
      <c r="B78">
        <v>95</v>
      </c>
      <c r="C78">
        <v>356454367</v>
      </c>
      <c r="D78" t="s">
        <v>542</v>
      </c>
      <c r="E78" t="s">
        <v>24237</v>
      </c>
      <c r="F78" t="s">
        <v>37</v>
      </c>
      <c r="G78">
        <v>175000000</v>
      </c>
      <c r="H78">
        <v>8.3000000000000007</v>
      </c>
    </row>
    <row r="79" spans="1:8" x14ac:dyDescent="0.3">
      <c r="A79" t="s">
        <v>250</v>
      </c>
      <c r="B79">
        <v>106</v>
      </c>
      <c r="C79">
        <v>362645141</v>
      </c>
      <c r="D79" t="s">
        <v>548</v>
      </c>
      <c r="E79" t="s">
        <v>24238</v>
      </c>
      <c r="F79" t="s">
        <v>37</v>
      </c>
      <c r="G79">
        <v>175000000</v>
      </c>
      <c r="H79">
        <v>7.8</v>
      </c>
    </row>
    <row r="80" spans="1:8" x14ac:dyDescent="0.3">
      <c r="A80" t="s">
        <v>250</v>
      </c>
      <c r="B80">
        <v>124</v>
      </c>
      <c r="C80">
        <v>312057433</v>
      </c>
      <c r="D80" t="s">
        <v>73</v>
      </c>
      <c r="E80" t="s">
        <v>24239</v>
      </c>
      <c r="F80" t="s">
        <v>37</v>
      </c>
      <c r="G80">
        <v>200000000</v>
      </c>
      <c r="H80">
        <v>7</v>
      </c>
    </row>
    <row r="81" spans="1:8" x14ac:dyDescent="0.3">
      <c r="A81" t="s">
        <v>556</v>
      </c>
      <c r="B81">
        <v>132</v>
      </c>
      <c r="C81">
        <v>155111815</v>
      </c>
      <c r="D81" t="s">
        <v>558</v>
      </c>
      <c r="E81" t="s">
        <v>24240</v>
      </c>
      <c r="F81" t="s">
        <v>37</v>
      </c>
      <c r="G81">
        <v>170000000</v>
      </c>
      <c r="H81">
        <v>6.1</v>
      </c>
    </row>
    <row r="82" spans="1:8" x14ac:dyDescent="0.3">
      <c r="A82" t="s">
        <v>562</v>
      </c>
      <c r="B82">
        <v>97</v>
      </c>
      <c r="C82">
        <v>241407328</v>
      </c>
      <c r="D82" t="s">
        <v>564</v>
      </c>
      <c r="E82" t="s">
        <v>24241</v>
      </c>
      <c r="F82" t="s">
        <v>37</v>
      </c>
      <c r="G82">
        <v>180000000</v>
      </c>
      <c r="H82">
        <v>7</v>
      </c>
    </row>
    <row r="83" spans="1:8" x14ac:dyDescent="0.3">
      <c r="A83" t="s">
        <v>570</v>
      </c>
      <c r="B83">
        <v>130</v>
      </c>
      <c r="C83">
        <v>208543795</v>
      </c>
      <c r="D83" t="s">
        <v>571</v>
      </c>
      <c r="E83" t="s">
        <v>24242</v>
      </c>
      <c r="F83" t="s">
        <v>37</v>
      </c>
      <c r="G83">
        <v>170000000</v>
      </c>
      <c r="H83">
        <v>7.6</v>
      </c>
    </row>
    <row r="84" spans="1:8" x14ac:dyDescent="0.3">
      <c r="A84" t="s">
        <v>586</v>
      </c>
      <c r="B84">
        <v>128</v>
      </c>
      <c r="C84">
        <v>38297305</v>
      </c>
      <c r="D84" t="s">
        <v>558</v>
      </c>
      <c r="E84" t="s">
        <v>24243</v>
      </c>
      <c r="F84" t="s">
        <v>37</v>
      </c>
      <c r="G84">
        <v>175000000</v>
      </c>
      <c r="H84">
        <v>6.3</v>
      </c>
    </row>
    <row r="85" spans="1:8" x14ac:dyDescent="0.3">
      <c r="A85" t="s">
        <v>220</v>
      </c>
      <c r="B85">
        <v>136</v>
      </c>
      <c r="C85">
        <v>259746958</v>
      </c>
      <c r="D85" t="s">
        <v>73</v>
      </c>
      <c r="E85" t="s">
        <v>24244</v>
      </c>
      <c r="F85" t="s">
        <v>37</v>
      </c>
      <c r="G85">
        <v>170000000</v>
      </c>
      <c r="H85">
        <v>7.8</v>
      </c>
    </row>
    <row r="86" spans="1:8" x14ac:dyDescent="0.3">
      <c r="A86" t="s">
        <v>597</v>
      </c>
      <c r="B86">
        <v>93</v>
      </c>
      <c r="C86">
        <v>238371987</v>
      </c>
      <c r="D86" t="s">
        <v>271</v>
      </c>
      <c r="E86" t="s">
        <v>24245</v>
      </c>
      <c r="F86" t="s">
        <v>37</v>
      </c>
      <c r="G86">
        <v>165000000</v>
      </c>
      <c r="H86">
        <v>6.4</v>
      </c>
    </row>
    <row r="87" spans="1:8" x14ac:dyDescent="0.3">
      <c r="A87" t="s">
        <v>604</v>
      </c>
      <c r="B87">
        <v>130</v>
      </c>
      <c r="C87">
        <v>93417865</v>
      </c>
      <c r="D87" t="s">
        <v>606</v>
      </c>
      <c r="E87" t="s">
        <v>24246</v>
      </c>
      <c r="F87" t="s">
        <v>37</v>
      </c>
      <c r="G87">
        <v>190000000</v>
      </c>
      <c r="H87">
        <v>6.5</v>
      </c>
    </row>
    <row r="88" spans="1:8" x14ac:dyDescent="0.3">
      <c r="A88" t="s">
        <v>611</v>
      </c>
      <c r="B88">
        <v>102</v>
      </c>
      <c r="C88">
        <v>222487711</v>
      </c>
      <c r="D88" t="s">
        <v>613</v>
      </c>
      <c r="E88" t="s">
        <v>24247</v>
      </c>
      <c r="F88" t="s">
        <v>37</v>
      </c>
      <c r="G88">
        <v>165000000</v>
      </c>
      <c r="H88">
        <v>7.9</v>
      </c>
    </row>
    <row r="89" spans="1:8" x14ac:dyDescent="0.3">
      <c r="A89" t="s">
        <v>619</v>
      </c>
      <c r="B89">
        <v>101</v>
      </c>
      <c r="C89">
        <v>189412677</v>
      </c>
      <c r="D89" t="s">
        <v>621</v>
      </c>
      <c r="E89" t="s">
        <v>24248</v>
      </c>
      <c r="F89" t="s">
        <v>37</v>
      </c>
      <c r="G89">
        <v>165000000</v>
      </c>
      <c r="H89">
        <v>7.8</v>
      </c>
    </row>
    <row r="90" spans="1:8" x14ac:dyDescent="0.3">
      <c r="A90" t="s">
        <v>435</v>
      </c>
      <c r="B90">
        <v>100</v>
      </c>
      <c r="C90">
        <v>665426</v>
      </c>
      <c r="D90" t="s">
        <v>628</v>
      </c>
      <c r="E90" t="s">
        <v>24249</v>
      </c>
      <c r="F90" t="s">
        <v>37</v>
      </c>
      <c r="G90">
        <v>165000000</v>
      </c>
      <c r="H90">
        <v>6.6</v>
      </c>
    </row>
    <row r="91" spans="1:8" x14ac:dyDescent="0.3">
      <c r="A91" t="s">
        <v>428</v>
      </c>
      <c r="B91">
        <v>120</v>
      </c>
      <c r="C91">
        <v>102315545</v>
      </c>
      <c r="D91" t="s">
        <v>73</v>
      </c>
      <c r="E91" t="s">
        <v>24250</v>
      </c>
      <c r="F91" t="s">
        <v>37</v>
      </c>
      <c r="G91">
        <v>165000000</v>
      </c>
      <c r="H91">
        <v>5.5</v>
      </c>
    </row>
    <row r="92" spans="1:8" x14ac:dyDescent="0.3">
      <c r="A92" t="s">
        <v>639</v>
      </c>
      <c r="B92">
        <v>98</v>
      </c>
      <c r="C92">
        <v>217387997</v>
      </c>
      <c r="D92" t="s">
        <v>628</v>
      </c>
      <c r="E92" t="s">
        <v>24251</v>
      </c>
      <c r="F92" t="s">
        <v>37</v>
      </c>
      <c r="G92">
        <v>165000000</v>
      </c>
      <c r="H92">
        <v>8.1999999999999993</v>
      </c>
    </row>
    <row r="93" spans="1:8" x14ac:dyDescent="0.3">
      <c r="A93" t="s">
        <v>646</v>
      </c>
      <c r="B93">
        <v>109</v>
      </c>
      <c r="C93">
        <v>150350192</v>
      </c>
      <c r="D93" t="s">
        <v>647</v>
      </c>
      <c r="E93" t="s">
        <v>24252</v>
      </c>
      <c r="F93" t="s">
        <v>37</v>
      </c>
      <c r="G93">
        <v>200000000</v>
      </c>
      <c r="H93">
        <v>6.4</v>
      </c>
    </row>
    <row r="94" spans="1:8" x14ac:dyDescent="0.3">
      <c r="A94" t="s">
        <v>653</v>
      </c>
      <c r="B94">
        <v>121</v>
      </c>
      <c r="C94">
        <v>333130696</v>
      </c>
      <c r="D94" t="s">
        <v>73</v>
      </c>
      <c r="E94" t="s">
        <v>24253</v>
      </c>
      <c r="F94" t="s">
        <v>37</v>
      </c>
      <c r="G94">
        <v>170000000</v>
      </c>
      <c r="H94">
        <v>8.1</v>
      </c>
    </row>
    <row r="95" spans="1:8" x14ac:dyDescent="0.3">
      <c r="A95" t="s">
        <v>57</v>
      </c>
      <c r="B95">
        <v>169</v>
      </c>
      <c r="C95">
        <v>187991439</v>
      </c>
      <c r="D95" t="s">
        <v>659</v>
      </c>
      <c r="E95" t="s">
        <v>24254</v>
      </c>
      <c r="F95" t="s">
        <v>37</v>
      </c>
      <c r="G95">
        <v>165000000</v>
      </c>
      <c r="H95">
        <v>8.6</v>
      </c>
    </row>
    <row r="96" spans="1:8" x14ac:dyDescent="0.3">
      <c r="A96" t="s">
        <v>57</v>
      </c>
      <c r="B96">
        <v>148</v>
      </c>
      <c r="C96">
        <v>292568851</v>
      </c>
      <c r="D96" t="s">
        <v>227</v>
      </c>
      <c r="E96" t="s">
        <v>24255</v>
      </c>
      <c r="F96" t="s">
        <v>37</v>
      </c>
      <c r="G96">
        <v>160000000</v>
      </c>
      <c r="H96">
        <v>8.8000000000000007</v>
      </c>
    </row>
    <row r="97" spans="1:8" x14ac:dyDescent="0.3">
      <c r="A97" t="s">
        <v>171</v>
      </c>
      <c r="B97">
        <v>182</v>
      </c>
      <c r="C97">
        <v>303001229</v>
      </c>
      <c r="D97" t="s">
        <v>173</v>
      </c>
      <c r="E97" t="s">
        <v>24256</v>
      </c>
      <c r="F97" t="s">
        <v>37</v>
      </c>
      <c r="G97">
        <v>180000000</v>
      </c>
      <c r="H97">
        <v>7.9</v>
      </c>
    </row>
    <row r="98" spans="1:8" x14ac:dyDescent="0.3">
      <c r="A98" t="s">
        <v>499</v>
      </c>
      <c r="B98">
        <v>106</v>
      </c>
      <c r="C98">
        <v>144512310</v>
      </c>
      <c r="D98" t="s">
        <v>334</v>
      </c>
      <c r="E98" t="s">
        <v>24257</v>
      </c>
      <c r="F98" t="s">
        <v>37</v>
      </c>
      <c r="G98">
        <v>38000000</v>
      </c>
      <c r="H98">
        <v>6.7</v>
      </c>
    </row>
    <row r="99" spans="1:8" x14ac:dyDescent="0.3">
      <c r="A99" t="s">
        <v>685</v>
      </c>
      <c r="B99">
        <v>166</v>
      </c>
      <c r="C99">
        <v>127490802</v>
      </c>
      <c r="D99" t="s">
        <v>687</v>
      </c>
      <c r="E99" t="s">
        <v>24258</v>
      </c>
      <c r="F99" t="s">
        <v>37</v>
      </c>
      <c r="G99">
        <v>150000000</v>
      </c>
      <c r="H99">
        <v>7.8</v>
      </c>
    </row>
    <row r="100" spans="1:8" x14ac:dyDescent="0.3">
      <c r="A100" t="s">
        <v>692</v>
      </c>
      <c r="B100">
        <v>132</v>
      </c>
      <c r="C100">
        <v>146405371</v>
      </c>
      <c r="D100" t="s">
        <v>73</v>
      </c>
      <c r="E100" t="s">
        <v>24259</v>
      </c>
      <c r="F100" t="s">
        <v>37</v>
      </c>
      <c r="G100">
        <v>160000000</v>
      </c>
      <c r="H100">
        <v>7.8</v>
      </c>
    </row>
    <row r="101" spans="1:8" x14ac:dyDescent="0.3">
      <c r="A101" t="s">
        <v>696</v>
      </c>
      <c r="B101">
        <v>137</v>
      </c>
      <c r="C101">
        <v>281666058</v>
      </c>
      <c r="D101" t="s">
        <v>698</v>
      </c>
      <c r="E101" t="s">
        <v>24260</v>
      </c>
      <c r="F101" t="s">
        <v>37</v>
      </c>
      <c r="G101">
        <v>160000000</v>
      </c>
      <c r="H101">
        <v>6.6</v>
      </c>
    </row>
    <row r="102" spans="1:8" x14ac:dyDescent="0.3">
      <c r="A102" t="s">
        <v>703</v>
      </c>
      <c r="B102">
        <v>109</v>
      </c>
      <c r="C102">
        <v>63143812</v>
      </c>
      <c r="D102" t="s">
        <v>148</v>
      </c>
      <c r="E102" t="s">
        <v>24261</v>
      </c>
      <c r="F102" t="s">
        <v>37</v>
      </c>
      <c r="G102">
        <v>150000000</v>
      </c>
      <c r="H102">
        <v>6.1</v>
      </c>
    </row>
    <row r="103" spans="1:8" x14ac:dyDescent="0.3">
      <c r="A103" t="s">
        <v>710</v>
      </c>
      <c r="B103">
        <v>98</v>
      </c>
      <c r="C103">
        <v>60655503</v>
      </c>
      <c r="D103" t="s">
        <v>712</v>
      </c>
      <c r="E103" t="s">
        <v>24262</v>
      </c>
      <c r="F103" t="s">
        <v>37</v>
      </c>
      <c r="G103">
        <v>160000000</v>
      </c>
      <c r="H103">
        <v>5.6</v>
      </c>
    </row>
    <row r="104" spans="1:8" x14ac:dyDescent="0.3">
      <c r="A104" t="s">
        <v>717</v>
      </c>
      <c r="B104">
        <v>113</v>
      </c>
      <c r="C104">
        <v>76846624</v>
      </c>
      <c r="D104" t="s">
        <v>200</v>
      </c>
      <c r="E104" t="s">
        <v>24263</v>
      </c>
      <c r="F104" t="s">
        <v>37</v>
      </c>
      <c r="G104">
        <v>170000000</v>
      </c>
      <c r="H104">
        <v>6.4</v>
      </c>
    </row>
    <row r="105" spans="1:8" x14ac:dyDescent="0.3">
      <c r="A105" t="s">
        <v>721</v>
      </c>
      <c r="B105">
        <v>93</v>
      </c>
      <c r="C105">
        <v>320706665</v>
      </c>
      <c r="D105" t="s">
        <v>271</v>
      </c>
      <c r="E105" t="s">
        <v>24264</v>
      </c>
      <c r="F105" t="s">
        <v>37</v>
      </c>
      <c r="G105">
        <v>160000000</v>
      </c>
      <c r="H105">
        <v>6.1</v>
      </c>
    </row>
    <row r="106" spans="1:8" x14ac:dyDescent="0.3">
      <c r="A106" t="s">
        <v>728</v>
      </c>
      <c r="B106">
        <v>123</v>
      </c>
      <c r="C106">
        <v>46978995</v>
      </c>
      <c r="D106" t="s">
        <v>42</v>
      </c>
      <c r="E106" t="s">
        <v>24265</v>
      </c>
      <c r="F106" t="s">
        <v>37</v>
      </c>
      <c r="G106">
        <v>160000000</v>
      </c>
      <c r="H106">
        <v>7.3</v>
      </c>
    </row>
    <row r="107" spans="1:8" x14ac:dyDescent="0.3">
      <c r="A107" t="s">
        <v>735</v>
      </c>
      <c r="B107">
        <v>126</v>
      </c>
      <c r="C107">
        <v>89732035</v>
      </c>
      <c r="D107" t="s">
        <v>73</v>
      </c>
      <c r="E107" t="s">
        <v>24266</v>
      </c>
      <c r="F107" t="s">
        <v>37</v>
      </c>
      <c r="G107">
        <v>155000000</v>
      </c>
      <c r="H107">
        <v>6.6</v>
      </c>
    </row>
    <row r="108" spans="1:8" x14ac:dyDescent="0.3">
      <c r="A108" t="s">
        <v>741</v>
      </c>
      <c r="B108">
        <v>113</v>
      </c>
      <c r="C108">
        <v>104383624</v>
      </c>
      <c r="D108" t="s">
        <v>200</v>
      </c>
      <c r="E108" t="s">
        <v>24267</v>
      </c>
      <c r="F108" t="s">
        <v>37</v>
      </c>
      <c r="G108">
        <v>155000000</v>
      </c>
      <c r="H108">
        <v>6.3</v>
      </c>
    </row>
    <row r="109" spans="1:8" x14ac:dyDescent="0.3">
      <c r="A109" t="s">
        <v>278</v>
      </c>
      <c r="B109">
        <v>184</v>
      </c>
      <c r="C109">
        <v>198539855</v>
      </c>
      <c r="D109" t="s">
        <v>749</v>
      </c>
      <c r="E109" t="s">
        <v>24268</v>
      </c>
      <c r="F109" t="s">
        <v>37</v>
      </c>
      <c r="G109">
        <v>140000000</v>
      </c>
      <c r="H109">
        <v>6.1</v>
      </c>
    </row>
    <row r="110" spans="1:8" x14ac:dyDescent="0.3">
      <c r="A110" t="s">
        <v>278</v>
      </c>
      <c r="B110">
        <v>144</v>
      </c>
      <c r="C110">
        <v>318759914</v>
      </c>
      <c r="D110" t="s">
        <v>73</v>
      </c>
      <c r="E110" t="s">
        <v>24269</v>
      </c>
      <c r="F110" t="s">
        <v>37</v>
      </c>
      <c r="G110">
        <v>150000000</v>
      </c>
      <c r="H110">
        <v>7.1</v>
      </c>
    </row>
    <row r="111" spans="1:8" x14ac:dyDescent="0.3">
      <c r="A111" t="s">
        <v>760</v>
      </c>
      <c r="B111">
        <v>206</v>
      </c>
      <c r="C111">
        <v>34293771</v>
      </c>
      <c r="D111" t="s">
        <v>761</v>
      </c>
      <c r="E111" t="s">
        <v>24270</v>
      </c>
      <c r="F111" t="s">
        <v>37</v>
      </c>
      <c r="G111">
        <v>155000000</v>
      </c>
      <c r="H111">
        <v>5.5</v>
      </c>
    </row>
    <row r="112" spans="1:8" x14ac:dyDescent="0.3">
      <c r="A112" t="s">
        <v>103</v>
      </c>
      <c r="B112">
        <v>138</v>
      </c>
      <c r="C112">
        <v>292000866</v>
      </c>
      <c r="D112" t="s">
        <v>105</v>
      </c>
      <c r="E112" t="s">
        <v>24271</v>
      </c>
      <c r="F112" t="s">
        <v>37</v>
      </c>
      <c r="G112">
        <v>150000000</v>
      </c>
      <c r="H112">
        <v>7.5</v>
      </c>
    </row>
    <row r="113" spans="1:8" x14ac:dyDescent="0.3">
      <c r="A113" t="s">
        <v>371</v>
      </c>
      <c r="B113">
        <v>157</v>
      </c>
      <c r="C113">
        <v>289994397</v>
      </c>
      <c r="D113" t="s">
        <v>105</v>
      </c>
      <c r="E113" t="s">
        <v>24272</v>
      </c>
      <c r="F113" t="s">
        <v>37</v>
      </c>
      <c r="G113">
        <v>150000000</v>
      </c>
      <c r="H113">
        <v>7.6</v>
      </c>
    </row>
    <row r="114" spans="1:8" x14ac:dyDescent="0.3">
      <c r="A114" t="s">
        <v>225</v>
      </c>
      <c r="B114">
        <v>102</v>
      </c>
      <c r="C114">
        <v>227946274</v>
      </c>
      <c r="D114" t="s">
        <v>777</v>
      </c>
      <c r="E114" t="s">
        <v>24273</v>
      </c>
      <c r="F114" t="s">
        <v>37</v>
      </c>
      <c r="G114">
        <v>150000000</v>
      </c>
      <c r="H114">
        <v>6.4</v>
      </c>
    </row>
    <row r="115" spans="1:8" x14ac:dyDescent="0.3">
      <c r="A115" t="s">
        <v>696</v>
      </c>
      <c r="B115">
        <v>104</v>
      </c>
      <c r="C115">
        <v>256386216</v>
      </c>
      <c r="D115" t="s">
        <v>782</v>
      </c>
      <c r="E115" t="s">
        <v>24274</v>
      </c>
      <c r="F115" t="s">
        <v>37</v>
      </c>
      <c r="G115">
        <v>150000000</v>
      </c>
      <c r="H115">
        <v>7.2</v>
      </c>
    </row>
    <row r="116" spans="1:8" x14ac:dyDescent="0.3">
      <c r="A116" t="s">
        <v>255</v>
      </c>
      <c r="B116">
        <v>115</v>
      </c>
      <c r="C116">
        <v>206456431</v>
      </c>
      <c r="D116" t="s">
        <v>787</v>
      </c>
      <c r="E116" t="s">
        <v>24275</v>
      </c>
      <c r="F116" t="s">
        <v>37</v>
      </c>
      <c r="G116">
        <v>150000000</v>
      </c>
      <c r="H116">
        <v>6.7</v>
      </c>
    </row>
    <row r="117" spans="1:8" x14ac:dyDescent="0.3">
      <c r="A117" t="s">
        <v>604</v>
      </c>
      <c r="B117">
        <v>111</v>
      </c>
      <c r="C117">
        <v>206435493</v>
      </c>
      <c r="D117" t="s">
        <v>792</v>
      </c>
      <c r="E117" t="s">
        <v>24276</v>
      </c>
      <c r="F117" t="s">
        <v>37</v>
      </c>
      <c r="G117">
        <v>150000000</v>
      </c>
      <c r="H117">
        <v>8</v>
      </c>
    </row>
    <row r="118" spans="1:8" x14ac:dyDescent="0.3">
      <c r="A118" t="s">
        <v>57</v>
      </c>
      <c r="B118">
        <v>128</v>
      </c>
      <c r="C118">
        <v>205343774</v>
      </c>
      <c r="D118" t="s">
        <v>127</v>
      </c>
      <c r="E118" t="s">
        <v>24277</v>
      </c>
      <c r="F118" t="s">
        <v>37</v>
      </c>
      <c r="G118">
        <v>150000000</v>
      </c>
      <c r="H118">
        <v>8.3000000000000007</v>
      </c>
    </row>
    <row r="119" spans="1:8" x14ac:dyDescent="0.3">
      <c r="A119" t="s">
        <v>801</v>
      </c>
      <c r="B119">
        <v>89</v>
      </c>
      <c r="C119">
        <v>179982968</v>
      </c>
      <c r="D119" t="s">
        <v>803</v>
      </c>
      <c r="E119" t="s">
        <v>24278</v>
      </c>
      <c r="F119" t="s">
        <v>37</v>
      </c>
      <c r="G119">
        <v>150000000</v>
      </c>
      <c r="H119">
        <v>6.7</v>
      </c>
    </row>
    <row r="120" spans="1:8" x14ac:dyDescent="0.3">
      <c r="A120" t="s">
        <v>809</v>
      </c>
      <c r="B120">
        <v>105</v>
      </c>
      <c r="C120">
        <v>177243721</v>
      </c>
      <c r="D120" t="s">
        <v>787</v>
      </c>
      <c r="E120" t="s">
        <v>24279</v>
      </c>
      <c r="F120" t="s">
        <v>37</v>
      </c>
      <c r="G120">
        <v>150000000</v>
      </c>
      <c r="H120">
        <v>5.9</v>
      </c>
    </row>
    <row r="121" spans="1:8" x14ac:dyDescent="0.3">
      <c r="A121" t="s">
        <v>816</v>
      </c>
      <c r="B121">
        <v>119</v>
      </c>
      <c r="C121">
        <v>179883016</v>
      </c>
      <c r="D121" t="s">
        <v>262</v>
      </c>
      <c r="E121" t="s">
        <v>24280</v>
      </c>
      <c r="F121" t="s">
        <v>37</v>
      </c>
      <c r="G121">
        <v>150000000</v>
      </c>
      <c r="H121">
        <v>6.7</v>
      </c>
    </row>
    <row r="122" spans="1:8" x14ac:dyDescent="0.3">
      <c r="A122" t="s">
        <v>443</v>
      </c>
      <c r="B122">
        <v>129</v>
      </c>
      <c r="C122">
        <v>139259759</v>
      </c>
      <c r="D122" t="s">
        <v>647</v>
      </c>
      <c r="E122" t="s">
        <v>24281</v>
      </c>
      <c r="F122" t="s">
        <v>37</v>
      </c>
      <c r="G122">
        <v>150000000</v>
      </c>
      <c r="H122">
        <v>6.7</v>
      </c>
    </row>
    <row r="123" spans="1:8" x14ac:dyDescent="0.3">
      <c r="A123" t="s">
        <v>827</v>
      </c>
      <c r="B123">
        <v>102</v>
      </c>
      <c r="C123">
        <v>400736600</v>
      </c>
      <c r="D123" t="s">
        <v>829</v>
      </c>
      <c r="E123" t="s">
        <v>24282</v>
      </c>
      <c r="F123" t="s">
        <v>37</v>
      </c>
      <c r="G123">
        <v>150000000</v>
      </c>
      <c r="H123">
        <v>7.6</v>
      </c>
    </row>
    <row r="124" spans="1:8" x14ac:dyDescent="0.3">
      <c r="A124" t="s">
        <v>443</v>
      </c>
      <c r="B124">
        <v>138</v>
      </c>
      <c r="C124">
        <v>281492479</v>
      </c>
      <c r="D124" t="s">
        <v>647</v>
      </c>
      <c r="E124" t="s">
        <v>24283</v>
      </c>
      <c r="F124" t="s">
        <v>37</v>
      </c>
      <c r="G124">
        <v>150000000</v>
      </c>
      <c r="H124">
        <v>7.2</v>
      </c>
    </row>
    <row r="125" spans="1:8" x14ac:dyDescent="0.3">
      <c r="A125" t="s">
        <v>735</v>
      </c>
      <c r="B125">
        <v>112</v>
      </c>
      <c r="C125">
        <v>206360018</v>
      </c>
      <c r="D125" t="s">
        <v>42</v>
      </c>
      <c r="E125" t="s">
        <v>24284</v>
      </c>
      <c r="F125" t="s">
        <v>37</v>
      </c>
      <c r="G125">
        <v>170000000</v>
      </c>
      <c r="H125">
        <v>7.1</v>
      </c>
    </row>
    <row r="126" spans="1:8" x14ac:dyDescent="0.3">
      <c r="A126" t="s">
        <v>845</v>
      </c>
      <c r="B126">
        <v>120</v>
      </c>
      <c r="C126">
        <v>153629485</v>
      </c>
      <c r="D126" t="s">
        <v>227</v>
      </c>
      <c r="E126" t="s">
        <v>24285</v>
      </c>
      <c r="F126" t="s">
        <v>37</v>
      </c>
      <c r="G126">
        <v>150000000</v>
      </c>
      <c r="H126">
        <v>8.1</v>
      </c>
    </row>
    <row r="127" spans="1:8" x14ac:dyDescent="0.3">
      <c r="A127" t="s">
        <v>850</v>
      </c>
      <c r="B127">
        <v>146</v>
      </c>
      <c r="C127">
        <v>133375846</v>
      </c>
      <c r="D127" t="s">
        <v>852</v>
      </c>
      <c r="E127" t="s">
        <v>24286</v>
      </c>
      <c r="F127" t="s">
        <v>37</v>
      </c>
      <c r="G127">
        <v>150000000</v>
      </c>
      <c r="H127">
        <v>6.7</v>
      </c>
    </row>
    <row r="128" spans="1:8" x14ac:dyDescent="0.3">
      <c r="A128" t="s">
        <v>857</v>
      </c>
      <c r="B128">
        <v>115</v>
      </c>
      <c r="C128">
        <v>181015141</v>
      </c>
      <c r="D128" t="s">
        <v>42</v>
      </c>
      <c r="E128" t="s">
        <v>24287</v>
      </c>
      <c r="F128" t="s">
        <v>37</v>
      </c>
      <c r="G128">
        <v>150000000</v>
      </c>
      <c r="H128">
        <v>7</v>
      </c>
    </row>
    <row r="129" spans="1:8" x14ac:dyDescent="0.3">
      <c r="A129" t="s">
        <v>861</v>
      </c>
      <c r="B129">
        <v>96</v>
      </c>
      <c r="C129">
        <v>114053579</v>
      </c>
      <c r="D129" t="s">
        <v>863</v>
      </c>
      <c r="E129" t="s">
        <v>24288</v>
      </c>
      <c r="F129" t="s">
        <v>37</v>
      </c>
      <c r="G129">
        <v>150000000</v>
      </c>
      <c r="H129">
        <v>6.9</v>
      </c>
    </row>
    <row r="130" spans="1:8" x14ac:dyDescent="0.3">
      <c r="A130" t="s">
        <v>868</v>
      </c>
      <c r="B130">
        <v>88</v>
      </c>
      <c r="C130">
        <v>119420252</v>
      </c>
      <c r="D130" t="s">
        <v>870</v>
      </c>
      <c r="E130" t="s">
        <v>24289</v>
      </c>
      <c r="F130" t="s">
        <v>37</v>
      </c>
      <c r="G130">
        <v>150000000</v>
      </c>
      <c r="H130">
        <v>5.0999999999999996</v>
      </c>
    </row>
    <row r="131" spans="1:8" x14ac:dyDescent="0.3">
      <c r="A131" t="s">
        <v>876</v>
      </c>
      <c r="B131">
        <v>99</v>
      </c>
      <c r="C131">
        <v>83640426</v>
      </c>
      <c r="D131" t="s">
        <v>42</v>
      </c>
      <c r="E131" t="s">
        <v>24290</v>
      </c>
      <c r="F131" t="s">
        <v>37</v>
      </c>
      <c r="G131">
        <v>150000000</v>
      </c>
      <c r="H131">
        <v>5.8</v>
      </c>
    </row>
    <row r="132" spans="1:8" x14ac:dyDescent="0.3">
      <c r="A132" t="s">
        <v>255</v>
      </c>
      <c r="B132">
        <v>113</v>
      </c>
      <c r="C132">
        <v>79711678</v>
      </c>
      <c r="D132" t="s">
        <v>882</v>
      </c>
      <c r="E132" t="s">
        <v>24291</v>
      </c>
      <c r="F132" t="s">
        <v>37</v>
      </c>
      <c r="G132">
        <v>100000000</v>
      </c>
      <c r="H132">
        <v>6.2</v>
      </c>
    </row>
    <row r="133" spans="1:8" x14ac:dyDescent="0.3">
      <c r="A133" t="s">
        <v>886</v>
      </c>
      <c r="B133">
        <v>131</v>
      </c>
      <c r="C133">
        <v>195000874</v>
      </c>
      <c r="D133" t="s">
        <v>50</v>
      </c>
      <c r="E133" t="s">
        <v>24292</v>
      </c>
      <c r="F133" t="s">
        <v>37</v>
      </c>
      <c r="G133">
        <v>150000000</v>
      </c>
      <c r="H133">
        <v>7.4</v>
      </c>
    </row>
    <row r="134" spans="1:8" x14ac:dyDescent="0.3">
      <c r="A134" t="s">
        <v>893</v>
      </c>
      <c r="B134">
        <v>119</v>
      </c>
      <c r="C134">
        <v>61937495</v>
      </c>
      <c r="D134" t="s">
        <v>895</v>
      </c>
      <c r="E134" t="s">
        <v>24293</v>
      </c>
      <c r="F134" t="s">
        <v>37</v>
      </c>
      <c r="G134">
        <v>150000000</v>
      </c>
      <c r="H134">
        <v>5.8</v>
      </c>
    </row>
    <row r="135" spans="1:8" x14ac:dyDescent="0.3">
      <c r="A135" t="s">
        <v>900</v>
      </c>
      <c r="B135">
        <v>91</v>
      </c>
      <c r="C135">
        <v>126597121</v>
      </c>
      <c r="D135" t="s">
        <v>471</v>
      </c>
      <c r="E135" t="s">
        <v>24294</v>
      </c>
      <c r="F135" t="s">
        <v>37</v>
      </c>
      <c r="G135">
        <v>150000000</v>
      </c>
      <c r="H135">
        <v>6.2</v>
      </c>
    </row>
    <row r="136" spans="1:8" x14ac:dyDescent="0.3">
      <c r="A136" t="s">
        <v>907</v>
      </c>
      <c r="B136">
        <v>90</v>
      </c>
      <c r="C136">
        <v>165230261</v>
      </c>
      <c r="D136" t="s">
        <v>803</v>
      </c>
      <c r="E136" t="s">
        <v>24295</v>
      </c>
      <c r="F136" t="s">
        <v>37</v>
      </c>
      <c r="G136">
        <v>150000000</v>
      </c>
      <c r="H136">
        <v>7.3</v>
      </c>
    </row>
    <row r="137" spans="1:8" x14ac:dyDescent="0.3">
      <c r="A137" t="s">
        <v>912</v>
      </c>
      <c r="B137">
        <v>103</v>
      </c>
      <c r="C137">
        <v>131564731</v>
      </c>
      <c r="D137" t="s">
        <v>148</v>
      </c>
      <c r="E137" t="s">
        <v>24296</v>
      </c>
      <c r="F137" t="s">
        <v>37</v>
      </c>
      <c r="G137">
        <v>150000000</v>
      </c>
      <c r="H137">
        <v>4.2</v>
      </c>
    </row>
    <row r="138" spans="1:8" x14ac:dyDescent="0.3">
      <c r="A138" t="s">
        <v>351</v>
      </c>
      <c r="B138">
        <v>124</v>
      </c>
      <c r="C138">
        <v>133382309</v>
      </c>
      <c r="D138" t="s">
        <v>50</v>
      </c>
      <c r="E138" t="s">
        <v>24297</v>
      </c>
      <c r="F138" t="s">
        <v>37</v>
      </c>
      <c r="G138">
        <v>150000000</v>
      </c>
      <c r="H138">
        <v>6.9</v>
      </c>
    </row>
    <row r="139" spans="1:8" x14ac:dyDescent="0.3">
      <c r="A139" t="s">
        <v>428</v>
      </c>
      <c r="B139">
        <v>131</v>
      </c>
      <c r="C139">
        <v>73103784</v>
      </c>
      <c r="D139" t="s">
        <v>923</v>
      </c>
      <c r="E139" t="s">
        <v>24298</v>
      </c>
      <c r="F139" t="s">
        <v>37</v>
      </c>
      <c r="G139">
        <v>150000000</v>
      </c>
      <c r="H139">
        <v>6.4</v>
      </c>
    </row>
    <row r="140" spans="1:8" x14ac:dyDescent="0.3">
      <c r="A140" t="s">
        <v>928</v>
      </c>
      <c r="B140">
        <v>88</v>
      </c>
      <c r="C140">
        <v>21379315</v>
      </c>
      <c r="D140" t="s">
        <v>478</v>
      </c>
      <c r="E140" t="s">
        <v>24299</v>
      </c>
      <c r="F140" t="s">
        <v>37</v>
      </c>
      <c r="G140">
        <v>150000000</v>
      </c>
      <c r="H140">
        <v>5.4</v>
      </c>
    </row>
    <row r="141" spans="1:8" x14ac:dyDescent="0.3">
      <c r="A141" t="s">
        <v>935</v>
      </c>
      <c r="B141">
        <v>85</v>
      </c>
      <c r="C141">
        <v>64459316</v>
      </c>
      <c r="D141" t="s">
        <v>471</v>
      </c>
      <c r="E141" t="s">
        <v>24300</v>
      </c>
      <c r="F141" t="s">
        <v>37</v>
      </c>
      <c r="G141">
        <v>149000000</v>
      </c>
      <c r="H141">
        <v>6.7</v>
      </c>
    </row>
    <row r="142" spans="1:8" x14ac:dyDescent="0.3">
      <c r="A142" t="s">
        <v>940</v>
      </c>
      <c r="B142">
        <v>111</v>
      </c>
      <c r="C142">
        <v>34964818</v>
      </c>
      <c r="D142" t="s">
        <v>200</v>
      </c>
      <c r="E142" t="s">
        <v>24301</v>
      </c>
      <c r="F142" t="s">
        <v>37</v>
      </c>
      <c r="G142">
        <v>150000000</v>
      </c>
      <c r="H142">
        <v>5.8</v>
      </c>
    </row>
    <row r="143" spans="1:8" x14ac:dyDescent="0.3">
      <c r="A143" t="s">
        <v>946</v>
      </c>
      <c r="B143">
        <v>92</v>
      </c>
      <c r="C143">
        <v>111505642</v>
      </c>
      <c r="D143" t="s">
        <v>621</v>
      </c>
      <c r="E143" t="s">
        <v>24302</v>
      </c>
      <c r="F143" t="s">
        <v>37</v>
      </c>
      <c r="G143">
        <v>145000000</v>
      </c>
      <c r="H143">
        <v>6.9</v>
      </c>
    </row>
    <row r="144" spans="1:8" x14ac:dyDescent="0.3">
      <c r="A144" t="s">
        <v>710</v>
      </c>
      <c r="B144">
        <v>196</v>
      </c>
      <c r="C144">
        <v>133228348</v>
      </c>
      <c r="D144" t="s">
        <v>953</v>
      </c>
      <c r="E144" t="s">
        <v>24303</v>
      </c>
      <c r="F144" t="s">
        <v>37</v>
      </c>
      <c r="G144">
        <v>175000000</v>
      </c>
      <c r="H144">
        <v>7.2</v>
      </c>
    </row>
    <row r="145" spans="1:8" x14ac:dyDescent="0.3">
      <c r="A145" t="s">
        <v>801</v>
      </c>
      <c r="B145">
        <v>93</v>
      </c>
      <c r="C145">
        <v>216366733</v>
      </c>
      <c r="D145" t="s">
        <v>471</v>
      </c>
      <c r="E145" t="s">
        <v>24304</v>
      </c>
      <c r="F145" t="s">
        <v>37</v>
      </c>
      <c r="G145">
        <v>145000000</v>
      </c>
      <c r="H145">
        <v>6.9</v>
      </c>
    </row>
    <row r="146" spans="1:8" x14ac:dyDescent="0.3">
      <c r="A146" t="s">
        <v>962</v>
      </c>
      <c r="B146">
        <v>133</v>
      </c>
      <c r="C146">
        <v>160201106</v>
      </c>
      <c r="D146" t="s">
        <v>50</v>
      </c>
      <c r="E146" t="s">
        <v>24305</v>
      </c>
      <c r="F146" t="s">
        <v>37</v>
      </c>
      <c r="G146">
        <v>142000000</v>
      </c>
      <c r="H146">
        <v>6.1</v>
      </c>
    </row>
    <row r="147" spans="1:8" x14ac:dyDescent="0.3">
      <c r="A147" t="s">
        <v>969</v>
      </c>
      <c r="B147">
        <v>116</v>
      </c>
      <c r="C147">
        <v>118099659</v>
      </c>
      <c r="D147" t="s">
        <v>971</v>
      </c>
      <c r="E147" t="s">
        <v>24306</v>
      </c>
      <c r="F147" t="s">
        <v>37</v>
      </c>
      <c r="G147">
        <v>144000000</v>
      </c>
      <c r="H147">
        <v>5.5</v>
      </c>
    </row>
    <row r="148" spans="1:8" x14ac:dyDescent="0.3">
      <c r="A148" t="s">
        <v>278</v>
      </c>
      <c r="B148">
        <v>153</v>
      </c>
      <c r="C148">
        <v>201573391</v>
      </c>
      <c r="D148" t="s">
        <v>227</v>
      </c>
      <c r="E148" t="s">
        <v>24307</v>
      </c>
      <c r="F148" t="s">
        <v>37</v>
      </c>
      <c r="G148">
        <v>140000000</v>
      </c>
      <c r="H148">
        <v>6.6</v>
      </c>
    </row>
    <row r="149" spans="1:8" x14ac:dyDescent="0.3">
      <c r="A149" t="s">
        <v>163</v>
      </c>
      <c r="B149">
        <v>88</v>
      </c>
      <c r="C149">
        <v>190418803</v>
      </c>
      <c r="D149" t="s">
        <v>983</v>
      </c>
      <c r="E149" t="s">
        <v>24308</v>
      </c>
      <c r="F149" t="s">
        <v>37</v>
      </c>
      <c r="G149">
        <v>140000000</v>
      </c>
      <c r="H149">
        <v>6.1</v>
      </c>
    </row>
    <row r="150" spans="1:8" x14ac:dyDescent="0.3">
      <c r="A150" t="s">
        <v>435</v>
      </c>
      <c r="B150">
        <v>115</v>
      </c>
      <c r="C150">
        <v>82161969</v>
      </c>
      <c r="D150" t="s">
        <v>987</v>
      </c>
      <c r="E150" t="s">
        <v>24309</v>
      </c>
      <c r="F150" t="s">
        <v>37</v>
      </c>
      <c r="G150">
        <v>150000000</v>
      </c>
      <c r="H150">
        <v>6.3</v>
      </c>
    </row>
    <row r="151" spans="1:8" x14ac:dyDescent="0.3">
      <c r="A151" t="s">
        <v>992</v>
      </c>
      <c r="B151">
        <v>95</v>
      </c>
      <c r="C151">
        <v>143523463</v>
      </c>
      <c r="D151" t="s">
        <v>803</v>
      </c>
      <c r="E151" t="s">
        <v>24310</v>
      </c>
      <c r="F151" t="s">
        <v>37</v>
      </c>
      <c r="G151">
        <v>145000000</v>
      </c>
      <c r="H151">
        <v>7.2</v>
      </c>
    </row>
    <row r="152" spans="1:8" x14ac:dyDescent="0.3">
      <c r="A152" t="s">
        <v>604</v>
      </c>
      <c r="B152">
        <v>133</v>
      </c>
      <c r="C152">
        <v>209364921</v>
      </c>
      <c r="D152" t="s">
        <v>50</v>
      </c>
      <c r="E152" t="s">
        <v>24311</v>
      </c>
      <c r="F152" t="s">
        <v>37</v>
      </c>
      <c r="G152">
        <v>145000000</v>
      </c>
      <c r="H152">
        <v>7.4</v>
      </c>
    </row>
    <row r="153" spans="1:8" x14ac:dyDescent="0.3">
      <c r="A153" t="s">
        <v>1001</v>
      </c>
      <c r="B153">
        <v>97</v>
      </c>
      <c r="C153">
        <v>103400692</v>
      </c>
      <c r="D153" t="s">
        <v>628</v>
      </c>
      <c r="E153" t="s">
        <v>24312</v>
      </c>
      <c r="F153" t="s">
        <v>37</v>
      </c>
      <c r="G153">
        <v>145000000</v>
      </c>
      <c r="H153">
        <v>7.3</v>
      </c>
    </row>
    <row r="154" spans="1:8" x14ac:dyDescent="0.3">
      <c r="A154" t="s">
        <v>1007</v>
      </c>
      <c r="B154">
        <v>90</v>
      </c>
      <c r="C154">
        <v>110332737</v>
      </c>
      <c r="D154" t="s">
        <v>1009</v>
      </c>
      <c r="E154" t="s">
        <v>24313</v>
      </c>
      <c r="F154" t="s">
        <v>37</v>
      </c>
      <c r="G154">
        <v>100000000</v>
      </c>
      <c r="H154">
        <v>6.1</v>
      </c>
    </row>
    <row r="155" spans="1:8" x14ac:dyDescent="0.3">
      <c r="A155" t="s">
        <v>1015</v>
      </c>
      <c r="B155">
        <v>154</v>
      </c>
      <c r="C155">
        <v>111110575</v>
      </c>
      <c r="D155" t="s">
        <v>1017</v>
      </c>
      <c r="E155" t="s">
        <v>24314</v>
      </c>
      <c r="F155" t="s">
        <v>37</v>
      </c>
      <c r="G155">
        <v>140000000</v>
      </c>
      <c r="H155">
        <v>7.7</v>
      </c>
    </row>
    <row r="156" spans="1:8" x14ac:dyDescent="0.3">
      <c r="A156" t="s">
        <v>187</v>
      </c>
      <c r="B156">
        <v>150</v>
      </c>
      <c r="C156">
        <v>65007045</v>
      </c>
      <c r="D156" t="s">
        <v>1023</v>
      </c>
      <c r="E156" t="s">
        <v>24315</v>
      </c>
      <c r="F156" t="s">
        <v>37</v>
      </c>
      <c r="G156">
        <v>140000000</v>
      </c>
      <c r="H156">
        <v>6.1</v>
      </c>
    </row>
    <row r="157" spans="1:8" x14ac:dyDescent="0.3">
      <c r="A157" t="s">
        <v>351</v>
      </c>
      <c r="B157">
        <v>127</v>
      </c>
      <c r="C157">
        <v>257704099</v>
      </c>
      <c r="D157" t="s">
        <v>73</v>
      </c>
      <c r="E157" t="s">
        <v>24316</v>
      </c>
      <c r="F157" t="s">
        <v>37</v>
      </c>
      <c r="G157">
        <v>150000000</v>
      </c>
      <c r="H157">
        <v>8</v>
      </c>
    </row>
    <row r="158" spans="1:8" x14ac:dyDescent="0.3">
      <c r="A158" t="s">
        <v>79</v>
      </c>
      <c r="B158">
        <v>121</v>
      </c>
      <c r="C158">
        <v>403706375</v>
      </c>
      <c r="D158" t="s">
        <v>245</v>
      </c>
      <c r="E158" t="s">
        <v>24317</v>
      </c>
      <c r="F158" t="s">
        <v>37</v>
      </c>
      <c r="G158">
        <v>139000000</v>
      </c>
      <c r="H158">
        <v>7.3</v>
      </c>
    </row>
    <row r="159" spans="1:8" x14ac:dyDescent="0.3">
      <c r="A159" t="s">
        <v>639</v>
      </c>
      <c r="B159">
        <v>102</v>
      </c>
      <c r="C159">
        <v>176997107</v>
      </c>
      <c r="D159" t="s">
        <v>1035</v>
      </c>
      <c r="E159" t="s">
        <v>24318</v>
      </c>
      <c r="F159" t="s">
        <v>37</v>
      </c>
      <c r="G159">
        <v>145000000</v>
      </c>
      <c r="H159">
        <v>7.9</v>
      </c>
    </row>
    <row r="160" spans="1:8" x14ac:dyDescent="0.3">
      <c r="A160" t="s">
        <v>1039</v>
      </c>
      <c r="B160">
        <v>126</v>
      </c>
      <c r="C160">
        <v>31141074</v>
      </c>
      <c r="D160" t="s">
        <v>42</v>
      </c>
      <c r="E160" t="s">
        <v>24319</v>
      </c>
      <c r="F160" t="s">
        <v>37</v>
      </c>
      <c r="G160">
        <v>140000000</v>
      </c>
      <c r="H160">
        <v>5.5</v>
      </c>
    </row>
    <row r="161" spans="1:8" x14ac:dyDescent="0.3">
      <c r="A161" t="s">
        <v>499</v>
      </c>
      <c r="B161">
        <v>121</v>
      </c>
      <c r="C161">
        <v>31704416</v>
      </c>
      <c r="D161" t="s">
        <v>227</v>
      </c>
      <c r="E161" t="s">
        <v>24320</v>
      </c>
      <c r="F161" t="s">
        <v>37</v>
      </c>
      <c r="G161">
        <v>135000000</v>
      </c>
      <c r="H161">
        <v>5</v>
      </c>
    </row>
    <row r="162" spans="1:8" x14ac:dyDescent="0.3">
      <c r="A162" t="s">
        <v>111</v>
      </c>
      <c r="B162">
        <v>215</v>
      </c>
      <c r="C162">
        <v>107503316</v>
      </c>
      <c r="D162" t="s">
        <v>1052</v>
      </c>
      <c r="E162" t="s">
        <v>24321</v>
      </c>
      <c r="F162" t="s">
        <v>37</v>
      </c>
      <c r="G162">
        <v>130000000</v>
      </c>
      <c r="H162">
        <v>7.7</v>
      </c>
    </row>
    <row r="163" spans="1:8" x14ac:dyDescent="0.3">
      <c r="A163" t="s">
        <v>1058</v>
      </c>
      <c r="B163">
        <v>127</v>
      </c>
      <c r="C163">
        <v>129734803</v>
      </c>
      <c r="D163" t="s">
        <v>334</v>
      </c>
      <c r="E163" t="s">
        <v>24322</v>
      </c>
      <c r="F163" t="s">
        <v>37</v>
      </c>
      <c r="G163">
        <v>140000000</v>
      </c>
      <c r="H163">
        <v>6.6</v>
      </c>
    </row>
    <row r="164" spans="1:8" x14ac:dyDescent="0.3">
      <c r="A164" t="s">
        <v>1064</v>
      </c>
      <c r="B164">
        <v>138</v>
      </c>
      <c r="C164">
        <v>132122995</v>
      </c>
      <c r="D164" t="s">
        <v>647</v>
      </c>
      <c r="E164" t="s">
        <v>24323</v>
      </c>
      <c r="F164" t="s">
        <v>37</v>
      </c>
      <c r="G164">
        <v>137000000</v>
      </c>
      <c r="H164">
        <v>5.7</v>
      </c>
    </row>
    <row r="165" spans="1:8" x14ac:dyDescent="0.3">
      <c r="A165" t="s">
        <v>1071</v>
      </c>
      <c r="B165">
        <v>122</v>
      </c>
      <c r="C165">
        <v>122512052</v>
      </c>
      <c r="D165" t="s">
        <v>227</v>
      </c>
      <c r="E165" t="s">
        <v>24324</v>
      </c>
      <c r="F165" t="s">
        <v>37</v>
      </c>
      <c r="G165">
        <v>130000000</v>
      </c>
      <c r="H165">
        <v>5.8</v>
      </c>
    </row>
    <row r="166" spans="1:8" x14ac:dyDescent="0.3">
      <c r="A166" t="s">
        <v>1076</v>
      </c>
      <c r="B166">
        <v>124</v>
      </c>
      <c r="C166">
        <v>68642452</v>
      </c>
      <c r="D166" t="s">
        <v>1077</v>
      </c>
      <c r="E166" t="s">
        <v>24325</v>
      </c>
      <c r="F166" t="s">
        <v>37</v>
      </c>
      <c r="G166">
        <v>130000000</v>
      </c>
      <c r="H166">
        <v>6</v>
      </c>
    </row>
    <row r="167" spans="1:8" x14ac:dyDescent="0.3">
      <c r="A167" t="s">
        <v>1081</v>
      </c>
      <c r="B167">
        <v>106</v>
      </c>
      <c r="C167">
        <v>32131830</v>
      </c>
      <c r="D167" t="s">
        <v>1083</v>
      </c>
      <c r="E167" t="s">
        <v>24326</v>
      </c>
      <c r="F167" t="s">
        <v>37</v>
      </c>
      <c r="G167">
        <v>137000000</v>
      </c>
      <c r="H167">
        <v>6.4</v>
      </c>
    </row>
    <row r="168" spans="1:8" x14ac:dyDescent="0.3">
      <c r="A168" t="s">
        <v>893</v>
      </c>
      <c r="B168">
        <v>124</v>
      </c>
      <c r="C168">
        <v>176636816</v>
      </c>
      <c r="D168" t="s">
        <v>73</v>
      </c>
      <c r="E168" t="s">
        <v>24327</v>
      </c>
      <c r="F168" t="s">
        <v>37</v>
      </c>
      <c r="G168">
        <v>140000000</v>
      </c>
      <c r="H168">
        <v>6.9</v>
      </c>
    </row>
    <row r="169" spans="1:8" x14ac:dyDescent="0.3">
      <c r="A169" t="s">
        <v>741</v>
      </c>
      <c r="B169">
        <v>128</v>
      </c>
      <c r="C169">
        <v>126930660</v>
      </c>
      <c r="D169" t="s">
        <v>50</v>
      </c>
      <c r="E169" t="s">
        <v>24328</v>
      </c>
      <c r="F169" t="s">
        <v>37</v>
      </c>
      <c r="G169">
        <v>135000000</v>
      </c>
      <c r="H169">
        <v>6.4</v>
      </c>
    </row>
    <row r="170" spans="1:8" x14ac:dyDescent="0.3">
      <c r="A170" t="s">
        <v>1096</v>
      </c>
      <c r="B170">
        <v>138</v>
      </c>
      <c r="C170">
        <v>93926386</v>
      </c>
      <c r="D170" t="s">
        <v>1098</v>
      </c>
      <c r="E170" t="s">
        <v>24329</v>
      </c>
      <c r="F170" t="s">
        <v>37</v>
      </c>
      <c r="G170">
        <v>150000000</v>
      </c>
      <c r="H170">
        <v>7.4</v>
      </c>
    </row>
    <row r="171" spans="1:8" x14ac:dyDescent="0.3">
      <c r="A171" t="s">
        <v>1104</v>
      </c>
      <c r="B171">
        <v>115</v>
      </c>
      <c r="C171">
        <v>292298923</v>
      </c>
      <c r="D171" t="s">
        <v>1105</v>
      </c>
      <c r="E171" t="s">
        <v>24330</v>
      </c>
      <c r="F171" t="s">
        <v>37</v>
      </c>
      <c r="G171">
        <v>120000000</v>
      </c>
      <c r="H171">
        <v>5.5</v>
      </c>
    </row>
    <row r="172" spans="1:8" x14ac:dyDescent="0.3">
      <c r="A172" t="s">
        <v>845</v>
      </c>
      <c r="B172">
        <v>100</v>
      </c>
      <c r="C172">
        <v>63992328</v>
      </c>
      <c r="D172" t="s">
        <v>1110</v>
      </c>
      <c r="E172" t="s">
        <v>24331</v>
      </c>
      <c r="F172" t="s">
        <v>37</v>
      </c>
      <c r="G172">
        <v>135000000</v>
      </c>
      <c r="H172">
        <v>5.9</v>
      </c>
    </row>
    <row r="173" spans="1:8" x14ac:dyDescent="0.3">
      <c r="A173" t="s">
        <v>1114</v>
      </c>
      <c r="B173">
        <v>135</v>
      </c>
      <c r="C173">
        <v>134518390</v>
      </c>
      <c r="D173" t="s">
        <v>73</v>
      </c>
      <c r="E173" t="s">
        <v>24332</v>
      </c>
      <c r="F173" t="s">
        <v>37</v>
      </c>
      <c r="G173">
        <v>150000000</v>
      </c>
      <c r="H173">
        <v>6.8</v>
      </c>
    </row>
    <row r="174" spans="1:8" x14ac:dyDescent="0.3">
      <c r="A174" t="s">
        <v>389</v>
      </c>
      <c r="B174">
        <v>117</v>
      </c>
      <c r="C174">
        <v>52792307</v>
      </c>
      <c r="D174" t="s">
        <v>200</v>
      </c>
      <c r="E174" t="s">
        <v>24333</v>
      </c>
      <c r="F174" t="s">
        <v>37</v>
      </c>
      <c r="G174">
        <v>140000000</v>
      </c>
      <c r="H174">
        <v>6.8</v>
      </c>
    </row>
    <row r="175" spans="1:8" x14ac:dyDescent="0.3">
      <c r="A175" t="s">
        <v>1133</v>
      </c>
      <c r="B175">
        <v>156</v>
      </c>
      <c r="C175">
        <v>183635922</v>
      </c>
      <c r="D175" t="s">
        <v>1134</v>
      </c>
      <c r="E175" t="s">
        <v>24334</v>
      </c>
      <c r="F175" t="s">
        <v>37</v>
      </c>
      <c r="G175">
        <v>135000000</v>
      </c>
      <c r="H175">
        <v>8.1</v>
      </c>
    </row>
    <row r="176" spans="1:8" x14ac:dyDescent="0.3">
      <c r="A176" t="s">
        <v>1139</v>
      </c>
      <c r="B176">
        <v>96</v>
      </c>
      <c r="C176">
        <v>83024900</v>
      </c>
      <c r="D176" t="s">
        <v>307</v>
      </c>
      <c r="E176" t="s">
        <v>24335</v>
      </c>
      <c r="F176" t="s">
        <v>37</v>
      </c>
      <c r="G176">
        <v>135000000</v>
      </c>
      <c r="H176">
        <v>6.5</v>
      </c>
    </row>
    <row r="177" spans="1:8" x14ac:dyDescent="0.3">
      <c r="A177" t="s">
        <v>40</v>
      </c>
      <c r="B177">
        <v>107</v>
      </c>
      <c r="C177">
        <v>123207194</v>
      </c>
      <c r="D177" t="s">
        <v>1145</v>
      </c>
      <c r="E177" t="s">
        <v>24336</v>
      </c>
      <c r="F177" t="s">
        <v>37</v>
      </c>
      <c r="G177">
        <v>135000000</v>
      </c>
      <c r="H177">
        <v>7.2</v>
      </c>
    </row>
    <row r="178" spans="1:8" x14ac:dyDescent="0.3">
      <c r="A178" t="s">
        <v>801</v>
      </c>
      <c r="B178">
        <v>92</v>
      </c>
      <c r="C178">
        <v>83348920</v>
      </c>
      <c r="D178" t="s">
        <v>471</v>
      </c>
      <c r="E178" t="s">
        <v>24337</v>
      </c>
      <c r="F178" t="s">
        <v>37</v>
      </c>
      <c r="G178">
        <v>132000000</v>
      </c>
      <c r="H178">
        <v>6.7</v>
      </c>
    </row>
    <row r="179" spans="1:8" x14ac:dyDescent="0.3">
      <c r="A179" t="s">
        <v>1155</v>
      </c>
      <c r="B179">
        <v>115</v>
      </c>
      <c r="C179">
        <v>227137090</v>
      </c>
      <c r="D179" t="s">
        <v>1156</v>
      </c>
      <c r="E179" t="s">
        <v>24338</v>
      </c>
      <c r="F179" t="s">
        <v>37</v>
      </c>
      <c r="G179">
        <v>110000000</v>
      </c>
      <c r="H179">
        <v>8.1</v>
      </c>
    </row>
    <row r="180" spans="1:8" x14ac:dyDescent="0.3">
      <c r="A180" t="s">
        <v>1161</v>
      </c>
      <c r="B180">
        <v>92</v>
      </c>
      <c r="C180">
        <v>215395021</v>
      </c>
      <c r="D180" t="s">
        <v>803</v>
      </c>
      <c r="E180" t="s">
        <v>24339</v>
      </c>
      <c r="F180" t="s">
        <v>37</v>
      </c>
      <c r="G180">
        <v>130000000</v>
      </c>
      <c r="H180">
        <v>7.6</v>
      </c>
    </row>
    <row r="181" spans="1:8" x14ac:dyDescent="0.3">
      <c r="A181" t="s">
        <v>1165</v>
      </c>
      <c r="B181">
        <v>117</v>
      </c>
      <c r="C181">
        <v>180191634</v>
      </c>
      <c r="D181" t="s">
        <v>509</v>
      </c>
      <c r="E181" t="s">
        <v>24340</v>
      </c>
      <c r="F181" t="s">
        <v>37</v>
      </c>
      <c r="G181">
        <v>130000000</v>
      </c>
      <c r="H181">
        <v>7.4</v>
      </c>
    </row>
    <row r="182" spans="1:8" x14ac:dyDescent="0.3">
      <c r="A182" t="s">
        <v>696</v>
      </c>
      <c r="B182">
        <v>146</v>
      </c>
      <c r="C182">
        <v>424645577</v>
      </c>
      <c r="D182" t="s">
        <v>1170</v>
      </c>
      <c r="E182" t="s">
        <v>24341</v>
      </c>
      <c r="F182" t="s">
        <v>37</v>
      </c>
      <c r="G182">
        <v>130000000</v>
      </c>
      <c r="H182">
        <v>7.6</v>
      </c>
    </row>
    <row r="183" spans="1:8" x14ac:dyDescent="0.3">
      <c r="A183" t="s">
        <v>1175</v>
      </c>
      <c r="B183">
        <v>94</v>
      </c>
      <c r="C183">
        <v>177343675</v>
      </c>
      <c r="D183" t="s">
        <v>1177</v>
      </c>
      <c r="E183" t="s">
        <v>24342</v>
      </c>
      <c r="F183" t="s">
        <v>37</v>
      </c>
      <c r="G183">
        <v>135000000</v>
      </c>
      <c r="H183">
        <v>6.7</v>
      </c>
    </row>
    <row r="184" spans="1:8" x14ac:dyDescent="0.3">
      <c r="A184" t="s">
        <v>389</v>
      </c>
      <c r="B184">
        <v>116</v>
      </c>
      <c r="C184">
        <v>234277056</v>
      </c>
      <c r="D184" t="s">
        <v>1170</v>
      </c>
      <c r="E184" t="s">
        <v>24343</v>
      </c>
      <c r="F184" t="s">
        <v>37</v>
      </c>
      <c r="G184">
        <v>132000000</v>
      </c>
      <c r="H184">
        <v>6.5</v>
      </c>
    </row>
    <row r="185" spans="1:8" x14ac:dyDescent="0.3">
      <c r="A185" t="s">
        <v>278</v>
      </c>
      <c r="B185">
        <v>147</v>
      </c>
      <c r="C185">
        <v>138396624</v>
      </c>
      <c r="D185" t="s">
        <v>422</v>
      </c>
      <c r="E185" t="s">
        <v>24344</v>
      </c>
      <c r="F185" t="s">
        <v>37</v>
      </c>
      <c r="G185">
        <v>130000000</v>
      </c>
      <c r="H185">
        <v>6.6</v>
      </c>
    </row>
    <row r="186" spans="1:8" x14ac:dyDescent="0.3">
      <c r="A186" t="s">
        <v>721</v>
      </c>
      <c r="B186">
        <v>90</v>
      </c>
      <c r="C186">
        <v>149234747</v>
      </c>
      <c r="D186" t="s">
        <v>1035</v>
      </c>
      <c r="E186" t="s">
        <v>24345</v>
      </c>
      <c r="F186" t="s">
        <v>37</v>
      </c>
      <c r="G186">
        <v>130000000</v>
      </c>
      <c r="H186">
        <v>6.7</v>
      </c>
    </row>
    <row r="187" spans="1:8" x14ac:dyDescent="0.3">
      <c r="A187" t="s">
        <v>1198</v>
      </c>
      <c r="B187">
        <v>101</v>
      </c>
      <c r="C187">
        <v>118311368</v>
      </c>
      <c r="D187" t="s">
        <v>1199</v>
      </c>
      <c r="E187" t="s">
        <v>24346</v>
      </c>
      <c r="F187" t="s">
        <v>37</v>
      </c>
      <c r="G187">
        <v>110000000</v>
      </c>
      <c r="H187">
        <v>6.4</v>
      </c>
    </row>
    <row r="188" spans="1:8" x14ac:dyDescent="0.3">
      <c r="A188" t="s">
        <v>1204</v>
      </c>
      <c r="B188">
        <v>138</v>
      </c>
      <c r="C188">
        <v>101160529</v>
      </c>
      <c r="D188" t="s">
        <v>1023</v>
      </c>
      <c r="E188" t="s">
        <v>24347</v>
      </c>
      <c r="F188" t="s">
        <v>37</v>
      </c>
      <c r="G188">
        <v>125000000</v>
      </c>
      <c r="H188">
        <v>5.8</v>
      </c>
    </row>
    <row r="189" spans="1:8" x14ac:dyDescent="0.3">
      <c r="A189" t="s">
        <v>389</v>
      </c>
      <c r="B189">
        <v>107</v>
      </c>
      <c r="C189">
        <v>77564037</v>
      </c>
      <c r="D189" t="s">
        <v>1211</v>
      </c>
      <c r="E189" t="s">
        <v>24348</v>
      </c>
      <c r="F189" t="s">
        <v>37</v>
      </c>
      <c r="G189">
        <v>135000000</v>
      </c>
      <c r="H189">
        <v>7.4</v>
      </c>
    </row>
    <row r="190" spans="1:8" x14ac:dyDescent="0.3">
      <c r="A190" t="s">
        <v>1217</v>
      </c>
      <c r="B190">
        <v>142</v>
      </c>
      <c r="C190">
        <v>249358727</v>
      </c>
      <c r="D190" t="s">
        <v>105</v>
      </c>
      <c r="E190" t="s">
        <v>24349</v>
      </c>
      <c r="F190" t="s">
        <v>37</v>
      </c>
      <c r="G190">
        <v>130000000</v>
      </c>
      <c r="H190">
        <v>7.8</v>
      </c>
    </row>
    <row r="191" spans="1:8" x14ac:dyDescent="0.3">
      <c r="A191" t="s">
        <v>364</v>
      </c>
      <c r="B191">
        <v>165</v>
      </c>
      <c r="C191">
        <v>49551662</v>
      </c>
      <c r="D191" t="s">
        <v>1221</v>
      </c>
      <c r="E191" t="s">
        <v>370</v>
      </c>
      <c r="F191" t="s">
        <v>37</v>
      </c>
      <c r="G191">
        <v>130000000</v>
      </c>
      <c r="H191">
        <v>6.6</v>
      </c>
    </row>
    <row r="192" spans="1:8" x14ac:dyDescent="0.3">
      <c r="A192" t="s">
        <v>912</v>
      </c>
      <c r="B192">
        <v>100</v>
      </c>
      <c r="C192">
        <v>60522097</v>
      </c>
      <c r="D192" t="s">
        <v>73</v>
      </c>
      <c r="E192" t="s">
        <v>24350</v>
      </c>
      <c r="F192" t="s">
        <v>37</v>
      </c>
      <c r="G192">
        <v>130000000</v>
      </c>
      <c r="H192">
        <v>4.9000000000000004</v>
      </c>
    </row>
    <row r="193" spans="1:8" x14ac:dyDescent="0.3">
      <c r="A193" t="s">
        <v>1229</v>
      </c>
      <c r="B193">
        <v>82</v>
      </c>
      <c r="C193">
        <v>137748063</v>
      </c>
      <c r="D193" t="s">
        <v>1231</v>
      </c>
      <c r="E193" t="s">
        <v>24351</v>
      </c>
      <c r="F193" t="s">
        <v>37</v>
      </c>
      <c r="G193">
        <v>127500000</v>
      </c>
      <c r="H193">
        <v>6.5</v>
      </c>
    </row>
    <row r="194" spans="1:8" x14ac:dyDescent="0.3">
      <c r="A194" t="s">
        <v>809</v>
      </c>
      <c r="B194">
        <v>98</v>
      </c>
      <c r="C194">
        <v>113733726</v>
      </c>
      <c r="D194" t="s">
        <v>787</v>
      </c>
      <c r="E194" t="s">
        <v>24352</v>
      </c>
      <c r="F194" t="s">
        <v>37</v>
      </c>
      <c r="G194">
        <v>127000000</v>
      </c>
      <c r="H194">
        <v>6.2</v>
      </c>
    </row>
    <row r="195" spans="1:8" x14ac:dyDescent="0.3">
      <c r="A195" t="s">
        <v>1246</v>
      </c>
      <c r="B195">
        <v>95</v>
      </c>
      <c r="C195">
        <v>148337537</v>
      </c>
      <c r="D195" t="s">
        <v>1247</v>
      </c>
      <c r="E195" t="s">
        <v>24353</v>
      </c>
      <c r="F195" t="s">
        <v>37</v>
      </c>
      <c r="G195">
        <v>130000000</v>
      </c>
      <c r="H195">
        <v>7.3</v>
      </c>
    </row>
    <row r="196" spans="1:8" x14ac:dyDescent="0.3">
      <c r="A196" t="s">
        <v>1252</v>
      </c>
      <c r="B196">
        <v>159</v>
      </c>
      <c r="C196">
        <v>317557891</v>
      </c>
      <c r="D196" t="s">
        <v>200</v>
      </c>
      <c r="E196" t="s">
        <v>24354</v>
      </c>
      <c r="F196" t="s">
        <v>37</v>
      </c>
      <c r="G196">
        <v>125000000</v>
      </c>
      <c r="H196">
        <v>7.5</v>
      </c>
    </row>
    <row r="197" spans="1:8" x14ac:dyDescent="0.3">
      <c r="A197" t="s">
        <v>1257</v>
      </c>
      <c r="B197">
        <v>96</v>
      </c>
      <c r="C197">
        <v>33592415</v>
      </c>
      <c r="D197" t="s">
        <v>1258</v>
      </c>
      <c r="E197" t="s">
        <v>24355</v>
      </c>
      <c r="F197" t="s">
        <v>37</v>
      </c>
      <c r="G197">
        <v>130000000</v>
      </c>
      <c r="H197">
        <v>5.6</v>
      </c>
    </row>
    <row r="198" spans="1:8" x14ac:dyDescent="0.3">
      <c r="A198" t="s">
        <v>40</v>
      </c>
      <c r="B198">
        <v>143</v>
      </c>
      <c r="C198">
        <v>305388685</v>
      </c>
      <c r="D198" t="s">
        <v>42</v>
      </c>
      <c r="E198" t="s">
        <v>24356</v>
      </c>
      <c r="F198" t="s">
        <v>37</v>
      </c>
      <c r="G198">
        <v>140000000</v>
      </c>
      <c r="H198">
        <v>8.1</v>
      </c>
    </row>
    <row r="199" spans="1:8" x14ac:dyDescent="0.3">
      <c r="A199" t="s">
        <v>696</v>
      </c>
      <c r="B199">
        <v>123</v>
      </c>
      <c r="C199">
        <v>337103873</v>
      </c>
      <c r="D199" t="s">
        <v>1170</v>
      </c>
      <c r="E199" t="s">
        <v>24357</v>
      </c>
      <c r="F199" t="s">
        <v>37</v>
      </c>
      <c r="G199">
        <v>125000000</v>
      </c>
      <c r="H199">
        <v>6.7</v>
      </c>
    </row>
    <row r="200" spans="1:8" x14ac:dyDescent="0.3">
      <c r="A200" t="s">
        <v>850</v>
      </c>
      <c r="B200">
        <v>174</v>
      </c>
      <c r="C200">
        <v>217536138</v>
      </c>
      <c r="D200" t="s">
        <v>852</v>
      </c>
      <c r="E200" t="s">
        <v>24358</v>
      </c>
      <c r="F200" t="s">
        <v>37</v>
      </c>
      <c r="G200">
        <v>125000000</v>
      </c>
      <c r="H200">
        <v>6.6</v>
      </c>
    </row>
    <row r="201" spans="1:8" x14ac:dyDescent="0.3">
      <c r="A201" t="s">
        <v>1278</v>
      </c>
      <c r="B201">
        <v>101</v>
      </c>
      <c r="C201">
        <v>131536019</v>
      </c>
      <c r="D201" t="s">
        <v>1280</v>
      </c>
      <c r="E201" t="s">
        <v>24359</v>
      </c>
      <c r="F201" t="s">
        <v>37</v>
      </c>
      <c r="G201">
        <v>103000000</v>
      </c>
      <c r="H201">
        <v>6.4</v>
      </c>
    </row>
    <row r="202" spans="1:8" x14ac:dyDescent="0.3">
      <c r="A202" t="s">
        <v>118</v>
      </c>
      <c r="B202">
        <v>134</v>
      </c>
      <c r="C202">
        <v>214948780</v>
      </c>
      <c r="D202" t="s">
        <v>262</v>
      </c>
      <c r="E202" t="s">
        <v>24360</v>
      </c>
      <c r="F202" t="s">
        <v>37</v>
      </c>
      <c r="G202">
        <v>110000000</v>
      </c>
      <c r="H202">
        <v>7.5</v>
      </c>
    </row>
    <row r="203" spans="1:8" x14ac:dyDescent="0.3">
      <c r="A203" t="s">
        <v>408</v>
      </c>
      <c r="B203">
        <v>132</v>
      </c>
      <c r="C203">
        <v>209805005</v>
      </c>
      <c r="D203" t="s">
        <v>334</v>
      </c>
      <c r="E203" t="s">
        <v>24361</v>
      </c>
      <c r="F203" t="s">
        <v>37</v>
      </c>
      <c r="G203">
        <v>125000000</v>
      </c>
      <c r="H203">
        <v>7.3</v>
      </c>
    </row>
    <row r="204" spans="1:8" x14ac:dyDescent="0.3">
      <c r="A204" t="s">
        <v>1294</v>
      </c>
      <c r="B204">
        <v>129</v>
      </c>
      <c r="C204">
        <v>186830669</v>
      </c>
      <c r="D204" t="s">
        <v>1295</v>
      </c>
      <c r="E204" t="s">
        <v>24362</v>
      </c>
      <c r="F204" t="s">
        <v>37</v>
      </c>
      <c r="G204">
        <v>125000000</v>
      </c>
      <c r="H204">
        <v>7.5</v>
      </c>
    </row>
    <row r="205" spans="1:8" x14ac:dyDescent="0.3">
      <c r="A205" t="s">
        <v>1114</v>
      </c>
      <c r="B205">
        <v>106</v>
      </c>
      <c r="C205">
        <v>163192114</v>
      </c>
      <c r="D205" t="s">
        <v>42</v>
      </c>
      <c r="E205" t="s">
        <v>24363</v>
      </c>
      <c r="F205" t="s">
        <v>37</v>
      </c>
      <c r="G205">
        <v>125000000</v>
      </c>
      <c r="H205">
        <v>5.8</v>
      </c>
    </row>
    <row r="206" spans="1:8" x14ac:dyDescent="0.3">
      <c r="A206" t="s">
        <v>1304</v>
      </c>
      <c r="B206">
        <v>113</v>
      </c>
      <c r="C206">
        <v>119412921</v>
      </c>
      <c r="D206" t="s">
        <v>647</v>
      </c>
      <c r="E206" t="s">
        <v>24364</v>
      </c>
      <c r="F206" t="s">
        <v>37</v>
      </c>
      <c r="G206">
        <v>65000000</v>
      </c>
      <c r="H206">
        <v>7.5</v>
      </c>
    </row>
    <row r="207" spans="1:8" x14ac:dyDescent="0.3">
      <c r="A207" t="s">
        <v>1311</v>
      </c>
      <c r="B207">
        <v>102</v>
      </c>
      <c r="C207">
        <v>32694788</v>
      </c>
      <c r="D207" t="s">
        <v>1313</v>
      </c>
      <c r="E207" t="s">
        <v>24365</v>
      </c>
      <c r="F207" t="s">
        <v>37</v>
      </c>
      <c r="G207">
        <v>85000000</v>
      </c>
      <c r="H207">
        <v>6.6</v>
      </c>
    </row>
    <row r="208" spans="1:8" x14ac:dyDescent="0.3">
      <c r="A208" t="s">
        <v>1318</v>
      </c>
      <c r="B208">
        <v>135</v>
      </c>
      <c r="C208">
        <v>113165635</v>
      </c>
      <c r="D208" t="s">
        <v>50</v>
      </c>
      <c r="E208" t="s">
        <v>24366</v>
      </c>
      <c r="F208" t="s">
        <v>37</v>
      </c>
      <c r="G208">
        <v>125000000</v>
      </c>
      <c r="H208">
        <v>6.7</v>
      </c>
    </row>
    <row r="209" spans="1:8" x14ac:dyDescent="0.3">
      <c r="A209" t="s">
        <v>1324</v>
      </c>
      <c r="B209">
        <v>125</v>
      </c>
      <c r="C209">
        <v>107285004</v>
      </c>
      <c r="D209" t="s">
        <v>1325</v>
      </c>
      <c r="E209" t="s">
        <v>24367</v>
      </c>
      <c r="F209" t="s">
        <v>37</v>
      </c>
      <c r="G209">
        <v>125000000</v>
      </c>
      <c r="H209">
        <v>3.7</v>
      </c>
    </row>
    <row r="210" spans="1:8" x14ac:dyDescent="0.3">
      <c r="A210" t="s">
        <v>850</v>
      </c>
      <c r="B210">
        <v>110</v>
      </c>
      <c r="C210">
        <v>260031035</v>
      </c>
      <c r="D210" t="s">
        <v>515</v>
      </c>
      <c r="E210" t="s">
        <v>24368</v>
      </c>
      <c r="F210" t="s">
        <v>37</v>
      </c>
      <c r="G210">
        <v>123000000</v>
      </c>
      <c r="H210">
        <v>6</v>
      </c>
    </row>
    <row r="211" spans="1:8" x14ac:dyDescent="0.3">
      <c r="A211" t="s">
        <v>428</v>
      </c>
      <c r="B211">
        <v>124</v>
      </c>
      <c r="C211">
        <v>186739919</v>
      </c>
      <c r="D211" t="s">
        <v>227</v>
      </c>
      <c r="E211" t="s">
        <v>24369</v>
      </c>
      <c r="F211" t="s">
        <v>37</v>
      </c>
      <c r="G211">
        <v>125000000</v>
      </c>
      <c r="H211">
        <v>6.4</v>
      </c>
    </row>
    <row r="212" spans="1:8" x14ac:dyDescent="0.3">
      <c r="A212" t="s">
        <v>1340</v>
      </c>
      <c r="B212">
        <v>123</v>
      </c>
      <c r="C212">
        <v>215397307</v>
      </c>
      <c r="D212" t="s">
        <v>50</v>
      </c>
      <c r="E212" t="s">
        <v>24370</v>
      </c>
      <c r="F212" t="s">
        <v>37</v>
      </c>
      <c r="G212">
        <v>125000000</v>
      </c>
      <c r="H212">
        <v>6.1</v>
      </c>
    </row>
    <row r="213" spans="1:8" x14ac:dyDescent="0.3">
      <c r="A213" t="s">
        <v>710</v>
      </c>
      <c r="B213">
        <v>130</v>
      </c>
      <c r="C213">
        <v>182618434</v>
      </c>
      <c r="D213" t="s">
        <v>712</v>
      </c>
      <c r="E213" t="s">
        <v>24371</v>
      </c>
      <c r="F213" t="s">
        <v>37</v>
      </c>
      <c r="G213">
        <v>140000000</v>
      </c>
      <c r="H213">
        <v>6.4</v>
      </c>
    </row>
    <row r="214" spans="1:8" x14ac:dyDescent="0.3">
      <c r="A214" t="s">
        <v>1351</v>
      </c>
      <c r="B214">
        <v>92</v>
      </c>
      <c r="C214">
        <v>131920333</v>
      </c>
      <c r="D214" t="s">
        <v>227</v>
      </c>
      <c r="E214" t="s">
        <v>24372</v>
      </c>
      <c r="F214" t="s">
        <v>37</v>
      </c>
      <c r="G214">
        <v>130000000</v>
      </c>
      <c r="H214">
        <v>5.6</v>
      </c>
    </row>
    <row r="215" spans="1:8" x14ac:dyDescent="0.3">
      <c r="A215" t="s">
        <v>1064</v>
      </c>
      <c r="B215">
        <v>127</v>
      </c>
      <c r="C215">
        <v>124976634</v>
      </c>
      <c r="D215" t="s">
        <v>1356</v>
      </c>
      <c r="E215" t="s">
        <v>24373</v>
      </c>
      <c r="F215" t="s">
        <v>37</v>
      </c>
      <c r="G215">
        <v>120000000</v>
      </c>
      <c r="H215">
        <v>8</v>
      </c>
    </row>
    <row r="216" spans="1:8" x14ac:dyDescent="0.3">
      <c r="A216" t="s">
        <v>1362</v>
      </c>
      <c r="B216">
        <v>123</v>
      </c>
      <c r="C216">
        <v>115802596</v>
      </c>
      <c r="D216" t="s">
        <v>1364</v>
      </c>
      <c r="E216" t="s">
        <v>24374</v>
      </c>
      <c r="F216" t="s">
        <v>37</v>
      </c>
      <c r="G216">
        <v>110000000</v>
      </c>
      <c r="H216">
        <v>5.2</v>
      </c>
    </row>
    <row r="217" spans="1:8" x14ac:dyDescent="0.3">
      <c r="A217" t="s">
        <v>1155</v>
      </c>
      <c r="B217">
        <v>123</v>
      </c>
      <c r="C217">
        <v>108521835</v>
      </c>
      <c r="D217" t="s">
        <v>59</v>
      </c>
      <c r="E217" t="s">
        <v>24375</v>
      </c>
      <c r="F217" t="s">
        <v>37</v>
      </c>
      <c r="G217">
        <v>120000000</v>
      </c>
      <c r="H217">
        <v>7.1</v>
      </c>
    </row>
    <row r="218" spans="1:8" x14ac:dyDescent="0.3">
      <c r="A218" t="s">
        <v>327</v>
      </c>
      <c r="B218">
        <v>107</v>
      </c>
      <c r="C218">
        <v>100685880</v>
      </c>
      <c r="D218" t="s">
        <v>1374</v>
      </c>
      <c r="E218" t="s">
        <v>24376</v>
      </c>
      <c r="F218" t="s">
        <v>37</v>
      </c>
      <c r="G218">
        <v>120000000</v>
      </c>
      <c r="H218">
        <v>4.8</v>
      </c>
    </row>
    <row r="219" spans="1:8" x14ac:dyDescent="0.3">
      <c r="A219" t="s">
        <v>187</v>
      </c>
      <c r="B219">
        <v>124</v>
      </c>
      <c r="C219">
        <v>126464904</v>
      </c>
      <c r="D219" t="s">
        <v>1380</v>
      </c>
      <c r="E219" t="s">
        <v>24377</v>
      </c>
      <c r="F219" t="s">
        <v>37</v>
      </c>
      <c r="G219">
        <v>130000000</v>
      </c>
      <c r="H219">
        <v>7</v>
      </c>
    </row>
    <row r="220" spans="1:8" x14ac:dyDescent="0.3">
      <c r="A220" t="s">
        <v>946</v>
      </c>
      <c r="B220">
        <v>77</v>
      </c>
      <c r="C220">
        <v>64736114</v>
      </c>
      <c r="D220" t="s">
        <v>271</v>
      </c>
      <c r="E220" t="s">
        <v>24378</v>
      </c>
      <c r="F220" t="s">
        <v>37</v>
      </c>
      <c r="G220">
        <v>120000000</v>
      </c>
      <c r="H220">
        <v>5.4</v>
      </c>
    </row>
    <row r="221" spans="1:8" x14ac:dyDescent="0.3">
      <c r="A221" t="s">
        <v>1389</v>
      </c>
      <c r="B221">
        <v>109</v>
      </c>
      <c r="C221">
        <v>93050117</v>
      </c>
      <c r="D221" t="s">
        <v>1390</v>
      </c>
      <c r="E221" t="s">
        <v>24379</v>
      </c>
      <c r="F221" t="s">
        <v>37</v>
      </c>
      <c r="G221">
        <v>115000000</v>
      </c>
      <c r="H221">
        <v>6.6</v>
      </c>
    </row>
    <row r="222" spans="1:8" x14ac:dyDescent="0.3">
      <c r="A222" t="s">
        <v>1394</v>
      </c>
      <c r="B222">
        <v>134</v>
      </c>
      <c r="C222">
        <v>57637485</v>
      </c>
      <c r="D222" t="s">
        <v>227</v>
      </c>
      <c r="E222" t="s">
        <v>24380</v>
      </c>
      <c r="F222" t="s">
        <v>37</v>
      </c>
      <c r="G222">
        <v>105000000</v>
      </c>
      <c r="H222">
        <v>6.7</v>
      </c>
    </row>
    <row r="223" spans="1:8" x14ac:dyDescent="0.3">
      <c r="A223" t="s">
        <v>1399</v>
      </c>
      <c r="B223">
        <v>117</v>
      </c>
      <c r="C223">
        <v>58607007</v>
      </c>
      <c r="D223" t="s">
        <v>1401</v>
      </c>
      <c r="E223" t="s">
        <v>24381</v>
      </c>
      <c r="F223" t="s">
        <v>37</v>
      </c>
      <c r="G223">
        <v>100000000</v>
      </c>
      <c r="H223">
        <v>6.2</v>
      </c>
    </row>
    <row r="224" spans="1:8" x14ac:dyDescent="0.3">
      <c r="A224" t="s">
        <v>443</v>
      </c>
      <c r="B224">
        <v>135</v>
      </c>
      <c r="C224">
        <v>43929341</v>
      </c>
      <c r="D224" t="s">
        <v>1407</v>
      </c>
      <c r="E224" t="s">
        <v>24382</v>
      </c>
      <c r="F224" t="s">
        <v>37</v>
      </c>
      <c r="G224">
        <v>120000000</v>
      </c>
      <c r="H224">
        <v>6.1</v>
      </c>
    </row>
    <row r="225" spans="1:8" x14ac:dyDescent="0.3">
      <c r="A225" t="s">
        <v>1413</v>
      </c>
      <c r="B225">
        <v>121</v>
      </c>
      <c r="C225">
        <v>30212620</v>
      </c>
      <c r="D225" t="s">
        <v>1415</v>
      </c>
      <c r="E225" t="s">
        <v>24383</v>
      </c>
      <c r="F225" t="s">
        <v>37</v>
      </c>
      <c r="G225">
        <v>120000000</v>
      </c>
      <c r="H225">
        <v>5.3</v>
      </c>
    </row>
    <row r="226" spans="1:8" x14ac:dyDescent="0.3">
      <c r="A226" t="s">
        <v>1421</v>
      </c>
      <c r="B226">
        <v>117</v>
      </c>
      <c r="C226">
        <v>76418654</v>
      </c>
      <c r="D226" t="s">
        <v>1423</v>
      </c>
      <c r="E226" t="s">
        <v>24384</v>
      </c>
      <c r="F226" t="s">
        <v>37</v>
      </c>
      <c r="G226">
        <v>117000000</v>
      </c>
      <c r="H226">
        <v>6.3</v>
      </c>
    </row>
    <row r="227" spans="1:8" x14ac:dyDescent="0.3">
      <c r="A227" t="s">
        <v>299</v>
      </c>
      <c r="B227">
        <v>124</v>
      </c>
      <c r="C227">
        <v>89021735</v>
      </c>
      <c r="D227" t="s">
        <v>1427</v>
      </c>
      <c r="E227" t="s">
        <v>24385</v>
      </c>
      <c r="F227" t="s">
        <v>37</v>
      </c>
      <c r="G227">
        <v>120000000</v>
      </c>
      <c r="H227">
        <v>7</v>
      </c>
    </row>
    <row r="228" spans="1:8" x14ac:dyDescent="0.3">
      <c r="A228" t="s">
        <v>1432</v>
      </c>
      <c r="B228">
        <v>140</v>
      </c>
      <c r="C228">
        <v>380262555</v>
      </c>
      <c r="D228" t="s">
        <v>31</v>
      </c>
      <c r="E228" t="s">
        <v>24386</v>
      </c>
      <c r="F228" t="s">
        <v>37</v>
      </c>
      <c r="G228">
        <v>113000000</v>
      </c>
      <c r="H228">
        <v>7.6</v>
      </c>
    </row>
    <row r="229" spans="1:8" x14ac:dyDescent="0.3">
      <c r="A229" t="s">
        <v>1432</v>
      </c>
      <c r="B229">
        <v>142</v>
      </c>
      <c r="C229">
        <v>310675583</v>
      </c>
      <c r="D229" t="s">
        <v>31</v>
      </c>
      <c r="E229" t="s">
        <v>24387</v>
      </c>
      <c r="F229" t="s">
        <v>37</v>
      </c>
      <c r="G229">
        <v>115000000</v>
      </c>
      <c r="H229">
        <v>6.7</v>
      </c>
    </row>
    <row r="230" spans="1:8" x14ac:dyDescent="0.3">
      <c r="A230" t="s">
        <v>469</v>
      </c>
      <c r="B230">
        <v>92</v>
      </c>
      <c r="C230">
        <v>289907418</v>
      </c>
      <c r="D230" t="s">
        <v>271</v>
      </c>
      <c r="E230" t="s">
        <v>24388</v>
      </c>
      <c r="F230" t="s">
        <v>37</v>
      </c>
      <c r="G230">
        <v>115000000</v>
      </c>
      <c r="H230">
        <v>8.1</v>
      </c>
    </row>
    <row r="231" spans="1:8" x14ac:dyDescent="0.3">
      <c r="A231" t="s">
        <v>1421</v>
      </c>
      <c r="B231">
        <v>138</v>
      </c>
      <c r="C231">
        <v>132550960</v>
      </c>
      <c r="D231" t="s">
        <v>227</v>
      </c>
      <c r="E231" t="s">
        <v>24389</v>
      </c>
      <c r="F231" t="s">
        <v>37</v>
      </c>
      <c r="G231">
        <v>120000000</v>
      </c>
      <c r="H231">
        <v>6.7</v>
      </c>
    </row>
    <row r="232" spans="1:8" x14ac:dyDescent="0.3">
      <c r="A232" t="s">
        <v>1432</v>
      </c>
      <c r="B232">
        <v>136</v>
      </c>
      <c r="C232">
        <v>474544677</v>
      </c>
      <c r="D232" t="s">
        <v>31</v>
      </c>
      <c r="E232" t="s">
        <v>24390</v>
      </c>
      <c r="F232" t="s">
        <v>37</v>
      </c>
      <c r="G232">
        <v>115000000</v>
      </c>
      <c r="H232">
        <v>6.5</v>
      </c>
    </row>
    <row r="233" spans="1:8" x14ac:dyDescent="0.3">
      <c r="A233" t="s">
        <v>1453</v>
      </c>
      <c r="B233">
        <v>98</v>
      </c>
      <c r="C233">
        <v>187165546</v>
      </c>
      <c r="D233" t="s">
        <v>271</v>
      </c>
      <c r="E233" t="s">
        <v>24391</v>
      </c>
      <c r="F233" t="s">
        <v>37</v>
      </c>
      <c r="G233">
        <v>135000000</v>
      </c>
      <c r="H233">
        <v>7.3</v>
      </c>
    </row>
    <row r="234" spans="1:8" x14ac:dyDescent="0.3">
      <c r="A234" t="s">
        <v>1340</v>
      </c>
      <c r="B234">
        <v>153</v>
      </c>
      <c r="C234">
        <v>40911830</v>
      </c>
      <c r="D234" t="s">
        <v>1467</v>
      </c>
      <c r="E234" t="s">
        <v>24392</v>
      </c>
      <c r="F234" t="s">
        <v>37</v>
      </c>
      <c r="G234">
        <v>115000000</v>
      </c>
      <c r="H234">
        <v>6</v>
      </c>
    </row>
    <row r="235" spans="1:8" x14ac:dyDescent="0.3">
      <c r="A235" t="s">
        <v>1472</v>
      </c>
      <c r="B235">
        <v>120</v>
      </c>
      <c r="C235">
        <v>47952020</v>
      </c>
      <c r="D235" t="s">
        <v>558</v>
      </c>
      <c r="E235" t="s">
        <v>24393</v>
      </c>
      <c r="F235" t="s">
        <v>37</v>
      </c>
      <c r="G235">
        <v>115000000</v>
      </c>
      <c r="H235">
        <v>6.1</v>
      </c>
    </row>
    <row r="236" spans="1:8" x14ac:dyDescent="0.3">
      <c r="A236" t="s">
        <v>876</v>
      </c>
      <c r="B236">
        <v>101</v>
      </c>
      <c r="C236">
        <v>190871240</v>
      </c>
      <c r="D236" t="s">
        <v>509</v>
      </c>
      <c r="E236" t="s">
        <v>24394</v>
      </c>
      <c r="F236" t="s">
        <v>37</v>
      </c>
      <c r="G236">
        <v>125000000</v>
      </c>
      <c r="H236">
        <v>5.9</v>
      </c>
    </row>
    <row r="237" spans="1:8" x14ac:dyDescent="0.3">
      <c r="A237" t="s">
        <v>1217</v>
      </c>
      <c r="B237">
        <v>91</v>
      </c>
      <c r="C237">
        <v>274084951</v>
      </c>
      <c r="D237" t="s">
        <v>1483</v>
      </c>
      <c r="E237" t="s">
        <v>24395</v>
      </c>
      <c r="F237" t="s">
        <v>37</v>
      </c>
      <c r="G237">
        <v>100000000</v>
      </c>
      <c r="H237">
        <v>7.8</v>
      </c>
    </row>
    <row r="238" spans="1:8" x14ac:dyDescent="0.3">
      <c r="A238" t="s">
        <v>1489</v>
      </c>
      <c r="B238">
        <v>108</v>
      </c>
      <c r="C238">
        <v>67155742</v>
      </c>
      <c r="D238" t="s">
        <v>50</v>
      </c>
      <c r="E238" t="s">
        <v>24396</v>
      </c>
      <c r="F238" t="s">
        <v>37</v>
      </c>
      <c r="G238">
        <v>116000000</v>
      </c>
      <c r="H238">
        <v>5.8</v>
      </c>
    </row>
    <row r="239" spans="1:8" x14ac:dyDescent="0.3">
      <c r="A239" t="s">
        <v>1495</v>
      </c>
      <c r="B239">
        <v>112</v>
      </c>
      <c r="C239">
        <v>81638674</v>
      </c>
      <c r="D239" t="s">
        <v>509</v>
      </c>
      <c r="E239" t="s">
        <v>24397</v>
      </c>
      <c r="F239" t="s">
        <v>37</v>
      </c>
      <c r="G239">
        <v>135000000</v>
      </c>
      <c r="H239">
        <v>6.3</v>
      </c>
    </row>
    <row r="240" spans="1:8" x14ac:dyDescent="0.3">
      <c r="A240" t="s">
        <v>1500</v>
      </c>
      <c r="B240">
        <v>100</v>
      </c>
      <c r="C240">
        <v>56114221</v>
      </c>
      <c r="D240" t="s">
        <v>73</v>
      </c>
      <c r="E240" t="s">
        <v>24398</v>
      </c>
      <c r="F240" t="s">
        <v>37</v>
      </c>
      <c r="G240">
        <v>120000000</v>
      </c>
      <c r="H240">
        <v>4.3</v>
      </c>
    </row>
    <row r="241" spans="1:8" x14ac:dyDescent="0.3">
      <c r="A241" t="s">
        <v>809</v>
      </c>
      <c r="B241">
        <v>108</v>
      </c>
      <c r="C241">
        <v>250863268</v>
      </c>
      <c r="D241" t="s">
        <v>1507</v>
      </c>
      <c r="E241" t="s">
        <v>24399</v>
      </c>
      <c r="F241" t="s">
        <v>37</v>
      </c>
      <c r="G241">
        <v>110000000</v>
      </c>
      <c r="H241">
        <v>6.4</v>
      </c>
    </row>
    <row r="242" spans="1:8" x14ac:dyDescent="0.3">
      <c r="A242" t="s">
        <v>1511</v>
      </c>
      <c r="B242">
        <v>114</v>
      </c>
      <c r="C242">
        <v>155181732</v>
      </c>
      <c r="D242" t="s">
        <v>712</v>
      </c>
      <c r="E242" t="s">
        <v>24400</v>
      </c>
      <c r="F242" t="s">
        <v>37</v>
      </c>
      <c r="G242">
        <v>110000000</v>
      </c>
      <c r="H242">
        <v>6.1</v>
      </c>
    </row>
    <row r="243" spans="1:8" x14ac:dyDescent="0.3">
      <c r="A243" t="s">
        <v>1516</v>
      </c>
      <c r="B243">
        <v>119</v>
      </c>
      <c r="C243">
        <v>125332007</v>
      </c>
      <c r="D243" t="s">
        <v>50</v>
      </c>
      <c r="E243" t="s">
        <v>24401</v>
      </c>
      <c r="F243" t="s">
        <v>37</v>
      </c>
      <c r="G243">
        <v>110000000</v>
      </c>
      <c r="H243">
        <v>6.5</v>
      </c>
    </row>
    <row r="244" spans="1:8" x14ac:dyDescent="0.3">
      <c r="A244" t="s">
        <v>428</v>
      </c>
      <c r="B244">
        <v>142</v>
      </c>
      <c r="C244">
        <v>113330342</v>
      </c>
      <c r="D244" t="s">
        <v>1017</v>
      </c>
      <c r="E244" t="s">
        <v>24402</v>
      </c>
      <c r="F244" t="s">
        <v>37</v>
      </c>
      <c r="G244">
        <v>110000000</v>
      </c>
      <c r="H244">
        <v>7.1</v>
      </c>
    </row>
    <row r="245" spans="1:8" x14ac:dyDescent="0.3">
      <c r="A245" t="s">
        <v>1526</v>
      </c>
      <c r="B245">
        <v>125</v>
      </c>
      <c r="C245">
        <v>125531634</v>
      </c>
      <c r="D245" t="s">
        <v>1528</v>
      </c>
      <c r="E245" t="s">
        <v>24403</v>
      </c>
      <c r="F245" t="s">
        <v>37</v>
      </c>
      <c r="G245">
        <v>110000000</v>
      </c>
      <c r="H245">
        <v>6.4</v>
      </c>
    </row>
    <row r="246" spans="1:8" x14ac:dyDescent="0.3">
      <c r="A246" t="s">
        <v>521</v>
      </c>
      <c r="B246">
        <v>126</v>
      </c>
      <c r="C246">
        <v>186336103</v>
      </c>
      <c r="D246" t="s">
        <v>1533</v>
      </c>
      <c r="E246" t="s">
        <v>24404</v>
      </c>
      <c r="F246" t="s">
        <v>37</v>
      </c>
      <c r="G246">
        <v>120000000</v>
      </c>
      <c r="H246">
        <v>6.5</v>
      </c>
    </row>
    <row r="247" spans="1:8" x14ac:dyDescent="0.3">
      <c r="A247" t="s">
        <v>1257</v>
      </c>
      <c r="B247">
        <v>119</v>
      </c>
      <c r="C247">
        <v>129995817</v>
      </c>
      <c r="D247" t="s">
        <v>1170</v>
      </c>
      <c r="E247" t="s">
        <v>24405</v>
      </c>
      <c r="F247" t="s">
        <v>37</v>
      </c>
      <c r="G247">
        <v>110000000</v>
      </c>
      <c r="H247">
        <v>6.3</v>
      </c>
    </row>
    <row r="248" spans="1:8" x14ac:dyDescent="0.3">
      <c r="A248" t="s">
        <v>487</v>
      </c>
      <c r="B248">
        <v>170</v>
      </c>
      <c r="C248">
        <v>102608827</v>
      </c>
      <c r="D248" t="s">
        <v>1544</v>
      </c>
      <c r="E248" t="s">
        <v>24406</v>
      </c>
      <c r="F248" t="s">
        <v>37</v>
      </c>
      <c r="G248">
        <v>110000000</v>
      </c>
      <c r="H248">
        <v>7.5</v>
      </c>
    </row>
    <row r="249" spans="1:8" x14ac:dyDescent="0.3">
      <c r="A249" t="s">
        <v>476</v>
      </c>
      <c r="B249">
        <v>85</v>
      </c>
      <c r="C249">
        <v>42776259</v>
      </c>
      <c r="D249" t="s">
        <v>787</v>
      </c>
      <c r="E249" t="s">
        <v>24407</v>
      </c>
      <c r="F249" t="s">
        <v>37</v>
      </c>
      <c r="G249">
        <v>112000000</v>
      </c>
      <c r="H249">
        <v>4.9000000000000004</v>
      </c>
    </row>
    <row r="250" spans="1:8" x14ac:dyDescent="0.3">
      <c r="A250" t="s">
        <v>1555</v>
      </c>
      <c r="B250">
        <v>119</v>
      </c>
      <c r="C250">
        <v>98780042</v>
      </c>
      <c r="D250" t="s">
        <v>1556</v>
      </c>
      <c r="E250" t="s">
        <v>24408</v>
      </c>
      <c r="F250" t="s">
        <v>37</v>
      </c>
      <c r="G250">
        <v>120000000</v>
      </c>
      <c r="H250">
        <v>5.8</v>
      </c>
    </row>
    <row r="251" spans="1:8" x14ac:dyDescent="0.3">
      <c r="A251" t="s">
        <v>1569</v>
      </c>
      <c r="B251">
        <v>102</v>
      </c>
      <c r="C251">
        <v>106369117</v>
      </c>
      <c r="D251" t="s">
        <v>1571</v>
      </c>
      <c r="E251" t="s">
        <v>24409</v>
      </c>
      <c r="F251" t="s">
        <v>37</v>
      </c>
      <c r="G251">
        <v>110000000</v>
      </c>
      <c r="H251">
        <v>6.2</v>
      </c>
    </row>
    <row r="252" spans="1:8" x14ac:dyDescent="0.3">
      <c r="A252" t="s">
        <v>1575</v>
      </c>
      <c r="B252">
        <v>103</v>
      </c>
      <c r="C252">
        <v>142614158</v>
      </c>
      <c r="D252" t="s">
        <v>271</v>
      </c>
      <c r="E252" t="s">
        <v>24410</v>
      </c>
      <c r="F252" t="s">
        <v>37</v>
      </c>
      <c r="G252">
        <v>110000000</v>
      </c>
      <c r="H252">
        <v>5.5</v>
      </c>
    </row>
    <row r="253" spans="1:8" x14ac:dyDescent="0.3">
      <c r="A253" t="s">
        <v>1582</v>
      </c>
      <c r="B253">
        <v>76</v>
      </c>
      <c r="C253">
        <v>50026353</v>
      </c>
      <c r="D253" t="s">
        <v>1584</v>
      </c>
      <c r="E253" t="s">
        <v>24411</v>
      </c>
      <c r="F253" t="s">
        <v>37</v>
      </c>
      <c r="G253">
        <v>110000000</v>
      </c>
      <c r="H253">
        <v>5.4</v>
      </c>
    </row>
    <row r="254" spans="1:8" x14ac:dyDescent="0.3">
      <c r="A254" t="s">
        <v>1257</v>
      </c>
      <c r="B254">
        <v>120</v>
      </c>
      <c r="C254">
        <v>66002193</v>
      </c>
      <c r="D254" t="s">
        <v>1589</v>
      </c>
      <c r="E254" t="s">
        <v>24412</v>
      </c>
      <c r="F254" t="s">
        <v>37</v>
      </c>
      <c r="G254">
        <v>110000000</v>
      </c>
      <c r="H254">
        <v>5.8</v>
      </c>
    </row>
    <row r="255" spans="1:8" x14ac:dyDescent="0.3">
      <c r="A255" t="s">
        <v>809</v>
      </c>
      <c r="B255">
        <v>127</v>
      </c>
      <c r="C255">
        <v>85463309</v>
      </c>
      <c r="D255" t="s">
        <v>1594</v>
      </c>
      <c r="E255" t="s">
        <v>24413</v>
      </c>
      <c r="F255" t="s">
        <v>37</v>
      </c>
      <c r="G255">
        <v>110000000</v>
      </c>
      <c r="H255">
        <v>7.1</v>
      </c>
    </row>
    <row r="256" spans="1:8" x14ac:dyDescent="0.3">
      <c r="A256" t="s">
        <v>1575</v>
      </c>
      <c r="B256">
        <v>105</v>
      </c>
      <c r="C256">
        <v>71017784</v>
      </c>
      <c r="D256" t="s">
        <v>271</v>
      </c>
      <c r="E256" t="s">
        <v>24414</v>
      </c>
      <c r="F256" t="s">
        <v>37</v>
      </c>
      <c r="G256">
        <v>105000000</v>
      </c>
      <c r="H256">
        <v>5.4</v>
      </c>
    </row>
    <row r="257" spans="1:8" x14ac:dyDescent="0.3">
      <c r="A257" t="s">
        <v>1605</v>
      </c>
      <c r="B257">
        <v>121</v>
      </c>
      <c r="C257">
        <v>48068396</v>
      </c>
      <c r="D257" t="s">
        <v>1606</v>
      </c>
      <c r="E257" t="s">
        <v>24415</v>
      </c>
      <c r="F257" t="s">
        <v>37</v>
      </c>
      <c r="G257">
        <v>160000000</v>
      </c>
      <c r="H257">
        <v>3.7</v>
      </c>
    </row>
    <row r="258" spans="1:8" x14ac:dyDescent="0.3">
      <c r="A258" t="s">
        <v>816</v>
      </c>
      <c r="B258">
        <v>114</v>
      </c>
      <c r="C258">
        <v>61656849</v>
      </c>
      <c r="D258" t="s">
        <v>647</v>
      </c>
      <c r="E258" t="s">
        <v>24416</v>
      </c>
      <c r="F258" t="s">
        <v>37</v>
      </c>
      <c r="G258">
        <v>110000000</v>
      </c>
      <c r="H258">
        <v>6.7</v>
      </c>
    </row>
    <row r="259" spans="1:8" x14ac:dyDescent="0.3">
      <c r="A259" t="s">
        <v>1617</v>
      </c>
      <c r="B259">
        <v>129</v>
      </c>
      <c r="C259">
        <v>134520804</v>
      </c>
      <c r="D259" t="s">
        <v>50</v>
      </c>
      <c r="E259" t="s">
        <v>24417</v>
      </c>
      <c r="F259" t="s">
        <v>37</v>
      </c>
      <c r="G259">
        <v>110000000</v>
      </c>
      <c r="H259">
        <v>7.2</v>
      </c>
    </row>
    <row r="260" spans="1:8" x14ac:dyDescent="0.3">
      <c r="A260" t="s">
        <v>171</v>
      </c>
      <c r="B260">
        <v>171</v>
      </c>
      <c r="C260">
        <v>313837577</v>
      </c>
      <c r="D260" t="s">
        <v>558</v>
      </c>
      <c r="E260" t="s">
        <v>24418</v>
      </c>
      <c r="F260" t="s">
        <v>37</v>
      </c>
      <c r="G260">
        <v>93000000</v>
      </c>
      <c r="H260">
        <v>8.8000000000000007</v>
      </c>
    </row>
    <row r="261" spans="1:8" x14ac:dyDescent="0.3">
      <c r="A261" t="s">
        <v>1627</v>
      </c>
      <c r="B261">
        <v>120</v>
      </c>
      <c r="C261">
        <v>24004159</v>
      </c>
      <c r="D261" t="s">
        <v>1628</v>
      </c>
      <c r="E261" t="s">
        <v>24419</v>
      </c>
      <c r="F261" t="s">
        <v>37</v>
      </c>
      <c r="G261">
        <v>110000000</v>
      </c>
      <c r="H261">
        <v>5.8</v>
      </c>
    </row>
    <row r="262" spans="1:8" x14ac:dyDescent="0.3">
      <c r="A262" t="s">
        <v>1633</v>
      </c>
      <c r="B262">
        <v>165</v>
      </c>
      <c r="C262">
        <v>58183966</v>
      </c>
      <c r="D262" t="s">
        <v>1634</v>
      </c>
      <c r="E262" t="s">
        <v>24420</v>
      </c>
      <c r="F262" t="s">
        <v>37</v>
      </c>
      <c r="G262">
        <v>107000000</v>
      </c>
      <c r="H262">
        <v>6.8</v>
      </c>
    </row>
    <row r="263" spans="1:8" x14ac:dyDescent="0.3">
      <c r="A263" t="s">
        <v>1638</v>
      </c>
      <c r="B263">
        <v>82</v>
      </c>
      <c r="C263">
        <v>100446895</v>
      </c>
      <c r="D263" t="s">
        <v>787</v>
      </c>
      <c r="E263" t="s">
        <v>24421</v>
      </c>
      <c r="F263" t="s">
        <v>37</v>
      </c>
      <c r="G263">
        <v>109000000</v>
      </c>
      <c r="H263">
        <v>3.8</v>
      </c>
    </row>
    <row r="264" spans="1:8" x14ac:dyDescent="0.3">
      <c r="A264" t="s">
        <v>1039</v>
      </c>
      <c r="B264">
        <v>115</v>
      </c>
      <c r="C264">
        <v>144795350</v>
      </c>
      <c r="D264" t="s">
        <v>1644</v>
      </c>
      <c r="E264" t="s">
        <v>24422</v>
      </c>
      <c r="F264" t="s">
        <v>37</v>
      </c>
      <c r="G264">
        <v>120000000</v>
      </c>
      <c r="H264">
        <v>7.1</v>
      </c>
    </row>
    <row r="265" spans="1:8" x14ac:dyDescent="0.3">
      <c r="A265" t="s">
        <v>187</v>
      </c>
      <c r="B265">
        <v>194</v>
      </c>
      <c r="C265">
        <v>47396698</v>
      </c>
      <c r="D265" t="s">
        <v>1098</v>
      </c>
      <c r="E265" t="s">
        <v>24423</v>
      </c>
      <c r="F265" t="s">
        <v>37</v>
      </c>
      <c r="G265">
        <v>130000000</v>
      </c>
      <c r="H265">
        <v>7.2</v>
      </c>
    </row>
    <row r="266" spans="1:8" x14ac:dyDescent="0.3">
      <c r="A266" t="s">
        <v>946</v>
      </c>
      <c r="B266">
        <v>84</v>
      </c>
      <c r="C266">
        <v>140015224</v>
      </c>
      <c r="D266" t="s">
        <v>787</v>
      </c>
      <c r="E266" t="s">
        <v>24424</v>
      </c>
      <c r="F266" t="s">
        <v>37</v>
      </c>
      <c r="G266">
        <v>133000000</v>
      </c>
      <c r="H266">
        <v>5.9</v>
      </c>
    </row>
    <row r="267" spans="1:8" x14ac:dyDescent="0.3">
      <c r="A267" t="s">
        <v>1658</v>
      </c>
      <c r="B267">
        <v>97</v>
      </c>
      <c r="C267">
        <v>104374107</v>
      </c>
      <c r="D267" t="s">
        <v>1660</v>
      </c>
      <c r="E267" t="s">
        <v>24425</v>
      </c>
      <c r="F267" t="s">
        <v>37</v>
      </c>
      <c r="G267">
        <v>105000000</v>
      </c>
      <c r="H267">
        <v>7.1</v>
      </c>
    </row>
    <row r="268" spans="1:8" x14ac:dyDescent="0.3">
      <c r="A268" t="s">
        <v>187</v>
      </c>
      <c r="B268">
        <v>151</v>
      </c>
      <c r="C268">
        <v>228430993</v>
      </c>
      <c r="D268" t="s">
        <v>659</v>
      </c>
      <c r="E268" t="s">
        <v>24426</v>
      </c>
      <c r="F268" t="s">
        <v>37</v>
      </c>
      <c r="G268">
        <v>108000000</v>
      </c>
      <c r="H268">
        <v>8.1</v>
      </c>
    </row>
    <row r="269" spans="1:8" x14ac:dyDescent="0.3">
      <c r="A269" t="s">
        <v>278</v>
      </c>
      <c r="B269">
        <v>136</v>
      </c>
      <c r="C269">
        <v>35799026</v>
      </c>
      <c r="D269" t="s">
        <v>1675</v>
      </c>
      <c r="E269" t="s">
        <v>24427</v>
      </c>
      <c r="F269" t="s">
        <v>37</v>
      </c>
      <c r="G269">
        <v>126000000</v>
      </c>
      <c r="H269">
        <v>6.9</v>
      </c>
    </row>
    <row r="270" spans="1:8" x14ac:dyDescent="0.3">
      <c r="A270" t="s">
        <v>1679</v>
      </c>
      <c r="B270">
        <v>104</v>
      </c>
      <c r="C270">
        <v>6712451</v>
      </c>
      <c r="D270" t="s">
        <v>1681</v>
      </c>
      <c r="E270" t="s">
        <v>24428</v>
      </c>
      <c r="F270" t="s">
        <v>37</v>
      </c>
      <c r="G270">
        <v>90000000</v>
      </c>
      <c r="H270">
        <v>4.4000000000000004</v>
      </c>
    </row>
    <row r="271" spans="1:8" x14ac:dyDescent="0.3">
      <c r="A271" t="s">
        <v>1687</v>
      </c>
      <c r="B271">
        <v>127</v>
      </c>
      <c r="C271">
        <v>101643008</v>
      </c>
      <c r="D271" t="s">
        <v>334</v>
      </c>
      <c r="E271" t="s">
        <v>24429</v>
      </c>
      <c r="F271" t="s">
        <v>37</v>
      </c>
      <c r="G271">
        <v>90000000</v>
      </c>
      <c r="H271">
        <v>6.5</v>
      </c>
    </row>
    <row r="272" spans="1:8" x14ac:dyDescent="0.3">
      <c r="A272" t="s">
        <v>187</v>
      </c>
      <c r="B272">
        <v>171</v>
      </c>
      <c r="C272">
        <v>187670866</v>
      </c>
      <c r="D272" t="s">
        <v>1693</v>
      </c>
      <c r="E272" t="s">
        <v>24430</v>
      </c>
      <c r="F272" t="s">
        <v>37</v>
      </c>
      <c r="G272">
        <v>103000000</v>
      </c>
      <c r="H272">
        <v>8.5</v>
      </c>
    </row>
    <row r="273" spans="1:8" x14ac:dyDescent="0.3">
      <c r="A273" t="s">
        <v>389</v>
      </c>
      <c r="B273">
        <v>145</v>
      </c>
      <c r="C273">
        <v>132014112</v>
      </c>
      <c r="D273" t="s">
        <v>1644</v>
      </c>
      <c r="E273" t="s">
        <v>24431</v>
      </c>
      <c r="F273" t="s">
        <v>37</v>
      </c>
      <c r="G273">
        <v>102000000</v>
      </c>
      <c r="H273">
        <v>7.7</v>
      </c>
    </row>
    <row r="274" spans="1:8" x14ac:dyDescent="0.3">
      <c r="A274" t="s">
        <v>1252</v>
      </c>
      <c r="B274">
        <v>174</v>
      </c>
      <c r="C274">
        <v>261970615</v>
      </c>
      <c r="D274" t="s">
        <v>105</v>
      </c>
      <c r="E274" t="s">
        <v>24432</v>
      </c>
      <c r="F274" t="s">
        <v>37</v>
      </c>
      <c r="G274">
        <v>100000000</v>
      </c>
      <c r="H274">
        <v>7.4</v>
      </c>
    </row>
    <row r="275" spans="1:8" x14ac:dyDescent="0.3">
      <c r="A275" t="s">
        <v>313</v>
      </c>
      <c r="B275">
        <v>144</v>
      </c>
      <c r="C275">
        <v>167007184</v>
      </c>
      <c r="D275" t="s">
        <v>50</v>
      </c>
      <c r="E275" t="s">
        <v>24433</v>
      </c>
      <c r="F275" t="s">
        <v>37</v>
      </c>
      <c r="G275">
        <v>150000000</v>
      </c>
      <c r="H275">
        <v>8</v>
      </c>
    </row>
    <row r="276" spans="1:8" x14ac:dyDescent="0.3">
      <c r="A276" t="s">
        <v>255</v>
      </c>
      <c r="B276">
        <v>119</v>
      </c>
      <c r="C276">
        <v>180011740</v>
      </c>
      <c r="D276" t="s">
        <v>227</v>
      </c>
      <c r="E276" t="s">
        <v>24434</v>
      </c>
      <c r="F276" t="s">
        <v>37</v>
      </c>
      <c r="G276">
        <v>100000000</v>
      </c>
      <c r="H276">
        <v>5.7</v>
      </c>
    </row>
    <row r="277" spans="1:8" x14ac:dyDescent="0.3">
      <c r="A277" t="s">
        <v>29</v>
      </c>
      <c r="B277">
        <v>153</v>
      </c>
      <c r="C277">
        <v>204843350</v>
      </c>
      <c r="D277" t="s">
        <v>647</v>
      </c>
      <c r="E277" t="s">
        <v>24435</v>
      </c>
      <c r="F277" t="s">
        <v>37</v>
      </c>
      <c r="G277">
        <v>102000000</v>
      </c>
      <c r="H277">
        <v>8.5</v>
      </c>
    </row>
    <row r="278" spans="1:8" x14ac:dyDescent="0.3">
      <c r="A278" t="s">
        <v>1633</v>
      </c>
      <c r="B278">
        <v>140</v>
      </c>
      <c r="C278">
        <v>97030725</v>
      </c>
      <c r="D278" t="s">
        <v>1721</v>
      </c>
      <c r="E278" t="s">
        <v>24436</v>
      </c>
      <c r="F278" t="s">
        <v>37</v>
      </c>
      <c r="G278">
        <v>100000000</v>
      </c>
      <c r="H278">
        <v>7</v>
      </c>
    </row>
    <row r="279" spans="1:8" x14ac:dyDescent="0.3">
      <c r="A279" t="s">
        <v>187</v>
      </c>
      <c r="B279">
        <v>176</v>
      </c>
      <c r="C279">
        <v>130127620</v>
      </c>
      <c r="D279" t="s">
        <v>1726</v>
      </c>
      <c r="E279" t="s">
        <v>24437</v>
      </c>
      <c r="F279" t="s">
        <v>37</v>
      </c>
      <c r="G279">
        <v>100000000</v>
      </c>
      <c r="H279">
        <v>7.8</v>
      </c>
    </row>
    <row r="280" spans="1:8" x14ac:dyDescent="0.3">
      <c r="A280" t="s">
        <v>29</v>
      </c>
      <c r="B280">
        <v>141</v>
      </c>
      <c r="C280">
        <v>146282411</v>
      </c>
      <c r="D280" t="s">
        <v>1733</v>
      </c>
      <c r="E280" t="s">
        <v>24438</v>
      </c>
      <c r="F280" t="s">
        <v>37</v>
      </c>
      <c r="G280">
        <v>115000000</v>
      </c>
      <c r="H280">
        <v>7.2</v>
      </c>
    </row>
    <row r="281" spans="1:8" x14ac:dyDescent="0.3">
      <c r="A281" t="s">
        <v>1739</v>
      </c>
      <c r="B281">
        <v>106</v>
      </c>
      <c r="C281">
        <v>65452312</v>
      </c>
      <c r="D281" t="s">
        <v>334</v>
      </c>
      <c r="E281" t="s">
        <v>24439</v>
      </c>
      <c r="F281" t="s">
        <v>37</v>
      </c>
      <c r="G281">
        <v>100000000</v>
      </c>
      <c r="H281">
        <v>6.4</v>
      </c>
    </row>
    <row r="282" spans="1:8" x14ac:dyDescent="0.3">
      <c r="A282" t="s">
        <v>1744</v>
      </c>
      <c r="B282">
        <v>98</v>
      </c>
      <c r="C282">
        <v>148383780</v>
      </c>
      <c r="D282" t="s">
        <v>1681</v>
      </c>
      <c r="E282" t="s">
        <v>24440</v>
      </c>
      <c r="F282" t="s">
        <v>37</v>
      </c>
      <c r="G282">
        <v>100000000</v>
      </c>
      <c r="H282">
        <v>5.5</v>
      </c>
    </row>
    <row r="283" spans="1:8" x14ac:dyDescent="0.3">
      <c r="A283" t="s">
        <v>1751</v>
      </c>
      <c r="B283">
        <v>116</v>
      </c>
      <c r="C283">
        <v>119219978</v>
      </c>
      <c r="D283" t="s">
        <v>1752</v>
      </c>
      <c r="E283" t="s">
        <v>24441</v>
      </c>
      <c r="F283" t="s">
        <v>37</v>
      </c>
      <c r="G283">
        <v>100000000</v>
      </c>
      <c r="H283">
        <v>6.7</v>
      </c>
    </row>
    <row r="284" spans="1:8" x14ac:dyDescent="0.3">
      <c r="A284" t="s">
        <v>1757</v>
      </c>
      <c r="B284">
        <v>115</v>
      </c>
      <c r="C284">
        <v>101228120</v>
      </c>
      <c r="D284" t="s">
        <v>1758</v>
      </c>
      <c r="E284" t="s">
        <v>24442</v>
      </c>
      <c r="F284" t="s">
        <v>37</v>
      </c>
      <c r="G284">
        <v>100000000</v>
      </c>
      <c r="H284">
        <v>6.1</v>
      </c>
    </row>
    <row r="285" spans="1:8" x14ac:dyDescent="0.3">
      <c r="A285" t="s">
        <v>1764</v>
      </c>
      <c r="B285">
        <v>165</v>
      </c>
      <c r="C285">
        <v>162804648</v>
      </c>
      <c r="D285" t="s">
        <v>1765</v>
      </c>
      <c r="E285" t="s">
        <v>24443</v>
      </c>
      <c r="F285" t="s">
        <v>37</v>
      </c>
      <c r="G285">
        <v>100000000</v>
      </c>
      <c r="H285">
        <v>8.5</v>
      </c>
    </row>
    <row r="286" spans="1:8" x14ac:dyDescent="0.3">
      <c r="A286" t="s">
        <v>1769</v>
      </c>
      <c r="B286">
        <v>91</v>
      </c>
      <c r="C286">
        <v>100117603</v>
      </c>
      <c r="D286" t="s">
        <v>1771</v>
      </c>
      <c r="E286" t="s">
        <v>24444</v>
      </c>
      <c r="F286" t="s">
        <v>37</v>
      </c>
      <c r="G286">
        <v>100000000</v>
      </c>
      <c r="H286">
        <v>6.9</v>
      </c>
    </row>
    <row r="287" spans="1:8" x14ac:dyDescent="0.3">
      <c r="A287" t="s">
        <v>1776</v>
      </c>
      <c r="B287">
        <v>78</v>
      </c>
      <c r="C287">
        <v>89296573</v>
      </c>
      <c r="D287" t="s">
        <v>271</v>
      </c>
      <c r="E287" t="s">
        <v>24445</v>
      </c>
      <c r="F287" t="s">
        <v>37</v>
      </c>
      <c r="G287">
        <v>100000000</v>
      </c>
      <c r="H287">
        <v>7.3</v>
      </c>
    </row>
    <row r="288" spans="1:8" x14ac:dyDescent="0.3">
      <c r="A288" t="s">
        <v>1783</v>
      </c>
      <c r="B288">
        <v>103</v>
      </c>
      <c r="C288">
        <v>85017401</v>
      </c>
      <c r="D288" t="s">
        <v>50</v>
      </c>
      <c r="E288" t="s">
        <v>24446</v>
      </c>
      <c r="F288" t="s">
        <v>37</v>
      </c>
      <c r="G288">
        <v>92000000</v>
      </c>
      <c r="H288">
        <v>6.7</v>
      </c>
    </row>
    <row r="289" spans="1:8" x14ac:dyDescent="0.3">
      <c r="A289" t="s">
        <v>703</v>
      </c>
      <c r="B289">
        <v>131</v>
      </c>
      <c r="C289">
        <v>173005002</v>
      </c>
      <c r="D289" t="s">
        <v>1789</v>
      </c>
      <c r="E289" t="s">
        <v>24447</v>
      </c>
      <c r="F289" t="s">
        <v>37</v>
      </c>
      <c r="G289">
        <v>100000000</v>
      </c>
      <c r="H289">
        <v>6.9</v>
      </c>
    </row>
    <row r="290" spans="1:8" x14ac:dyDescent="0.3">
      <c r="A290" t="s">
        <v>1794</v>
      </c>
      <c r="B290">
        <v>104</v>
      </c>
      <c r="C290">
        <v>75030163</v>
      </c>
      <c r="D290" t="s">
        <v>148</v>
      </c>
      <c r="E290" t="s">
        <v>24448</v>
      </c>
      <c r="F290" t="s">
        <v>37</v>
      </c>
      <c r="G290">
        <v>100000000</v>
      </c>
      <c r="H290">
        <v>5.0999999999999996</v>
      </c>
    </row>
    <row r="291" spans="1:8" x14ac:dyDescent="0.3">
      <c r="A291" t="s">
        <v>1800</v>
      </c>
      <c r="B291">
        <v>101</v>
      </c>
      <c r="C291">
        <v>77222184</v>
      </c>
      <c r="D291" t="s">
        <v>548</v>
      </c>
      <c r="E291" t="s">
        <v>24449</v>
      </c>
      <c r="F291" t="s">
        <v>37</v>
      </c>
      <c r="G291">
        <v>100000000</v>
      </c>
      <c r="H291">
        <v>6.8</v>
      </c>
    </row>
    <row r="292" spans="1:8" x14ac:dyDescent="0.3">
      <c r="A292" t="s">
        <v>1807</v>
      </c>
      <c r="B292">
        <v>102</v>
      </c>
      <c r="C292">
        <v>107515297</v>
      </c>
      <c r="D292" t="s">
        <v>628</v>
      </c>
      <c r="E292" t="s">
        <v>24450</v>
      </c>
      <c r="F292" t="s">
        <v>37</v>
      </c>
      <c r="G292">
        <v>100000000</v>
      </c>
      <c r="H292">
        <v>6.7</v>
      </c>
    </row>
    <row r="293" spans="1:8" x14ac:dyDescent="0.3">
      <c r="A293" t="s">
        <v>1813</v>
      </c>
      <c r="B293">
        <v>103</v>
      </c>
      <c r="C293">
        <v>67631157</v>
      </c>
      <c r="D293" t="s">
        <v>1814</v>
      </c>
      <c r="E293" t="s">
        <v>24451</v>
      </c>
      <c r="F293" t="s">
        <v>37</v>
      </c>
      <c r="G293">
        <v>100000000</v>
      </c>
      <c r="H293">
        <v>6</v>
      </c>
    </row>
    <row r="294" spans="1:8" x14ac:dyDescent="0.3">
      <c r="A294" t="s">
        <v>1819</v>
      </c>
      <c r="B294">
        <v>121</v>
      </c>
      <c r="C294">
        <v>66862068</v>
      </c>
      <c r="D294" t="s">
        <v>1821</v>
      </c>
      <c r="E294" t="s">
        <v>24452</v>
      </c>
      <c r="F294" t="s">
        <v>37</v>
      </c>
      <c r="G294">
        <v>83000000</v>
      </c>
      <c r="H294">
        <v>5.7</v>
      </c>
    </row>
    <row r="295" spans="1:8" x14ac:dyDescent="0.3">
      <c r="A295" t="s">
        <v>1015</v>
      </c>
      <c r="B295">
        <v>143</v>
      </c>
      <c r="C295">
        <v>57366262</v>
      </c>
      <c r="D295" t="s">
        <v>1826</v>
      </c>
      <c r="E295" t="s">
        <v>24453</v>
      </c>
      <c r="F295" t="s">
        <v>37</v>
      </c>
      <c r="G295">
        <v>100000000</v>
      </c>
      <c r="H295">
        <v>8</v>
      </c>
    </row>
    <row r="296" spans="1:8" x14ac:dyDescent="0.3">
      <c r="A296" t="s">
        <v>487</v>
      </c>
      <c r="B296">
        <v>240</v>
      </c>
      <c r="C296">
        <v>116866727</v>
      </c>
      <c r="D296" t="s">
        <v>1831</v>
      </c>
      <c r="E296" t="s">
        <v>24454</v>
      </c>
      <c r="F296" t="s">
        <v>37</v>
      </c>
      <c r="G296">
        <v>100000000</v>
      </c>
      <c r="H296">
        <v>8.1999999999999993</v>
      </c>
    </row>
    <row r="297" spans="1:8" x14ac:dyDescent="0.3">
      <c r="A297" t="s">
        <v>1324</v>
      </c>
      <c r="B297">
        <v>121</v>
      </c>
      <c r="C297">
        <v>184031112</v>
      </c>
      <c r="D297" t="s">
        <v>42</v>
      </c>
      <c r="E297" t="s">
        <v>24455</v>
      </c>
      <c r="F297" t="s">
        <v>37</v>
      </c>
      <c r="G297">
        <v>100000000</v>
      </c>
      <c r="H297">
        <v>5.4</v>
      </c>
    </row>
    <row r="298" spans="1:8" x14ac:dyDescent="0.3">
      <c r="A298" t="s">
        <v>1304</v>
      </c>
      <c r="B298">
        <v>129</v>
      </c>
      <c r="C298">
        <v>54700065</v>
      </c>
      <c r="D298" t="s">
        <v>1841</v>
      </c>
      <c r="E298" t="s">
        <v>24456</v>
      </c>
      <c r="F298" t="s">
        <v>37</v>
      </c>
      <c r="G298">
        <v>105000000</v>
      </c>
      <c r="H298">
        <v>7.2</v>
      </c>
    </row>
    <row r="299" spans="1:8" x14ac:dyDescent="0.3">
      <c r="A299" t="s">
        <v>1847</v>
      </c>
      <c r="B299">
        <v>172</v>
      </c>
      <c r="C299">
        <v>27098580</v>
      </c>
      <c r="D299" t="s">
        <v>1849</v>
      </c>
      <c r="E299" t="s">
        <v>24457</v>
      </c>
      <c r="F299" t="s">
        <v>37</v>
      </c>
      <c r="G299">
        <v>102000000</v>
      </c>
      <c r="H299">
        <v>7.5</v>
      </c>
    </row>
    <row r="300" spans="1:8" x14ac:dyDescent="0.3">
      <c r="A300" t="s">
        <v>111</v>
      </c>
      <c r="B300">
        <v>101</v>
      </c>
      <c r="C300">
        <v>55673333</v>
      </c>
      <c r="D300" t="s">
        <v>1853</v>
      </c>
      <c r="E300" t="s">
        <v>24458</v>
      </c>
      <c r="F300" t="s">
        <v>37</v>
      </c>
      <c r="G300">
        <v>80000000</v>
      </c>
      <c r="H300">
        <v>7</v>
      </c>
    </row>
    <row r="301" spans="1:8" x14ac:dyDescent="0.3">
      <c r="A301" t="s">
        <v>1858</v>
      </c>
      <c r="B301">
        <v>87</v>
      </c>
      <c r="C301">
        <v>40198710</v>
      </c>
      <c r="D301" t="s">
        <v>1860</v>
      </c>
      <c r="E301" t="s">
        <v>24459</v>
      </c>
      <c r="F301" t="s">
        <v>37</v>
      </c>
      <c r="G301">
        <v>100000000</v>
      </c>
      <c r="H301">
        <v>3.3</v>
      </c>
    </row>
    <row r="302" spans="1:8" x14ac:dyDescent="0.3">
      <c r="A302" t="s">
        <v>260</v>
      </c>
      <c r="B302">
        <v>101</v>
      </c>
      <c r="C302">
        <v>72660029</v>
      </c>
      <c r="D302" t="s">
        <v>127</v>
      </c>
      <c r="E302" t="s">
        <v>24460</v>
      </c>
      <c r="F302" t="s">
        <v>37</v>
      </c>
      <c r="G302">
        <v>100000000</v>
      </c>
      <c r="H302">
        <v>6</v>
      </c>
    </row>
    <row r="303" spans="1:8" x14ac:dyDescent="0.3">
      <c r="A303" t="s">
        <v>1658</v>
      </c>
      <c r="B303">
        <v>95</v>
      </c>
      <c r="C303">
        <v>38120554</v>
      </c>
      <c r="D303" t="s">
        <v>416</v>
      </c>
      <c r="E303" t="s">
        <v>24461</v>
      </c>
      <c r="F303" t="s">
        <v>37</v>
      </c>
      <c r="G303">
        <v>140000000</v>
      </c>
      <c r="H303">
        <v>7.1</v>
      </c>
    </row>
    <row r="304" spans="1:8" x14ac:dyDescent="0.3">
      <c r="A304" t="s">
        <v>1873</v>
      </c>
      <c r="B304">
        <v>102</v>
      </c>
      <c r="C304">
        <v>49392095</v>
      </c>
      <c r="D304" t="s">
        <v>1875</v>
      </c>
      <c r="E304" t="s">
        <v>24462</v>
      </c>
      <c r="F304" t="s">
        <v>37</v>
      </c>
      <c r="G304">
        <v>100000000</v>
      </c>
      <c r="H304">
        <v>5.4</v>
      </c>
    </row>
    <row r="305" spans="1:8" x14ac:dyDescent="0.3">
      <c r="A305" t="s">
        <v>1880</v>
      </c>
      <c r="B305">
        <v>131</v>
      </c>
      <c r="C305">
        <v>39292022</v>
      </c>
      <c r="D305" t="s">
        <v>50</v>
      </c>
      <c r="E305" t="s">
        <v>24463</v>
      </c>
      <c r="F305" t="s">
        <v>37</v>
      </c>
      <c r="G305">
        <v>90000000</v>
      </c>
      <c r="H305">
        <v>6.1</v>
      </c>
    </row>
    <row r="306" spans="1:8" x14ac:dyDescent="0.3">
      <c r="A306" t="s">
        <v>1884</v>
      </c>
      <c r="B306">
        <v>114</v>
      </c>
      <c r="C306">
        <v>28772222</v>
      </c>
      <c r="D306" t="s">
        <v>1885</v>
      </c>
      <c r="E306" t="s">
        <v>24464</v>
      </c>
      <c r="F306" t="s">
        <v>37</v>
      </c>
      <c r="G306">
        <v>105000000</v>
      </c>
      <c r="H306">
        <v>5.3</v>
      </c>
    </row>
    <row r="307" spans="1:8" x14ac:dyDescent="0.3">
      <c r="A307" t="s">
        <v>1889</v>
      </c>
      <c r="B307">
        <v>94</v>
      </c>
      <c r="C307">
        <v>17010646</v>
      </c>
      <c r="D307" t="s">
        <v>515</v>
      </c>
      <c r="E307" t="s">
        <v>24465</v>
      </c>
      <c r="F307" t="s">
        <v>37</v>
      </c>
      <c r="G307">
        <v>84000000</v>
      </c>
      <c r="H307">
        <v>2.2000000000000002</v>
      </c>
    </row>
    <row r="308" spans="1:8" x14ac:dyDescent="0.3">
      <c r="A308" t="s">
        <v>850</v>
      </c>
      <c r="B308">
        <v>122</v>
      </c>
      <c r="C308">
        <v>24985612</v>
      </c>
      <c r="D308" t="s">
        <v>1897</v>
      </c>
      <c r="E308" t="s">
        <v>24466</v>
      </c>
      <c r="F308" t="s">
        <v>37</v>
      </c>
      <c r="G308">
        <v>100000000</v>
      </c>
      <c r="H308">
        <v>7</v>
      </c>
    </row>
    <row r="309" spans="1:8" x14ac:dyDescent="0.3">
      <c r="A309" t="s">
        <v>1902</v>
      </c>
      <c r="B309">
        <v>95</v>
      </c>
      <c r="C309">
        <v>4411102</v>
      </c>
      <c r="D309" t="s">
        <v>1904</v>
      </c>
      <c r="E309" t="s">
        <v>24467</v>
      </c>
      <c r="F309" t="s">
        <v>37</v>
      </c>
      <c r="G309">
        <v>100000000</v>
      </c>
      <c r="H309">
        <v>3.8</v>
      </c>
    </row>
    <row r="310" spans="1:8" x14ac:dyDescent="0.3">
      <c r="A310" t="s">
        <v>1155</v>
      </c>
      <c r="B310">
        <v>115</v>
      </c>
      <c r="C310">
        <v>35024475</v>
      </c>
      <c r="D310" t="s">
        <v>1910</v>
      </c>
      <c r="E310" t="s">
        <v>24468</v>
      </c>
      <c r="F310" t="s">
        <v>37</v>
      </c>
      <c r="G310">
        <v>100000000</v>
      </c>
      <c r="H310">
        <v>6.9</v>
      </c>
    </row>
    <row r="311" spans="1:8" x14ac:dyDescent="0.3">
      <c r="A311" t="s">
        <v>1915</v>
      </c>
      <c r="B311">
        <v>88</v>
      </c>
      <c r="C311">
        <v>130174897</v>
      </c>
      <c r="D311" t="s">
        <v>471</v>
      </c>
      <c r="E311" t="s">
        <v>24469</v>
      </c>
      <c r="F311" t="s">
        <v>37</v>
      </c>
      <c r="G311">
        <v>99000000</v>
      </c>
      <c r="H311">
        <v>7.2</v>
      </c>
    </row>
    <row r="312" spans="1:8" x14ac:dyDescent="0.3">
      <c r="A312" t="s">
        <v>1922</v>
      </c>
      <c r="B312">
        <v>110</v>
      </c>
      <c r="C312">
        <v>10200000</v>
      </c>
      <c r="D312" t="s">
        <v>1924</v>
      </c>
      <c r="E312" t="s">
        <v>24470</v>
      </c>
      <c r="F312" t="s">
        <v>37</v>
      </c>
      <c r="G312">
        <v>10000000</v>
      </c>
      <c r="H312">
        <v>7.3</v>
      </c>
    </row>
    <row r="313" spans="1:8" x14ac:dyDescent="0.3">
      <c r="A313" t="s">
        <v>535</v>
      </c>
      <c r="B313">
        <v>130</v>
      </c>
      <c r="C313">
        <v>202007640</v>
      </c>
      <c r="D313" t="s">
        <v>1930</v>
      </c>
      <c r="E313" t="s">
        <v>24471</v>
      </c>
      <c r="F313" t="s">
        <v>37</v>
      </c>
      <c r="G313">
        <v>98000000</v>
      </c>
      <c r="H313">
        <v>6.3</v>
      </c>
    </row>
    <row r="314" spans="1:8" x14ac:dyDescent="0.3">
      <c r="A314" t="s">
        <v>487</v>
      </c>
      <c r="B314">
        <v>216</v>
      </c>
      <c r="C314">
        <v>77679638</v>
      </c>
      <c r="D314" t="s">
        <v>1935</v>
      </c>
      <c r="E314" t="s">
        <v>24472</v>
      </c>
      <c r="F314" t="s">
        <v>37</v>
      </c>
      <c r="G314">
        <v>100000000</v>
      </c>
      <c r="H314">
        <v>7.5</v>
      </c>
    </row>
    <row r="315" spans="1:8" x14ac:dyDescent="0.3">
      <c r="A315" t="s">
        <v>1939</v>
      </c>
      <c r="B315">
        <v>146</v>
      </c>
      <c r="C315">
        <v>9213</v>
      </c>
      <c r="D315" t="s">
        <v>1941</v>
      </c>
      <c r="E315" t="s">
        <v>24473</v>
      </c>
      <c r="F315" t="s">
        <v>1946</v>
      </c>
      <c r="G315">
        <v>94000000</v>
      </c>
      <c r="H315">
        <v>7.6</v>
      </c>
    </row>
    <row r="316" spans="1:8" x14ac:dyDescent="0.3">
      <c r="A316" t="s">
        <v>1947</v>
      </c>
      <c r="B316">
        <v>85</v>
      </c>
      <c r="C316">
        <v>58867694</v>
      </c>
      <c r="D316" t="s">
        <v>1949</v>
      </c>
      <c r="E316" t="s">
        <v>24474</v>
      </c>
      <c r="F316" t="s">
        <v>37</v>
      </c>
      <c r="G316">
        <v>100000000</v>
      </c>
      <c r="H316">
        <v>6.8</v>
      </c>
    </row>
    <row r="317" spans="1:8" x14ac:dyDescent="0.3">
      <c r="A317" t="s">
        <v>1954</v>
      </c>
      <c r="B317">
        <v>93</v>
      </c>
      <c r="C317">
        <v>59475623</v>
      </c>
      <c r="D317" t="s">
        <v>1955</v>
      </c>
      <c r="E317" t="s">
        <v>24475</v>
      </c>
      <c r="F317" t="s">
        <v>37</v>
      </c>
      <c r="G317">
        <v>90000000</v>
      </c>
      <c r="H317">
        <v>5.2</v>
      </c>
    </row>
    <row r="318" spans="1:8" x14ac:dyDescent="0.3">
      <c r="A318" t="s">
        <v>187</v>
      </c>
      <c r="B318">
        <v>152</v>
      </c>
      <c r="C318">
        <v>108638745</v>
      </c>
      <c r="D318" t="s">
        <v>1961</v>
      </c>
      <c r="E318" t="s">
        <v>24476</v>
      </c>
      <c r="F318" t="s">
        <v>37</v>
      </c>
      <c r="G318">
        <v>92000000</v>
      </c>
      <c r="H318">
        <v>7.7</v>
      </c>
    </row>
    <row r="319" spans="1:8" x14ac:dyDescent="0.3">
      <c r="A319" t="s">
        <v>1965</v>
      </c>
      <c r="B319">
        <v>85</v>
      </c>
      <c r="C319">
        <v>86897182</v>
      </c>
      <c r="D319" t="s">
        <v>1671</v>
      </c>
      <c r="E319" t="s">
        <v>24477</v>
      </c>
      <c r="F319" t="s">
        <v>37</v>
      </c>
      <c r="G319">
        <v>95000000</v>
      </c>
      <c r="H319">
        <v>6.2</v>
      </c>
    </row>
    <row r="320" spans="1:8" x14ac:dyDescent="0.3">
      <c r="A320" t="s">
        <v>1971</v>
      </c>
      <c r="B320">
        <v>126</v>
      </c>
      <c r="C320">
        <v>63540020</v>
      </c>
      <c r="D320" t="s">
        <v>73</v>
      </c>
      <c r="E320" t="s">
        <v>24478</v>
      </c>
      <c r="F320" t="s">
        <v>37</v>
      </c>
      <c r="G320">
        <v>93000000</v>
      </c>
      <c r="H320">
        <v>7.7</v>
      </c>
    </row>
    <row r="321" spans="1:8" x14ac:dyDescent="0.3">
      <c r="A321" t="s">
        <v>1976</v>
      </c>
      <c r="B321">
        <v>146</v>
      </c>
      <c r="C321">
        <v>95328937</v>
      </c>
      <c r="D321" t="s">
        <v>1415</v>
      </c>
      <c r="E321" t="s">
        <v>24479</v>
      </c>
      <c r="F321" t="s">
        <v>37</v>
      </c>
      <c r="G321">
        <v>100000000</v>
      </c>
      <c r="H321">
        <v>4.3</v>
      </c>
    </row>
    <row r="322" spans="1:8" x14ac:dyDescent="0.3">
      <c r="A322" t="s">
        <v>1983</v>
      </c>
      <c r="B322">
        <v>89</v>
      </c>
      <c r="C322">
        <v>50802661</v>
      </c>
      <c r="D322" t="s">
        <v>1985</v>
      </c>
      <c r="E322" t="s">
        <v>24480</v>
      </c>
      <c r="F322" t="s">
        <v>37</v>
      </c>
      <c r="G322">
        <v>95000000</v>
      </c>
      <c r="H322">
        <v>6.9</v>
      </c>
    </row>
    <row r="323" spans="1:8" x14ac:dyDescent="0.3">
      <c r="A323" t="s">
        <v>1915</v>
      </c>
      <c r="B323">
        <v>88</v>
      </c>
      <c r="C323">
        <v>161317423</v>
      </c>
      <c r="D323" t="s">
        <v>471</v>
      </c>
      <c r="E323" t="s">
        <v>24481</v>
      </c>
      <c r="F323" t="s">
        <v>37</v>
      </c>
      <c r="G323">
        <v>95000000</v>
      </c>
      <c r="H323">
        <v>6.6</v>
      </c>
    </row>
    <row r="324" spans="1:8" x14ac:dyDescent="0.3">
      <c r="A324" t="s">
        <v>857</v>
      </c>
      <c r="B324">
        <v>105</v>
      </c>
      <c r="C324">
        <v>201148159</v>
      </c>
      <c r="D324" t="s">
        <v>1996</v>
      </c>
      <c r="E324" t="s">
        <v>24482</v>
      </c>
      <c r="F324" t="s">
        <v>37</v>
      </c>
      <c r="G324">
        <v>95000000</v>
      </c>
      <c r="H324">
        <v>7</v>
      </c>
    </row>
    <row r="325" spans="1:8" x14ac:dyDescent="0.3">
      <c r="A325" t="s">
        <v>171</v>
      </c>
      <c r="B325">
        <v>135</v>
      </c>
      <c r="C325">
        <v>43982842</v>
      </c>
      <c r="D325" t="s">
        <v>2001</v>
      </c>
      <c r="E325" t="s">
        <v>24483</v>
      </c>
      <c r="F325" t="s">
        <v>37</v>
      </c>
      <c r="G325">
        <v>65000000</v>
      </c>
      <c r="H325">
        <v>6.7</v>
      </c>
    </row>
    <row r="326" spans="1:8" x14ac:dyDescent="0.3">
      <c r="A326" t="s">
        <v>71</v>
      </c>
      <c r="B326">
        <v>100</v>
      </c>
      <c r="C326">
        <v>380838870</v>
      </c>
      <c r="D326" t="s">
        <v>471</v>
      </c>
      <c r="E326" t="s">
        <v>24484</v>
      </c>
      <c r="F326" t="s">
        <v>37</v>
      </c>
      <c r="G326">
        <v>94000000</v>
      </c>
      <c r="H326">
        <v>8.1999999999999993</v>
      </c>
    </row>
    <row r="327" spans="1:8" x14ac:dyDescent="0.3">
      <c r="A327" t="s">
        <v>171</v>
      </c>
      <c r="B327">
        <v>192</v>
      </c>
      <c r="C327">
        <v>377019252</v>
      </c>
      <c r="D327" t="s">
        <v>558</v>
      </c>
      <c r="E327" t="s">
        <v>24485</v>
      </c>
      <c r="F327" t="s">
        <v>37</v>
      </c>
      <c r="G327">
        <v>94000000</v>
      </c>
      <c r="H327">
        <v>8.9</v>
      </c>
    </row>
    <row r="328" spans="1:8" x14ac:dyDescent="0.3">
      <c r="A328" t="s">
        <v>171</v>
      </c>
      <c r="B328">
        <v>172</v>
      </c>
      <c r="C328">
        <v>340478898</v>
      </c>
      <c r="D328" t="s">
        <v>558</v>
      </c>
      <c r="E328" t="s">
        <v>24486</v>
      </c>
      <c r="F328" t="s">
        <v>37</v>
      </c>
      <c r="G328">
        <v>94000000</v>
      </c>
      <c r="H328">
        <v>8.6999999999999993</v>
      </c>
    </row>
    <row r="329" spans="1:8" x14ac:dyDescent="0.3">
      <c r="A329" t="s">
        <v>2017</v>
      </c>
      <c r="B329">
        <v>102</v>
      </c>
      <c r="C329">
        <v>17176900</v>
      </c>
      <c r="D329" t="s">
        <v>42</v>
      </c>
      <c r="E329" t="s">
        <v>24487</v>
      </c>
      <c r="F329" t="s">
        <v>37</v>
      </c>
      <c r="G329">
        <v>95000000</v>
      </c>
      <c r="H329">
        <v>5.5</v>
      </c>
    </row>
    <row r="330" spans="1:8" x14ac:dyDescent="0.3">
      <c r="A330" t="s">
        <v>1783</v>
      </c>
      <c r="B330">
        <v>100</v>
      </c>
      <c r="C330">
        <v>131144183</v>
      </c>
      <c r="D330" t="s">
        <v>1930</v>
      </c>
      <c r="E330" t="s">
        <v>24488</v>
      </c>
      <c r="F330" t="s">
        <v>37</v>
      </c>
      <c r="G330">
        <v>115000000</v>
      </c>
      <c r="H330">
        <v>5.7</v>
      </c>
    </row>
    <row r="331" spans="1:8" x14ac:dyDescent="0.3">
      <c r="A331" t="s">
        <v>2026</v>
      </c>
      <c r="B331">
        <v>119</v>
      </c>
      <c r="C331">
        <v>23014504</v>
      </c>
      <c r="D331" t="s">
        <v>2027</v>
      </c>
      <c r="E331" t="s">
        <v>24489</v>
      </c>
      <c r="F331" t="s">
        <v>37</v>
      </c>
      <c r="G331">
        <v>100000000</v>
      </c>
      <c r="H331">
        <v>6.3</v>
      </c>
    </row>
    <row r="332" spans="1:8" x14ac:dyDescent="0.3">
      <c r="A332" t="s">
        <v>893</v>
      </c>
      <c r="B332">
        <v>92</v>
      </c>
      <c r="C332">
        <v>181166115</v>
      </c>
      <c r="D332" t="s">
        <v>227</v>
      </c>
      <c r="E332" t="s">
        <v>24490</v>
      </c>
      <c r="F332" t="s">
        <v>37</v>
      </c>
      <c r="G332">
        <v>93000000</v>
      </c>
      <c r="H332">
        <v>5.9</v>
      </c>
    </row>
    <row r="333" spans="1:8" x14ac:dyDescent="0.3">
      <c r="A333" t="s">
        <v>2037</v>
      </c>
      <c r="B333">
        <v>105</v>
      </c>
      <c r="C333">
        <v>176740650</v>
      </c>
      <c r="D333" t="s">
        <v>1390</v>
      </c>
      <c r="E333" t="s">
        <v>24491</v>
      </c>
      <c r="F333" t="s">
        <v>37</v>
      </c>
      <c r="G333">
        <v>93000000</v>
      </c>
      <c r="H333">
        <v>7.6</v>
      </c>
    </row>
    <row r="334" spans="1:8" x14ac:dyDescent="0.3">
      <c r="A334" t="s">
        <v>2042</v>
      </c>
      <c r="B334">
        <v>107</v>
      </c>
      <c r="C334">
        <v>71148699</v>
      </c>
      <c r="D334" t="s">
        <v>200</v>
      </c>
      <c r="E334" t="s">
        <v>24492</v>
      </c>
      <c r="F334" t="s">
        <v>37</v>
      </c>
      <c r="G334">
        <v>90000000</v>
      </c>
      <c r="H334">
        <v>6.6</v>
      </c>
    </row>
    <row r="335" spans="1:8" x14ac:dyDescent="0.3">
      <c r="A335" t="s">
        <v>2048</v>
      </c>
      <c r="B335">
        <v>101</v>
      </c>
      <c r="C335">
        <v>67344392</v>
      </c>
      <c r="D335" t="s">
        <v>59</v>
      </c>
      <c r="E335" t="s">
        <v>24493</v>
      </c>
      <c r="F335" t="s">
        <v>37</v>
      </c>
      <c r="G335">
        <v>92000000</v>
      </c>
      <c r="H335">
        <v>5.3</v>
      </c>
    </row>
    <row r="336" spans="1:8" x14ac:dyDescent="0.3">
      <c r="A336" t="s">
        <v>2054</v>
      </c>
      <c r="B336">
        <v>137</v>
      </c>
      <c r="C336">
        <v>22406362</v>
      </c>
      <c r="D336" t="s">
        <v>2055</v>
      </c>
      <c r="E336" t="s">
        <v>24494</v>
      </c>
      <c r="F336" t="s">
        <v>37</v>
      </c>
      <c r="G336">
        <v>107000000</v>
      </c>
      <c r="H336">
        <v>6</v>
      </c>
    </row>
    <row r="337" spans="1:8" x14ac:dyDescent="0.3">
      <c r="A337" t="s">
        <v>604</v>
      </c>
      <c r="B337">
        <v>115</v>
      </c>
      <c r="C337">
        <v>261437578</v>
      </c>
      <c r="D337" t="s">
        <v>2060</v>
      </c>
      <c r="E337" t="s">
        <v>24495</v>
      </c>
      <c r="F337" t="s">
        <v>37</v>
      </c>
      <c r="G337">
        <v>92000000</v>
      </c>
      <c r="H337">
        <v>8</v>
      </c>
    </row>
    <row r="338" spans="1:8" x14ac:dyDescent="0.3">
      <c r="A338" t="s">
        <v>2066</v>
      </c>
      <c r="B338">
        <v>124</v>
      </c>
      <c r="C338">
        <v>11000000</v>
      </c>
      <c r="D338" t="s">
        <v>1628</v>
      </c>
      <c r="E338" t="s">
        <v>24496</v>
      </c>
      <c r="F338" t="s">
        <v>37</v>
      </c>
      <c r="G338">
        <v>98000000</v>
      </c>
      <c r="H338">
        <v>5.6</v>
      </c>
    </row>
    <row r="339" spans="1:8" x14ac:dyDescent="0.3">
      <c r="A339" t="s">
        <v>1252</v>
      </c>
      <c r="B339">
        <v>118</v>
      </c>
      <c r="C339">
        <v>88761720</v>
      </c>
      <c r="D339" t="s">
        <v>200</v>
      </c>
      <c r="E339" t="s">
        <v>24497</v>
      </c>
      <c r="F339" t="s">
        <v>37</v>
      </c>
      <c r="G339">
        <v>95000000</v>
      </c>
      <c r="H339">
        <v>5.9</v>
      </c>
    </row>
    <row r="340" spans="1:8" x14ac:dyDescent="0.3">
      <c r="A340" t="s">
        <v>163</v>
      </c>
      <c r="B340">
        <v>98</v>
      </c>
      <c r="C340">
        <v>250147615</v>
      </c>
      <c r="D340" t="s">
        <v>2075</v>
      </c>
      <c r="E340" t="s">
        <v>24498</v>
      </c>
      <c r="F340" t="s">
        <v>37</v>
      </c>
      <c r="G340">
        <v>90000000</v>
      </c>
      <c r="H340">
        <v>7.3</v>
      </c>
    </row>
    <row r="341" spans="1:8" x14ac:dyDescent="0.3">
      <c r="A341" t="s">
        <v>306</v>
      </c>
      <c r="B341">
        <v>82</v>
      </c>
      <c r="C341">
        <v>245823397</v>
      </c>
      <c r="D341" t="s">
        <v>271</v>
      </c>
      <c r="E341" t="s">
        <v>24499</v>
      </c>
      <c r="F341" t="s">
        <v>37</v>
      </c>
      <c r="G341">
        <v>90000000</v>
      </c>
      <c r="H341">
        <v>7.9</v>
      </c>
    </row>
    <row r="342" spans="1:8" x14ac:dyDescent="0.3">
      <c r="A342" t="s">
        <v>1739</v>
      </c>
      <c r="B342">
        <v>98</v>
      </c>
      <c r="C342">
        <v>81557479</v>
      </c>
      <c r="D342" t="s">
        <v>59</v>
      </c>
      <c r="E342" t="s">
        <v>24500</v>
      </c>
      <c r="F342" t="s">
        <v>37</v>
      </c>
      <c r="G342">
        <v>100000000</v>
      </c>
      <c r="H342">
        <v>6.8</v>
      </c>
    </row>
    <row r="343" spans="1:8" x14ac:dyDescent="0.3">
      <c r="A343" t="s">
        <v>260</v>
      </c>
      <c r="B343">
        <v>90</v>
      </c>
      <c r="C343">
        <v>226138454</v>
      </c>
      <c r="D343" t="s">
        <v>422</v>
      </c>
      <c r="E343" t="s">
        <v>24501</v>
      </c>
      <c r="F343" t="s">
        <v>37</v>
      </c>
      <c r="G343">
        <v>90000000</v>
      </c>
      <c r="H343">
        <v>6.6</v>
      </c>
    </row>
    <row r="344" spans="1:8" x14ac:dyDescent="0.3">
      <c r="A344" t="s">
        <v>435</v>
      </c>
      <c r="B344">
        <v>130</v>
      </c>
      <c r="C344">
        <v>155370362</v>
      </c>
      <c r="D344" t="s">
        <v>2094</v>
      </c>
      <c r="E344" t="s">
        <v>24502</v>
      </c>
      <c r="F344" t="s">
        <v>37</v>
      </c>
      <c r="G344">
        <v>100000000</v>
      </c>
      <c r="H344">
        <v>6.6</v>
      </c>
    </row>
    <row r="345" spans="1:8" x14ac:dyDescent="0.3">
      <c r="A345" t="s">
        <v>2099</v>
      </c>
      <c r="B345">
        <v>90</v>
      </c>
      <c r="C345">
        <v>124870275</v>
      </c>
      <c r="D345" t="s">
        <v>2100</v>
      </c>
      <c r="E345" t="s">
        <v>24503</v>
      </c>
      <c r="F345" t="s">
        <v>37</v>
      </c>
      <c r="G345">
        <v>100000000</v>
      </c>
      <c r="H345">
        <v>7</v>
      </c>
    </row>
    <row r="346" spans="1:8" x14ac:dyDescent="0.3">
      <c r="A346" t="s">
        <v>1278</v>
      </c>
      <c r="B346">
        <v>94</v>
      </c>
      <c r="C346">
        <v>196573705</v>
      </c>
      <c r="D346" t="s">
        <v>803</v>
      </c>
      <c r="E346" t="s">
        <v>24504</v>
      </c>
      <c r="F346" t="s">
        <v>37</v>
      </c>
      <c r="G346">
        <v>90000000</v>
      </c>
      <c r="H346">
        <v>7</v>
      </c>
    </row>
    <row r="347" spans="1:8" x14ac:dyDescent="0.3">
      <c r="A347" t="s">
        <v>2112</v>
      </c>
      <c r="B347">
        <v>114</v>
      </c>
      <c r="C347">
        <v>58229120</v>
      </c>
      <c r="D347" t="s">
        <v>2114</v>
      </c>
      <c r="E347" t="s">
        <v>24505</v>
      </c>
      <c r="F347" t="s">
        <v>37</v>
      </c>
      <c r="G347">
        <v>90000000</v>
      </c>
      <c r="H347">
        <v>7.3</v>
      </c>
    </row>
    <row r="348" spans="1:8" x14ac:dyDescent="0.3">
      <c r="A348" t="s">
        <v>327</v>
      </c>
      <c r="B348">
        <v>94</v>
      </c>
      <c r="C348">
        <v>125305545</v>
      </c>
      <c r="D348" t="s">
        <v>2120</v>
      </c>
      <c r="E348" t="s">
        <v>24506</v>
      </c>
      <c r="F348" t="s">
        <v>37</v>
      </c>
      <c r="G348">
        <v>92000000</v>
      </c>
      <c r="H348">
        <v>5.5</v>
      </c>
    </row>
    <row r="349" spans="1:8" x14ac:dyDescent="0.3">
      <c r="A349" t="s">
        <v>487</v>
      </c>
      <c r="B349">
        <v>151</v>
      </c>
      <c r="C349">
        <v>132373442</v>
      </c>
      <c r="D349" t="s">
        <v>2125</v>
      </c>
      <c r="E349" t="s">
        <v>24507</v>
      </c>
      <c r="F349" t="s">
        <v>37</v>
      </c>
      <c r="G349">
        <v>90000000</v>
      </c>
      <c r="H349">
        <v>8.5</v>
      </c>
    </row>
    <row r="350" spans="1:8" x14ac:dyDescent="0.3">
      <c r="A350" t="s">
        <v>2129</v>
      </c>
      <c r="B350">
        <v>88</v>
      </c>
      <c r="C350">
        <v>120618403</v>
      </c>
      <c r="D350" t="s">
        <v>2131</v>
      </c>
      <c r="E350" t="s">
        <v>24508</v>
      </c>
      <c r="F350" t="s">
        <v>37</v>
      </c>
      <c r="G350">
        <v>90000000</v>
      </c>
      <c r="H350">
        <v>7.5</v>
      </c>
    </row>
    <row r="351" spans="1:8" x14ac:dyDescent="0.3">
      <c r="A351" t="s">
        <v>2112</v>
      </c>
      <c r="B351">
        <v>121</v>
      </c>
      <c r="C351">
        <v>110416702</v>
      </c>
      <c r="D351" t="s">
        <v>2136</v>
      </c>
      <c r="E351" t="s">
        <v>24509</v>
      </c>
      <c r="F351" t="s">
        <v>37</v>
      </c>
      <c r="G351">
        <v>92000000</v>
      </c>
      <c r="H351">
        <v>7</v>
      </c>
    </row>
    <row r="352" spans="1:8" x14ac:dyDescent="0.3">
      <c r="A352" t="s">
        <v>685</v>
      </c>
      <c r="B352">
        <v>158</v>
      </c>
      <c r="C352">
        <v>102515793</v>
      </c>
      <c r="D352" t="s">
        <v>2142</v>
      </c>
      <c r="E352" t="s">
        <v>24510</v>
      </c>
      <c r="F352" t="s">
        <v>37</v>
      </c>
      <c r="G352">
        <v>90000000</v>
      </c>
      <c r="H352">
        <v>7.8</v>
      </c>
    </row>
    <row r="353" spans="1:8" x14ac:dyDescent="0.3">
      <c r="A353" t="s">
        <v>1311</v>
      </c>
      <c r="B353">
        <v>128</v>
      </c>
      <c r="C353">
        <v>100012500</v>
      </c>
      <c r="D353" t="s">
        <v>50</v>
      </c>
      <c r="E353" t="s">
        <v>24511</v>
      </c>
      <c r="F353" t="s">
        <v>37</v>
      </c>
      <c r="G353">
        <v>90000000</v>
      </c>
      <c r="H353">
        <v>7.6</v>
      </c>
    </row>
    <row r="354" spans="1:8" x14ac:dyDescent="0.3">
      <c r="A354" t="s">
        <v>1294</v>
      </c>
      <c r="B354">
        <v>128</v>
      </c>
      <c r="C354">
        <v>209019489</v>
      </c>
      <c r="D354" t="s">
        <v>1295</v>
      </c>
      <c r="E354" t="s">
        <v>24512</v>
      </c>
      <c r="F354" t="s">
        <v>37</v>
      </c>
      <c r="G354">
        <v>90000000</v>
      </c>
      <c r="H354">
        <v>7.6</v>
      </c>
    </row>
    <row r="355" spans="1:8" x14ac:dyDescent="0.3">
      <c r="A355" t="s">
        <v>1769</v>
      </c>
      <c r="B355">
        <v>95</v>
      </c>
      <c r="C355">
        <v>84037039</v>
      </c>
      <c r="D355" t="s">
        <v>2161</v>
      </c>
      <c r="E355" t="s">
        <v>24513</v>
      </c>
      <c r="F355" t="s">
        <v>37</v>
      </c>
      <c r="G355">
        <v>120000000</v>
      </c>
      <c r="H355">
        <v>6.8</v>
      </c>
    </row>
    <row r="356" spans="1:8" x14ac:dyDescent="0.3">
      <c r="A356" t="s">
        <v>2166</v>
      </c>
      <c r="B356">
        <v>92</v>
      </c>
      <c r="C356">
        <v>85884815</v>
      </c>
      <c r="D356" t="s">
        <v>2168</v>
      </c>
      <c r="E356" t="s">
        <v>24514</v>
      </c>
      <c r="F356" t="s">
        <v>37</v>
      </c>
      <c r="G356">
        <v>90000000</v>
      </c>
      <c r="H356">
        <v>5</v>
      </c>
    </row>
    <row r="357" spans="1:8" x14ac:dyDescent="0.3">
      <c r="A357" t="s">
        <v>118</v>
      </c>
      <c r="B357">
        <v>121</v>
      </c>
      <c r="C357">
        <v>83077470</v>
      </c>
      <c r="D357" t="s">
        <v>2174</v>
      </c>
      <c r="E357" t="s">
        <v>24515</v>
      </c>
      <c r="F357" t="s">
        <v>37</v>
      </c>
      <c r="G357">
        <v>75000000</v>
      </c>
      <c r="H357">
        <v>7.1</v>
      </c>
    </row>
    <row r="358" spans="1:8" x14ac:dyDescent="0.3">
      <c r="A358" t="s">
        <v>2178</v>
      </c>
      <c r="B358">
        <v>113</v>
      </c>
      <c r="C358">
        <v>100018837</v>
      </c>
      <c r="D358" t="s">
        <v>2136</v>
      </c>
      <c r="E358" t="s">
        <v>24516</v>
      </c>
      <c r="F358" t="s">
        <v>37</v>
      </c>
      <c r="G358">
        <v>90000000</v>
      </c>
      <c r="H358">
        <v>5.5</v>
      </c>
    </row>
    <row r="359" spans="1:8" x14ac:dyDescent="0.3">
      <c r="A359" t="s">
        <v>1252</v>
      </c>
      <c r="B359">
        <v>106</v>
      </c>
      <c r="C359">
        <v>78747585</v>
      </c>
      <c r="D359" t="s">
        <v>2185</v>
      </c>
      <c r="E359" t="s">
        <v>24517</v>
      </c>
      <c r="F359" t="s">
        <v>37</v>
      </c>
      <c r="G359">
        <v>88000000</v>
      </c>
      <c r="H359">
        <v>5.6</v>
      </c>
    </row>
    <row r="360" spans="1:8" x14ac:dyDescent="0.3">
      <c r="A360" t="s">
        <v>389</v>
      </c>
      <c r="B360">
        <v>146</v>
      </c>
      <c r="C360">
        <v>78616689</v>
      </c>
      <c r="D360" t="s">
        <v>659</v>
      </c>
      <c r="E360" t="s">
        <v>24518</v>
      </c>
      <c r="F360" t="s">
        <v>37</v>
      </c>
      <c r="G360">
        <v>100000000</v>
      </c>
      <c r="H360">
        <v>7.1</v>
      </c>
    </row>
    <row r="361" spans="1:8" x14ac:dyDescent="0.3">
      <c r="A361" t="s">
        <v>946</v>
      </c>
      <c r="B361">
        <v>88</v>
      </c>
      <c r="C361">
        <v>75817994</v>
      </c>
      <c r="D361" t="s">
        <v>2195</v>
      </c>
      <c r="E361" t="s">
        <v>24519</v>
      </c>
      <c r="F361" t="s">
        <v>37</v>
      </c>
      <c r="G361">
        <v>90000000</v>
      </c>
      <c r="H361">
        <v>4.9000000000000004</v>
      </c>
    </row>
    <row r="362" spans="1:8" x14ac:dyDescent="0.3">
      <c r="A362" t="s">
        <v>435</v>
      </c>
      <c r="B362">
        <v>150</v>
      </c>
      <c r="C362">
        <v>100853835</v>
      </c>
      <c r="D362" t="s">
        <v>2202</v>
      </c>
      <c r="E362" t="s">
        <v>24520</v>
      </c>
      <c r="F362" t="s">
        <v>37</v>
      </c>
      <c r="G362">
        <v>90000000</v>
      </c>
      <c r="H362">
        <v>7.4</v>
      </c>
    </row>
    <row r="363" spans="1:8" x14ac:dyDescent="0.3">
      <c r="A363" t="s">
        <v>1304</v>
      </c>
      <c r="B363">
        <v>119</v>
      </c>
      <c r="C363">
        <v>73209340</v>
      </c>
      <c r="D363" t="s">
        <v>2208</v>
      </c>
      <c r="E363" t="s">
        <v>24521</v>
      </c>
      <c r="F363" t="s">
        <v>37</v>
      </c>
      <c r="G363">
        <v>95000000</v>
      </c>
      <c r="H363">
        <v>5.7</v>
      </c>
    </row>
    <row r="364" spans="1:8" x14ac:dyDescent="0.3">
      <c r="A364" t="s">
        <v>2213</v>
      </c>
      <c r="B364">
        <v>128</v>
      </c>
      <c r="C364">
        <v>72515360</v>
      </c>
      <c r="D364" t="s">
        <v>2215</v>
      </c>
      <c r="E364" t="s">
        <v>24522</v>
      </c>
      <c r="F364" t="s">
        <v>2221</v>
      </c>
      <c r="G364">
        <v>80000000</v>
      </c>
      <c r="H364">
        <v>6.4</v>
      </c>
    </row>
    <row r="365" spans="1:8" x14ac:dyDescent="0.3">
      <c r="A365" t="s">
        <v>2222</v>
      </c>
      <c r="B365">
        <v>106</v>
      </c>
      <c r="C365">
        <v>68558662</v>
      </c>
      <c r="D365" t="s">
        <v>200</v>
      </c>
      <c r="E365" t="s">
        <v>24523</v>
      </c>
      <c r="F365" t="s">
        <v>37</v>
      </c>
      <c r="G365">
        <v>90000000</v>
      </c>
      <c r="H365">
        <v>5.9</v>
      </c>
    </row>
    <row r="366" spans="1:8" x14ac:dyDescent="0.3">
      <c r="A366" t="s">
        <v>1605</v>
      </c>
      <c r="B366">
        <v>117</v>
      </c>
      <c r="C366">
        <v>65653758</v>
      </c>
      <c r="D366" t="s">
        <v>42</v>
      </c>
      <c r="E366" t="s">
        <v>24524</v>
      </c>
      <c r="F366" t="s">
        <v>37</v>
      </c>
      <c r="G366">
        <v>95000000</v>
      </c>
      <c r="H366">
        <v>5.5</v>
      </c>
    </row>
    <row r="367" spans="1:8" x14ac:dyDescent="0.3">
      <c r="A367" t="s">
        <v>1071</v>
      </c>
      <c r="B367">
        <v>129</v>
      </c>
      <c r="C367">
        <v>64685359</v>
      </c>
      <c r="D367" t="s">
        <v>2230</v>
      </c>
      <c r="E367" t="s">
        <v>24525</v>
      </c>
      <c r="F367" t="s">
        <v>37</v>
      </c>
      <c r="G367">
        <v>90000000</v>
      </c>
      <c r="H367">
        <v>6.9</v>
      </c>
    </row>
    <row r="368" spans="1:8" x14ac:dyDescent="0.3">
      <c r="A368" t="s">
        <v>1198</v>
      </c>
      <c r="B368">
        <v>116</v>
      </c>
      <c r="C368">
        <v>61355436</v>
      </c>
      <c r="D368" t="s">
        <v>1675</v>
      </c>
      <c r="E368" t="s">
        <v>24526</v>
      </c>
      <c r="F368" t="s">
        <v>37</v>
      </c>
      <c r="G368">
        <v>68000000</v>
      </c>
      <c r="H368">
        <v>6.2</v>
      </c>
    </row>
    <row r="369" spans="1:8" x14ac:dyDescent="0.3">
      <c r="A369" t="s">
        <v>1739</v>
      </c>
      <c r="B369">
        <v>114</v>
      </c>
      <c r="C369">
        <v>26871</v>
      </c>
      <c r="D369" t="s">
        <v>334</v>
      </c>
      <c r="E369" t="s">
        <v>24527</v>
      </c>
      <c r="F369" t="s">
        <v>37</v>
      </c>
      <c r="G369">
        <v>92000000</v>
      </c>
      <c r="H369">
        <v>7</v>
      </c>
    </row>
    <row r="370" spans="1:8" x14ac:dyDescent="0.3">
      <c r="A370" t="s">
        <v>2246</v>
      </c>
      <c r="B370">
        <v>114</v>
      </c>
      <c r="C370">
        <v>60874615</v>
      </c>
      <c r="D370" t="s">
        <v>1170</v>
      </c>
      <c r="E370" t="s">
        <v>24528</v>
      </c>
      <c r="F370" t="s">
        <v>37</v>
      </c>
      <c r="G370">
        <v>90000000</v>
      </c>
      <c r="H370">
        <v>5.6</v>
      </c>
    </row>
    <row r="371" spans="1:8" x14ac:dyDescent="0.3">
      <c r="A371" t="s">
        <v>1278</v>
      </c>
      <c r="B371">
        <v>96</v>
      </c>
      <c r="C371">
        <v>143618384</v>
      </c>
      <c r="D371" t="s">
        <v>1280</v>
      </c>
      <c r="E371" t="s">
        <v>24529</v>
      </c>
      <c r="F371" t="s">
        <v>37</v>
      </c>
      <c r="G371">
        <v>90000000</v>
      </c>
      <c r="H371">
        <v>7</v>
      </c>
    </row>
    <row r="372" spans="1:8" x14ac:dyDescent="0.3">
      <c r="A372" t="s">
        <v>1252</v>
      </c>
      <c r="B372">
        <v>132</v>
      </c>
      <c r="C372">
        <v>58220776</v>
      </c>
      <c r="D372" t="s">
        <v>2256</v>
      </c>
      <c r="E372" t="s">
        <v>24530</v>
      </c>
      <c r="F372" t="s">
        <v>37</v>
      </c>
      <c r="G372">
        <v>100000000</v>
      </c>
      <c r="H372">
        <v>6.8</v>
      </c>
    </row>
    <row r="373" spans="1:8" x14ac:dyDescent="0.3">
      <c r="A373" t="s">
        <v>2260</v>
      </c>
      <c r="B373">
        <v>104</v>
      </c>
      <c r="C373">
        <v>47474112</v>
      </c>
      <c r="D373" t="s">
        <v>1390</v>
      </c>
      <c r="E373" t="s">
        <v>24531</v>
      </c>
      <c r="F373" t="s">
        <v>37</v>
      </c>
      <c r="G373">
        <v>90000000</v>
      </c>
      <c r="H373">
        <v>5.4</v>
      </c>
    </row>
    <row r="374" spans="1:8" x14ac:dyDescent="0.3">
      <c r="A374" t="s">
        <v>2266</v>
      </c>
      <c r="B374">
        <v>111</v>
      </c>
      <c r="C374">
        <v>42877165</v>
      </c>
      <c r="D374" t="s">
        <v>464</v>
      </c>
      <c r="E374" t="s">
        <v>24532</v>
      </c>
      <c r="F374" t="s">
        <v>37</v>
      </c>
      <c r="G374">
        <v>86000000</v>
      </c>
      <c r="H374">
        <v>6.1</v>
      </c>
    </row>
    <row r="375" spans="1:8" x14ac:dyDescent="0.3">
      <c r="A375" t="s">
        <v>2271</v>
      </c>
      <c r="B375">
        <v>138</v>
      </c>
      <c r="C375">
        <v>35168677</v>
      </c>
      <c r="D375" t="s">
        <v>2174</v>
      </c>
      <c r="E375" t="s">
        <v>24533</v>
      </c>
      <c r="F375" t="s">
        <v>37</v>
      </c>
      <c r="G375">
        <v>100000000</v>
      </c>
      <c r="H375">
        <v>6.7</v>
      </c>
    </row>
    <row r="376" spans="1:8" x14ac:dyDescent="0.3">
      <c r="A376" t="s">
        <v>2277</v>
      </c>
      <c r="B376">
        <v>129</v>
      </c>
      <c r="C376">
        <v>37567440</v>
      </c>
      <c r="D376" t="s">
        <v>173</v>
      </c>
      <c r="E376" t="s">
        <v>24534</v>
      </c>
      <c r="F376" t="s">
        <v>37</v>
      </c>
      <c r="G376">
        <v>20000000</v>
      </c>
      <c r="H376">
        <v>6.9</v>
      </c>
    </row>
    <row r="377" spans="1:8" x14ac:dyDescent="0.3">
      <c r="A377" t="s">
        <v>850</v>
      </c>
      <c r="B377">
        <v>144</v>
      </c>
      <c r="C377">
        <v>61644321</v>
      </c>
      <c r="D377" t="s">
        <v>1634</v>
      </c>
      <c r="E377" t="s">
        <v>24535</v>
      </c>
      <c r="F377" t="s">
        <v>37</v>
      </c>
      <c r="G377">
        <v>88000000</v>
      </c>
      <c r="H377">
        <v>8</v>
      </c>
    </row>
    <row r="378" spans="1:8" x14ac:dyDescent="0.3">
      <c r="A378" t="s">
        <v>2289</v>
      </c>
      <c r="B378">
        <v>110</v>
      </c>
      <c r="C378">
        <v>190562</v>
      </c>
      <c r="D378" t="s">
        <v>2290</v>
      </c>
      <c r="E378" t="s">
        <v>24536</v>
      </c>
      <c r="F378" t="s">
        <v>37</v>
      </c>
      <c r="G378">
        <v>90000000</v>
      </c>
      <c r="H378">
        <v>4.4000000000000004</v>
      </c>
    </row>
    <row r="379" spans="1:8" x14ac:dyDescent="0.3">
      <c r="A379" t="s">
        <v>2296</v>
      </c>
      <c r="B379">
        <v>140</v>
      </c>
      <c r="C379">
        <v>120147445</v>
      </c>
      <c r="D379" t="s">
        <v>2298</v>
      </c>
      <c r="E379" t="s">
        <v>24537</v>
      </c>
      <c r="F379" t="s">
        <v>37</v>
      </c>
      <c r="G379">
        <v>87000000</v>
      </c>
      <c r="H379">
        <v>7.3</v>
      </c>
    </row>
    <row r="380" spans="1:8" x14ac:dyDescent="0.3">
      <c r="A380" t="s">
        <v>1605</v>
      </c>
      <c r="B380">
        <v>113</v>
      </c>
      <c r="C380">
        <v>241688385</v>
      </c>
      <c r="D380" t="s">
        <v>712</v>
      </c>
      <c r="E380" t="s">
        <v>24538</v>
      </c>
      <c r="F380" t="s">
        <v>37</v>
      </c>
      <c r="G380">
        <v>92000000</v>
      </c>
      <c r="H380">
        <v>6.3</v>
      </c>
    </row>
    <row r="381" spans="1:8" x14ac:dyDescent="0.3">
      <c r="A381" t="s">
        <v>435</v>
      </c>
      <c r="B381">
        <v>143</v>
      </c>
      <c r="C381">
        <v>233630478</v>
      </c>
      <c r="D381" t="s">
        <v>2308</v>
      </c>
      <c r="E381" t="s">
        <v>24539</v>
      </c>
      <c r="F381" t="s">
        <v>37</v>
      </c>
      <c r="G381">
        <v>90000000</v>
      </c>
      <c r="H381">
        <v>7.7</v>
      </c>
    </row>
    <row r="382" spans="1:8" x14ac:dyDescent="0.3">
      <c r="A382" t="s">
        <v>845</v>
      </c>
      <c r="B382">
        <v>108</v>
      </c>
      <c r="C382">
        <v>197992827</v>
      </c>
      <c r="D382" t="s">
        <v>2313</v>
      </c>
      <c r="E382" t="s">
        <v>24540</v>
      </c>
      <c r="F382" t="s">
        <v>37</v>
      </c>
      <c r="G382">
        <v>100000000</v>
      </c>
      <c r="H382">
        <v>6.5</v>
      </c>
    </row>
    <row r="383" spans="1:8" x14ac:dyDescent="0.3">
      <c r="A383" t="s">
        <v>1155</v>
      </c>
      <c r="B383">
        <v>108</v>
      </c>
      <c r="C383">
        <v>176049130</v>
      </c>
      <c r="D383" t="s">
        <v>1156</v>
      </c>
      <c r="E383" t="s">
        <v>24541</v>
      </c>
      <c r="F383" t="s">
        <v>37</v>
      </c>
      <c r="G383">
        <v>75000000</v>
      </c>
      <c r="H383">
        <v>7.8</v>
      </c>
    </row>
    <row r="384" spans="1:8" x14ac:dyDescent="0.3">
      <c r="A384" t="s">
        <v>710</v>
      </c>
      <c r="B384">
        <v>124</v>
      </c>
      <c r="C384">
        <v>172620724</v>
      </c>
      <c r="D384" t="s">
        <v>712</v>
      </c>
      <c r="E384" t="s">
        <v>24542</v>
      </c>
      <c r="F384" t="s">
        <v>37</v>
      </c>
      <c r="G384">
        <v>85000000</v>
      </c>
      <c r="H384">
        <v>6.4</v>
      </c>
    </row>
    <row r="385" spans="1:8" x14ac:dyDescent="0.3">
      <c r="A385" t="s">
        <v>1526</v>
      </c>
      <c r="B385">
        <v>116</v>
      </c>
      <c r="C385">
        <v>183405771</v>
      </c>
      <c r="D385" t="s">
        <v>1528</v>
      </c>
      <c r="E385" t="s">
        <v>24543</v>
      </c>
      <c r="F385" t="s">
        <v>37</v>
      </c>
      <c r="G385">
        <v>85000000</v>
      </c>
      <c r="H385">
        <v>7.8</v>
      </c>
    </row>
    <row r="386" spans="1:8" x14ac:dyDescent="0.3">
      <c r="A386" t="s">
        <v>2331</v>
      </c>
      <c r="B386">
        <v>110</v>
      </c>
      <c r="C386">
        <v>20315324</v>
      </c>
      <c r="D386" t="s">
        <v>81</v>
      </c>
      <c r="E386" t="s">
        <v>24544</v>
      </c>
      <c r="F386" t="s">
        <v>37</v>
      </c>
      <c r="G386">
        <v>75000000</v>
      </c>
      <c r="H386">
        <v>5.8</v>
      </c>
    </row>
    <row r="387" spans="1:8" x14ac:dyDescent="0.3">
      <c r="A387" t="s">
        <v>2335</v>
      </c>
      <c r="B387">
        <v>91</v>
      </c>
      <c r="C387">
        <v>148313048</v>
      </c>
      <c r="D387" t="s">
        <v>792</v>
      </c>
      <c r="E387" t="s">
        <v>24545</v>
      </c>
      <c r="F387" t="s">
        <v>37</v>
      </c>
      <c r="G387">
        <v>85000000</v>
      </c>
      <c r="H387">
        <v>7.1</v>
      </c>
    </row>
    <row r="388" spans="1:8" x14ac:dyDescent="0.3">
      <c r="A388" t="s">
        <v>2339</v>
      </c>
      <c r="B388">
        <v>107</v>
      </c>
      <c r="C388">
        <v>127706877</v>
      </c>
      <c r="D388" t="s">
        <v>2341</v>
      </c>
      <c r="E388" t="s">
        <v>24546</v>
      </c>
      <c r="F388" t="s">
        <v>37</v>
      </c>
      <c r="G388">
        <v>85000000</v>
      </c>
      <c r="H388">
        <v>7.1</v>
      </c>
    </row>
    <row r="389" spans="1:8" x14ac:dyDescent="0.3">
      <c r="A389" t="s">
        <v>2354</v>
      </c>
      <c r="B389">
        <v>115</v>
      </c>
      <c r="C389">
        <v>126149655</v>
      </c>
      <c r="D389" t="s">
        <v>1199</v>
      </c>
      <c r="E389" t="s">
        <v>24547</v>
      </c>
      <c r="F389" t="s">
        <v>37</v>
      </c>
      <c r="G389">
        <v>85000000</v>
      </c>
      <c r="H389">
        <v>6.8</v>
      </c>
    </row>
    <row r="390" spans="1:8" x14ac:dyDescent="0.3">
      <c r="A390" t="s">
        <v>2339</v>
      </c>
      <c r="B390">
        <v>100</v>
      </c>
      <c r="C390">
        <v>66941559</v>
      </c>
      <c r="D390" t="s">
        <v>2358</v>
      </c>
      <c r="E390" t="s">
        <v>24548</v>
      </c>
      <c r="F390" t="s">
        <v>37</v>
      </c>
      <c r="G390">
        <v>85000000</v>
      </c>
      <c r="H390">
        <v>4.8</v>
      </c>
    </row>
    <row r="391" spans="1:8" x14ac:dyDescent="0.3">
      <c r="A391" t="s">
        <v>260</v>
      </c>
      <c r="B391">
        <v>104</v>
      </c>
      <c r="C391">
        <v>78009155</v>
      </c>
      <c r="D391" t="s">
        <v>1752</v>
      </c>
      <c r="E391" t="s">
        <v>24549</v>
      </c>
      <c r="F391" t="s">
        <v>37</v>
      </c>
      <c r="G391">
        <v>75000000</v>
      </c>
      <c r="H391">
        <v>6.2</v>
      </c>
    </row>
    <row r="392" spans="1:8" x14ac:dyDescent="0.3">
      <c r="A392" t="s">
        <v>2367</v>
      </c>
      <c r="B392">
        <v>138</v>
      </c>
      <c r="C392">
        <v>63224849</v>
      </c>
      <c r="D392" t="s">
        <v>1681</v>
      </c>
      <c r="E392" t="s">
        <v>24550</v>
      </c>
      <c r="F392" t="s">
        <v>37</v>
      </c>
      <c r="G392">
        <v>85000000</v>
      </c>
      <c r="H392">
        <v>6.9</v>
      </c>
    </row>
    <row r="393" spans="1:8" x14ac:dyDescent="0.3">
      <c r="A393" t="s">
        <v>1739</v>
      </c>
      <c r="B393">
        <v>140</v>
      </c>
      <c r="C393">
        <v>111544445</v>
      </c>
      <c r="D393" t="s">
        <v>1120</v>
      </c>
      <c r="E393" t="s">
        <v>24551</v>
      </c>
      <c r="F393" t="s">
        <v>37</v>
      </c>
      <c r="G393">
        <v>90000000</v>
      </c>
      <c r="H393">
        <v>7.3</v>
      </c>
    </row>
    <row r="394" spans="1:8" x14ac:dyDescent="0.3">
      <c r="A394" t="s">
        <v>2367</v>
      </c>
      <c r="B394">
        <v>120</v>
      </c>
      <c r="C394">
        <v>112703470</v>
      </c>
      <c r="D394" t="s">
        <v>1415</v>
      </c>
      <c r="E394" t="s">
        <v>24552</v>
      </c>
      <c r="F394" t="s">
        <v>37</v>
      </c>
      <c r="G394">
        <v>85000000</v>
      </c>
      <c r="H394">
        <v>6.6</v>
      </c>
    </row>
    <row r="395" spans="1:8" x14ac:dyDescent="0.3">
      <c r="A395" t="s">
        <v>1526</v>
      </c>
      <c r="B395">
        <v>122</v>
      </c>
      <c r="C395">
        <v>117144465</v>
      </c>
      <c r="D395" t="s">
        <v>1528</v>
      </c>
      <c r="E395" t="s">
        <v>24553</v>
      </c>
      <c r="F395" t="s">
        <v>37</v>
      </c>
      <c r="G395">
        <v>85000000</v>
      </c>
      <c r="H395">
        <v>6.9</v>
      </c>
    </row>
    <row r="396" spans="1:8" x14ac:dyDescent="0.3">
      <c r="A396" t="s">
        <v>2386</v>
      </c>
      <c r="B396">
        <v>83</v>
      </c>
      <c r="C396">
        <v>84303558</v>
      </c>
      <c r="D396" t="s">
        <v>471</v>
      </c>
      <c r="E396" t="s">
        <v>24554</v>
      </c>
      <c r="F396" t="s">
        <v>37</v>
      </c>
      <c r="G396">
        <v>85000000</v>
      </c>
      <c r="H396">
        <v>6.2</v>
      </c>
    </row>
    <row r="397" spans="1:8" x14ac:dyDescent="0.3">
      <c r="A397" t="s">
        <v>2392</v>
      </c>
      <c r="B397">
        <v>139</v>
      </c>
      <c r="C397">
        <v>150832203</v>
      </c>
      <c r="D397" t="s">
        <v>1380</v>
      </c>
      <c r="E397" t="s">
        <v>24555</v>
      </c>
      <c r="F397" t="s">
        <v>37</v>
      </c>
      <c r="G397">
        <v>85000000</v>
      </c>
      <c r="H397">
        <v>6.7</v>
      </c>
    </row>
    <row r="398" spans="1:8" x14ac:dyDescent="0.3">
      <c r="A398" t="s">
        <v>2396</v>
      </c>
      <c r="B398">
        <v>131</v>
      </c>
      <c r="C398">
        <v>51396781</v>
      </c>
      <c r="D398" t="s">
        <v>1961</v>
      </c>
      <c r="E398" t="s">
        <v>24556</v>
      </c>
      <c r="F398" t="s">
        <v>37</v>
      </c>
      <c r="G398">
        <v>68000000</v>
      </c>
      <c r="H398">
        <v>7.6</v>
      </c>
    </row>
    <row r="399" spans="1:8" x14ac:dyDescent="0.3">
      <c r="A399" t="s">
        <v>225</v>
      </c>
      <c r="B399">
        <v>104</v>
      </c>
      <c r="C399">
        <v>47592825</v>
      </c>
      <c r="D399" t="s">
        <v>1077</v>
      </c>
      <c r="E399" t="s">
        <v>24557</v>
      </c>
      <c r="F399" t="s">
        <v>37</v>
      </c>
      <c r="G399">
        <v>85000000</v>
      </c>
      <c r="H399">
        <v>6.7</v>
      </c>
    </row>
    <row r="400" spans="1:8" x14ac:dyDescent="0.3">
      <c r="A400" t="s">
        <v>1311</v>
      </c>
      <c r="B400">
        <v>130</v>
      </c>
      <c r="C400">
        <v>50016394</v>
      </c>
      <c r="D400" t="s">
        <v>2407</v>
      </c>
      <c r="E400" t="s">
        <v>24558</v>
      </c>
      <c r="F400" t="s">
        <v>37</v>
      </c>
      <c r="G400">
        <v>70000000</v>
      </c>
      <c r="H400">
        <v>6.2</v>
      </c>
    </row>
    <row r="401" spans="1:8" x14ac:dyDescent="0.3">
      <c r="A401" t="s">
        <v>157</v>
      </c>
      <c r="B401">
        <v>145</v>
      </c>
      <c r="C401">
        <v>57010853</v>
      </c>
      <c r="D401" t="s">
        <v>214</v>
      </c>
      <c r="E401" t="s">
        <v>24559</v>
      </c>
      <c r="F401" t="s">
        <v>37</v>
      </c>
      <c r="G401">
        <v>85000000</v>
      </c>
      <c r="H401">
        <v>7.3</v>
      </c>
    </row>
    <row r="402" spans="1:8" x14ac:dyDescent="0.3">
      <c r="A402" t="s">
        <v>408</v>
      </c>
      <c r="B402">
        <v>104</v>
      </c>
      <c r="C402">
        <v>62494975</v>
      </c>
      <c r="D402" t="s">
        <v>334</v>
      </c>
      <c r="E402" t="s">
        <v>24560</v>
      </c>
      <c r="F402" t="s">
        <v>37</v>
      </c>
      <c r="G402">
        <v>85000000</v>
      </c>
      <c r="H402">
        <v>6</v>
      </c>
    </row>
    <row r="403" spans="1:8" x14ac:dyDescent="0.3">
      <c r="A403" t="s">
        <v>2423</v>
      </c>
      <c r="B403">
        <v>97</v>
      </c>
      <c r="C403">
        <v>46440491</v>
      </c>
      <c r="D403" t="s">
        <v>271</v>
      </c>
      <c r="E403" t="s">
        <v>24561</v>
      </c>
      <c r="F403" t="s">
        <v>37</v>
      </c>
      <c r="G403">
        <v>100000000</v>
      </c>
      <c r="H403">
        <v>7.1</v>
      </c>
    </row>
    <row r="404" spans="1:8" x14ac:dyDescent="0.3">
      <c r="A404" t="s">
        <v>2429</v>
      </c>
      <c r="B404">
        <v>178</v>
      </c>
      <c r="C404">
        <v>44606335</v>
      </c>
      <c r="D404" t="s">
        <v>687</v>
      </c>
      <c r="E404" t="s">
        <v>24562</v>
      </c>
      <c r="F404" t="s">
        <v>37</v>
      </c>
      <c r="G404">
        <v>90000000</v>
      </c>
      <c r="H404">
        <v>7.1</v>
      </c>
    </row>
    <row r="405" spans="1:8" x14ac:dyDescent="0.3">
      <c r="A405" t="s">
        <v>2433</v>
      </c>
      <c r="B405">
        <v>108</v>
      </c>
      <c r="C405">
        <v>40048332</v>
      </c>
      <c r="D405" t="s">
        <v>923</v>
      </c>
      <c r="E405" t="s">
        <v>24563</v>
      </c>
      <c r="F405" t="s">
        <v>37</v>
      </c>
      <c r="G405">
        <v>85000000</v>
      </c>
      <c r="H405">
        <v>5.5</v>
      </c>
    </row>
    <row r="406" spans="1:8" x14ac:dyDescent="0.3">
      <c r="A406" t="s">
        <v>2448</v>
      </c>
      <c r="B406">
        <v>106</v>
      </c>
      <c r="C406">
        <v>64933670</v>
      </c>
      <c r="D406" t="s">
        <v>2449</v>
      </c>
      <c r="E406" t="s">
        <v>24564</v>
      </c>
      <c r="F406" t="s">
        <v>37</v>
      </c>
      <c r="G406">
        <v>85000000</v>
      </c>
      <c r="H406">
        <v>5.6</v>
      </c>
    </row>
    <row r="407" spans="1:8" x14ac:dyDescent="0.3">
      <c r="A407" t="s">
        <v>2453</v>
      </c>
      <c r="B407">
        <v>112</v>
      </c>
      <c r="C407">
        <v>31494270</v>
      </c>
      <c r="D407" t="s">
        <v>2455</v>
      </c>
      <c r="E407" t="s">
        <v>24565</v>
      </c>
      <c r="F407" t="s">
        <v>37</v>
      </c>
      <c r="G407">
        <v>60000000</v>
      </c>
      <c r="H407">
        <v>7.5</v>
      </c>
    </row>
    <row r="408" spans="1:8" x14ac:dyDescent="0.3">
      <c r="A408" t="s">
        <v>2461</v>
      </c>
      <c r="B408">
        <v>135</v>
      </c>
      <c r="C408">
        <v>31111260</v>
      </c>
      <c r="D408" t="s">
        <v>227</v>
      </c>
      <c r="E408" t="s">
        <v>24566</v>
      </c>
      <c r="F408" t="s">
        <v>37</v>
      </c>
      <c r="G408">
        <v>60000000</v>
      </c>
      <c r="H408">
        <v>5.4</v>
      </c>
    </row>
    <row r="409" spans="1:8" x14ac:dyDescent="0.3">
      <c r="A409" t="s">
        <v>2467</v>
      </c>
      <c r="B409">
        <v>109</v>
      </c>
      <c r="C409">
        <v>123307945</v>
      </c>
      <c r="D409" t="s">
        <v>2469</v>
      </c>
      <c r="E409" t="s">
        <v>24567</v>
      </c>
      <c r="F409" t="s">
        <v>37</v>
      </c>
      <c r="G409">
        <v>65000000</v>
      </c>
      <c r="H409">
        <v>4.3</v>
      </c>
    </row>
    <row r="410" spans="1:8" x14ac:dyDescent="0.3">
      <c r="A410" t="s">
        <v>1575</v>
      </c>
      <c r="B410">
        <v>86</v>
      </c>
      <c r="C410">
        <v>153288182</v>
      </c>
      <c r="D410" t="s">
        <v>2476</v>
      </c>
      <c r="E410" t="s">
        <v>24568</v>
      </c>
      <c r="F410" t="s">
        <v>37</v>
      </c>
      <c r="G410">
        <v>84000000</v>
      </c>
      <c r="H410">
        <v>4.9000000000000004</v>
      </c>
    </row>
    <row r="411" spans="1:8" x14ac:dyDescent="0.3">
      <c r="A411" t="s">
        <v>2482</v>
      </c>
      <c r="B411">
        <v>95</v>
      </c>
      <c r="C411">
        <v>13401683</v>
      </c>
      <c r="D411" t="s">
        <v>647</v>
      </c>
      <c r="E411" t="s">
        <v>24569</v>
      </c>
      <c r="F411" t="s">
        <v>37</v>
      </c>
      <c r="G411">
        <v>35000000</v>
      </c>
      <c r="H411">
        <v>7.1</v>
      </c>
    </row>
    <row r="412" spans="1:8" x14ac:dyDescent="0.3">
      <c r="A412" t="s">
        <v>1627</v>
      </c>
      <c r="B412">
        <v>107</v>
      </c>
      <c r="C412">
        <v>137340146</v>
      </c>
      <c r="D412" t="s">
        <v>2490</v>
      </c>
      <c r="E412" t="s">
        <v>24570</v>
      </c>
      <c r="F412" t="s">
        <v>37</v>
      </c>
      <c r="G412">
        <v>70000000</v>
      </c>
      <c r="H412">
        <v>6.4</v>
      </c>
    </row>
    <row r="413" spans="1:8" x14ac:dyDescent="0.3">
      <c r="A413" t="s">
        <v>1511</v>
      </c>
      <c r="B413">
        <v>82</v>
      </c>
      <c r="C413">
        <v>43575716</v>
      </c>
      <c r="D413" t="s">
        <v>2502</v>
      </c>
      <c r="E413" t="s">
        <v>24571</v>
      </c>
      <c r="F413" t="s">
        <v>37</v>
      </c>
      <c r="G413">
        <v>85000000</v>
      </c>
      <c r="H413">
        <v>4.3</v>
      </c>
    </row>
    <row r="414" spans="1:8" x14ac:dyDescent="0.3">
      <c r="A414" t="s">
        <v>521</v>
      </c>
      <c r="B414">
        <v>88</v>
      </c>
      <c r="C414">
        <v>80170146</v>
      </c>
      <c r="D414" t="s">
        <v>227</v>
      </c>
      <c r="E414" t="s">
        <v>24572</v>
      </c>
      <c r="F414" t="s">
        <v>37</v>
      </c>
      <c r="G414">
        <v>85000000</v>
      </c>
      <c r="H414">
        <v>6.1</v>
      </c>
    </row>
    <row r="415" spans="1:8" x14ac:dyDescent="0.3">
      <c r="A415" t="s">
        <v>378</v>
      </c>
      <c r="B415">
        <v>120</v>
      </c>
      <c r="C415">
        <v>75754670</v>
      </c>
      <c r="D415" t="s">
        <v>2512</v>
      </c>
      <c r="E415" t="s">
        <v>24573</v>
      </c>
      <c r="F415" t="s">
        <v>37</v>
      </c>
      <c r="G415">
        <v>85000000</v>
      </c>
      <c r="H415">
        <v>7</v>
      </c>
    </row>
    <row r="416" spans="1:8" x14ac:dyDescent="0.3">
      <c r="A416" t="s">
        <v>685</v>
      </c>
      <c r="B416">
        <v>162</v>
      </c>
      <c r="C416">
        <v>33048353</v>
      </c>
      <c r="D416" t="s">
        <v>2518</v>
      </c>
      <c r="E416" t="s">
        <v>24574</v>
      </c>
      <c r="F416" t="s">
        <v>37</v>
      </c>
      <c r="G416">
        <v>65000000</v>
      </c>
      <c r="H416">
        <v>7.7</v>
      </c>
    </row>
    <row r="417" spans="1:8" x14ac:dyDescent="0.3">
      <c r="A417" t="s">
        <v>1516</v>
      </c>
      <c r="B417">
        <v>123</v>
      </c>
      <c r="C417">
        <v>34543701</v>
      </c>
      <c r="D417" t="s">
        <v>1644</v>
      </c>
      <c r="E417" t="s">
        <v>24575</v>
      </c>
      <c r="F417" t="s">
        <v>37</v>
      </c>
      <c r="G417">
        <v>82000000</v>
      </c>
      <c r="H417">
        <v>5.9</v>
      </c>
    </row>
    <row r="418" spans="1:8" x14ac:dyDescent="0.3">
      <c r="A418" t="s">
        <v>514</v>
      </c>
      <c r="B418">
        <v>101</v>
      </c>
      <c r="C418">
        <v>242589580</v>
      </c>
      <c r="D418" t="s">
        <v>2527</v>
      </c>
      <c r="E418" t="s">
        <v>24576</v>
      </c>
      <c r="F418" t="s">
        <v>37</v>
      </c>
      <c r="G418">
        <v>81000000</v>
      </c>
      <c r="H418">
        <v>6.7</v>
      </c>
    </row>
    <row r="419" spans="1:8" x14ac:dyDescent="0.3">
      <c r="A419" t="s">
        <v>1784</v>
      </c>
      <c r="B419">
        <v>113</v>
      </c>
      <c r="C419">
        <v>102981571</v>
      </c>
      <c r="D419" t="s">
        <v>50</v>
      </c>
      <c r="E419" t="s">
        <v>24577</v>
      </c>
      <c r="F419" t="s">
        <v>37</v>
      </c>
      <c r="G419">
        <v>80000000</v>
      </c>
      <c r="H419">
        <v>6.5</v>
      </c>
    </row>
    <row r="420" spans="1:8" x14ac:dyDescent="0.3">
      <c r="A420" t="s">
        <v>2246</v>
      </c>
      <c r="B420">
        <v>110</v>
      </c>
      <c r="C420">
        <v>180965237</v>
      </c>
      <c r="D420" t="s">
        <v>50</v>
      </c>
      <c r="E420" t="s">
        <v>24578</v>
      </c>
      <c r="F420" t="s">
        <v>37</v>
      </c>
      <c r="G420">
        <v>80000000</v>
      </c>
      <c r="H420">
        <v>7.1</v>
      </c>
    </row>
    <row r="421" spans="1:8" x14ac:dyDescent="0.3">
      <c r="A421" t="s">
        <v>2296</v>
      </c>
      <c r="B421">
        <v>142</v>
      </c>
      <c r="C421">
        <v>407999255</v>
      </c>
      <c r="D421" t="s">
        <v>1483</v>
      </c>
      <c r="E421" t="s">
        <v>24579</v>
      </c>
      <c r="F421" t="s">
        <v>37</v>
      </c>
      <c r="G421">
        <v>78000000</v>
      </c>
      <c r="H421">
        <v>7.3</v>
      </c>
    </row>
    <row r="422" spans="1:8" x14ac:dyDescent="0.3">
      <c r="A422" t="s">
        <v>2542</v>
      </c>
      <c r="B422">
        <v>102</v>
      </c>
      <c r="C422">
        <v>254455986</v>
      </c>
      <c r="D422" t="s">
        <v>1671</v>
      </c>
      <c r="E422" t="s">
        <v>24580</v>
      </c>
      <c r="F422" t="s">
        <v>37</v>
      </c>
      <c r="G422">
        <v>80000000</v>
      </c>
      <c r="H422">
        <v>6.5</v>
      </c>
    </row>
    <row r="423" spans="1:8" x14ac:dyDescent="0.3">
      <c r="A423" t="s">
        <v>255</v>
      </c>
      <c r="B423">
        <v>126</v>
      </c>
      <c r="C423">
        <v>162831698</v>
      </c>
      <c r="D423" t="s">
        <v>1325</v>
      </c>
      <c r="E423" t="s">
        <v>24581</v>
      </c>
      <c r="F423" t="s">
        <v>37</v>
      </c>
      <c r="G423">
        <v>80000000</v>
      </c>
      <c r="H423">
        <v>7</v>
      </c>
    </row>
    <row r="424" spans="1:8" x14ac:dyDescent="0.3">
      <c r="A424" t="s">
        <v>1175</v>
      </c>
      <c r="B424">
        <v>83</v>
      </c>
      <c r="C424">
        <v>155019340</v>
      </c>
      <c r="D424" t="s">
        <v>471</v>
      </c>
      <c r="E424" t="s">
        <v>24582</v>
      </c>
      <c r="F424" t="s">
        <v>37</v>
      </c>
      <c r="G424">
        <v>80000000</v>
      </c>
      <c r="H424">
        <v>6.8</v>
      </c>
    </row>
    <row r="425" spans="1:8" x14ac:dyDescent="0.3">
      <c r="A425" t="s">
        <v>639</v>
      </c>
      <c r="B425">
        <v>85</v>
      </c>
      <c r="C425">
        <v>145771527</v>
      </c>
      <c r="D425" t="s">
        <v>2556</v>
      </c>
      <c r="E425" t="s">
        <v>24583</v>
      </c>
      <c r="F425" t="s">
        <v>37</v>
      </c>
      <c r="G425">
        <v>80000000</v>
      </c>
      <c r="H425">
        <v>7.2</v>
      </c>
    </row>
    <row r="426" spans="1:8" x14ac:dyDescent="0.3">
      <c r="A426" t="s">
        <v>2565</v>
      </c>
      <c r="B426">
        <v>120</v>
      </c>
      <c r="C426">
        <v>140459099</v>
      </c>
      <c r="D426" t="s">
        <v>2566</v>
      </c>
      <c r="E426" t="s">
        <v>24584</v>
      </c>
      <c r="F426" t="s">
        <v>37</v>
      </c>
      <c r="G426">
        <v>75000000</v>
      </c>
      <c r="H426">
        <v>6.1</v>
      </c>
    </row>
    <row r="427" spans="1:8" x14ac:dyDescent="0.3">
      <c r="A427" t="s">
        <v>1007</v>
      </c>
      <c r="B427">
        <v>116</v>
      </c>
      <c r="C427">
        <v>53215979</v>
      </c>
      <c r="D427" t="s">
        <v>422</v>
      </c>
      <c r="E427" t="s">
        <v>24585</v>
      </c>
      <c r="F427" t="s">
        <v>37</v>
      </c>
      <c r="G427">
        <v>84000000</v>
      </c>
      <c r="H427">
        <v>6.7</v>
      </c>
    </row>
    <row r="428" spans="1:8" x14ac:dyDescent="0.3">
      <c r="A428" t="s">
        <v>2467</v>
      </c>
      <c r="B428">
        <v>113</v>
      </c>
      <c r="C428">
        <v>158115031</v>
      </c>
      <c r="D428" t="s">
        <v>2575</v>
      </c>
      <c r="E428" t="s">
        <v>24586</v>
      </c>
      <c r="F428" t="s">
        <v>37</v>
      </c>
      <c r="G428">
        <v>82000000</v>
      </c>
      <c r="H428">
        <v>6.4</v>
      </c>
    </row>
    <row r="429" spans="1:8" x14ac:dyDescent="0.3">
      <c r="A429" t="s">
        <v>597</v>
      </c>
      <c r="B429">
        <v>87</v>
      </c>
      <c r="C429">
        <v>133103929</v>
      </c>
      <c r="D429" t="s">
        <v>2168</v>
      </c>
      <c r="E429" t="s">
        <v>24587</v>
      </c>
      <c r="F429" t="s">
        <v>37</v>
      </c>
      <c r="G429">
        <v>75000000</v>
      </c>
      <c r="H429">
        <v>4.4000000000000004</v>
      </c>
    </row>
    <row r="430" spans="1:8" x14ac:dyDescent="0.3">
      <c r="A430" t="s">
        <v>2178</v>
      </c>
      <c r="B430">
        <v>101</v>
      </c>
      <c r="C430">
        <v>133668525</v>
      </c>
      <c r="D430" t="s">
        <v>1671</v>
      </c>
      <c r="E430" t="s">
        <v>24588</v>
      </c>
      <c r="F430" t="s">
        <v>37</v>
      </c>
      <c r="G430">
        <v>80000000</v>
      </c>
      <c r="H430">
        <v>5.4</v>
      </c>
    </row>
    <row r="431" spans="1:8" x14ac:dyDescent="0.3">
      <c r="A431" t="s">
        <v>2467</v>
      </c>
      <c r="B431">
        <v>110</v>
      </c>
      <c r="C431">
        <v>130313314</v>
      </c>
      <c r="D431" t="s">
        <v>1628</v>
      </c>
      <c r="E431" t="s">
        <v>24589</v>
      </c>
      <c r="F431" t="s">
        <v>37</v>
      </c>
      <c r="G431">
        <v>80000000</v>
      </c>
      <c r="H431">
        <v>6.5</v>
      </c>
    </row>
    <row r="432" spans="1:8" x14ac:dyDescent="0.3">
      <c r="A432" t="s">
        <v>2367</v>
      </c>
      <c r="B432">
        <v>128</v>
      </c>
      <c r="C432">
        <v>124590960</v>
      </c>
      <c r="D432" t="s">
        <v>1415</v>
      </c>
      <c r="E432" t="s">
        <v>24590</v>
      </c>
      <c r="F432" t="s">
        <v>37</v>
      </c>
      <c r="G432">
        <v>80000000</v>
      </c>
      <c r="H432">
        <v>6.7</v>
      </c>
    </row>
    <row r="433" spans="1:8" x14ac:dyDescent="0.3">
      <c r="A433" t="s">
        <v>487</v>
      </c>
      <c r="B433">
        <v>138</v>
      </c>
      <c r="C433">
        <v>127968405</v>
      </c>
      <c r="D433" t="s">
        <v>852</v>
      </c>
      <c r="E433" t="s">
        <v>24591</v>
      </c>
      <c r="F433" t="s">
        <v>37</v>
      </c>
      <c r="G433">
        <v>80000000</v>
      </c>
      <c r="H433">
        <v>8.1</v>
      </c>
    </row>
    <row r="434" spans="1:8" x14ac:dyDescent="0.3">
      <c r="A434" t="s">
        <v>2599</v>
      </c>
      <c r="B434">
        <v>88</v>
      </c>
      <c r="C434">
        <v>120136047</v>
      </c>
      <c r="D434" t="s">
        <v>1415</v>
      </c>
      <c r="E434" t="s">
        <v>24592</v>
      </c>
      <c r="F434" t="s">
        <v>37</v>
      </c>
      <c r="G434">
        <v>80000000</v>
      </c>
      <c r="H434">
        <v>5.6</v>
      </c>
    </row>
    <row r="435" spans="1:8" x14ac:dyDescent="0.3">
      <c r="A435" t="s">
        <v>1807</v>
      </c>
      <c r="B435">
        <v>91</v>
      </c>
      <c r="C435">
        <v>128200012</v>
      </c>
      <c r="D435" t="s">
        <v>621</v>
      </c>
      <c r="E435" t="s">
        <v>24593</v>
      </c>
      <c r="F435" t="s">
        <v>37</v>
      </c>
      <c r="G435">
        <v>75000000</v>
      </c>
      <c r="H435">
        <v>6.3</v>
      </c>
    </row>
    <row r="436" spans="1:8" x14ac:dyDescent="0.3">
      <c r="A436" t="s">
        <v>1340</v>
      </c>
      <c r="B436">
        <v>138</v>
      </c>
      <c r="C436">
        <v>112225777</v>
      </c>
      <c r="D436" t="s">
        <v>1401</v>
      </c>
      <c r="E436" t="s">
        <v>24594</v>
      </c>
      <c r="F436" t="s">
        <v>37</v>
      </c>
      <c r="G436">
        <v>80000000</v>
      </c>
      <c r="H436">
        <v>7.3</v>
      </c>
    </row>
    <row r="437" spans="1:8" x14ac:dyDescent="0.3">
      <c r="A437" t="s">
        <v>2612</v>
      </c>
      <c r="B437">
        <v>99</v>
      </c>
      <c r="C437">
        <v>109993847</v>
      </c>
      <c r="D437" t="s">
        <v>2614</v>
      </c>
      <c r="E437" t="s">
        <v>24595</v>
      </c>
      <c r="F437" t="s">
        <v>37</v>
      </c>
      <c r="G437">
        <v>80000000</v>
      </c>
      <c r="H437">
        <v>6.1</v>
      </c>
    </row>
    <row r="438" spans="1:8" x14ac:dyDescent="0.3">
      <c r="A438" t="s">
        <v>48</v>
      </c>
      <c r="B438">
        <v>117</v>
      </c>
      <c r="C438">
        <v>104054514</v>
      </c>
      <c r="D438" t="s">
        <v>2125</v>
      </c>
      <c r="E438" t="s">
        <v>24596</v>
      </c>
      <c r="F438" t="s">
        <v>37</v>
      </c>
      <c r="G438">
        <v>80000000</v>
      </c>
      <c r="H438">
        <v>7.7</v>
      </c>
    </row>
    <row r="439" spans="1:8" x14ac:dyDescent="0.3">
      <c r="A439" t="s">
        <v>2178</v>
      </c>
      <c r="B439">
        <v>117</v>
      </c>
      <c r="C439">
        <v>103028109</v>
      </c>
      <c r="D439" t="s">
        <v>1681</v>
      </c>
      <c r="E439" t="s">
        <v>24597</v>
      </c>
      <c r="F439" t="s">
        <v>37</v>
      </c>
      <c r="G439">
        <v>80000000</v>
      </c>
      <c r="H439">
        <v>6.4</v>
      </c>
    </row>
    <row r="440" spans="1:8" x14ac:dyDescent="0.3">
      <c r="A440" t="s">
        <v>1783</v>
      </c>
      <c r="B440">
        <v>123</v>
      </c>
      <c r="C440">
        <v>101087161</v>
      </c>
      <c r="D440" t="s">
        <v>334</v>
      </c>
      <c r="E440" t="s">
        <v>24598</v>
      </c>
      <c r="F440" t="s">
        <v>37</v>
      </c>
      <c r="G440">
        <v>75000000</v>
      </c>
      <c r="H440">
        <v>6.8</v>
      </c>
    </row>
    <row r="441" spans="1:8" x14ac:dyDescent="0.3">
      <c r="A441" t="s">
        <v>2641</v>
      </c>
      <c r="B441">
        <v>118</v>
      </c>
      <c r="C441">
        <v>101111837</v>
      </c>
      <c r="D441" t="s">
        <v>1156</v>
      </c>
      <c r="E441" t="s">
        <v>24599</v>
      </c>
      <c r="F441" t="s">
        <v>37</v>
      </c>
      <c r="G441">
        <v>80000000</v>
      </c>
      <c r="H441">
        <v>6.6</v>
      </c>
    </row>
    <row r="442" spans="1:8" x14ac:dyDescent="0.3">
      <c r="A442" t="s">
        <v>2647</v>
      </c>
      <c r="B442">
        <v>154</v>
      </c>
      <c r="C442">
        <v>95632614</v>
      </c>
      <c r="D442" t="s">
        <v>2648</v>
      </c>
      <c r="E442" t="s">
        <v>24600</v>
      </c>
      <c r="F442" t="s">
        <v>37</v>
      </c>
      <c r="G442">
        <v>79000000</v>
      </c>
      <c r="H442">
        <v>7.2</v>
      </c>
    </row>
    <row r="443" spans="1:8" x14ac:dyDescent="0.3">
      <c r="A443" t="s">
        <v>2652</v>
      </c>
      <c r="B443">
        <v>118</v>
      </c>
      <c r="C443">
        <v>94822707</v>
      </c>
      <c r="D443" t="s">
        <v>712</v>
      </c>
      <c r="E443" t="s">
        <v>24601</v>
      </c>
      <c r="F443" t="s">
        <v>37</v>
      </c>
      <c r="G443">
        <v>80000000</v>
      </c>
      <c r="H443">
        <v>6.9</v>
      </c>
    </row>
    <row r="444" spans="1:8" x14ac:dyDescent="0.3">
      <c r="A444" t="s">
        <v>2656</v>
      </c>
      <c r="B444">
        <v>90</v>
      </c>
      <c r="C444">
        <v>92969824</v>
      </c>
      <c r="D444" t="s">
        <v>2658</v>
      </c>
      <c r="E444" t="s">
        <v>24602</v>
      </c>
      <c r="F444" t="s">
        <v>37</v>
      </c>
      <c r="G444">
        <v>80000000</v>
      </c>
      <c r="H444">
        <v>5.2</v>
      </c>
    </row>
    <row r="445" spans="1:8" x14ac:dyDescent="0.3">
      <c r="A445" t="s">
        <v>1605</v>
      </c>
      <c r="B445">
        <v>113</v>
      </c>
      <c r="C445">
        <v>91188905</v>
      </c>
      <c r="D445" t="s">
        <v>2664</v>
      </c>
      <c r="E445" t="s">
        <v>24603</v>
      </c>
      <c r="F445" t="s">
        <v>37</v>
      </c>
      <c r="G445">
        <v>80000000</v>
      </c>
      <c r="H445">
        <v>4.9000000000000004</v>
      </c>
    </row>
    <row r="446" spans="1:8" x14ac:dyDescent="0.3">
      <c r="A446" t="s">
        <v>2669</v>
      </c>
      <c r="B446">
        <v>88</v>
      </c>
      <c r="C446">
        <v>90443603</v>
      </c>
      <c r="D446" t="s">
        <v>2670</v>
      </c>
      <c r="E446" t="s">
        <v>24604</v>
      </c>
      <c r="F446" t="s">
        <v>37</v>
      </c>
      <c r="G446">
        <v>80000000</v>
      </c>
      <c r="H446">
        <v>6.3</v>
      </c>
    </row>
    <row r="447" spans="1:8" x14ac:dyDescent="0.3">
      <c r="A447" t="s">
        <v>809</v>
      </c>
      <c r="B447">
        <v>93</v>
      </c>
      <c r="C447">
        <v>82226474</v>
      </c>
      <c r="D447" t="s">
        <v>2676</v>
      </c>
      <c r="E447" t="s">
        <v>24605</v>
      </c>
      <c r="F447" t="s">
        <v>37</v>
      </c>
      <c r="G447">
        <v>65000000</v>
      </c>
      <c r="H447">
        <v>5.6</v>
      </c>
    </row>
    <row r="448" spans="1:8" x14ac:dyDescent="0.3">
      <c r="A448" t="s">
        <v>2682</v>
      </c>
      <c r="B448">
        <v>104</v>
      </c>
      <c r="C448">
        <v>79363785</v>
      </c>
      <c r="D448" t="s">
        <v>2683</v>
      </c>
      <c r="E448" t="s">
        <v>24606</v>
      </c>
      <c r="F448" t="s">
        <v>37</v>
      </c>
      <c r="G448">
        <v>80000000</v>
      </c>
      <c r="H448">
        <v>5.5</v>
      </c>
    </row>
    <row r="449" spans="1:8" x14ac:dyDescent="0.3">
      <c r="A449" t="s">
        <v>1058</v>
      </c>
      <c r="B449">
        <v>135</v>
      </c>
      <c r="C449">
        <v>76081498</v>
      </c>
      <c r="D449" t="s">
        <v>2689</v>
      </c>
      <c r="E449" t="s">
        <v>24607</v>
      </c>
      <c r="F449" t="s">
        <v>37</v>
      </c>
      <c r="G449">
        <v>75000000</v>
      </c>
      <c r="H449">
        <v>6.7</v>
      </c>
    </row>
    <row r="450" spans="1:8" x14ac:dyDescent="0.3">
      <c r="A450" t="s">
        <v>507</v>
      </c>
      <c r="B450">
        <v>134</v>
      </c>
      <c r="C450">
        <v>85707116</v>
      </c>
      <c r="D450" t="s">
        <v>1467</v>
      </c>
      <c r="E450" t="s">
        <v>24608</v>
      </c>
      <c r="F450" t="s">
        <v>37</v>
      </c>
      <c r="G450">
        <v>68000000</v>
      </c>
      <c r="H450">
        <v>7.6</v>
      </c>
    </row>
    <row r="451" spans="1:8" x14ac:dyDescent="0.3">
      <c r="A451" t="s">
        <v>2698</v>
      </c>
      <c r="B451">
        <v>98</v>
      </c>
      <c r="C451">
        <v>74329966</v>
      </c>
      <c r="D451" t="s">
        <v>2699</v>
      </c>
      <c r="E451" t="s">
        <v>24609</v>
      </c>
      <c r="F451" t="s">
        <v>37</v>
      </c>
      <c r="G451">
        <v>70000000</v>
      </c>
      <c r="H451">
        <v>5.7</v>
      </c>
    </row>
    <row r="452" spans="1:8" x14ac:dyDescent="0.3">
      <c r="A452" t="s">
        <v>2703</v>
      </c>
      <c r="B452">
        <v>80</v>
      </c>
      <c r="C452">
        <v>100169068</v>
      </c>
      <c r="D452" t="s">
        <v>471</v>
      </c>
      <c r="E452" t="s">
        <v>24610</v>
      </c>
      <c r="F452" t="s">
        <v>37</v>
      </c>
      <c r="G452">
        <v>80000000</v>
      </c>
      <c r="H452">
        <v>4.5999999999999996</v>
      </c>
    </row>
    <row r="453" spans="1:8" x14ac:dyDescent="0.3">
      <c r="A453" t="s">
        <v>2709</v>
      </c>
      <c r="B453">
        <v>83</v>
      </c>
      <c r="C453">
        <v>73215310</v>
      </c>
      <c r="D453" t="s">
        <v>2711</v>
      </c>
      <c r="E453" t="s">
        <v>24611</v>
      </c>
      <c r="F453" t="s">
        <v>37</v>
      </c>
      <c r="G453">
        <v>80000000</v>
      </c>
      <c r="H453">
        <v>7</v>
      </c>
    </row>
    <row r="454" spans="1:8" x14ac:dyDescent="0.3">
      <c r="A454" t="s">
        <v>1627</v>
      </c>
      <c r="B454">
        <v>102</v>
      </c>
      <c r="C454">
        <v>80360866</v>
      </c>
      <c r="D454" t="s">
        <v>2717</v>
      </c>
      <c r="E454" t="s">
        <v>24612</v>
      </c>
      <c r="F454" t="s">
        <v>37</v>
      </c>
      <c r="G454">
        <v>80000000</v>
      </c>
      <c r="H454">
        <v>5.2</v>
      </c>
    </row>
    <row r="455" spans="1:8" x14ac:dyDescent="0.3">
      <c r="A455" t="s">
        <v>2722</v>
      </c>
      <c r="B455">
        <v>130</v>
      </c>
      <c r="C455">
        <v>69102910</v>
      </c>
      <c r="D455" t="s">
        <v>2723</v>
      </c>
      <c r="E455" t="s">
        <v>24613</v>
      </c>
      <c r="F455" t="s">
        <v>37</v>
      </c>
      <c r="G455">
        <v>80000000</v>
      </c>
      <c r="H455">
        <v>5.0999999999999996</v>
      </c>
    </row>
    <row r="456" spans="1:8" x14ac:dyDescent="0.3">
      <c r="A456" t="s">
        <v>2728</v>
      </c>
      <c r="B456">
        <v>129</v>
      </c>
      <c r="C456">
        <v>65948711</v>
      </c>
      <c r="D456" t="s">
        <v>2202</v>
      </c>
      <c r="E456" t="s">
        <v>24614</v>
      </c>
      <c r="F456" t="s">
        <v>37</v>
      </c>
      <c r="G456">
        <v>80000000</v>
      </c>
      <c r="H456">
        <v>6.6</v>
      </c>
    </row>
    <row r="457" spans="1:8" x14ac:dyDescent="0.3">
      <c r="A457" t="s">
        <v>2335</v>
      </c>
      <c r="B457">
        <v>89</v>
      </c>
      <c r="C457">
        <v>169692572</v>
      </c>
      <c r="D457" t="s">
        <v>792</v>
      </c>
      <c r="E457" t="s">
        <v>24615</v>
      </c>
      <c r="F457" t="s">
        <v>37</v>
      </c>
      <c r="G457">
        <v>80000000</v>
      </c>
      <c r="H457">
        <v>6.7</v>
      </c>
    </row>
    <row r="458" spans="1:8" x14ac:dyDescent="0.3">
      <c r="A458" t="s">
        <v>2750</v>
      </c>
      <c r="B458">
        <v>74</v>
      </c>
      <c r="C458">
        <v>60507228</v>
      </c>
      <c r="D458" t="s">
        <v>2752</v>
      </c>
      <c r="E458" t="s">
        <v>24616</v>
      </c>
      <c r="F458" t="s">
        <v>37</v>
      </c>
      <c r="G458">
        <v>80000000</v>
      </c>
      <c r="H458">
        <v>7.3</v>
      </c>
    </row>
    <row r="459" spans="1:8" x14ac:dyDescent="0.3">
      <c r="A459" t="s">
        <v>928</v>
      </c>
      <c r="B459">
        <v>96</v>
      </c>
      <c r="C459">
        <v>56684819</v>
      </c>
      <c r="D459" t="s">
        <v>73</v>
      </c>
      <c r="E459" t="s">
        <v>24617</v>
      </c>
      <c r="F459" t="s">
        <v>37</v>
      </c>
      <c r="G459">
        <v>80000000</v>
      </c>
      <c r="H459">
        <v>5.9</v>
      </c>
    </row>
    <row r="460" spans="1:8" x14ac:dyDescent="0.3">
      <c r="A460" t="s">
        <v>1902</v>
      </c>
      <c r="B460">
        <v>114</v>
      </c>
      <c r="C460">
        <v>50628009</v>
      </c>
      <c r="D460" t="s">
        <v>2764</v>
      </c>
      <c r="E460" t="s">
        <v>24618</v>
      </c>
      <c r="F460" t="s">
        <v>37</v>
      </c>
      <c r="G460">
        <v>90000000</v>
      </c>
      <c r="H460">
        <v>5.6</v>
      </c>
    </row>
    <row r="461" spans="1:8" x14ac:dyDescent="0.3">
      <c r="A461" t="s">
        <v>1687</v>
      </c>
      <c r="B461">
        <v>99</v>
      </c>
      <c r="C461">
        <v>69772969</v>
      </c>
      <c r="D461" t="s">
        <v>334</v>
      </c>
      <c r="E461" t="s">
        <v>24619</v>
      </c>
      <c r="F461" t="s">
        <v>37</v>
      </c>
      <c r="G461">
        <v>80000000</v>
      </c>
      <c r="H461">
        <v>6.5</v>
      </c>
    </row>
    <row r="462" spans="1:8" x14ac:dyDescent="0.3">
      <c r="A462" t="s">
        <v>313</v>
      </c>
      <c r="B462">
        <v>129</v>
      </c>
      <c r="C462">
        <v>45356386</v>
      </c>
      <c r="D462" t="s">
        <v>136</v>
      </c>
      <c r="E462" t="s">
        <v>24620</v>
      </c>
      <c r="F462" t="s">
        <v>2778</v>
      </c>
      <c r="G462">
        <v>75000000</v>
      </c>
      <c r="H462">
        <v>5.9</v>
      </c>
    </row>
    <row r="463" spans="1:8" x14ac:dyDescent="0.3">
      <c r="A463" t="s">
        <v>2779</v>
      </c>
      <c r="B463">
        <v>113</v>
      </c>
      <c r="C463">
        <v>55350897</v>
      </c>
      <c r="D463" t="s">
        <v>687</v>
      </c>
      <c r="E463" t="s">
        <v>24621</v>
      </c>
      <c r="F463" t="s">
        <v>37</v>
      </c>
      <c r="G463">
        <v>85000000</v>
      </c>
      <c r="H463">
        <v>7</v>
      </c>
    </row>
    <row r="464" spans="1:8" x14ac:dyDescent="0.3">
      <c r="A464" t="s">
        <v>2785</v>
      </c>
      <c r="B464">
        <v>90</v>
      </c>
      <c r="C464">
        <v>39442871</v>
      </c>
      <c r="D464" t="s">
        <v>2786</v>
      </c>
      <c r="E464" t="s">
        <v>24622</v>
      </c>
      <c r="F464" t="s">
        <v>37</v>
      </c>
      <c r="G464">
        <v>80000000</v>
      </c>
      <c r="H464">
        <v>5.3</v>
      </c>
    </row>
    <row r="465" spans="1:8" x14ac:dyDescent="0.3">
      <c r="A465" t="s">
        <v>2791</v>
      </c>
      <c r="B465">
        <v>118</v>
      </c>
      <c r="C465">
        <v>37899638</v>
      </c>
      <c r="D465" t="s">
        <v>2792</v>
      </c>
      <c r="E465" t="s">
        <v>24623</v>
      </c>
      <c r="F465" t="s">
        <v>37</v>
      </c>
      <c r="G465">
        <v>88000000</v>
      </c>
      <c r="H465">
        <v>5.9</v>
      </c>
    </row>
    <row r="466" spans="1:8" x14ac:dyDescent="0.3">
      <c r="A466" t="s">
        <v>255</v>
      </c>
      <c r="B466">
        <v>106</v>
      </c>
      <c r="C466">
        <v>37754208</v>
      </c>
      <c r="D466" t="s">
        <v>1904</v>
      </c>
      <c r="E466" t="s">
        <v>24624</v>
      </c>
      <c r="F466" t="s">
        <v>37</v>
      </c>
      <c r="G466">
        <v>70000000</v>
      </c>
      <c r="H466">
        <v>6.3</v>
      </c>
    </row>
    <row r="467" spans="1:8" x14ac:dyDescent="0.3">
      <c r="A467" t="s">
        <v>646</v>
      </c>
      <c r="B467">
        <v>89</v>
      </c>
      <c r="C467">
        <v>38542418</v>
      </c>
      <c r="D467" t="s">
        <v>2813</v>
      </c>
      <c r="E467" t="s">
        <v>24625</v>
      </c>
      <c r="F467" t="s">
        <v>37</v>
      </c>
      <c r="G467">
        <v>80000000</v>
      </c>
      <c r="H467">
        <v>6.3</v>
      </c>
    </row>
    <row r="468" spans="1:8" x14ac:dyDescent="0.3">
      <c r="A468" t="s">
        <v>1489</v>
      </c>
      <c r="B468">
        <v>145</v>
      </c>
      <c r="C468">
        <v>34566746</v>
      </c>
      <c r="D468" t="s">
        <v>2819</v>
      </c>
      <c r="E468" t="s">
        <v>24626</v>
      </c>
      <c r="F468" t="s">
        <v>37</v>
      </c>
      <c r="G468">
        <v>80000000</v>
      </c>
      <c r="H468">
        <v>7.3</v>
      </c>
    </row>
    <row r="469" spans="1:8" x14ac:dyDescent="0.3">
      <c r="A469" t="s">
        <v>499</v>
      </c>
      <c r="B469">
        <v>114</v>
      </c>
      <c r="C469">
        <v>32885565</v>
      </c>
      <c r="D469" t="s">
        <v>712</v>
      </c>
      <c r="E469" t="s">
        <v>24627</v>
      </c>
      <c r="F469" t="s">
        <v>37</v>
      </c>
      <c r="G469">
        <v>80000000</v>
      </c>
      <c r="H469">
        <v>5.8</v>
      </c>
    </row>
    <row r="470" spans="1:8" x14ac:dyDescent="0.3">
      <c r="A470" t="s">
        <v>2829</v>
      </c>
      <c r="B470">
        <v>87</v>
      </c>
      <c r="C470">
        <v>36073232</v>
      </c>
      <c r="D470" t="s">
        <v>2831</v>
      </c>
      <c r="E470" t="s">
        <v>24628</v>
      </c>
      <c r="F470" t="s">
        <v>37</v>
      </c>
      <c r="G470">
        <v>80000000</v>
      </c>
      <c r="H470">
        <v>5.2</v>
      </c>
    </row>
    <row r="471" spans="1:8" x14ac:dyDescent="0.3">
      <c r="A471" t="s">
        <v>2837</v>
      </c>
      <c r="B471">
        <v>119</v>
      </c>
      <c r="C471">
        <v>21471685</v>
      </c>
      <c r="D471" t="s">
        <v>73</v>
      </c>
      <c r="E471" t="s">
        <v>24629</v>
      </c>
      <c r="F471" t="s">
        <v>37</v>
      </c>
      <c r="G471">
        <v>44000000</v>
      </c>
      <c r="H471">
        <v>2.4</v>
      </c>
    </row>
    <row r="472" spans="1:8" x14ac:dyDescent="0.3">
      <c r="A472" t="s">
        <v>2843</v>
      </c>
      <c r="B472">
        <v>91</v>
      </c>
      <c r="C472">
        <v>20950820</v>
      </c>
      <c r="D472" t="s">
        <v>1177</v>
      </c>
      <c r="E472" t="s">
        <v>24630</v>
      </c>
      <c r="F472" t="s">
        <v>37</v>
      </c>
      <c r="G472">
        <v>80000000</v>
      </c>
      <c r="H472">
        <v>5.7</v>
      </c>
    </row>
    <row r="473" spans="1:8" x14ac:dyDescent="0.3">
      <c r="A473" t="s">
        <v>157</v>
      </c>
      <c r="B473">
        <v>118</v>
      </c>
      <c r="C473">
        <v>19673424</v>
      </c>
      <c r="D473" t="s">
        <v>2850</v>
      </c>
      <c r="E473" t="s">
        <v>24631</v>
      </c>
      <c r="F473" t="s">
        <v>37</v>
      </c>
      <c r="G473">
        <v>80000000</v>
      </c>
      <c r="H473">
        <v>5.8</v>
      </c>
    </row>
    <row r="474" spans="1:8" x14ac:dyDescent="0.3">
      <c r="A474" t="s">
        <v>1058</v>
      </c>
      <c r="B474">
        <v>116</v>
      </c>
      <c r="C474">
        <v>19480739</v>
      </c>
      <c r="D474" t="s">
        <v>73</v>
      </c>
      <c r="E474" t="s">
        <v>24632</v>
      </c>
      <c r="F474" t="s">
        <v>37</v>
      </c>
      <c r="G474">
        <v>80000000</v>
      </c>
      <c r="H474">
        <v>5.6</v>
      </c>
    </row>
    <row r="475" spans="1:8" x14ac:dyDescent="0.3">
      <c r="A475" t="s">
        <v>2859</v>
      </c>
      <c r="B475">
        <v>177</v>
      </c>
      <c r="C475">
        <v>17593391</v>
      </c>
      <c r="D475" t="s">
        <v>571</v>
      </c>
      <c r="E475" t="s">
        <v>24633</v>
      </c>
      <c r="F475" t="s">
        <v>37</v>
      </c>
      <c r="G475">
        <v>80000000</v>
      </c>
      <c r="H475">
        <v>6</v>
      </c>
    </row>
    <row r="476" spans="1:8" x14ac:dyDescent="0.3">
      <c r="A476" t="s">
        <v>845</v>
      </c>
      <c r="B476">
        <v>97</v>
      </c>
      <c r="C476">
        <v>18318000</v>
      </c>
      <c r="D476" t="s">
        <v>2449</v>
      </c>
      <c r="E476" t="s">
        <v>24634</v>
      </c>
      <c r="F476" t="s">
        <v>37</v>
      </c>
      <c r="G476">
        <v>80000000</v>
      </c>
      <c r="H476">
        <v>5.8</v>
      </c>
    </row>
    <row r="477" spans="1:8" x14ac:dyDescent="0.3">
      <c r="A477" t="s">
        <v>1076</v>
      </c>
      <c r="B477">
        <v>106</v>
      </c>
      <c r="C477">
        <v>27356090</v>
      </c>
      <c r="D477" t="s">
        <v>42</v>
      </c>
      <c r="E477" t="s">
        <v>24635</v>
      </c>
      <c r="F477" t="s">
        <v>37</v>
      </c>
      <c r="G477">
        <v>90000000</v>
      </c>
      <c r="H477">
        <v>6</v>
      </c>
    </row>
    <row r="478" spans="1:8" x14ac:dyDescent="0.3">
      <c r="A478" t="s">
        <v>2875</v>
      </c>
      <c r="B478">
        <v>106</v>
      </c>
      <c r="C478">
        <v>17473245</v>
      </c>
      <c r="D478" t="s">
        <v>2813</v>
      </c>
      <c r="E478" t="s">
        <v>24636</v>
      </c>
      <c r="F478" t="s">
        <v>37</v>
      </c>
      <c r="G478">
        <v>70000000</v>
      </c>
      <c r="H478">
        <v>5.7</v>
      </c>
    </row>
    <row r="479" spans="1:8" x14ac:dyDescent="0.3">
      <c r="A479" t="s">
        <v>1971</v>
      </c>
      <c r="B479">
        <v>94</v>
      </c>
      <c r="C479">
        <v>15131330</v>
      </c>
      <c r="D479" t="s">
        <v>628</v>
      </c>
      <c r="E479" t="s">
        <v>24637</v>
      </c>
      <c r="F479" t="s">
        <v>37</v>
      </c>
      <c r="G479">
        <v>86000000</v>
      </c>
      <c r="H479">
        <v>6</v>
      </c>
    </row>
    <row r="480" spans="1:8" x14ac:dyDescent="0.3">
      <c r="A480" t="s">
        <v>2888</v>
      </c>
      <c r="B480">
        <v>104</v>
      </c>
      <c r="C480">
        <v>19406406</v>
      </c>
      <c r="D480" t="s">
        <v>2889</v>
      </c>
      <c r="E480" t="s">
        <v>24638</v>
      </c>
      <c r="F480" t="s">
        <v>1464</v>
      </c>
      <c r="G480">
        <v>40000000</v>
      </c>
      <c r="H480">
        <v>7.8</v>
      </c>
    </row>
    <row r="481" spans="1:8" x14ac:dyDescent="0.3">
      <c r="A481" t="s">
        <v>1819</v>
      </c>
      <c r="B481">
        <v>102</v>
      </c>
      <c r="C481">
        <v>1891821</v>
      </c>
      <c r="D481" t="s">
        <v>341</v>
      </c>
      <c r="E481" t="s">
        <v>24639</v>
      </c>
      <c r="F481" t="s">
        <v>37</v>
      </c>
      <c r="G481">
        <v>52000000</v>
      </c>
      <c r="H481">
        <v>4.2</v>
      </c>
    </row>
    <row r="482" spans="1:8" x14ac:dyDescent="0.3">
      <c r="A482" t="s">
        <v>2331</v>
      </c>
      <c r="B482">
        <v>105</v>
      </c>
      <c r="C482">
        <v>23219748</v>
      </c>
      <c r="D482" t="s">
        <v>2900</v>
      </c>
      <c r="E482" t="s">
        <v>24640</v>
      </c>
      <c r="F482" t="s">
        <v>37</v>
      </c>
      <c r="G482">
        <v>80000000</v>
      </c>
      <c r="H482">
        <v>5.6</v>
      </c>
    </row>
    <row r="483" spans="1:8" x14ac:dyDescent="0.3">
      <c r="A483" t="s">
        <v>850</v>
      </c>
      <c r="B483">
        <v>135</v>
      </c>
      <c r="C483">
        <v>170708996</v>
      </c>
      <c r="D483" t="s">
        <v>1544</v>
      </c>
      <c r="E483" t="s">
        <v>24641</v>
      </c>
      <c r="F483" t="s">
        <v>37</v>
      </c>
      <c r="G483">
        <v>58000000</v>
      </c>
      <c r="H483">
        <v>8.1999999999999993</v>
      </c>
    </row>
    <row r="484" spans="1:8" x14ac:dyDescent="0.3">
      <c r="A484" t="s">
        <v>2386</v>
      </c>
      <c r="B484">
        <v>73</v>
      </c>
      <c r="C484">
        <v>422783777</v>
      </c>
      <c r="D484" t="s">
        <v>2918</v>
      </c>
      <c r="E484" t="s">
        <v>24642</v>
      </c>
      <c r="F484" t="s">
        <v>37</v>
      </c>
      <c r="G484">
        <v>45000000</v>
      </c>
      <c r="H484">
        <v>8.5</v>
      </c>
    </row>
    <row r="485" spans="1:8" x14ac:dyDescent="0.3">
      <c r="A485" t="s">
        <v>1511</v>
      </c>
      <c r="B485">
        <v>94</v>
      </c>
      <c r="C485">
        <v>103812241</v>
      </c>
      <c r="D485" t="s">
        <v>165</v>
      </c>
      <c r="E485" t="s">
        <v>24643</v>
      </c>
      <c r="F485" t="s">
        <v>37</v>
      </c>
      <c r="G485">
        <v>79000000</v>
      </c>
      <c r="H485">
        <v>5.8</v>
      </c>
    </row>
    <row r="486" spans="1:8" x14ac:dyDescent="0.3">
      <c r="A486" t="s">
        <v>2926</v>
      </c>
      <c r="B486">
        <v>95</v>
      </c>
      <c r="C486">
        <v>119793567</v>
      </c>
      <c r="D486" t="s">
        <v>2927</v>
      </c>
      <c r="E486" t="s">
        <v>24644</v>
      </c>
      <c r="F486" t="s">
        <v>37</v>
      </c>
      <c r="G486">
        <v>78000000</v>
      </c>
      <c r="H486">
        <v>6.5</v>
      </c>
    </row>
    <row r="487" spans="1:8" x14ac:dyDescent="0.3">
      <c r="A487" t="s">
        <v>260</v>
      </c>
      <c r="B487">
        <v>124</v>
      </c>
      <c r="C487">
        <v>92930005</v>
      </c>
      <c r="D487" t="s">
        <v>2125</v>
      </c>
      <c r="E487" t="s">
        <v>24645</v>
      </c>
      <c r="F487" t="s">
        <v>37</v>
      </c>
      <c r="G487">
        <v>78000000</v>
      </c>
      <c r="H487">
        <v>7.2</v>
      </c>
    </row>
    <row r="488" spans="1:8" x14ac:dyDescent="0.3">
      <c r="A488" t="s">
        <v>893</v>
      </c>
      <c r="B488">
        <v>136</v>
      </c>
      <c r="C488">
        <v>67286731</v>
      </c>
      <c r="D488" t="s">
        <v>136</v>
      </c>
      <c r="E488" t="s">
        <v>24646</v>
      </c>
      <c r="F488" t="s">
        <v>37</v>
      </c>
      <c r="G488">
        <v>100000000</v>
      </c>
      <c r="H488">
        <v>6.7</v>
      </c>
    </row>
    <row r="489" spans="1:8" x14ac:dyDescent="0.3">
      <c r="A489" t="s">
        <v>2178</v>
      </c>
      <c r="B489">
        <v>91</v>
      </c>
      <c r="C489">
        <v>74158157</v>
      </c>
      <c r="D489" t="s">
        <v>1671</v>
      </c>
      <c r="E489" t="s">
        <v>24647</v>
      </c>
      <c r="F489" t="s">
        <v>37</v>
      </c>
      <c r="G489">
        <v>79000000</v>
      </c>
      <c r="H489">
        <v>3.4</v>
      </c>
    </row>
    <row r="490" spans="1:8" x14ac:dyDescent="0.3">
      <c r="A490" t="s">
        <v>2943</v>
      </c>
      <c r="B490">
        <v>107</v>
      </c>
      <c r="C490">
        <v>127083765</v>
      </c>
      <c r="D490" t="s">
        <v>334</v>
      </c>
      <c r="E490" t="s">
        <v>24648</v>
      </c>
      <c r="F490" t="s">
        <v>37</v>
      </c>
      <c r="G490">
        <v>76000000</v>
      </c>
      <c r="H490">
        <v>5.9</v>
      </c>
    </row>
    <row r="491" spans="1:8" x14ac:dyDescent="0.3">
      <c r="A491" t="s">
        <v>1161</v>
      </c>
      <c r="B491">
        <v>108</v>
      </c>
      <c r="C491">
        <v>1339152</v>
      </c>
      <c r="D491" t="s">
        <v>2948</v>
      </c>
      <c r="E491" t="s">
        <v>24649</v>
      </c>
      <c r="F491" t="s">
        <v>37</v>
      </c>
      <c r="G491">
        <v>81200000</v>
      </c>
      <c r="H491">
        <v>7.8</v>
      </c>
    </row>
    <row r="492" spans="1:8" x14ac:dyDescent="0.3">
      <c r="A492" t="s">
        <v>2952</v>
      </c>
      <c r="B492">
        <v>99</v>
      </c>
      <c r="C492">
        <v>15071514</v>
      </c>
      <c r="D492" t="s">
        <v>2954</v>
      </c>
      <c r="E492" t="s">
        <v>24650</v>
      </c>
      <c r="F492" t="s">
        <v>37</v>
      </c>
      <c r="G492">
        <v>80000000</v>
      </c>
      <c r="H492">
        <v>5.9</v>
      </c>
    </row>
    <row r="493" spans="1:8" x14ac:dyDescent="0.3">
      <c r="A493" t="s">
        <v>2959</v>
      </c>
      <c r="B493">
        <v>92</v>
      </c>
      <c r="C493">
        <v>26000610</v>
      </c>
      <c r="D493" t="s">
        <v>271</v>
      </c>
      <c r="E493" t="s">
        <v>24651</v>
      </c>
      <c r="F493" t="s">
        <v>37</v>
      </c>
      <c r="G493">
        <v>76000000</v>
      </c>
      <c r="H493">
        <v>4.0999999999999996</v>
      </c>
    </row>
    <row r="494" spans="1:8" x14ac:dyDescent="0.3">
      <c r="A494" t="s">
        <v>2964</v>
      </c>
      <c r="B494">
        <v>87</v>
      </c>
      <c r="C494">
        <v>323505540</v>
      </c>
      <c r="D494" t="s">
        <v>2966</v>
      </c>
      <c r="E494" t="s">
        <v>24652</v>
      </c>
      <c r="F494" t="s">
        <v>37</v>
      </c>
      <c r="G494">
        <v>75000000</v>
      </c>
      <c r="H494">
        <v>6.8</v>
      </c>
    </row>
    <row r="495" spans="1:8" x14ac:dyDescent="0.3">
      <c r="A495" t="s">
        <v>2971</v>
      </c>
      <c r="B495">
        <v>110</v>
      </c>
      <c r="C495">
        <v>66462600</v>
      </c>
      <c r="D495" t="s">
        <v>31</v>
      </c>
      <c r="E495" t="s">
        <v>24653</v>
      </c>
      <c r="F495" t="s">
        <v>37</v>
      </c>
      <c r="G495">
        <v>78000000</v>
      </c>
      <c r="H495">
        <v>5.8</v>
      </c>
    </row>
    <row r="496" spans="1:8" x14ac:dyDescent="0.3">
      <c r="A496" t="s">
        <v>2976</v>
      </c>
      <c r="B496">
        <v>98</v>
      </c>
      <c r="C496">
        <v>368049635</v>
      </c>
      <c r="D496" t="s">
        <v>2100</v>
      </c>
      <c r="E496" t="s">
        <v>24654</v>
      </c>
      <c r="F496" t="s">
        <v>37</v>
      </c>
      <c r="G496">
        <v>76000000</v>
      </c>
      <c r="H496">
        <v>7.5</v>
      </c>
    </row>
    <row r="497" spans="1:8" x14ac:dyDescent="0.3">
      <c r="A497" t="s">
        <v>428</v>
      </c>
      <c r="B497">
        <v>154</v>
      </c>
      <c r="C497">
        <v>306124059</v>
      </c>
      <c r="D497" t="s">
        <v>73</v>
      </c>
      <c r="E497" t="s">
        <v>24655</v>
      </c>
      <c r="F497" t="s">
        <v>37</v>
      </c>
      <c r="G497">
        <v>75000000</v>
      </c>
      <c r="H497">
        <v>6.9</v>
      </c>
    </row>
    <row r="498" spans="1:8" x14ac:dyDescent="0.3">
      <c r="A498" t="s">
        <v>389</v>
      </c>
      <c r="B498">
        <v>129</v>
      </c>
      <c r="C498">
        <v>229074524</v>
      </c>
      <c r="D498" t="s">
        <v>73</v>
      </c>
      <c r="E498" t="s">
        <v>24656</v>
      </c>
      <c r="F498" t="s">
        <v>37</v>
      </c>
      <c r="G498">
        <v>73000000</v>
      </c>
      <c r="H498">
        <v>6.5</v>
      </c>
    </row>
    <row r="499" spans="1:8" x14ac:dyDescent="0.3">
      <c r="A499" t="s">
        <v>801</v>
      </c>
      <c r="B499">
        <v>86</v>
      </c>
      <c r="C499">
        <v>193136719</v>
      </c>
      <c r="D499" t="s">
        <v>471</v>
      </c>
      <c r="E499" t="s">
        <v>24657</v>
      </c>
      <c r="F499" t="s">
        <v>37</v>
      </c>
      <c r="G499">
        <v>75000000</v>
      </c>
      <c r="H499">
        <v>6.9</v>
      </c>
    </row>
    <row r="500" spans="1:8" x14ac:dyDescent="0.3">
      <c r="A500" t="s">
        <v>1217</v>
      </c>
      <c r="B500">
        <v>109</v>
      </c>
      <c r="C500">
        <v>35286428</v>
      </c>
      <c r="D500" t="s">
        <v>2683</v>
      </c>
      <c r="E500" t="s">
        <v>24658</v>
      </c>
      <c r="F500" t="s">
        <v>37</v>
      </c>
      <c r="G500">
        <v>76000000</v>
      </c>
      <c r="H500">
        <v>7.9</v>
      </c>
    </row>
    <row r="501" spans="1:8" x14ac:dyDescent="0.3">
      <c r="A501" t="s">
        <v>118</v>
      </c>
      <c r="B501">
        <v>104</v>
      </c>
      <c r="C501">
        <v>157299717</v>
      </c>
      <c r="D501" t="s">
        <v>73</v>
      </c>
      <c r="E501" t="s">
        <v>24659</v>
      </c>
      <c r="F501" t="s">
        <v>37</v>
      </c>
      <c r="G501">
        <v>75000000</v>
      </c>
      <c r="H501">
        <v>7.4</v>
      </c>
    </row>
    <row r="502" spans="1:8" x14ac:dyDescent="0.3">
      <c r="A502" t="s">
        <v>2156</v>
      </c>
      <c r="B502">
        <v>110</v>
      </c>
      <c r="C502">
        <v>134568845</v>
      </c>
      <c r="D502" t="s">
        <v>3003</v>
      </c>
      <c r="E502" t="s">
        <v>24660</v>
      </c>
      <c r="F502" t="s">
        <v>37</v>
      </c>
      <c r="G502">
        <v>75000000</v>
      </c>
      <c r="H502">
        <v>6.7</v>
      </c>
    </row>
    <row r="503" spans="1:8" x14ac:dyDescent="0.3">
      <c r="A503" t="s">
        <v>278</v>
      </c>
      <c r="B503">
        <v>136</v>
      </c>
      <c r="C503">
        <v>134006721</v>
      </c>
      <c r="D503" t="s">
        <v>50</v>
      </c>
      <c r="E503" t="s">
        <v>24661</v>
      </c>
      <c r="F503" t="s">
        <v>37</v>
      </c>
      <c r="G503">
        <v>75000000</v>
      </c>
      <c r="H503">
        <v>7.4</v>
      </c>
    </row>
    <row r="504" spans="1:8" x14ac:dyDescent="0.3">
      <c r="A504" t="s">
        <v>1278</v>
      </c>
      <c r="B504">
        <v>115</v>
      </c>
      <c r="C504">
        <v>195329763</v>
      </c>
      <c r="D504" t="s">
        <v>1035</v>
      </c>
      <c r="E504" t="s">
        <v>24662</v>
      </c>
      <c r="F504" t="s">
        <v>37</v>
      </c>
      <c r="G504">
        <v>80000000</v>
      </c>
      <c r="H504">
        <v>6.9</v>
      </c>
    </row>
    <row r="505" spans="1:8" x14ac:dyDescent="0.3">
      <c r="A505" t="s">
        <v>2467</v>
      </c>
      <c r="B505">
        <v>99</v>
      </c>
      <c r="C505">
        <v>120776832</v>
      </c>
      <c r="D505" t="s">
        <v>1681</v>
      </c>
      <c r="E505" t="s">
        <v>24663</v>
      </c>
      <c r="F505" t="s">
        <v>37</v>
      </c>
      <c r="G505">
        <v>75000000</v>
      </c>
      <c r="H505">
        <v>6.8</v>
      </c>
    </row>
    <row r="506" spans="1:8" x14ac:dyDescent="0.3">
      <c r="A506" t="s">
        <v>2612</v>
      </c>
      <c r="B506">
        <v>117</v>
      </c>
      <c r="C506">
        <v>118823091</v>
      </c>
      <c r="D506" t="s">
        <v>3023</v>
      </c>
      <c r="E506" t="s">
        <v>24664</v>
      </c>
      <c r="F506" t="s">
        <v>37</v>
      </c>
      <c r="G506">
        <v>75000000</v>
      </c>
      <c r="H506">
        <v>6.7</v>
      </c>
    </row>
    <row r="507" spans="1:8" x14ac:dyDescent="0.3">
      <c r="A507" t="s">
        <v>2066</v>
      </c>
      <c r="B507">
        <v>125</v>
      </c>
      <c r="C507">
        <v>41814863</v>
      </c>
      <c r="D507" t="s">
        <v>3030</v>
      </c>
      <c r="E507" t="s">
        <v>24665</v>
      </c>
      <c r="F507" t="s">
        <v>37</v>
      </c>
      <c r="G507">
        <v>50000000</v>
      </c>
      <c r="H507">
        <v>5.0999999999999996</v>
      </c>
    </row>
    <row r="508" spans="1:8" x14ac:dyDescent="0.3">
      <c r="A508" t="s">
        <v>3035</v>
      </c>
      <c r="B508">
        <v>110</v>
      </c>
      <c r="C508">
        <v>97360069</v>
      </c>
      <c r="D508" t="s">
        <v>3036</v>
      </c>
      <c r="E508" t="s">
        <v>24666</v>
      </c>
      <c r="F508" t="s">
        <v>37</v>
      </c>
      <c r="G508">
        <v>75000000</v>
      </c>
      <c r="H508">
        <v>4.0999999999999996</v>
      </c>
    </row>
    <row r="509" spans="1:8" x14ac:dyDescent="0.3">
      <c r="A509" t="s">
        <v>1114</v>
      </c>
      <c r="B509">
        <v>125</v>
      </c>
      <c r="C509">
        <v>117698894</v>
      </c>
      <c r="D509" t="s">
        <v>2215</v>
      </c>
      <c r="E509" t="s">
        <v>24667</v>
      </c>
      <c r="F509" t="s">
        <v>37</v>
      </c>
      <c r="G509">
        <v>75000000</v>
      </c>
      <c r="H509">
        <v>7.3</v>
      </c>
    </row>
    <row r="510" spans="1:8" x14ac:dyDescent="0.3">
      <c r="A510" t="s">
        <v>2178</v>
      </c>
      <c r="B510">
        <v>102</v>
      </c>
      <c r="C510">
        <v>162001186</v>
      </c>
      <c r="D510" t="s">
        <v>1671</v>
      </c>
      <c r="E510" t="s">
        <v>24668</v>
      </c>
      <c r="F510" t="s">
        <v>37</v>
      </c>
      <c r="G510">
        <v>80000000</v>
      </c>
      <c r="H510">
        <v>6</v>
      </c>
    </row>
    <row r="511" spans="1:8" x14ac:dyDescent="0.3">
      <c r="A511" t="s">
        <v>389</v>
      </c>
      <c r="B511">
        <v>128</v>
      </c>
      <c r="C511">
        <v>77032279</v>
      </c>
      <c r="D511" t="s">
        <v>2527</v>
      </c>
      <c r="E511" t="s">
        <v>24669</v>
      </c>
      <c r="F511" t="s">
        <v>37</v>
      </c>
      <c r="G511">
        <v>60000000</v>
      </c>
      <c r="H511">
        <v>7.3</v>
      </c>
    </row>
    <row r="512" spans="1:8" x14ac:dyDescent="0.3">
      <c r="A512" t="s">
        <v>2222</v>
      </c>
      <c r="B512">
        <v>100</v>
      </c>
      <c r="C512">
        <v>73023275</v>
      </c>
      <c r="D512" t="s">
        <v>3057</v>
      </c>
      <c r="E512" t="s">
        <v>24670</v>
      </c>
      <c r="F512" t="s">
        <v>37</v>
      </c>
      <c r="G512">
        <v>35000000</v>
      </c>
      <c r="H512">
        <v>5.4</v>
      </c>
    </row>
    <row r="513" spans="1:8" x14ac:dyDescent="0.3">
      <c r="A513" t="s">
        <v>313</v>
      </c>
      <c r="B513">
        <v>124</v>
      </c>
      <c r="C513">
        <v>68473360</v>
      </c>
      <c r="D513" t="s">
        <v>712</v>
      </c>
      <c r="E513" t="s">
        <v>24671</v>
      </c>
      <c r="F513" t="s">
        <v>37</v>
      </c>
      <c r="G513">
        <v>75000000</v>
      </c>
      <c r="H513">
        <v>5.9</v>
      </c>
    </row>
    <row r="514" spans="1:8" x14ac:dyDescent="0.3">
      <c r="A514" t="s">
        <v>3066</v>
      </c>
      <c r="B514">
        <v>102</v>
      </c>
      <c r="C514">
        <v>66636385</v>
      </c>
      <c r="D514" t="s">
        <v>3067</v>
      </c>
      <c r="E514" t="s">
        <v>24672</v>
      </c>
      <c r="F514" t="s">
        <v>37</v>
      </c>
      <c r="G514">
        <v>75000000</v>
      </c>
      <c r="H514">
        <v>7.1</v>
      </c>
    </row>
    <row r="515" spans="1:8" x14ac:dyDescent="0.3">
      <c r="A515" t="s">
        <v>1983</v>
      </c>
      <c r="B515">
        <v>90</v>
      </c>
      <c r="C515">
        <v>160762022</v>
      </c>
      <c r="D515" t="s">
        <v>471</v>
      </c>
      <c r="E515" t="s">
        <v>24673</v>
      </c>
      <c r="F515" t="s">
        <v>37</v>
      </c>
      <c r="G515">
        <v>75000000</v>
      </c>
      <c r="H515">
        <v>6</v>
      </c>
    </row>
    <row r="516" spans="1:8" x14ac:dyDescent="0.3">
      <c r="A516" t="s">
        <v>1104</v>
      </c>
      <c r="B516">
        <v>130</v>
      </c>
      <c r="C516">
        <v>103338338</v>
      </c>
      <c r="D516" t="s">
        <v>3076</v>
      </c>
      <c r="E516" t="s">
        <v>24674</v>
      </c>
      <c r="F516" t="s">
        <v>37</v>
      </c>
      <c r="G516">
        <v>70000000</v>
      </c>
      <c r="H516">
        <v>6.5</v>
      </c>
    </row>
    <row r="517" spans="1:8" x14ac:dyDescent="0.3">
      <c r="A517" t="s">
        <v>3088</v>
      </c>
      <c r="B517">
        <v>118</v>
      </c>
      <c r="C517">
        <v>55808744</v>
      </c>
      <c r="D517" t="s">
        <v>3090</v>
      </c>
      <c r="E517" t="s">
        <v>24675</v>
      </c>
      <c r="F517" t="s">
        <v>37</v>
      </c>
      <c r="G517">
        <v>53000000</v>
      </c>
      <c r="H517">
        <v>5.7</v>
      </c>
    </row>
    <row r="518" spans="1:8" x14ac:dyDescent="0.3">
      <c r="A518" t="s">
        <v>389</v>
      </c>
      <c r="B518">
        <v>163</v>
      </c>
      <c r="C518">
        <v>47379090</v>
      </c>
      <c r="D518" t="s">
        <v>2819</v>
      </c>
      <c r="E518" t="s">
        <v>24676</v>
      </c>
      <c r="F518" t="s">
        <v>37</v>
      </c>
      <c r="G518">
        <v>70000000</v>
      </c>
      <c r="H518">
        <v>7.6</v>
      </c>
    </row>
    <row r="519" spans="1:8" x14ac:dyDescent="0.3">
      <c r="A519" t="s">
        <v>3098</v>
      </c>
      <c r="B519">
        <v>142</v>
      </c>
      <c r="C519">
        <v>43426961</v>
      </c>
      <c r="D519" t="s">
        <v>1910</v>
      </c>
      <c r="E519" t="s">
        <v>24677</v>
      </c>
      <c r="F519" t="s">
        <v>37</v>
      </c>
      <c r="G519">
        <v>70000000</v>
      </c>
      <c r="H519">
        <v>6.6</v>
      </c>
    </row>
    <row r="520" spans="1:8" x14ac:dyDescent="0.3">
      <c r="A520" t="s">
        <v>3102</v>
      </c>
      <c r="B520">
        <v>100</v>
      </c>
      <c r="C520">
        <v>47000485</v>
      </c>
      <c r="D520" t="s">
        <v>3103</v>
      </c>
      <c r="E520" t="s">
        <v>24678</v>
      </c>
      <c r="F520" t="s">
        <v>37</v>
      </c>
      <c r="G520">
        <v>75000000</v>
      </c>
      <c r="H520">
        <v>5.4</v>
      </c>
    </row>
    <row r="521" spans="1:8" x14ac:dyDescent="0.3">
      <c r="A521" t="s">
        <v>1294</v>
      </c>
      <c r="B521">
        <v>116</v>
      </c>
      <c r="C521">
        <v>45434443</v>
      </c>
      <c r="D521" t="s">
        <v>1628</v>
      </c>
      <c r="E521" t="s">
        <v>24679</v>
      </c>
      <c r="F521" t="s">
        <v>37</v>
      </c>
      <c r="G521">
        <v>75000000</v>
      </c>
      <c r="H521">
        <v>7.3</v>
      </c>
    </row>
    <row r="522" spans="1:8" x14ac:dyDescent="0.3">
      <c r="A522" t="s">
        <v>1413</v>
      </c>
      <c r="B522">
        <v>131</v>
      </c>
      <c r="C522">
        <v>42044321</v>
      </c>
      <c r="D522" t="s">
        <v>1415</v>
      </c>
      <c r="E522" t="s">
        <v>24680</v>
      </c>
      <c r="F522" t="s">
        <v>37</v>
      </c>
      <c r="G522">
        <v>80000000</v>
      </c>
      <c r="H522">
        <v>6.5</v>
      </c>
    </row>
    <row r="523" spans="1:8" x14ac:dyDescent="0.3">
      <c r="A523" t="s">
        <v>3117</v>
      </c>
      <c r="B523">
        <v>91</v>
      </c>
      <c r="C523">
        <v>73661010</v>
      </c>
      <c r="D523" t="s">
        <v>3118</v>
      </c>
      <c r="E523" t="s">
        <v>24681</v>
      </c>
      <c r="F523" t="s">
        <v>37</v>
      </c>
      <c r="G523">
        <v>75000000</v>
      </c>
      <c r="H523">
        <v>6.6</v>
      </c>
    </row>
    <row r="524" spans="1:8" x14ac:dyDescent="0.3">
      <c r="A524" t="s">
        <v>3122</v>
      </c>
      <c r="B524">
        <v>123</v>
      </c>
      <c r="C524">
        <v>41523271</v>
      </c>
      <c r="D524" t="s">
        <v>3124</v>
      </c>
      <c r="E524" t="s">
        <v>24682</v>
      </c>
      <c r="F524" t="s">
        <v>37</v>
      </c>
      <c r="G524">
        <v>80000000</v>
      </c>
      <c r="H524">
        <v>6.6</v>
      </c>
    </row>
    <row r="525" spans="1:8" x14ac:dyDescent="0.3">
      <c r="A525" t="s">
        <v>3129</v>
      </c>
      <c r="B525">
        <v>134</v>
      </c>
      <c r="C525">
        <v>37600435</v>
      </c>
      <c r="D525" t="s">
        <v>3131</v>
      </c>
      <c r="E525" t="s">
        <v>24683</v>
      </c>
      <c r="F525" t="s">
        <v>37</v>
      </c>
      <c r="G525">
        <v>55000000</v>
      </c>
      <c r="H525">
        <v>5.9</v>
      </c>
    </row>
    <row r="526" spans="1:8" x14ac:dyDescent="0.3">
      <c r="A526" t="s">
        <v>3136</v>
      </c>
      <c r="B526">
        <v>148</v>
      </c>
      <c r="C526">
        <v>39251128</v>
      </c>
      <c r="D526" t="s">
        <v>3138</v>
      </c>
      <c r="E526" t="s">
        <v>24684</v>
      </c>
      <c r="F526" t="s">
        <v>37</v>
      </c>
      <c r="G526">
        <v>75000000</v>
      </c>
      <c r="H526">
        <v>6.7</v>
      </c>
    </row>
    <row r="527" spans="1:8" x14ac:dyDescent="0.3">
      <c r="A527" t="s">
        <v>2448</v>
      </c>
      <c r="B527">
        <v>110</v>
      </c>
      <c r="C527">
        <v>83503161</v>
      </c>
      <c r="D527" t="s">
        <v>3144</v>
      </c>
      <c r="E527" t="s">
        <v>24685</v>
      </c>
      <c r="F527" t="s">
        <v>37</v>
      </c>
      <c r="G527">
        <v>75000000</v>
      </c>
      <c r="H527">
        <v>6.1</v>
      </c>
    </row>
    <row r="528" spans="1:8" x14ac:dyDescent="0.3">
      <c r="A528" t="s">
        <v>3149</v>
      </c>
      <c r="B528">
        <v>113</v>
      </c>
      <c r="C528">
        <v>34636443</v>
      </c>
      <c r="D528" t="s">
        <v>1120</v>
      </c>
      <c r="E528" t="s">
        <v>24686</v>
      </c>
      <c r="F528" t="s">
        <v>37</v>
      </c>
      <c r="G528">
        <v>52000000</v>
      </c>
      <c r="H528">
        <v>6.6</v>
      </c>
    </row>
    <row r="529" spans="1:8" x14ac:dyDescent="0.3">
      <c r="A529" t="s">
        <v>3154</v>
      </c>
      <c r="B529">
        <v>94</v>
      </c>
      <c r="C529">
        <v>22751979</v>
      </c>
      <c r="D529" t="s">
        <v>3155</v>
      </c>
      <c r="E529" t="s">
        <v>24687</v>
      </c>
      <c r="F529" t="s">
        <v>37</v>
      </c>
      <c r="G529">
        <v>75000000</v>
      </c>
      <c r="H529">
        <v>6.6</v>
      </c>
    </row>
    <row r="530" spans="1:8" x14ac:dyDescent="0.3">
      <c r="A530" t="s">
        <v>3159</v>
      </c>
      <c r="B530">
        <v>116</v>
      </c>
      <c r="C530">
        <v>30013346</v>
      </c>
      <c r="D530" t="s">
        <v>422</v>
      </c>
      <c r="E530" t="s">
        <v>24688</v>
      </c>
      <c r="F530" t="s">
        <v>37</v>
      </c>
      <c r="G530">
        <v>75000000</v>
      </c>
      <c r="H530">
        <v>5.3</v>
      </c>
    </row>
    <row r="531" spans="1:8" x14ac:dyDescent="0.3">
      <c r="A531" t="s">
        <v>2331</v>
      </c>
      <c r="B531">
        <v>99</v>
      </c>
      <c r="C531">
        <v>14567883</v>
      </c>
      <c r="D531" t="s">
        <v>3165</v>
      </c>
      <c r="E531" t="s">
        <v>24689</v>
      </c>
      <c r="F531" t="s">
        <v>37</v>
      </c>
      <c r="G531">
        <v>75000000</v>
      </c>
      <c r="H531">
        <v>6</v>
      </c>
    </row>
    <row r="532" spans="1:8" x14ac:dyDescent="0.3">
      <c r="A532" t="s">
        <v>3176</v>
      </c>
      <c r="B532">
        <v>93</v>
      </c>
      <c r="C532">
        <v>5409517</v>
      </c>
      <c r="D532" t="s">
        <v>3178</v>
      </c>
      <c r="E532" t="s">
        <v>24690</v>
      </c>
      <c r="F532" t="s">
        <v>37</v>
      </c>
      <c r="G532">
        <v>75000000</v>
      </c>
      <c r="H532">
        <v>4.7</v>
      </c>
    </row>
    <row r="533" spans="1:8" x14ac:dyDescent="0.3">
      <c r="A533" t="s">
        <v>2048</v>
      </c>
      <c r="B533">
        <v>113</v>
      </c>
      <c r="C533">
        <v>21009180</v>
      </c>
      <c r="D533" t="s">
        <v>712</v>
      </c>
      <c r="E533" t="s">
        <v>24691</v>
      </c>
      <c r="F533" t="s">
        <v>37</v>
      </c>
      <c r="G533">
        <v>45000000</v>
      </c>
      <c r="H533">
        <v>6.1</v>
      </c>
    </row>
    <row r="534" spans="1:8" x14ac:dyDescent="0.3">
      <c r="A534" t="s">
        <v>912</v>
      </c>
      <c r="B534">
        <v>106</v>
      </c>
      <c r="C534">
        <v>94999143</v>
      </c>
      <c r="D534" t="s">
        <v>2202</v>
      </c>
      <c r="E534" t="s">
        <v>24692</v>
      </c>
      <c r="F534" t="s">
        <v>37</v>
      </c>
      <c r="G534">
        <v>75000000</v>
      </c>
      <c r="H534">
        <v>7.2</v>
      </c>
    </row>
    <row r="535" spans="1:8" x14ac:dyDescent="0.3">
      <c r="A535" t="s">
        <v>3189</v>
      </c>
      <c r="B535">
        <v>91</v>
      </c>
      <c r="C535">
        <v>336029560</v>
      </c>
      <c r="D535" t="s">
        <v>1247</v>
      </c>
      <c r="E535" t="s">
        <v>24693</v>
      </c>
      <c r="F535" t="s">
        <v>37</v>
      </c>
      <c r="G535">
        <v>74000000</v>
      </c>
      <c r="H535">
        <v>6.4</v>
      </c>
    </row>
    <row r="536" spans="1:8" x14ac:dyDescent="0.3">
      <c r="A536" t="s">
        <v>111</v>
      </c>
      <c r="B536">
        <v>128</v>
      </c>
      <c r="C536">
        <v>36381716</v>
      </c>
      <c r="D536" t="s">
        <v>1239</v>
      </c>
      <c r="E536" t="s">
        <v>24694</v>
      </c>
      <c r="F536" t="s">
        <v>37</v>
      </c>
      <c r="G536">
        <v>82000000</v>
      </c>
      <c r="H536">
        <v>6.1</v>
      </c>
    </row>
    <row r="537" spans="1:8" x14ac:dyDescent="0.3">
      <c r="A537" t="s">
        <v>2246</v>
      </c>
      <c r="B537">
        <v>98</v>
      </c>
      <c r="C537">
        <v>55585389</v>
      </c>
      <c r="D537" t="s">
        <v>2215</v>
      </c>
      <c r="E537" t="s">
        <v>24695</v>
      </c>
      <c r="F537" t="s">
        <v>37</v>
      </c>
      <c r="G537">
        <v>69000000</v>
      </c>
      <c r="H537">
        <v>5.9</v>
      </c>
    </row>
    <row r="538" spans="1:8" x14ac:dyDescent="0.3">
      <c r="A538" t="s">
        <v>3122</v>
      </c>
      <c r="B538">
        <v>134</v>
      </c>
      <c r="C538">
        <v>36976367</v>
      </c>
      <c r="D538" t="s">
        <v>2202</v>
      </c>
      <c r="E538" t="s">
        <v>24696</v>
      </c>
      <c r="F538" t="s">
        <v>37</v>
      </c>
      <c r="G538">
        <v>75000000</v>
      </c>
      <c r="H538">
        <v>6</v>
      </c>
    </row>
    <row r="539" spans="1:8" x14ac:dyDescent="0.3">
      <c r="A539" t="s">
        <v>3207</v>
      </c>
      <c r="B539">
        <v>97</v>
      </c>
      <c r="C539">
        <v>107225164</v>
      </c>
      <c r="D539" t="s">
        <v>3208</v>
      </c>
      <c r="E539" t="s">
        <v>24697</v>
      </c>
      <c r="F539" t="s">
        <v>37</v>
      </c>
      <c r="G539">
        <v>73000000</v>
      </c>
      <c r="H539">
        <v>6.3</v>
      </c>
    </row>
    <row r="540" spans="1:8" x14ac:dyDescent="0.3">
      <c r="A540" t="s">
        <v>3136</v>
      </c>
      <c r="B540">
        <v>112</v>
      </c>
      <c r="C540">
        <v>70224196</v>
      </c>
      <c r="D540" t="s">
        <v>3213</v>
      </c>
      <c r="E540" t="s">
        <v>24698</v>
      </c>
      <c r="F540" t="s">
        <v>37</v>
      </c>
      <c r="G540">
        <v>70000000</v>
      </c>
      <c r="H540">
        <v>5.6</v>
      </c>
    </row>
    <row r="541" spans="1:8" x14ac:dyDescent="0.3">
      <c r="A541" t="s">
        <v>3218</v>
      </c>
      <c r="B541">
        <v>153</v>
      </c>
      <c r="C541">
        <v>51814190</v>
      </c>
      <c r="D541" t="s">
        <v>2527</v>
      </c>
      <c r="E541" t="s">
        <v>24699</v>
      </c>
      <c r="F541" t="s">
        <v>37</v>
      </c>
      <c r="G541">
        <v>75000000</v>
      </c>
      <c r="H541">
        <v>6.4</v>
      </c>
    </row>
    <row r="542" spans="1:8" x14ac:dyDescent="0.3">
      <c r="A542" t="s">
        <v>225</v>
      </c>
      <c r="B542">
        <v>110</v>
      </c>
      <c r="C542">
        <v>47456450</v>
      </c>
      <c r="D542" t="s">
        <v>923</v>
      </c>
      <c r="E542" t="s">
        <v>24700</v>
      </c>
      <c r="F542" t="s">
        <v>37</v>
      </c>
      <c r="G542">
        <v>70000000</v>
      </c>
      <c r="H542">
        <v>7.1</v>
      </c>
    </row>
    <row r="543" spans="1:8" x14ac:dyDescent="0.3">
      <c r="A543" t="s">
        <v>1751</v>
      </c>
      <c r="B543">
        <v>122</v>
      </c>
      <c r="C543">
        <v>148213377</v>
      </c>
      <c r="D543" t="s">
        <v>3228</v>
      </c>
      <c r="E543" t="s">
        <v>24701</v>
      </c>
      <c r="F543" t="s">
        <v>37</v>
      </c>
      <c r="G543">
        <v>73000000</v>
      </c>
      <c r="H543">
        <v>6.6</v>
      </c>
    </row>
    <row r="544" spans="1:8" x14ac:dyDescent="0.3">
      <c r="A544" t="s">
        <v>3233</v>
      </c>
      <c r="B544">
        <v>87</v>
      </c>
      <c r="C544">
        <v>112950721</v>
      </c>
      <c r="D544" t="s">
        <v>515</v>
      </c>
      <c r="E544" t="s">
        <v>24702</v>
      </c>
      <c r="F544" t="s">
        <v>37</v>
      </c>
      <c r="G544">
        <v>72000000</v>
      </c>
      <c r="H544">
        <v>4.5999999999999996</v>
      </c>
    </row>
    <row r="545" spans="1:8" x14ac:dyDescent="0.3">
      <c r="A545" t="s">
        <v>3239</v>
      </c>
      <c r="B545">
        <v>178</v>
      </c>
      <c r="C545">
        <v>75600000</v>
      </c>
      <c r="D545" t="s">
        <v>3241</v>
      </c>
      <c r="E545" t="s">
        <v>24703</v>
      </c>
      <c r="F545" t="s">
        <v>37</v>
      </c>
      <c r="G545">
        <v>72000000</v>
      </c>
      <c r="H545">
        <v>8.4</v>
      </c>
    </row>
    <row r="546" spans="1:8" x14ac:dyDescent="0.3">
      <c r="A546" t="s">
        <v>48</v>
      </c>
      <c r="B546">
        <v>125</v>
      </c>
      <c r="C546">
        <v>62647540</v>
      </c>
      <c r="D546" t="s">
        <v>1467</v>
      </c>
      <c r="E546" t="s">
        <v>24704</v>
      </c>
      <c r="F546" t="s">
        <v>37</v>
      </c>
      <c r="G546">
        <v>70000000</v>
      </c>
      <c r="H546">
        <v>7.1</v>
      </c>
    </row>
    <row r="547" spans="1:8" x14ac:dyDescent="0.3">
      <c r="A547" t="s">
        <v>3252</v>
      </c>
      <c r="B547">
        <v>87</v>
      </c>
      <c r="C547">
        <v>183132370</v>
      </c>
      <c r="D547" t="s">
        <v>3254</v>
      </c>
      <c r="E547" t="s">
        <v>24705</v>
      </c>
      <c r="F547" t="s">
        <v>37</v>
      </c>
      <c r="G547">
        <v>75000000</v>
      </c>
      <c r="H547">
        <v>7.4</v>
      </c>
    </row>
    <row r="548" spans="1:8" x14ac:dyDescent="0.3">
      <c r="A548" t="s">
        <v>3259</v>
      </c>
      <c r="B548">
        <v>152</v>
      </c>
      <c r="C548">
        <v>27796042</v>
      </c>
      <c r="D548" t="s">
        <v>214</v>
      </c>
      <c r="E548" t="s">
        <v>24706</v>
      </c>
      <c r="F548" t="s">
        <v>37</v>
      </c>
      <c r="G548">
        <v>72000000</v>
      </c>
      <c r="H548">
        <v>6.9</v>
      </c>
    </row>
    <row r="549" spans="1:8" x14ac:dyDescent="0.3">
      <c r="A549" t="s">
        <v>2066</v>
      </c>
      <c r="B549">
        <v>116</v>
      </c>
      <c r="C549">
        <v>32616869</v>
      </c>
      <c r="D549" t="s">
        <v>3265</v>
      </c>
      <c r="E549" t="s">
        <v>24707</v>
      </c>
      <c r="F549" t="s">
        <v>37</v>
      </c>
      <c r="G549">
        <v>72000000</v>
      </c>
      <c r="H549">
        <v>4.5</v>
      </c>
    </row>
    <row r="550" spans="1:8" x14ac:dyDescent="0.3">
      <c r="A550" t="s">
        <v>2396</v>
      </c>
      <c r="B550">
        <v>109</v>
      </c>
      <c r="C550">
        <v>18947630</v>
      </c>
      <c r="D550" t="s">
        <v>3271</v>
      </c>
      <c r="E550" t="s">
        <v>24708</v>
      </c>
      <c r="F550" t="s">
        <v>37</v>
      </c>
      <c r="G550">
        <v>59660000</v>
      </c>
      <c r="H550">
        <v>7.1</v>
      </c>
    </row>
    <row r="551" spans="1:8" x14ac:dyDescent="0.3">
      <c r="A551" t="s">
        <v>912</v>
      </c>
      <c r="B551">
        <v>108</v>
      </c>
      <c r="C551">
        <v>114195633</v>
      </c>
      <c r="D551" t="s">
        <v>3277</v>
      </c>
      <c r="E551" t="s">
        <v>24709</v>
      </c>
      <c r="F551" t="s">
        <v>37</v>
      </c>
      <c r="G551">
        <v>60000000</v>
      </c>
      <c r="H551">
        <v>6.5</v>
      </c>
    </row>
    <row r="552" spans="1:8" x14ac:dyDescent="0.3">
      <c r="A552" t="s">
        <v>3281</v>
      </c>
      <c r="B552">
        <v>85</v>
      </c>
      <c r="C552">
        <v>144156464</v>
      </c>
      <c r="D552" t="s">
        <v>515</v>
      </c>
      <c r="E552" t="s">
        <v>24710</v>
      </c>
      <c r="F552" t="s">
        <v>37</v>
      </c>
      <c r="G552">
        <v>71500000</v>
      </c>
      <c r="H552">
        <v>5.3</v>
      </c>
    </row>
    <row r="553" spans="1:8" x14ac:dyDescent="0.3">
      <c r="A553" t="s">
        <v>912</v>
      </c>
      <c r="B553">
        <v>106</v>
      </c>
      <c r="C553">
        <v>227965690</v>
      </c>
      <c r="D553" t="s">
        <v>2683</v>
      </c>
      <c r="E553" t="s">
        <v>24711</v>
      </c>
      <c r="F553" t="s">
        <v>37</v>
      </c>
      <c r="G553">
        <v>72000000</v>
      </c>
      <c r="H553">
        <v>6.7</v>
      </c>
    </row>
    <row r="554" spans="1:8" x14ac:dyDescent="0.3">
      <c r="A554" t="s">
        <v>146</v>
      </c>
      <c r="B554">
        <v>93</v>
      </c>
      <c r="C554">
        <v>436471036</v>
      </c>
      <c r="D554" t="s">
        <v>3293</v>
      </c>
      <c r="E554" t="s">
        <v>24712</v>
      </c>
      <c r="F554" t="s">
        <v>37</v>
      </c>
      <c r="G554">
        <v>150000000</v>
      </c>
      <c r="H554">
        <v>7.2</v>
      </c>
    </row>
    <row r="555" spans="1:8" x14ac:dyDescent="0.3">
      <c r="A555" t="s">
        <v>306</v>
      </c>
      <c r="B555">
        <v>117</v>
      </c>
      <c r="C555">
        <v>244052771</v>
      </c>
      <c r="D555" t="s">
        <v>307</v>
      </c>
      <c r="E555" t="s">
        <v>24713</v>
      </c>
      <c r="F555" t="s">
        <v>37</v>
      </c>
      <c r="G555">
        <v>120000000</v>
      </c>
      <c r="H555">
        <v>7.2</v>
      </c>
    </row>
    <row r="556" spans="1:8" x14ac:dyDescent="0.3">
      <c r="A556" t="s">
        <v>3303</v>
      </c>
      <c r="B556">
        <v>116</v>
      </c>
      <c r="C556">
        <v>152149590</v>
      </c>
      <c r="D556" t="s">
        <v>1681</v>
      </c>
      <c r="E556" t="s">
        <v>24714</v>
      </c>
      <c r="F556" t="s">
        <v>37</v>
      </c>
      <c r="G556">
        <v>70000000</v>
      </c>
      <c r="H556">
        <v>5.5</v>
      </c>
    </row>
    <row r="557" spans="1:8" x14ac:dyDescent="0.3">
      <c r="A557" t="s">
        <v>499</v>
      </c>
      <c r="B557">
        <v>132</v>
      </c>
      <c r="C557">
        <v>141204016</v>
      </c>
      <c r="D557" t="s">
        <v>50</v>
      </c>
      <c r="E557" t="s">
        <v>24715</v>
      </c>
      <c r="F557" t="s">
        <v>37</v>
      </c>
      <c r="G557">
        <v>70000000</v>
      </c>
      <c r="H557">
        <v>5.8</v>
      </c>
    </row>
    <row r="558" spans="1:8" x14ac:dyDescent="0.3">
      <c r="A558" t="s">
        <v>3313</v>
      </c>
      <c r="B558">
        <v>92</v>
      </c>
      <c r="C558">
        <v>162495848</v>
      </c>
      <c r="D558" t="s">
        <v>271</v>
      </c>
      <c r="E558" t="s">
        <v>24716</v>
      </c>
      <c r="F558" t="s">
        <v>37</v>
      </c>
      <c r="G558">
        <v>74000000</v>
      </c>
      <c r="H558">
        <v>6</v>
      </c>
    </row>
    <row r="559" spans="1:8" x14ac:dyDescent="0.3">
      <c r="A559" t="s">
        <v>850</v>
      </c>
      <c r="B559">
        <v>139</v>
      </c>
      <c r="C559">
        <v>136448821</v>
      </c>
      <c r="D559" t="s">
        <v>1528</v>
      </c>
      <c r="E559" t="s">
        <v>24717</v>
      </c>
      <c r="F559" t="s">
        <v>37</v>
      </c>
      <c r="G559">
        <v>80000000</v>
      </c>
      <c r="H559">
        <v>6.6</v>
      </c>
    </row>
    <row r="560" spans="1:8" x14ac:dyDescent="0.3">
      <c r="A560" t="s">
        <v>1764</v>
      </c>
      <c r="B560">
        <v>153</v>
      </c>
      <c r="C560">
        <v>120523073</v>
      </c>
      <c r="D560" t="s">
        <v>3322</v>
      </c>
      <c r="E560" t="s">
        <v>24718</v>
      </c>
      <c r="F560" t="s">
        <v>37</v>
      </c>
      <c r="G560">
        <v>75000000</v>
      </c>
      <c r="H560">
        <v>8.3000000000000007</v>
      </c>
    </row>
    <row r="561" spans="1:8" x14ac:dyDescent="0.3">
      <c r="A561" t="s">
        <v>389</v>
      </c>
      <c r="B561">
        <v>142</v>
      </c>
      <c r="C561">
        <v>119654900</v>
      </c>
      <c r="D561" t="s">
        <v>787</v>
      </c>
      <c r="E561" t="s">
        <v>24719</v>
      </c>
      <c r="F561" t="s">
        <v>37</v>
      </c>
      <c r="G561">
        <v>70000000</v>
      </c>
      <c r="H561">
        <v>6.7</v>
      </c>
    </row>
    <row r="562" spans="1:8" x14ac:dyDescent="0.3">
      <c r="A562" t="s">
        <v>2066</v>
      </c>
      <c r="B562">
        <v>124</v>
      </c>
      <c r="C562">
        <v>117541000</v>
      </c>
      <c r="D562" t="s">
        <v>59</v>
      </c>
      <c r="E562" t="s">
        <v>24720</v>
      </c>
      <c r="F562" t="s">
        <v>37</v>
      </c>
      <c r="G562">
        <v>70000000</v>
      </c>
      <c r="H562">
        <v>7.1</v>
      </c>
    </row>
    <row r="563" spans="1:8" x14ac:dyDescent="0.3">
      <c r="A563" t="s">
        <v>3334</v>
      </c>
      <c r="B563">
        <v>117</v>
      </c>
      <c r="C563">
        <v>116643346</v>
      </c>
      <c r="D563" t="s">
        <v>3336</v>
      </c>
      <c r="E563" t="s">
        <v>24721</v>
      </c>
      <c r="F563" t="s">
        <v>37</v>
      </c>
      <c r="G563">
        <v>80000000</v>
      </c>
      <c r="H563">
        <v>6</v>
      </c>
    </row>
    <row r="564" spans="1:8" x14ac:dyDescent="0.3">
      <c r="A564" t="s">
        <v>3347</v>
      </c>
      <c r="B564">
        <v>141</v>
      </c>
      <c r="C564">
        <v>100614858</v>
      </c>
      <c r="D564" t="s">
        <v>3348</v>
      </c>
      <c r="E564" t="s">
        <v>24722</v>
      </c>
      <c r="F564" t="s">
        <v>37</v>
      </c>
      <c r="G564">
        <v>68000000</v>
      </c>
      <c r="H564">
        <v>6.9</v>
      </c>
    </row>
    <row r="565" spans="1:8" x14ac:dyDescent="0.3">
      <c r="A565" t="s">
        <v>912</v>
      </c>
      <c r="B565">
        <v>110</v>
      </c>
      <c r="C565">
        <v>42272747</v>
      </c>
      <c r="D565" t="s">
        <v>3353</v>
      </c>
      <c r="E565" t="s">
        <v>24723</v>
      </c>
      <c r="F565" t="s">
        <v>37</v>
      </c>
      <c r="G565">
        <v>70000000</v>
      </c>
      <c r="H565">
        <v>5.6</v>
      </c>
    </row>
    <row r="566" spans="1:8" x14ac:dyDescent="0.3">
      <c r="A566" t="s">
        <v>2331</v>
      </c>
      <c r="B566">
        <v>109</v>
      </c>
      <c r="C566">
        <v>80281096</v>
      </c>
      <c r="D566" t="s">
        <v>2208</v>
      </c>
      <c r="E566" t="s">
        <v>24724</v>
      </c>
      <c r="F566" t="s">
        <v>37</v>
      </c>
      <c r="G566">
        <v>60000000</v>
      </c>
      <c r="H566">
        <v>5.6</v>
      </c>
    </row>
    <row r="567" spans="1:8" x14ac:dyDescent="0.3">
      <c r="A567" t="s">
        <v>3281</v>
      </c>
      <c r="B567">
        <v>88</v>
      </c>
      <c r="C567">
        <v>219613391</v>
      </c>
      <c r="D567" t="s">
        <v>3363</v>
      </c>
      <c r="E567" t="s">
        <v>24725</v>
      </c>
      <c r="F567" t="s">
        <v>37</v>
      </c>
      <c r="G567">
        <v>75000000</v>
      </c>
      <c r="H567">
        <v>4.5</v>
      </c>
    </row>
    <row r="568" spans="1:8" x14ac:dyDescent="0.3">
      <c r="A568" t="s">
        <v>3367</v>
      </c>
      <c r="B568">
        <v>124</v>
      </c>
      <c r="C568">
        <v>78120196</v>
      </c>
      <c r="D568" t="s">
        <v>1017</v>
      </c>
      <c r="E568" t="s">
        <v>24726</v>
      </c>
      <c r="F568" t="s">
        <v>37</v>
      </c>
      <c r="G568">
        <v>75000000</v>
      </c>
      <c r="H568">
        <v>7.1</v>
      </c>
    </row>
    <row r="569" spans="1:8" x14ac:dyDescent="0.3">
      <c r="A569" t="s">
        <v>3098</v>
      </c>
      <c r="B569">
        <v>119</v>
      </c>
      <c r="C569">
        <v>98895417</v>
      </c>
      <c r="D569" t="s">
        <v>59</v>
      </c>
      <c r="E569" t="s">
        <v>24727</v>
      </c>
      <c r="F569" t="s">
        <v>37</v>
      </c>
      <c r="G569">
        <v>70000000</v>
      </c>
      <c r="H569">
        <v>6.5</v>
      </c>
    </row>
    <row r="570" spans="1:8" x14ac:dyDescent="0.3">
      <c r="A570" t="s">
        <v>3376</v>
      </c>
      <c r="B570">
        <v>103</v>
      </c>
      <c r="C570">
        <v>70117571</v>
      </c>
      <c r="D570" t="s">
        <v>227</v>
      </c>
      <c r="E570" t="s">
        <v>24728</v>
      </c>
      <c r="F570" t="s">
        <v>37</v>
      </c>
      <c r="G570">
        <v>58000000</v>
      </c>
      <c r="H570">
        <v>6.4</v>
      </c>
    </row>
    <row r="571" spans="1:8" x14ac:dyDescent="0.3">
      <c r="A571" t="s">
        <v>876</v>
      </c>
      <c r="B571">
        <v>116</v>
      </c>
      <c r="C571">
        <v>83552429</v>
      </c>
      <c r="D571" t="s">
        <v>647</v>
      </c>
      <c r="E571" t="s">
        <v>24729</v>
      </c>
      <c r="F571" t="s">
        <v>37</v>
      </c>
      <c r="G571">
        <v>70000000</v>
      </c>
      <c r="H571">
        <v>5.8</v>
      </c>
    </row>
    <row r="572" spans="1:8" x14ac:dyDescent="0.3">
      <c r="A572" t="s">
        <v>255</v>
      </c>
      <c r="B572">
        <v>125</v>
      </c>
      <c r="C572">
        <v>66257002</v>
      </c>
      <c r="D572" t="s">
        <v>1356</v>
      </c>
      <c r="E572" t="s">
        <v>24730</v>
      </c>
      <c r="F572" t="s">
        <v>37</v>
      </c>
      <c r="G572">
        <v>70000000</v>
      </c>
      <c r="H572">
        <v>8</v>
      </c>
    </row>
    <row r="573" spans="1:8" x14ac:dyDescent="0.3">
      <c r="A573" t="s">
        <v>3066</v>
      </c>
      <c r="B573">
        <v>125</v>
      </c>
      <c r="C573">
        <v>65012000</v>
      </c>
      <c r="D573" t="s">
        <v>3390</v>
      </c>
      <c r="E573" t="s">
        <v>24731</v>
      </c>
      <c r="F573" t="s">
        <v>37</v>
      </c>
      <c r="G573">
        <v>70000000</v>
      </c>
      <c r="H573">
        <v>6.2</v>
      </c>
    </row>
    <row r="574" spans="1:8" x14ac:dyDescent="0.3">
      <c r="A574" t="s">
        <v>389</v>
      </c>
      <c r="B574">
        <v>146</v>
      </c>
      <c r="C574">
        <v>79883359</v>
      </c>
      <c r="D574" t="s">
        <v>3396</v>
      </c>
      <c r="E574" t="s">
        <v>24732</v>
      </c>
      <c r="F574" t="s">
        <v>37</v>
      </c>
      <c r="G574">
        <v>66000000</v>
      </c>
      <c r="H574">
        <v>7.2</v>
      </c>
    </row>
    <row r="575" spans="1:8" x14ac:dyDescent="0.3">
      <c r="A575" t="s">
        <v>3401</v>
      </c>
      <c r="B575">
        <v>118</v>
      </c>
      <c r="C575">
        <v>78031620</v>
      </c>
      <c r="D575" t="s">
        <v>3396</v>
      </c>
      <c r="E575" t="s">
        <v>24733</v>
      </c>
      <c r="F575" t="s">
        <v>37</v>
      </c>
      <c r="G575">
        <v>70000000</v>
      </c>
      <c r="H575">
        <v>6.1</v>
      </c>
    </row>
    <row r="576" spans="1:8" x14ac:dyDescent="0.3">
      <c r="A576" t="s">
        <v>29</v>
      </c>
      <c r="B576">
        <v>171</v>
      </c>
      <c r="C576">
        <v>54222000</v>
      </c>
      <c r="D576" t="s">
        <v>1483</v>
      </c>
      <c r="E576" t="s">
        <v>24734</v>
      </c>
      <c r="F576" t="s">
        <v>37</v>
      </c>
      <c r="G576">
        <v>69500000</v>
      </c>
      <c r="H576">
        <v>7.6</v>
      </c>
    </row>
    <row r="577" spans="1:8" x14ac:dyDescent="0.3">
      <c r="A577" t="s">
        <v>760</v>
      </c>
      <c r="B577">
        <v>136</v>
      </c>
      <c r="C577">
        <v>52474616</v>
      </c>
      <c r="D577" t="s">
        <v>3409</v>
      </c>
      <c r="E577" t="s">
        <v>24735</v>
      </c>
      <c r="F577" t="s">
        <v>37</v>
      </c>
      <c r="G577">
        <v>70000000</v>
      </c>
      <c r="H577">
        <v>6.3</v>
      </c>
    </row>
    <row r="578" spans="1:8" x14ac:dyDescent="0.3">
      <c r="A578" t="s">
        <v>3414</v>
      </c>
      <c r="B578">
        <v>92</v>
      </c>
      <c r="C578">
        <v>55942830</v>
      </c>
      <c r="D578" t="s">
        <v>3416</v>
      </c>
      <c r="E578" t="s">
        <v>24736</v>
      </c>
      <c r="F578" t="s">
        <v>37</v>
      </c>
      <c r="G578">
        <v>70000000</v>
      </c>
      <c r="H578">
        <v>6.3</v>
      </c>
    </row>
    <row r="579" spans="1:8" x14ac:dyDescent="0.3">
      <c r="A579" t="s">
        <v>1015</v>
      </c>
      <c r="B579">
        <v>116</v>
      </c>
      <c r="C579">
        <v>40932372</v>
      </c>
      <c r="D579" t="s">
        <v>59</v>
      </c>
      <c r="E579" t="s">
        <v>24737</v>
      </c>
      <c r="F579" t="s">
        <v>37</v>
      </c>
      <c r="G579">
        <v>70000000</v>
      </c>
      <c r="H579">
        <v>6.3</v>
      </c>
    </row>
    <row r="580" spans="1:8" x14ac:dyDescent="0.3">
      <c r="A580" t="s">
        <v>692</v>
      </c>
      <c r="B580">
        <v>127</v>
      </c>
      <c r="C580">
        <v>38345403</v>
      </c>
      <c r="D580" t="s">
        <v>3425</v>
      </c>
      <c r="E580" t="s">
        <v>24738</v>
      </c>
      <c r="F580" t="s">
        <v>37</v>
      </c>
      <c r="G580">
        <v>70000000</v>
      </c>
      <c r="H580">
        <v>7.7</v>
      </c>
    </row>
    <row r="581" spans="1:8" x14ac:dyDescent="0.3">
      <c r="A581" t="s">
        <v>2396</v>
      </c>
      <c r="B581">
        <v>136</v>
      </c>
      <c r="C581">
        <v>37901509</v>
      </c>
      <c r="D581" t="s">
        <v>3430</v>
      </c>
      <c r="E581" t="s">
        <v>24739</v>
      </c>
      <c r="F581" t="s">
        <v>37</v>
      </c>
      <c r="G581">
        <v>70000000</v>
      </c>
      <c r="H581">
        <v>7</v>
      </c>
    </row>
    <row r="582" spans="1:8" x14ac:dyDescent="0.3">
      <c r="A582" t="s">
        <v>850</v>
      </c>
      <c r="B582">
        <v>111</v>
      </c>
      <c r="C582">
        <v>48430355</v>
      </c>
      <c r="D582" t="s">
        <v>2527</v>
      </c>
      <c r="E582" t="s">
        <v>24740</v>
      </c>
      <c r="F582" t="s">
        <v>37</v>
      </c>
      <c r="G582">
        <v>70000000</v>
      </c>
      <c r="H582">
        <v>5.3</v>
      </c>
    </row>
    <row r="583" spans="1:8" x14ac:dyDescent="0.3">
      <c r="A583" t="s">
        <v>1324</v>
      </c>
      <c r="B583">
        <v>116</v>
      </c>
      <c r="C583">
        <v>30157016</v>
      </c>
      <c r="D583" t="s">
        <v>1077</v>
      </c>
      <c r="E583" t="s">
        <v>24741</v>
      </c>
      <c r="F583" t="s">
        <v>37</v>
      </c>
      <c r="G583">
        <v>70000000</v>
      </c>
      <c r="H583">
        <v>5.6</v>
      </c>
    </row>
    <row r="584" spans="1:8" x14ac:dyDescent="0.3">
      <c r="A584" t="s">
        <v>3444</v>
      </c>
      <c r="B584">
        <v>113</v>
      </c>
      <c r="C584">
        <v>28031250</v>
      </c>
      <c r="D584" t="s">
        <v>3446</v>
      </c>
      <c r="E584" t="s">
        <v>24742</v>
      </c>
      <c r="F584" t="s">
        <v>37</v>
      </c>
      <c r="G584">
        <v>60000000</v>
      </c>
      <c r="H584">
        <v>5.2</v>
      </c>
    </row>
    <row r="585" spans="1:8" x14ac:dyDescent="0.3">
      <c r="A585" t="s">
        <v>3281</v>
      </c>
      <c r="B585">
        <v>97</v>
      </c>
      <c r="C585">
        <v>33105600</v>
      </c>
      <c r="D585" t="s">
        <v>1077</v>
      </c>
      <c r="E585" t="s">
        <v>24743</v>
      </c>
      <c r="F585" t="s">
        <v>37</v>
      </c>
      <c r="G585">
        <v>70000000</v>
      </c>
      <c r="H585">
        <v>5.4</v>
      </c>
    </row>
    <row r="586" spans="1:8" x14ac:dyDescent="0.3">
      <c r="A586" t="s">
        <v>3456</v>
      </c>
      <c r="B586">
        <v>88</v>
      </c>
      <c r="C586">
        <v>62321039</v>
      </c>
      <c r="D586" t="s">
        <v>3458</v>
      </c>
      <c r="E586" t="s">
        <v>24744</v>
      </c>
      <c r="F586" t="s">
        <v>37</v>
      </c>
      <c r="G586">
        <v>70000000</v>
      </c>
      <c r="H586">
        <v>6.4</v>
      </c>
    </row>
    <row r="587" spans="1:8" x14ac:dyDescent="0.3">
      <c r="A587" t="s">
        <v>2612</v>
      </c>
      <c r="B587">
        <v>136</v>
      </c>
      <c r="C587">
        <v>38509342</v>
      </c>
      <c r="D587" t="s">
        <v>3464</v>
      </c>
      <c r="E587" t="s">
        <v>24745</v>
      </c>
      <c r="F587" t="s">
        <v>37</v>
      </c>
      <c r="G587">
        <v>75000000</v>
      </c>
      <c r="H587">
        <v>5.9</v>
      </c>
    </row>
    <row r="588" spans="1:8" x14ac:dyDescent="0.3">
      <c r="A588" t="s">
        <v>3470</v>
      </c>
      <c r="B588">
        <v>125</v>
      </c>
      <c r="C588">
        <v>19076815</v>
      </c>
      <c r="D588" t="s">
        <v>3396</v>
      </c>
      <c r="E588" t="s">
        <v>24746</v>
      </c>
      <c r="F588" t="s">
        <v>37</v>
      </c>
      <c r="G588">
        <v>60000000</v>
      </c>
      <c r="H588">
        <v>6.3</v>
      </c>
    </row>
    <row r="589" spans="1:8" x14ac:dyDescent="0.3">
      <c r="A589" t="s">
        <v>3475</v>
      </c>
      <c r="B589">
        <v>116</v>
      </c>
      <c r="C589">
        <v>25093607</v>
      </c>
      <c r="D589" t="s">
        <v>334</v>
      </c>
      <c r="E589" t="s">
        <v>24747</v>
      </c>
      <c r="F589" t="s">
        <v>37</v>
      </c>
      <c r="G589">
        <v>35000000</v>
      </c>
      <c r="H589">
        <v>6.5</v>
      </c>
    </row>
    <row r="590" spans="1:8" x14ac:dyDescent="0.3">
      <c r="A590" t="s">
        <v>1311</v>
      </c>
      <c r="B590">
        <v>98</v>
      </c>
      <c r="C590">
        <v>18990542</v>
      </c>
      <c r="D590" t="s">
        <v>3479</v>
      </c>
      <c r="E590" t="s">
        <v>24748</v>
      </c>
      <c r="F590" t="s">
        <v>37</v>
      </c>
      <c r="G590">
        <v>70000000</v>
      </c>
      <c r="H590">
        <v>3</v>
      </c>
    </row>
    <row r="591" spans="1:8" x14ac:dyDescent="0.3">
      <c r="A591" t="s">
        <v>3483</v>
      </c>
      <c r="B591">
        <v>91</v>
      </c>
      <c r="C591">
        <v>14294842</v>
      </c>
      <c r="D591" t="s">
        <v>1401</v>
      </c>
      <c r="E591" t="s">
        <v>24749</v>
      </c>
      <c r="F591" t="s">
        <v>37</v>
      </c>
      <c r="G591">
        <v>70000000</v>
      </c>
      <c r="H591">
        <v>3.6</v>
      </c>
    </row>
    <row r="592" spans="1:8" x14ac:dyDescent="0.3">
      <c r="A592" t="s">
        <v>3489</v>
      </c>
      <c r="B592">
        <v>97</v>
      </c>
      <c r="C592">
        <v>19819494</v>
      </c>
      <c r="D592" t="s">
        <v>464</v>
      </c>
      <c r="E592" t="s">
        <v>24750</v>
      </c>
      <c r="F592" t="s">
        <v>37</v>
      </c>
      <c r="G592">
        <v>70000000</v>
      </c>
      <c r="H592">
        <v>5.8</v>
      </c>
    </row>
    <row r="593" spans="1:8" x14ac:dyDescent="0.3">
      <c r="A593" t="s">
        <v>3494</v>
      </c>
      <c r="B593">
        <v>95</v>
      </c>
      <c r="C593">
        <v>13596911</v>
      </c>
      <c r="D593" t="s">
        <v>3496</v>
      </c>
      <c r="E593" t="s">
        <v>24751</v>
      </c>
      <c r="F593" t="s">
        <v>37</v>
      </c>
      <c r="G593">
        <v>70000000</v>
      </c>
      <c r="H593">
        <v>6.2</v>
      </c>
    </row>
    <row r="594" spans="1:8" x14ac:dyDescent="0.3">
      <c r="A594" t="s">
        <v>1582</v>
      </c>
      <c r="B594">
        <v>88</v>
      </c>
      <c r="C594">
        <v>8460990</v>
      </c>
      <c r="D594" t="s">
        <v>3500</v>
      </c>
      <c r="E594" t="s">
        <v>24752</v>
      </c>
      <c r="F594" t="s">
        <v>37</v>
      </c>
      <c r="G594">
        <v>70000000</v>
      </c>
      <c r="H594">
        <v>5.6</v>
      </c>
    </row>
    <row r="595" spans="1:8" x14ac:dyDescent="0.3">
      <c r="A595" t="s">
        <v>1633</v>
      </c>
      <c r="B595">
        <v>133</v>
      </c>
      <c r="C595">
        <v>7097125</v>
      </c>
      <c r="D595" t="s">
        <v>1120</v>
      </c>
      <c r="E595" t="s">
        <v>24753</v>
      </c>
      <c r="F595" t="s">
        <v>37</v>
      </c>
      <c r="G595">
        <v>70000000</v>
      </c>
      <c r="H595">
        <v>5.4</v>
      </c>
    </row>
    <row r="596" spans="1:8" x14ac:dyDescent="0.3">
      <c r="A596" t="s">
        <v>3511</v>
      </c>
      <c r="B596">
        <v>106</v>
      </c>
      <c r="C596">
        <v>37760080</v>
      </c>
      <c r="D596" t="s">
        <v>1589</v>
      </c>
      <c r="E596" t="s">
        <v>24754</v>
      </c>
      <c r="F596" t="s">
        <v>37</v>
      </c>
      <c r="G596">
        <v>70000000</v>
      </c>
      <c r="H596">
        <v>6.1</v>
      </c>
    </row>
    <row r="597" spans="1:8" x14ac:dyDescent="0.3">
      <c r="A597" t="s">
        <v>3516</v>
      </c>
      <c r="B597">
        <v>116</v>
      </c>
      <c r="C597">
        <v>5851188</v>
      </c>
      <c r="D597" t="s">
        <v>2215</v>
      </c>
      <c r="E597" t="s">
        <v>24755</v>
      </c>
      <c r="F597" t="s">
        <v>37</v>
      </c>
      <c r="G597">
        <v>70000000</v>
      </c>
      <c r="H597">
        <v>4.2</v>
      </c>
    </row>
    <row r="598" spans="1:8" x14ac:dyDescent="0.3">
      <c r="A598" t="s">
        <v>3523</v>
      </c>
      <c r="B598">
        <v>115</v>
      </c>
      <c r="C598">
        <v>25121291</v>
      </c>
      <c r="D598" t="s">
        <v>3525</v>
      </c>
      <c r="E598" t="s">
        <v>24756</v>
      </c>
      <c r="F598" t="s">
        <v>37</v>
      </c>
      <c r="G598">
        <v>50000000</v>
      </c>
      <c r="H598">
        <v>6.7</v>
      </c>
    </row>
    <row r="599" spans="1:8" x14ac:dyDescent="0.3">
      <c r="A599" t="s">
        <v>2066</v>
      </c>
      <c r="B599">
        <v>99</v>
      </c>
      <c r="C599">
        <v>18821279</v>
      </c>
      <c r="D599" t="s">
        <v>42</v>
      </c>
      <c r="E599" t="s">
        <v>24757</v>
      </c>
      <c r="F599" t="s">
        <v>37</v>
      </c>
      <c r="G599">
        <v>70000000</v>
      </c>
      <c r="H599">
        <v>4.2</v>
      </c>
    </row>
    <row r="600" spans="1:8" x14ac:dyDescent="0.3">
      <c r="A600" t="s">
        <v>3536</v>
      </c>
      <c r="B600">
        <v>124</v>
      </c>
      <c r="C600">
        <v>118471320</v>
      </c>
      <c r="D600" t="s">
        <v>923</v>
      </c>
      <c r="E600" t="s">
        <v>24758</v>
      </c>
      <c r="F600" t="s">
        <v>37</v>
      </c>
      <c r="G600">
        <v>68000000</v>
      </c>
      <c r="H600">
        <v>6.4</v>
      </c>
    </row>
    <row r="601" spans="1:8" x14ac:dyDescent="0.3">
      <c r="A601" t="s">
        <v>3541</v>
      </c>
      <c r="B601">
        <v>124</v>
      </c>
      <c r="C601">
        <v>300523113</v>
      </c>
      <c r="D601" t="s">
        <v>1105</v>
      </c>
      <c r="E601" t="s">
        <v>24759</v>
      </c>
      <c r="F601" t="s">
        <v>37</v>
      </c>
      <c r="G601">
        <v>68000000</v>
      </c>
      <c r="H601">
        <v>4.9000000000000004</v>
      </c>
    </row>
    <row r="602" spans="1:8" x14ac:dyDescent="0.3">
      <c r="A602" t="s">
        <v>1954</v>
      </c>
      <c r="B602">
        <v>124</v>
      </c>
      <c r="C602">
        <v>71069884</v>
      </c>
      <c r="D602" t="s">
        <v>2125</v>
      </c>
      <c r="E602" t="s">
        <v>24760</v>
      </c>
      <c r="F602" t="s">
        <v>37</v>
      </c>
      <c r="G602">
        <v>68000000</v>
      </c>
      <c r="H602">
        <v>6.8</v>
      </c>
    </row>
    <row r="603" spans="1:8" x14ac:dyDescent="0.3">
      <c r="A603" t="s">
        <v>2976</v>
      </c>
      <c r="B603">
        <v>87</v>
      </c>
      <c r="C603">
        <v>251501645</v>
      </c>
      <c r="D603" t="s">
        <v>2966</v>
      </c>
      <c r="E603" t="s">
        <v>24761</v>
      </c>
      <c r="F603" t="s">
        <v>37</v>
      </c>
      <c r="G603">
        <v>69000000</v>
      </c>
      <c r="H603">
        <v>7.7</v>
      </c>
    </row>
    <row r="604" spans="1:8" x14ac:dyDescent="0.3">
      <c r="A604" t="s">
        <v>3552</v>
      </c>
      <c r="B604">
        <v>105</v>
      </c>
      <c r="C604">
        <v>35324232</v>
      </c>
      <c r="D604" t="s">
        <v>3554</v>
      </c>
      <c r="E604" t="s">
        <v>24762</v>
      </c>
      <c r="F604" t="s">
        <v>37</v>
      </c>
      <c r="G604">
        <v>68000000</v>
      </c>
      <c r="H604">
        <v>5.6</v>
      </c>
    </row>
    <row r="605" spans="1:8" x14ac:dyDescent="0.3">
      <c r="A605" t="s">
        <v>2513</v>
      </c>
      <c r="B605">
        <v>125</v>
      </c>
      <c r="C605">
        <v>81257500</v>
      </c>
      <c r="D605" t="s">
        <v>1671</v>
      </c>
      <c r="E605" t="s">
        <v>24763</v>
      </c>
      <c r="F605" t="s">
        <v>37</v>
      </c>
      <c r="G605">
        <v>68000000</v>
      </c>
      <c r="H605">
        <v>6.4</v>
      </c>
    </row>
    <row r="606" spans="1:8" x14ac:dyDescent="0.3">
      <c r="A606" t="s">
        <v>3563</v>
      </c>
      <c r="B606">
        <v>141</v>
      </c>
      <c r="C606">
        <v>617840</v>
      </c>
      <c r="D606" t="s">
        <v>3565</v>
      </c>
      <c r="E606" t="s">
        <v>24764</v>
      </c>
      <c r="F606" t="s">
        <v>37</v>
      </c>
      <c r="G606">
        <v>70000000</v>
      </c>
      <c r="H606">
        <v>7.2</v>
      </c>
    </row>
    <row r="607" spans="1:8" x14ac:dyDescent="0.3">
      <c r="A607" t="s">
        <v>3572</v>
      </c>
      <c r="B607">
        <v>121</v>
      </c>
      <c r="C607">
        <v>29655590</v>
      </c>
      <c r="D607" t="s">
        <v>971</v>
      </c>
      <c r="E607" t="s">
        <v>24765</v>
      </c>
      <c r="F607" t="s">
        <v>37</v>
      </c>
      <c r="G607">
        <v>65000000</v>
      </c>
      <c r="H607">
        <v>6</v>
      </c>
    </row>
    <row r="608" spans="1:8" x14ac:dyDescent="0.3">
      <c r="A608" t="s">
        <v>3494</v>
      </c>
      <c r="B608">
        <v>111</v>
      </c>
      <c r="C608">
        <v>45045037</v>
      </c>
      <c r="D608" t="s">
        <v>1681</v>
      </c>
      <c r="E608" t="s">
        <v>24766</v>
      </c>
      <c r="F608" t="s">
        <v>37</v>
      </c>
      <c r="G608">
        <v>36000000</v>
      </c>
      <c r="H608">
        <v>5.9</v>
      </c>
    </row>
    <row r="609" spans="1:8" x14ac:dyDescent="0.3">
      <c r="A609" t="s">
        <v>1633</v>
      </c>
      <c r="B609">
        <v>157</v>
      </c>
      <c r="C609">
        <v>28965197</v>
      </c>
      <c r="D609" t="s">
        <v>3581</v>
      </c>
      <c r="E609" t="s">
        <v>24767</v>
      </c>
      <c r="F609" t="s">
        <v>37</v>
      </c>
      <c r="G609">
        <v>68000000</v>
      </c>
      <c r="H609">
        <v>7.9</v>
      </c>
    </row>
    <row r="610" spans="1:8" x14ac:dyDescent="0.3">
      <c r="A610" t="s">
        <v>187</v>
      </c>
      <c r="B610">
        <v>128</v>
      </c>
      <c r="C610">
        <v>39380442</v>
      </c>
      <c r="D610" t="s">
        <v>923</v>
      </c>
      <c r="E610" t="s">
        <v>24768</v>
      </c>
      <c r="F610" t="s">
        <v>37</v>
      </c>
      <c r="G610">
        <v>70000000</v>
      </c>
      <c r="H610">
        <v>7.1</v>
      </c>
    </row>
    <row r="611" spans="1:8" x14ac:dyDescent="0.3">
      <c r="A611" t="s">
        <v>2156</v>
      </c>
      <c r="B611">
        <v>105</v>
      </c>
      <c r="C611">
        <v>37516013</v>
      </c>
      <c r="D611" t="s">
        <v>3458</v>
      </c>
      <c r="E611" t="s">
        <v>24769</v>
      </c>
      <c r="F611" t="s">
        <v>37</v>
      </c>
      <c r="G611">
        <v>69000000</v>
      </c>
      <c r="H611">
        <v>5.9</v>
      </c>
    </row>
    <row r="612" spans="1:8" x14ac:dyDescent="0.3">
      <c r="A612" t="s">
        <v>2461</v>
      </c>
      <c r="B612">
        <v>113</v>
      </c>
      <c r="C612">
        <v>87704396</v>
      </c>
      <c r="D612" t="s">
        <v>1606</v>
      </c>
      <c r="E612" t="s">
        <v>24770</v>
      </c>
      <c r="F612" t="s">
        <v>37</v>
      </c>
      <c r="G612">
        <v>66000000</v>
      </c>
      <c r="H612">
        <v>6.2</v>
      </c>
    </row>
    <row r="613" spans="1:8" x14ac:dyDescent="0.3">
      <c r="A613" t="s">
        <v>3613</v>
      </c>
      <c r="B613">
        <v>121</v>
      </c>
      <c r="C613">
        <v>83892374</v>
      </c>
      <c r="D613" t="s">
        <v>2202</v>
      </c>
      <c r="E613" t="s">
        <v>24771</v>
      </c>
      <c r="F613" t="s">
        <v>37</v>
      </c>
      <c r="G613">
        <v>66000000</v>
      </c>
      <c r="H613">
        <v>7</v>
      </c>
    </row>
    <row r="614" spans="1:8" x14ac:dyDescent="0.3">
      <c r="A614" t="s">
        <v>3618</v>
      </c>
      <c r="B614">
        <v>102</v>
      </c>
      <c r="C614">
        <v>5932060</v>
      </c>
      <c r="D614" t="s">
        <v>3619</v>
      </c>
      <c r="E614" t="s">
        <v>24772</v>
      </c>
      <c r="F614" t="s">
        <v>37</v>
      </c>
      <c r="G614">
        <v>35000000</v>
      </c>
      <c r="H614">
        <v>5.4</v>
      </c>
    </row>
    <row r="615" spans="1:8" x14ac:dyDescent="0.3">
      <c r="A615" t="s">
        <v>389</v>
      </c>
      <c r="B615">
        <v>169</v>
      </c>
      <c r="C615">
        <v>216119491</v>
      </c>
      <c r="D615" t="s">
        <v>1467</v>
      </c>
      <c r="E615" t="s">
        <v>24773</v>
      </c>
      <c r="F615" t="s">
        <v>37</v>
      </c>
      <c r="G615">
        <v>70000000</v>
      </c>
      <c r="H615">
        <v>8.6</v>
      </c>
    </row>
    <row r="616" spans="1:8" x14ac:dyDescent="0.3">
      <c r="A616" t="s">
        <v>3627</v>
      </c>
      <c r="B616">
        <v>132</v>
      </c>
      <c r="C616">
        <v>43568507</v>
      </c>
      <c r="D616" t="s">
        <v>464</v>
      </c>
      <c r="E616" t="s">
        <v>24774</v>
      </c>
      <c r="F616" t="s">
        <v>37</v>
      </c>
      <c r="G616">
        <v>66000000</v>
      </c>
      <c r="H616">
        <v>6.5</v>
      </c>
    </row>
    <row r="617" spans="1:8" x14ac:dyDescent="0.3">
      <c r="A617" t="s">
        <v>2367</v>
      </c>
      <c r="B617">
        <v>127</v>
      </c>
      <c r="C617">
        <v>182805123</v>
      </c>
      <c r="D617" t="s">
        <v>3632</v>
      </c>
      <c r="E617" t="s">
        <v>24775</v>
      </c>
      <c r="F617" t="s">
        <v>37</v>
      </c>
      <c r="G617">
        <v>70000000</v>
      </c>
      <c r="H617">
        <v>6.4</v>
      </c>
    </row>
    <row r="618" spans="1:8" x14ac:dyDescent="0.3">
      <c r="A618" t="s">
        <v>1807</v>
      </c>
      <c r="B618">
        <v>103</v>
      </c>
      <c r="C618">
        <v>176387405</v>
      </c>
      <c r="D618" t="s">
        <v>471</v>
      </c>
      <c r="E618" t="s">
        <v>24776</v>
      </c>
      <c r="F618" t="s">
        <v>37</v>
      </c>
      <c r="G618">
        <v>59000000</v>
      </c>
      <c r="H618">
        <v>7.6</v>
      </c>
    </row>
    <row r="619" spans="1:8" x14ac:dyDescent="0.3">
      <c r="A619" t="s">
        <v>3639</v>
      </c>
      <c r="B619">
        <v>136</v>
      </c>
      <c r="C619">
        <v>33685268</v>
      </c>
      <c r="D619" t="s">
        <v>3171</v>
      </c>
      <c r="E619" t="s">
        <v>24777</v>
      </c>
      <c r="F619" t="s">
        <v>37</v>
      </c>
      <c r="G619">
        <v>68000000</v>
      </c>
      <c r="H619">
        <v>5.5</v>
      </c>
    </row>
    <row r="620" spans="1:8" x14ac:dyDescent="0.3">
      <c r="A620" t="s">
        <v>389</v>
      </c>
      <c r="B620">
        <v>150</v>
      </c>
      <c r="C620">
        <v>182204440</v>
      </c>
      <c r="D620" t="s">
        <v>3241</v>
      </c>
      <c r="E620" t="s">
        <v>24778</v>
      </c>
      <c r="F620" t="s">
        <v>37</v>
      </c>
      <c r="G620">
        <v>65000000</v>
      </c>
      <c r="H620">
        <v>7.4</v>
      </c>
    </row>
    <row r="621" spans="1:8" x14ac:dyDescent="0.3">
      <c r="A621" t="s">
        <v>443</v>
      </c>
      <c r="B621">
        <v>136</v>
      </c>
      <c r="C621">
        <v>171383253</v>
      </c>
      <c r="D621" t="s">
        <v>647</v>
      </c>
      <c r="E621" t="s">
        <v>24779</v>
      </c>
      <c r="F621" t="s">
        <v>37</v>
      </c>
      <c r="G621">
        <v>63000000</v>
      </c>
      <c r="H621">
        <v>8.6999999999999993</v>
      </c>
    </row>
    <row r="622" spans="1:8" x14ac:dyDescent="0.3">
      <c r="A622" t="s">
        <v>850</v>
      </c>
      <c r="B622">
        <v>140</v>
      </c>
      <c r="C622">
        <v>172071312</v>
      </c>
      <c r="D622" t="s">
        <v>2157</v>
      </c>
      <c r="E622" t="s">
        <v>24780</v>
      </c>
      <c r="F622" t="s">
        <v>37</v>
      </c>
      <c r="G622">
        <v>62000000</v>
      </c>
      <c r="H622">
        <v>7.6</v>
      </c>
    </row>
    <row r="623" spans="1:8" x14ac:dyDescent="0.3">
      <c r="A623" t="s">
        <v>3657</v>
      </c>
      <c r="B623">
        <v>104</v>
      </c>
      <c r="C623">
        <v>139225854</v>
      </c>
      <c r="D623" t="s">
        <v>515</v>
      </c>
      <c r="E623" t="s">
        <v>24781</v>
      </c>
      <c r="F623" t="s">
        <v>37</v>
      </c>
      <c r="G623">
        <v>60000000</v>
      </c>
      <c r="H623">
        <v>5.5</v>
      </c>
    </row>
    <row r="624" spans="1:8" x14ac:dyDescent="0.3">
      <c r="A624" t="s">
        <v>3664</v>
      </c>
      <c r="B624">
        <v>158</v>
      </c>
      <c r="C624">
        <v>148775460</v>
      </c>
      <c r="D624" t="s">
        <v>2850</v>
      </c>
      <c r="E624" t="s">
        <v>24782</v>
      </c>
      <c r="F624" t="s">
        <v>37</v>
      </c>
      <c r="G624">
        <v>61000000</v>
      </c>
      <c r="H624">
        <v>7.6</v>
      </c>
    </row>
    <row r="625" spans="1:8" x14ac:dyDescent="0.3">
      <c r="A625" t="s">
        <v>3668</v>
      </c>
      <c r="B625">
        <v>119</v>
      </c>
      <c r="C625">
        <v>115731542</v>
      </c>
      <c r="D625" t="s">
        <v>1415</v>
      </c>
      <c r="E625" t="s">
        <v>24783</v>
      </c>
      <c r="F625" t="s">
        <v>37</v>
      </c>
      <c r="G625">
        <v>65000000</v>
      </c>
      <c r="H625">
        <v>6.5</v>
      </c>
    </row>
    <row r="626" spans="1:8" x14ac:dyDescent="0.3">
      <c r="A626" t="s">
        <v>1751</v>
      </c>
      <c r="B626">
        <v>106</v>
      </c>
      <c r="C626">
        <v>100468793</v>
      </c>
      <c r="D626" t="s">
        <v>1671</v>
      </c>
      <c r="E626" t="s">
        <v>24784</v>
      </c>
      <c r="F626" t="s">
        <v>37</v>
      </c>
      <c r="G626">
        <v>65000000</v>
      </c>
      <c r="H626">
        <v>6.9</v>
      </c>
    </row>
    <row r="627" spans="1:8" x14ac:dyDescent="0.3">
      <c r="A627" t="s">
        <v>313</v>
      </c>
      <c r="B627">
        <v>136</v>
      </c>
      <c r="C627">
        <v>93771072</v>
      </c>
      <c r="D627" t="s">
        <v>3678</v>
      </c>
      <c r="E627" t="s">
        <v>24785</v>
      </c>
      <c r="F627" t="s">
        <v>37</v>
      </c>
      <c r="G627">
        <v>65000000</v>
      </c>
      <c r="H627">
        <v>6.7</v>
      </c>
    </row>
    <row r="628" spans="1:8" x14ac:dyDescent="0.3">
      <c r="A628" t="s">
        <v>2542</v>
      </c>
      <c r="B628">
        <v>95</v>
      </c>
      <c r="C628">
        <v>100448498</v>
      </c>
      <c r="D628" t="s">
        <v>2527</v>
      </c>
      <c r="E628" t="s">
        <v>24786</v>
      </c>
      <c r="F628" t="s">
        <v>37</v>
      </c>
      <c r="G628">
        <v>65000000</v>
      </c>
      <c r="H628">
        <v>6.6</v>
      </c>
    </row>
    <row r="629" spans="1:8" x14ac:dyDescent="0.3">
      <c r="A629" t="s">
        <v>565</v>
      </c>
      <c r="B629">
        <v>137</v>
      </c>
      <c r="C629">
        <v>115603980</v>
      </c>
      <c r="D629" t="s">
        <v>3688</v>
      </c>
      <c r="E629" t="s">
        <v>24787</v>
      </c>
      <c r="F629" t="s">
        <v>37</v>
      </c>
      <c r="G629">
        <v>65000000</v>
      </c>
      <c r="H629">
        <v>7.2</v>
      </c>
    </row>
    <row r="630" spans="1:8" x14ac:dyDescent="0.3">
      <c r="A630" t="s">
        <v>3694</v>
      </c>
      <c r="B630">
        <v>130</v>
      </c>
      <c r="C630">
        <v>90454043</v>
      </c>
      <c r="D630" t="s">
        <v>50</v>
      </c>
      <c r="E630" t="s">
        <v>24788</v>
      </c>
      <c r="F630" t="s">
        <v>37</v>
      </c>
      <c r="G630">
        <v>65000000</v>
      </c>
      <c r="H630">
        <v>6.4</v>
      </c>
    </row>
    <row r="631" spans="1:8" x14ac:dyDescent="0.3">
      <c r="A631" t="s">
        <v>2066</v>
      </c>
      <c r="B631">
        <v>124</v>
      </c>
      <c r="C631">
        <v>84049211</v>
      </c>
      <c r="D631" t="s">
        <v>50</v>
      </c>
      <c r="E631" t="s">
        <v>24789</v>
      </c>
      <c r="F631" t="s">
        <v>37</v>
      </c>
      <c r="G631">
        <v>70000000</v>
      </c>
      <c r="H631">
        <v>6.4</v>
      </c>
    </row>
    <row r="632" spans="1:8" x14ac:dyDescent="0.3">
      <c r="A632" t="s">
        <v>1340</v>
      </c>
      <c r="B632">
        <v>108</v>
      </c>
      <c r="C632">
        <v>70450000</v>
      </c>
      <c r="D632" t="s">
        <v>334</v>
      </c>
      <c r="E632" t="s">
        <v>24790</v>
      </c>
      <c r="F632" t="s">
        <v>37</v>
      </c>
      <c r="G632">
        <v>50000000</v>
      </c>
      <c r="H632">
        <v>6</v>
      </c>
    </row>
    <row r="633" spans="1:8" x14ac:dyDescent="0.3">
      <c r="A633" t="s">
        <v>703</v>
      </c>
      <c r="B633">
        <v>104</v>
      </c>
      <c r="C633">
        <v>69688384</v>
      </c>
      <c r="D633" t="s">
        <v>515</v>
      </c>
      <c r="E633" t="s">
        <v>24791</v>
      </c>
      <c r="F633" t="s">
        <v>37</v>
      </c>
      <c r="G633">
        <v>60000000</v>
      </c>
      <c r="H633">
        <v>6.1</v>
      </c>
    </row>
    <row r="634" spans="1:8" x14ac:dyDescent="0.3">
      <c r="A634" t="s">
        <v>760</v>
      </c>
      <c r="B634">
        <v>129</v>
      </c>
      <c r="C634">
        <v>70236496</v>
      </c>
      <c r="D634" t="s">
        <v>2819</v>
      </c>
      <c r="E634" t="s">
        <v>24792</v>
      </c>
      <c r="F634" t="s">
        <v>37</v>
      </c>
      <c r="G634">
        <v>63000000</v>
      </c>
      <c r="H634">
        <v>6</v>
      </c>
    </row>
    <row r="635" spans="1:8" x14ac:dyDescent="0.3">
      <c r="A635" t="s">
        <v>371</v>
      </c>
      <c r="B635">
        <v>117</v>
      </c>
      <c r="C635">
        <v>63695760</v>
      </c>
      <c r="D635" t="s">
        <v>3409</v>
      </c>
      <c r="E635" t="s">
        <v>24793</v>
      </c>
      <c r="F635" t="s">
        <v>37</v>
      </c>
      <c r="G635">
        <v>65000000</v>
      </c>
      <c r="H635">
        <v>6.4</v>
      </c>
    </row>
    <row r="636" spans="1:8" x14ac:dyDescent="0.3">
      <c r="A636" t="s">
        <v>3722</v>
      </c>
      <c r="B636">
        <v>99</v>
      </c>
      <c r="C636">
        <v>59617068</v>
      </c>
      <c r="D636" t="s">
        <v>1681</v>
      </c>
      <c r="E636" t="s">
        <v>24794</v>
      </c>
      <c r="F636" t="s">
        <v>37</v>
      </c>
      <c r="G636">
        <v>65000000</v>
      </c>
      <c r="H636">
        <v>6.4</v>
      </c>
    </row>
    <row r="637" spans="1:8" x14ac:dyDescent="0.3">
      <c r="A637" t="s">
        <v>3727</v>
      </c>
      <c r="B637">
        <v>159</v>
      </c>
      <c r="C637">
        <v>55637680</v>
      </c>
      <c r="D637" t="s">
        <v>1924</v>
      </c>
      <c r="E637" t="s">
        <v>24795</v>
      </c>
      <c r="F637" t="s">
        <v>37</v>
      </c>
      <c r="G637">
        <v>65000000</v>
      </c>
      <c r="H637">
        <v>7.3</v>
      </c>
    </row>
    <row r="638" spans="1:8" x14ac:dyDescent="0.3">
      <c r="A638" t="s">
        <v>3732</v>
      </c>
      <c r="B638">
        <v>118</v>
      </c>
      <c r="C638">
        <v>85911262</v>
      </c>
      <c r="D638" t="s">
        <v>3733</v>
      </c>
      <c r="E638" t="s">
        <v>24796</v>
      </c>
      <c r="F638" t="s">
        <v>37</v>
      </c>
      <c r="G638">
        <v>65000000</v>
      </c>
      <c r="H638">
        <v>5.2</v>
      </c>
    </row>
    <row r="639" spans="1:8" x14ac:dyDescent="0.3">
      <c r="A639" t="s">
        <v>3739</v>
      </c>
      <c r="B639">
        <v>105</v>
      </c>
      <c r="C639">
        <v>53846915</v>
      </c>
      <c r="D639" t="s">
        <v>3124</v>
      </c>
      <c r="E639" t="s">
        <v>24797</v>
      </c>
      <c r="F639" t="s">
        <v>37</v>
      </c>
      <c r="G639">
        <v>50100000</v>
      </c>
      <c r="H639">
        <v>6.6</v>
      </c>
    </row>
    <row r="640" spans="1:8" x14ac:dyDescent="0.3">
      <c r="A640" t="s">
        <v>327</v>
      </c>
      <c r="B640">
        <v>103</v>
      </c>
      <c r="C640">
        <v>54758461</v>
      </c>
      <c r="D640" t="s">
        <v>1423</v>
      </c>
      <c r="E640" t="s">
        <v>24798</v>
      </c>
      <c r="F640" t="s">
        <v>37</v>
      </c>
      <c r="G640">
        <v>65000000</v>
      </c>
      <c r="H640">
        <v>6.3</v>
      </c>
    </row>
    <row r="641" spans="1:8" x14ac:dyDescent="0.3">
      <c r="A641" t="s">
        <v>3749</v>
      </c>
      <c r="B641">
        <v>122</v>
      </c>
      <c r="C641">
        <v>52397389</v>
      </c>
      <c r="D641" t="s">
        <v>3751</v>
      </c>
      <c r="E641" t="s">
        <v>24799</v>
      </c>
      <c r="F641" t="s">
        <v>37</v>
      </c>
      <c r="G641">
        <v>65000000</v>
      </c>
      <c r="H641">
        <v>5.9</v>
      </c>
    </row>
    <row r="642" spans="1:8" x14ac:dyDescent="0.3">
      <c r="A642" t="s">
        <v>3066</v>
      </c>
      <c r="B642">
        <v>143</v>
      </c>
      <c r="C642">
        <v>38966057</v>
      </c>
      <c r="D642" t="s">
        <v>2527</v>
      </c>
      <c r="E642" t="s">
        <v>24800</v>
      </c>
      <c r="F642" t="s">
        <v>37</v>
      </c>
      <c r="G642">
        <v>65000000</v>
      </c>
      <c r="H642">
        <v>6.7</v>
      </c>
    </row>
    <row r="643" spans="1:8" x14ac:dyDescent="0.3">
      <c r="A643" t="s">
        <v>2331</v>
      </c>
      <c r="B643">
        <v>96</v>
      </c>
      <c r="C643">
        <v>42345531</v>
      </c>
      <c r="D643" t="s">
        <v>2208</v>
      </c>
      <c r="E643" t="s">
        <v>24801</v>
      </c>
      <c r="F643" t="s">
        <v>37</v>
      </c>
      <c r="G643">
        <v>65000000</v>
      </c>
      <c r="H643">
        <v>5.4</v>
      </c>
    </row>
    <row r="644" spans="1:8" x14ac:dyDescent="0.3">
      <c r="A644" t="s">
        <v>2331</v>
      </c>
      <c r="B644">
        <v>111</v>
      </c>
      <c r="C644">
        <v>36064910</v>
      </c>
      <c r="D644" t="s">
        <v>2813</v>
      </c>
      <c r="E644" t="s">
        <v>24802</v>
      </c>
      <c r="F644" t="s">
        <v>37</v>
      </c>
      <c r="G644">
        <v>45000000</v>
      </c>
      <c r="H644">
        <v>6.4</v>
      </c>
    </row>
    <row r="645" spans="1:8" x14ac:dyDescent="0.3">
      <c r="A645" t="s">
        <v>2066</v>
      </c>
      <c r="B645">
        <v>121</v>
      </c>
      <c r="C645">
        <v>33328051</v>
      </c>
      <c r="D645" t="s">
        <v>1120</v>
      </c>
      <c r="E645" t="s">
        <v>24803</v>
      </c>
      <c r="F645" t="s">
        <v>37</v>
      </c>
      <c r="G645">
        <v>65000000</v>
      </c>
      <c r="H645">
        <v>6.7</v>
      </c>
    </row>
    <row r="646" spans="1:8" x14ac:dyDescent="0.3">
      <c r="A646" t="s">
        <v>3778</v>
      </c>
      <c r="B646">
        <v>135</v>
      </c>
      <c r="C646">
        <v>32598931</v>
      </c>
      <c r="D646" t="s">
        <v>923</v>
      </c>
      <c r="E646" t="s">
        <v>24804</v>
      </c>
      <c r="F646" t="s">
        <v>37</v>
      </c>
      <c r="G646">
        <v>65000000</v>
      </c>
      <c r="H646">
        <v>6.2</v>
      </c>
    </row>
    <row r="647" spans="1:8" x14ac:dyDescent="0.3">
      <c r="A647" t="s">
        <v>250</v>
      </c>
      <c r="B647">
        <v>101</v>
      </c>
      <c r="C647">
        <v>28045540</v>
      </c>
      <c r="D647" t="s">
        <v>165</v>
      </c>
      <c r="E647" t="s">
        <v>24805</v>
      </c>
      <c r="F647" t="s">
        <v>37</v>
      </c>
      <c r="G647">
        <v>65000000</v>
      </c>
      <c r="H647">
        <v>6.1</v>
      </c>
    </row>
    <row r="648" spans="1:8" x14ac:dyDescent="0.3">
      <c r="A648" t="s">
        <v>685</v>
      </c>
      <c r="B648">
        <v>151</v>
      </c>
      <c r="C648">
        <v>37023395</v>
      </c>
      <c r="D648" t="s">
        <v>3409</v>
      </c>
      <c r="E648" t="s">
        <v>24806</v>
      </c>
      <c r="F648" t="s">
        <v>37</v>
      </c>
      <c r="G648">
        <v>63000000</v>
      </c>
      <c r="H648">
        <v>8.8000000000000007</v>
      </c>
    </row>
    <row r="649" spans="1:8" x14ac:dyDescent="0.3">
      <c r="A649" t="s">
        <v>327</v>
      </c>
      <c r="B649">
        <v>131</v>
      </c>
      <c r="C649">
        <v>43532294</v>
      </c>
      <c r="D649" t="s">
        <v>3794</v>
      </c>
      <c r="E649" t="s">
        <v>24807</v>
      </c>
      <c r="F649" t="s">
        <v>37</v>
      </c>
      <c r="G649">
        <v>65000000</v>
      </c>
      <c r="H649">
        <v>7.1</v>
      </c>
    </row>
    <row r="650" spans="1:8" x14ac:dyDescent="0.3">
      <c r="A650" t="s">
        <v>3802</v>
      </c>
      <c r="B650">
        <v>100</v>
      </c>
      <c r="C650">
        <v>17218080</v>
      </c>
      <c r="D650" t="s">
        <v>1628</v>
      </c>
      <c r="E650" t="s">
        <v>24808</v>
      </c>
      <c r="F650" t="s">
        <v>37</v>
      </c>
      <c r="G650">
        <v>70000000</v>
      </c>
      <c r="H650">
        <v>5.7</v>
      </c>
    </row>
    <row r="651" spans="1:8" x14ac:dyDescent="0.3">
      <c r="A651" t="s">
        <v>3668</v>
      </c>
      <c r="B651">
        <v>105</v>
      </c>
      <c r="C651">
        <v>10014234</v>
      </c>
      <c r="D651" t="s">
        <v>1009</v>
      </c>
      <c r="E651" t="s">
        <v>24809</v>
      </c>
      <c r="F651" t="s">
        <v>37</v>
      </c>
      <c r="G651">
        <v>65000000</v>
      </c>
      <c r="H651">
        <v>5</v>
      </c>
    </row>
    <row r="652" spans="1:8" x14ac:dyDescent="0.3">
      <c r="A652" t="s">
        <v>3810</v>
      </c>
      <c r="B652">
        <v>92</v>
      </c>
      <c r="C652">
        <v>19059018</v>
      </c>
      <c r="D652" t="s">
        <v>3812</v>
      </c>
      <c r="E652" t="s">
        <v>24810</v>
      </c>
      <c r="F652" t="s">
        <v>37</v>
      </c>
      <c r="G652">
        <v>65000000</v>
      </c>
      <c r="H652">
        <v>5.0999999999999996</v>
      </c>
    </row>
    <row r="653" spans="1:8" x14ac:dyDescent="0.3">
      <c r="A653" t="s">
        <v>3817</v>
      </c>
      <c r="B653">
        <v>130</v>
      </c>
      <c r="C653">
        <v>1987287</v>
      </c>
      <c r="D653" t="s">
        <v>1935</v>
      </c>
      <c r="E653" t="s">
        <v>24811</v>
      </c>
      <c r="F653" t="s">
        <v>37</v>
      </c>
      <c r="G653">
        <v>50000000</v>
      </c>
      <c r="H653">
        <v>6.9</v>
      </c>
    </row>
    <row r="654" spans="1:8" x14ac:dyDescent="0.3">
      <c r="A654" t="s">
        <v>3613</v>
      </c>
      <c r="B654">
        <v>100</v>
      </c>
      <c r="C654">
        <v>24407944</v>
      </c>
      <c r="D654" t="s">
        <v>3003</v>
      </c>
      <c r="E654" t="s">
        <v>24812</v>
      </c>
      <c r="F654" t="s">
        <v>37</v>
      </c>
      <c r="G654">
        <v>43000000</v>
      </c>
      <c r="H654">
        <v>4.8</v>
      </c>
    </row>
    <row r="655" spans="1:8" x14ac:dyDescent="0.3">
      <c r="A655" t="s">
        <v>3827</v>
      </c>
      <c r="B655">
        <v>102</v>
      </c>
      <c r="C655">
        <v>13750556</v>
      </c>
      <c r="D655" t="s">
        <v>334</v>
      </c>
      <c r="E655" t="s">
        <v>24813</v>
      </c>
      <c r="F655" t="s">
        <v>37</v>
      </c>
      <c r="G655">
        <v>65000000</v>
      </c>
      <c r="H655">
        <v>6.5</v>
      </c>
    </row>
    <row r="656" spans="1:8" x14ac:dyDescent="0.3">
      <c r="A656" t="s">
        <v>2213</v>
      </c>
      <c r="B656">
        <v>133</v>
      </c>
      <c r="C656">
        <v>31054924</v>
      </c>
      <c r="D656" t="s">
        <v>3831</v>
      </c>
      <c r="E656" t="s">
        <v>24814</v>
      </c>
      <c r="F656" t="s">
        <v>37</v>
      </c>
      <c r="G656">
        <v>64000000</v>
      </c>
      <c r="H656">
        <v>5.0999999999999996</v>
      </c>
    </row>
    <row r="657" spans="1:8" x14ac:dyDescent="0.3">
      <c r="A657" t="s">
        <v>3836</v>
      </c>
      <c r="B657">
        <v>121</v>
      </c>
      <c r="C657">
        <v>43247140</v>
      </c>
      <c r="D657" t="s">
        <v>3838</v>
      </c>
      <c r="E657" t="s">
        <v>24815</v>
      </c>
      <c r="F657" t="s">
        <v>37</v>
      </c>
      <c r="G657">
        <v>55000000</v>
      </c>
      <c r="H657">
        <v>7.1</v>
      </c>
    </row>
    <row r="658" spans="1:8" x14ac:dyDescent="0.3">
      <c r="A658" t="s">
        <v>1847</v>
      </c>
      <c r="B658">
        <v>147</v>
      </c>
      <c r="C658">
        <v>2208939</v>
      </c>
      <c r="D658" t="s">
        <v>3844</v>
      </c>
      <c r="E658" t="s">
        <v>24816</v>
      </c>
      <c r="F658" t="s">
        <v>37</v>
      </c>
      <c r="G658">
        <v>50000000</v>
      </c>
      <c r="H658">
        <v>7.5</v>
      </c>
    </row>
    <row r="659" spans="1:8" x14ac:dyDescent="0.3">
      <c r="A659" t="s">
        <v>1965</v>
      </c>
      <c r="B659">
        <v>94</v>
      </c>
      <c r="C659">
        <v>213079163</v>
      </c>
      <c r="D659" t="s">
        <v>1752</v>
      </c>
      <c r="E659" t="s">
        <v>24817</v>
      </c>
      <c r="F659" t="s">
        <v>37</v>
      </c>
      <c r="G659">
        <v>63000000</v>
      </c>
      <c r="H659">
        <v>6.2</v>
      </c>
    </row>
    <row r="660" spans="1:8" x14ac:dyDescent="0.3">
      <c r="A660" t="s">
        <v>935</v>
      </c>
      <c r="B660">
        <v>94</v>
      </c>
      <c r="C660">
        <v>19548064</v>
      </c>
      <c r="D660" t="s">
        <v>1247</v>
      </c>
      <c r="E660" t="s">
        <v>24818</v>
      </c>
      <c r="F660" t="s">
        <v>37</v>
      </c>
      <c r="G660">
        <v>65000000</v>
      </c>
      <c r="H660">
        <v>6.3</v>
      </c>
    </row>
    <row r="661" spans="1:8" x14ac:dyDescent="0.3">
      <c r="A661" t="s">
        <v>389</v>
      </c>
      <c r="B661">
        <v>127</v>
      </c>
      <c r="C661">
        <v>356784000</v>
      </c>
      <c r="D661" t="s">
        <v>1170</v>
      </c>
      <c r="E661" t="s">
        <v>24819</v>
      </c>
      <c r="F661" t="s">
        <v>37</v>
      </c>
      <c r="G661">
        <v>63000000</v>
      </c>
      <c r="H661">
        <v>8.1</v>
      </c>
    </row>
    <row r="662" spans="1:8" x14ac:dyDescent="0.3">
      <c r="A662" t="s">
        <v>3639</v>
      </c>
      <c r="B662">
        <v>212</v>
      </c>
      <c r="C662">
        <v>25052000</v>
      </c>
      <c r="D662" t="s">
        <v>3864</v>
      </c>
      <c r="E662" t="s">
        <v>24820</v>
      </c>
      <c r="F662" t="s">
        <v>37</v>
      </c>
      <c r="G662">
        <v>63000000</v>
      </c>
      <c r="H662">
        <v>6.6</v>
      </c>
    </row>
    <row r="663" spans="1:8" x14ac:dyDescent="0.3">
      <c r="A663" t="s">
        <v>1198</v>
      </c>
      <c r="B663">
        <v>141</v>
      </c>
      <c r="C663">
        <v>122012710</v>
      </c>
      <c r="D663" t="s">
        <v>464</v>
      </c>
      <c r="E663" t="s">
        <v>24821</v>
      </c>
      <c r="F663" t="s">
        <v>37</v>
      </c>
      <c r="G663">
        <v>62000000</v>
      </c>
      <c r="H663">
        <v>6.9</v>
      </c>
    </row>
    <row r="664" spans="1:8" x14ac:dyDescent="0.3">
      <c r="A664" t="s">
        <v>3873</v>
      </c>
      <c r="B664">
        <v>103</v>
      </c>
      <c r="C664">
        <v>72413</v>
      </c>
      <c r="D664" t="s">
        <v>189</v>
      </c>
      <c r="E664" t="s">
        <v>24822</v>
      </c>
      <c r="F664" t="s">
        <v>1946</v>
      </c>
      <c r="G664">
        <v>65000000</v>
      </c>
      <c r="H664">
        <v>6.1</v>
      </c>
    </row>
    <row r="665" spans="1:8" x14ac:dyDescent="0.3">
      <c r="A665" t="s">
        <v>3880</v>
      </c>
      <c r="B665">
        <v>98</v>
      </c>
      <c r="C665">
        <v>58255287</v>
      </c>
      <c r="D665" t="s">
        <v>1009</v>
      </c>
      <c r="E665" t="s">
        <v>24823</v>
      </c>
      <c r="F665" t="s">
        <v>37</v>
      </c>
      <c r="G665">
        <v>64000000</v>
      </c>
      <c r="H665">
        <v>4.3</v>
      </c>
    </row>
    <row r="666" spans="1:8" x14ac:dyDescent="0.3">
      <c r="A666" t="s">
        <v>646</v>
      </c>
      <c r="B666">
        <v>116</v>
      </c>
      <c r="C666">
        <v>77086030</v>
      </c>
      <c r="D666" t="s">
        <v>3886</v>
      </c>
      <c r="E666" t="s">
        <v>24824</v>
      </c>
      <c r="F666" t="s">
        <v>37</v>
      </c>
      <c r="G666">
        <v>62000000</v>
      </c>
      <c r="H666">
        <v>6.6</v>
      </c>
    </row>
    <row r="667" spans="1:8" x14ac:dyDescent="0.3">
      <c r="A667" t="s">
        <v>3891</v>
      </c>
      <c r="B667">
        <v>114</v>
      </c>
      <c r="C667">
        <v>65000000</v>
      </c>
      <c r="D667" t="s">
        <v>1415</v>
      </c>
      <c r="E667" t="s">
        <v>24825</v>
      </c>
      <c r="F667" t="s">
        <v>37</v>
      </c>
      <c r="G667">
        <v>62000000</v>
      </c>
      <c r="H667">
        <v>6.8</v>
      </c>
    </row>
    <row r="668" spans="1:8" x14ac:dyDescent="0.3">
      <c r="A668" t="s">
        <v>3896</v>
      </c>
      <c r="B668">
        <v>87</v>
      </c>
      <c r="C668">
        <v>32178777</v>
      </c>
      <c r="D668" t="s">
        <v>3898</v>
      </c>
      <c r="E668" t="s">
        <v>24826</v>
      </c>
      <c r="F668" t="s">
        <v>37</v>
      </c>
      <c r="G668">
        <v>62000000</v>
      </c>
      <c r="H668">
        <v>3.8</v>
      </c>
    </row>
    <row r="669" spans="1:8" x14ac:dyDescent="0.3">
      <c r="A669" t="s">
        <v>3902</v>
      </c>
      <c r="B669">
        <v>125</v>
      </c>
      <c r="C669">
        <v>15738632</v>
      </c>
      <c r="D669" t="s">
        <v>422</v>
      </c>
      <c r="E669" t="s">
        <v>24827</v>
      </c>
      <c r="F669" t="s">
        <v>37</v>
      </c>
      <c r="G669">
        <v>42000000</v>
      </c>
      <c r="H669">
        <v>5.9</v>
      </c>
    </row>
    <row r="670" spans="1:8" x14ac:dyDescent="0.3">
      <c r="A670" t="s">
        <v>1764</v>
      </c>
      <c r="B670">
        <v>187</v>
      </c>
      <c r="C670">
        <v>54116191</v>
      </c>
      <c r="D670" t="s">
        <v>3907</v>
      </c>
      <c r="E670" t="s">
        <v>24828</v>
      </c>
      <c r="F670" t="s">
        <v>37</v>
      </c>
      <c r="G670">
        <v>44000000</v>
      </c>
      <c r="H670">
        <v>7.9</v>
      </c>
    </row>
    <row r="671" spans="1:8" x14ac:dyDescent="0.3">
      <c r="A671" t="s">
        <v>3912</v>
      </c>
      <c r="B671">
        <v>93</v>
      </c>
      <c r="C671">
        <v>118153533</v>
      </c>
      <c r="D671" t="s">
        <v>3913</v>
      </c>
      <c r="E671" t="s">
        <v>24829</v>
      </c>
      <c r="F671" t="s">
        <v>37</v>
      </c>
      <c r="G671">
        <v>61000000</v>
      </c>
      <c r="H671">
        <v>6.3</v>
      </c>
    </row>
    <row r="672" spans="1:8" x14ac:dyDescent="0.3">
      <c r="A672" t="s">
        <v>3917</v>
      </c>
      <c r="B672">
        <v>95</v>
      </c>
      <c r="C672">
        <v>108012170</v>
      </c>
      <c r="D672" t="s">
        <v>271</v>
      </c>
      <c r="E672" t="s">
        <v>24830</v>
      </c>
      <c r="F672" t="s">
        <v>37</v>
      </c>
      <c r="G672">
        <v>63000000</v>
      </c>
      <c r="H672">
        <v>5.5</v>
      </c>
    </row>
    <row r="673" spans="1:8" x14ac:dyDescent="0.3">
      <c r="A673" t="s">
        <v>111</v>
      </c>
      <c r="B673">
        <v>117</v>
      </c>
      <c r="C673">
        <v>210592590</v>
      </c>
      <c r="D673" t="s">
        <v>1571</v>
      </c>
      <c r="E673">
        <v>300</v>
      </c>
      <c r="F673" t="s">
        <v>37</v>
      </c>
      <c r="G673">
        <v>65000000</v>
      </c>
      <c r="H673">
        <v>7.7</v>
      </c>
    </row>
    <row r="674" spans="1:8" x14ac:dyDescent="0.3">
      <c r="A674" t="s">
        <v>1965</v>
      </c>
      <c r="B674">
        <v>106</v>
      </c>
      <c r="C674">
        <v>279167575</v>
      </c>
      <c r="D674" t="s">
        <v>1681</v>
      </c>
      <c r="E674" t="s">
        <v>24831</v>
      </c>
      <c r="F674" t="s">
        <v>37</v>
      </c>
      <c r="G674">
        <v>80000000</v>
      </c>
      <c r="H674">
        <v>6.3</v>
      </c>
    </row>
    <row r="675" spans="1:8" x14ac:dyDescent="0.3">
      <c r="A675" t="s">
        <v>3930</v>
      </c>
      <c r="B675">
        <v>115</v>
      </c>
      <c r="C675">
        <v>143151473</v>
      </c>
      <c r="D675" t="s">
        <v>3932</v>
      </c>
      <c r="E675" t="s">
        <v>24832</v>
      </c>
      <c r="F675" t="s">
        <v>37</v>
      </c>
      <c r="G675">
        <v>60000000</v>
      </c>
      <c r="H675">
        <v>7.1</v>
      </c>
    </row>
    <row r="676" spans="1:8" x14ac:dyDescent="0.3">
      <c r="A676" t="s">
        <v>3259</v>
      </c>
      <c r="B676">
        <v>189</v>
      </c>
      <c r="C676">
        <v>136801374</v>
      </c>
      <c r="D676" t="s">
        <v>3938</v>
      </c>
      <c r="E676" t="s">
        <v>24833</v>
      </c>
      <c r="F676" t="s">
        <v>37</v>
      </c>
      <c r="G676">
        <v>60000000</v>
      </c>
      <c r="H676">
        <v>8.5</v>
      </c>
    </row>
    <row r="677" spans="1:8" x14ac:dyDescent="0.3">
      <c r="A677" t="s">
        <v>1776</v>
      </c>
      <c r="B677">
        <v>81</v>
      </c>
      <c r="C677">
        <v>135381507</v>
      </c>
      <c r="D677" t="s">
        <v>621</v>
      </c>
      <c r="E677" t="s">
        <v>24834</v>
      </c>
      <c r="F677" t="s">
        <v>37</v>
      </c>
      <c r="G677">
        <v>150000000</v>
      </c>
      <c r="H677">
        <v>5.8</v>
      </c>
    </row>
    <row r="678" spans="1:8" x14ac:dyDescent="0.3">
      <c r="A678" t="s">
        <v>685</v>
      </c>
      <c r="B678">
        <v>149</v>
      </c>
      <c r="C678">
        <v>167735396</v>
      </c>
      <c r="D678" t="s">
        <v>2142</v>
      </c>
      <c r="E678" t="s">
        <v>24835</v>
      </c>
      <c r="F678" t="s">
        <v>37</v>
      </c>
      <c r="G678">
        <v>61000000</v>
      </c>
      <c r="H678">
        <v>8.1</v>
      </c>
    </row>
    <row r="679" spans="1:8" x14ac:dyDescent="0.3">
      <c r="A679" t="s">
        <v>521</v>
      </c>
      <c r="B679">
        <v>119</v>
      </c>
      <c r="C679">
        <v>121468960</v>
      </c>
      <c r="D679" t="s">
        <v>1156</v>
      </c>
      <c r="E679" t="s">
        <v>24836</v>
      </c>
      <c r="F679" t="s">
        <v>37</v>
      </c>
      <c r="G679">
        <v>60000000</v>
      </c>
      <c r="H679">
        <v>7.9</v>
      </c>
    </row>
    <row r="680" spans="1:8" x14ac:dyDescent="0.3">
      <c r="A680" t="s">
        <v>313</v>
      </c>
      <c r="B680">
        <v>130</v>
      </c>
      <c r="C680">
        <v>106635996</v>
      </c>
      <c r="D680" t="s">
        <v>50</v>
      </c>
      <c r="E680" t="s">
        <v>24837</v>
      </c>
      <c r="F680" t="s">
        <v>37</v>
      </c>
      <c r="G680">
        <v>58000000</v>
      </c>
      <c r="H680">
        <v>7.2</v>
      </c>
    </row>
    <row r="681" spans="1:8" x14ac:dyDescent="0.3">
      <c r="A681" t="s">
        <v>1783</v>
      </c>
      <c r="B681">
        <v>116</v>
      </c>
      <c r="C681">
        <v>102678089</v>
      </c>
      <c r="D681" t="s">
        <v>1924</v>
      </c>
      <c r="E681" t="s">
        <v>24838</v>
      </c>
      <c r="F681" t="s">
        <v>37</v>
      </c>
      <c r="G681">
        <v>95000000</v>
      </c>
      <c r="H681">
        <v>6.3</v>
      </c>
    </row>
    <row r="682" spans="1:8" x14ac:dyDescent="0.3">
      <c r="A682" t="s">
        <v>1096</v>
      </c>
      <c r="B682">
        <v>103</v>
      </c>
      <c r="C682">
        <v>125603360</v>
      </c>
      <c r="D682" t="s">
        <v>2256</v>
      </c>
      <c r="E682" t="s">
        <v>24839</v>
      </c>
      <c r="F682" t="s">
        <v>37</v>
      </c>
      <c r="G682">
        <v>60000000</v>
      </c>
      <c r="H682">
        <v>8.1</v>
      </c>
    </row>
    <row r="683" spans="1:8" x14ac:dyDescent="0.3">
      <c r="A683" t="s">
        <v>3973</v>
      </c>
      <c r="B683">
        <v>99</v>
      </c>
      <c r="C683">
        <v>101217900</v>
      </c>
      <c r="D683" t="s">
        <v>3975</v>
      </c>
      <c r="E683" t="s">
        <v>24840</v>
      </c>
      <c r="F683" t="s">
        <v>37</v>
      </c>
      <c r="G683">
        <v>70000000</v>
      </c>
      <c r="H683">
        <v>7</v>
      </c>
    </row>
    <row r="684" spans="1:8" x14ac:dyDescent="0.3">
      <c r="A684" t="s">
        <v>3233</v>
      </c>
      <c r="B684">
        <v>92</v>
      </c>
      <c r="C684">
        <v>104148781</v>
      </c>
      <c r="D684" t="s">
        <v>3057</v>
      </c>
      <c r="E684" t="s">
        <v>24841</v>
      </c>
      <c r="F684" t="s">
        <v>37</v>
      </c>
      <c r="G684">
        <v>60000000</v>
      </c>
      <c r="H684">
        <v>5.5</v>
      </c>
    </row>
    <row r="685" spans="1:8" x14ac:dyDescent="0.3">
      <c r="A685" t="s">
        <v>3836</v>
      </c>
      <c r="B685">
        <v>109</v>
      </c>
      <c r="C685">
        <v>75573300</v>
      </c>
      <c r="D685" t="s">
        <v>3554</v>
      </c>
      <c r="E685" t="s">
        <v>24842</v>
      </c>
      <c r="F685" t="s">
        <v>37</v>
      </c>
      <c r="G685">
        <v>61000000</v>
      </c>
      <c r="H685">
        <v>6.7</v>
      </c>
    </row>
    <row r="686" spans="1:8" x14ac:dyDescent="0.3">
      <c r="A686" t="s">
        <v>1889</v>
      </c>
      <c r="B686">
        <v>87</v>
      </c>
      <c r="C686">
        <v>93375151</v>
      </c>
      <c r="D686" t="s">
        <v>2502</v>
      </c>
      <c r="E686" t="s">
        <v>24843</v>
      </c>
      <c r="F686" t="s">
        <v>37</v>
      </c>
      <c r="G686">
        <v>60000000</v>
      </c>
      <c r="H686">
        <v>5.2</v>
      </c>
    </row>
    <row r="687" spans="1:8" x14ac:dyDescent="0.3">
      <c r="A687" t="s">
        <v>3088</v>
      </c>
      <c r="B687">
        <v>111</v>
      </c>
      <c r="C687">
        <v>106126012</v>
      </c>
      <c r="D687" t="s">
        <v>334</v>
      </c>
      <c r="E687" t="s">
        <v>24844</v>
      </c>
      <c r="F687" t="s">
        <v>37</v>
      </c>
      <c r="G687">
        <v>60000000</v>
      </c>
      <c r="H687">
        <v>7</v>
      </c>
    </row>
    <row r="688" spans="1:8" x14ac:dyDescent="0.3">
      <c r="A688" t="s">
        <v>3998</v>
      </c>
      <c r="B688">
        <v>101</v>
      </c>
      <c r="C688">
        <v>93307796</v>
      </c>
      <c r="D688" t="s">
        <v>1681</v>
      </c>
      <c r="E688" t="s">
        <v>24845</v>
      </c>
      <c r="F688" t="s">
        <v>37</v>
      </c>
      <c r="G688">
        <v>60000000</v>
      </c>
      <c r="H688">
        <v>6.1</v>
      </c>
    </row>
    <row r="689" spans="1:8" x14ac:dyDescent="0.3">
      <c r="A689" t="s">
        <v>801</v>
      </c>
      <c r="B689">
        <v>83</v>
      </c>
      <c r="C689">
        <v>90646554</v>
      </c>
      <c r="D689" t="s">
        <v>471</v>
      </c>
      <c r="E689" t="s">
        <v>24846</v>
      </c>
      <c r="F689" t="s">
        <v>37</v>
      </c>
      <c r="G689">
        <v>105000000</v>
      </c>
      <c r="H689">
        <v>6.6</v>
      </c>
    </row>
    <row r="690" spans="1:8" x14ac:dyDescent="0.3">
      <c r="A690" t="s">
        <v>4008</v>
      </c>
      <c r="B690">
        <v>113</v>
      </c>
      <c r="C690">
        <v>109176215</v>
      </c>
      <c r="D690" t="s">
        <v>1671</v>
      </c>
      <c r="E690" t="s">
        <v>24847</v>
      </c>
      <c r="F690" t="s">
        <v>37</v>
      </c>
      <c r="G690">
        <v>60000000</v>
      </c>
      <c r="H690">
        <v>5.5</v>
      </c>
    </row>
    <row r="691" spans="1:8" x14ac:dyDescent="0.3">
      <c r="A691" t="s">
        <v>1739</v>
      </c>
      <c r="B691">
        <v>107</v>
      </c>
      <c r="C691">
        <v>82670733</v>
      </c>
      <c r="D691" t="s">
        <v>3265</v>
      </c>
      <c r="E691" t="s">
        <v>24848</v>
      </c>
      <c r="F691" t="s">
        <v>37</v>
      </c>
      <c r="G691">
        <v>60000000</v>
      </c>
      <c r="H691">
        <v>5.9</v>
      </c>
    </row>
    <row r="692" spans="1:8" x14ac:dyDescent="0.3">
      <c r="A692" t="s">
        <v>2612</v>
      </c>
      <c r="B692">
        <v>94</v>
      </c>
      <c r="C692">
        <v>82569532</v>
      </c>
      <c r="D692" t="s">
        <v>2358</v>
      </c>
      <c r="E692" t="s">
        <v>24849</v>
      </c>
      <c r="F692" t="s">
        <v>37</v>
      </c>
      <c r="G692">
        <v>60000000</v>
      </c>
      <c r="H692">
        <v>5.4</v>
      </c>
    </row>
    <row r="693" spans="1:8" x14ac:dyDescent="0.3">
      <c r="A693" t="s">
        <v>4021</v>
      </c>
      <c r="B693">
        <v>132</v>
      </c>
      <c r="C693">
        <v>81687587</v>
      </c>
      <c r="D693" t="s">
        <v>2813</v>
      </c>
      <c r="E693" t="s">
        <v>24850</v>
      </c>
      <c r="F693" t="s">
        <v>37</v>
      </c>
      <c r="G693">
        <v>61000000</v>
      </c>
      <c r="H693">
        <v>6.4</v>
      </c>
    </row>
    <row r="694" spans="1:8" x14ac:dyDescent="0.3">
      <c r="A694" t="s">
        <v>4027</v>
      </c>
      <c r="B694">
        <v>140</v>
      </c>
      <c r="C694">
        <v>80574010</v>
      </c>
      <c r="D694" t="s">
        <v>214</v>
      </c>
      <c r="E694" t="s">
        <v>24851</v>
      </c>
      <c r="F694" t="s">
        <v>37</v>
      </c>
      <c r="G694">
        <v>60000000</v>
      </c>
      <c r="H694">
        <v>5.7</v>
      </c>
    </row>
    <row r="695" spans="1:8" x14ac:dyDescent="0.3">
      <c r="A695" t="s">
        <v>260</v>
      </c>
      <c r="B695">
        <v>125</v>
      </c>
      <c r="C695">
        <v>75764085</v>
      </c>
      <c r="D695" t="s">
        <v>2490</v>
      </c>
      <c r="E695" t="s">
        <v>24852</v>
      </c>
      <c r="F695" t="s">
        <v>37</v>
      </c>
      <c r="G695">
        <v>60000000</v>
      </c>
      <c r="H695">
        <v>6.7</v>
      </c>
    </row>
    <row r="696" spans="1:8" x14ac:dyDescent="0.3">
      <c r="A696" t="s">
        <v>1257</v>
      </c>
      <c r="B696">
        <v>111</v>
      </c>
      <c r="C696">
        <v>90356857</v>
      </c>
      <c r="D696" t="s">
        <v>422</v>
      </c>
      <c r="E696" t="s">
        <v>24853</v>
      </c>
      <c r="F696" t="s">
        <v>37</v>
      </c>
      <c r="G696">
        <v>58000000</v>
      </c>
      <c r="H696">
        <v>7.1</v>
      </c>
    </row>
    <row r="697" spans="1:8" x14ac:dyDescent="0.3">
      <c r="A697" t="s">
        <v>760</v>
      </c>
      <c r="B697">
        <v>156</v>
      </c>
      <c r="C697">
        <v>75530832</v>
      </c>
      <c r="D697" t="s">
        <v>3794</v>
      </c>
      <c r="E697" t="s">
        <v>24854</v>
      </c>
      <c r="F697" t="s">
        <v>37</v>
      </c>
      <c r="G697">
        <v>55000000</v>
      </c>
      <c r="H697">
        <v>6.8</v>
      </c>
    </row>
    <row r="698" spans="1:8" x14ac:dyDescent="0.3">
      <c r="A698" t="s">
        <v>4041</v>
      </c>
      <c r="B698">
        <v>170</v>
      </c>
      <c r="C698">
        <v>75370763</v>
      </c>
      <c r="D698" t="s">
        <v>4042</v>
      </c>
      <c r="E698" t="s">
        <v>24855</v>
      </c>
      <c r="F698" t="s">
        <v>37</v>
      </c>
      <c r="G698">
        <v>60000000</v>
      </c>
      <c r="H698">
        <v>6.5</v>
      </c>
    </row>
    <row r="699" spans="1:8" x14ac:dyDescent="0.3">
      <c r="A699" t="s">
        <v>1633</v>
      </c>
      <c r="B699">
        <v>120</v>
      </c>
      <c r="C699">
        <v>100003492</v>
      </c>
      <c r="D699" t="s">
        <v>2125</v>
      </c>
      <c r="E699" t="s">
        <v>24856</v>
      </c>
      <c r="F699" t="s">
        <v>37</v>
      </c>
      <c r="G699">
        <v>65000000</v>
      </c>
      <c r="H699">
        <v>7.6</v>
      </c>
    </row>
    <row r="700" spans="1:8" x14ac:dyDescent="0.3">
      <c r="A700" t="s">
        <v>1757</v>
      </c>
      <c r="B700">
        <v>100</v>
      </c>
      <c r="C700">
        <v>90341670</v>
      </c>
      <c r="D700" t="s">
        <v>1930</v>
      </c>
      <c r="E700" t="s">
        <v>24857</v>
      </c>
      <c r="F700" t="s">
        <v>37</v>
      </c>
      <c r="G700">
        <v>60000000</v>
      </c>
      <c r="H700">
        <v>5.5</v>
      </c>
    </row>
    <row r="701" spans="1:8" x14ac:dyDescent="0.3">
      <c r="A701" t="s">
        <v>4053</v>
      </c>
      <c r="B701">
        <v>115</v>
      </c>
      <c r="C701">
        <v>74540762</v>
      </c>
      <c r="D701" t="s">
        <v>923</v>
      </c>
      <c r="E701" t="s">
        <v>24858</v>
      </c>
      <c r="F701" t="s">
        <v>37</v>
      </c>
      <c r="G701">
        <v>55000000</v>
      </c>
      <c r="H701">
        <v>6.5</v>
      </c>
    </row>
    <row r="702" spans="1:8" x14ac:dyDescent="0.3">
      <c r="A702" t="s">
        <v>886</v>
      </c>
      <c r="B702">
        <v>130</v>
      </c>
      <c r="C702">
        <v>80033643</v>
      </c>
      <c r="D702" t="s">
        <v>1199</v>
      </c>
      <c r="E702" t="s">
        <v>24859</v>
      </c>
      <c r="F702" t="s">
        <v>37</v>
      </c>
      <c r="G702">
        <v>60000000</v>
      </c>
      <c r="H702">
        <v>7</v>
      </c>
    </row>
    <row r="703" spans="1:8" x14ac:dyDescent="0.3">
      <c r="A703" t="s">
        <v>2066</v>
      </c>
      <c r="B703">
        <v>105</v>
      </c>
      <c r="C703">
        <v>73648142</v>
      </c>
      <c r="D703" t="s">
        <v>2813</v>
      </c>
      <c r="E703" t="s">
        <v>24860</v>
      </c>
      <c r="F703" t="s">
        <v>37</v>
      </c>
      <c r="G703">
        <v>60000000</v>
      </c>
      <c r="H703">
        <v>5.8</v>
      </c>
    </row>
    <row r="704" spans="1:8" x14ac:dyDescent="0.3">
      <c r="A704" t="s">
        <v>4066</v>
      </c>
      <c r="B704">
        <v>111</v>
      </c>
      <c r="C704">
        <v>71844424</v>
      </c>
      <c r="D704" t="s">
        <v>4068</v>
      </c>
      <c r="E704" t="s">
        <v>24861</v>
      </c>
      <c r="F704" t="s">
        <v>37</v>
      </c>
      <c r="G704">
        <v>60000000</v>
      </c>
      <c r="H704">
        <v>7.3</v>
      </c>
    </row>
    <row r="705" spans="1:8" x14ac:dyDescent="0.3">
      <c r="A705" t="s">
        <v>1526</v>
      </c>
      <c r="B705">
        <v>106</v>
      </c>
      <c r="C705">
        <v>75638743</v>
      </c>
      <c r="D705" t="s">
        <v>4075</v>
      </c>
      <c r="E705" t="s">
        <v>24862</v>
      </c>
      <c r="F705" t="s">
        <v>37</v>
      </c>
      <c r="G705">
        <v>60000000</v>
      </c>
      <c r="H705">
        <v>6.6</v>
      </c>
    </row>
    <row r="706" spans="1:8" x14ac:dyDescent="0.3">
      <c r="A706" t="s">
        <v>4080</v>
      </c>
      <c r="B706">
        <v>89</v>
      </c>
      <c r="C706">
        <v>66734992</v>
      </c>
      <c r="D706" t="s">
        <v>1374</v>
      </c>
      <c r="E706" t="s">
        <v>24863</v>
      </c>
      <c r="F706" t="s">
        <v>37</v>
      </c>
      <c r="G706">
        <v>60000000</v>
      </c>
      <c r="H706">
        <v>4.4000000000000004</v>
      </c>
    </row>
    <row r="707" spans="1:8" x14ac:dyDescent="0.3">
      <c r="A707" t="s">
        <v>3176</v>
      </c>
      <c r="B707">
        <v>100</v>
      </c>
      <c r="C707">
        <v>75280058</v>
      </c>
      <c r="D707" t="s">
        <v>4087</v>
      </c>
      <c r="E707" t="s">
        <v>24864</v>
      </c>
      <c r="F707" t="s">
        <v>37</v>
      </c>
      <c r="G707">
        <v>60000000</v>
      </c>
      <c r="H707">
        <v>7.7</v>
      </c>
    </row>
    <row r="708" spans="1:8" x14ac:dyDescent="0.3">
      <c r="A708" t="s">
        <v>912</v>
      </c>
      <c r="B708">
        <v>91</v>
      </c>
      <c r="C708">
        <v>64505912</v>
      </c>
      <c r="D708" t="s">
        <v>2954</v>
      </c>
      <c r="E708" t="s">
        <v>24865</v>
      </c>
      <c r="F708" t="s">
        <v>37</v>
      </c>
      <c r="G708">
        <v>48000000</v>
      </c>
      <c r="H708">
        <v>5</v>
      </c>
    </row>
    <row r="709" spans="1:8" x14ac:dyDescent="0.3">
      <c r="A709" t="s">
        <v>1739</v>
      </c>
      <c r="B709">
        <v>146</v>
      </c>
      <c r="C709">
        <v>77862546</v>
      </c>
      <c r="D709" t="s">
        <v>464</v>
      </c>
      <c r="E709" t="s">
        <v>24866</v>
      </c>
      <c r="F709" t="s">
        <v>37</v>
      </c>
      <c r="G709">
        <v>70000000</v>
      </c>
      <c r="H709">
        <v>7.7</v>
      </c>
    </row>
    <row r="710" spans="1:8" x14ac:dyDescent="0.3">
      <c r="A710" t="s">
        <v>4099</v>
      </c>
      <c r="B710">
        <v>98</v>
      </c>
      <c r="C710">
        <v>61112916</v>
      </c>
      <c r="D710" t="s">
        <v>515</v>
      </c>
      <c r="E710" t="s">
        <v>24867</v>
      </c>
      <c r="F710" t="s">
        <v>37</v>
      </c>
      <c r="G710">
        <v>50000000</v>
      </c>
      <c r="H710">
        <v>4.4000000000000004</v>
      </c>
    </row>
    <row r="711" spans="1:8" x14ac:dyDescent="0.3">
      <c r="A711" t="s">
        <v>2542</v>
      </c>
      <c r="B711">
        <v>101</v>
      </c>
      <c r="C711">
        <v>88200225</v>
      </c>
      <c r="D711" t="s">
        <v>1009</v>
      </c>
      <c r="E711" t="s">
        <v>24868</v>
      </c>
      <c r="F711" t="s">
        <v>37</v>
      </c>
      <c r="G711">
        <v>60000000</v>
      </c>
      <c r="H711">
        <v>6.1</v>
      </c>
    </row>
    <row r="712" spans="1:8" x14ac:dyDescent="0.3">
      <c r="A712" t="s">
        <v>4107</v>
      </c>
      <c r="B712">
        <v>94</v>
      </c>
      <c r="C712">
        <v>60573641</v>
      </c>
      <c r="D712" t="s">
        <v>3057</v>
      </c>
      <c r="E712" t="s">
        <v>24869</v>
      </c>
      <c r="F712" t="s">
        <v>37</v>
      </c>
      <c r="G712">
        <v>60000000</v>
      </c>
      <c r="H712">
        <v>5.4</v>
      </c>
    </row>
    <row r="713" spans="1:8" x14ac:dyDescent="0.3">
      <c r="A713" t="s">
        <v>378</v>
      </c>
      <c r="B713">
        <v>132</v>
      </c>
      <c r="C713">
        <v>59035104</v>
      </c>
      <c r="D713" t="s">
        <v>4113</v>
      </c>
      <c r="E713" t="s">
        <v>24870</v>
      </c>
      <c r="F713" t="s">
        <v>37</v>
      </c>
      <c r="G713">
        <v>66000000</v>
      </c>
      <c r="H713">
        <v>6.8</v>
      </c>
    </row>
    <row r="714" spans="1:8" x14ac:dyDescent="0.3">
      <c r="A714" t="s">
        <v>4118</v>
      </c>
      <c r="B714">
        <v>115</v>
      </c>
      <c r="C714">
        <v>56702901</v>
      </c>
      <c r="D714" t="s">
        <v>3409</v>
      </c>
      <c r="E714" t="s">
        <v>24871</v>
      </c>
      <c r="F714" t="s">
        <v>37</v>
      </c>
      <c r="G714">
        <v>60000000</v>
      </c>
      <c r="H714">
        <v>6.5</v>
      </c>
    </row>
    <row r="715" spans="1:8" x14ac:dyDescent="0.3">
      <c r="A715" t="s">
        <v>4122</v>
      </c>
      <c r="B715">
        <v>92</v>
      </c>
      <c r="C715">
        <v>55994557</v>
      </c>
      <c r="D715" t="s">
        <v>271</v>
      </c>
      <c r="E715" t="s">
        <v>24872</v>
      </c>
      <c r="F715" t="s">
        <v>37</v>
      </c>
      <c r="G715">
        <v>60000000</v>
      </c>
      <c r="H715">
        <v>7</v>
      </c>
    </row>
    <row r="716" spans="1:8" x14ac:dyDescent="0.3">
      <c r="A716" t="s">
        <v>3516</v>
      </c>
      <c r="B716">
        <v>124</v>
      </c>
      <c r="C716">
        <v>54910560</v>
      </c>
      <c r="D716" t="s">
        <v>3336</v>
      </c>
      <c r="E716" t="s">
        <v>24873</v>
      </c>
      <c r="F716" t="s">
        <v>37</v>
      </c>
      <c r="G716">
        <v>60000000</v>
      </c>
      <c r="H716">
        <v>6.3</v>
      </c>
    </row>
    <row r="717" spans="1:8" x14ac:dyDescent="0.3">
      <c r="A717" t="s">
        <v>1340</v>
      </c>
      <c r="B717">
        <v>119</v>
      </c>
      <c r="C717">
        <v>53789313</v>
      </c>
      <c r="D717" t="s">
        <v>1644</v>
      </c>
      <c r="E717" t="s">
        <v>24874</v>
      </c>
      <c r="F717" t="s">
        <v>37</v>
      </c>
      <c r="G717">
        <v>60000000</v>
      </c>
      <c r="H717">
        <v>6.3</v>
      </c>
    </row>
    <row r="718" spans="1:8" x14ac:dyDescent="0.3">
      <c r="A718" t="s">
        <v>4134</v>
      </c>
      <c r="B718">
        <v>124</v>
      </c>
      <c r="C718">
        <v>51045801</v>
      </c>
      <c r="D718" t="s">
        <v>214</v>
      </c>
      <c r="E718" t="s">
        <v>24875</v>
      </c>
      <c r="F718" t="s">
        <v>37</v>
      </c>
      <c r="G718">
        <v>60000000</v>
      </c>
      <c r="H718">
        <v>6.1</v>
      </c>
    </row>
    <row r="719" spans="1:8" x14ac:dyDescent="0.3">
      <c r="A719" t="s">
        <v>4139</v>
      </c>
      <c r="B719">
        <v>93</v>
      </c>
      <c r="C719">
        <v>50818750</v>
      </c>
      <c r="D719" t="s">
        <v>271</v>
      </c>
      <c r="E719" t="s">
        <v>24876</v>
      </c>
      <c r="F719" t="s">
        <v>37</v>
      </c>
      <c r="G719">
        <v>60000000</v>
      </c>
      <c r="H719">
        <v>6.1</v>
      </c>
    </row>
    <row r="720" spans="1:8" x14ac:dyDescent="0.3">
      <c r="A720" t="s">
        <v>4149</v>
      </c>
      <c r="B720">
        <v>98</v>
      </c>
      <c r="C720">
        <v>50189179</v>
      </c>
      <c r="D720" t="s">
        <v>1904</v>
      </c>
      <c r="E720" t="s">
        <v>24877</v>
      </c>
      <c r="F720" t="s">
        <v>37</v>
      </c>
      <c r="G720">
        <v>60000000</v>
      </c>
      <c r="H720">
        <v>5.3</v>
      </c>
    </row>
    <row r="721" spans="1:8" x14ac:dyDescent="0.3">
      <c r="A721" t="s">
        <v>4154</v>
      </c>
      <c r="B721">
        <v>92</v>
      </c>
      <c r="C721">
        <v>50024083</v>
      </c>
      <c r="D721" t="s">
        <v>59</v>
      </c>
      <c r="E721" t="s">
        <v>24878</v>
      </c>
      <c r="F721" t="s">
        <v>37</v>
      </c>
      <c r="G721">
        <v>60000000</v>
      </c>
      <c r="H721">
        <v>5.4</v>
      </c>
    </row>
    <row r="722" spans="1:8" x14ac:dyDescent="0.3">
      <c r="A722" t="s">
        <v>857</v>
      </c>
      <c r="B722">
        <v>105</v>
      </c>
      <c r="C722">
        <v>50549107</v>
      </c>
      <c r="D722" t="s">
        <v>923</v>
      </c>
      <c r="E722" t="s">
        <v>24879</v>
      </c>
      <c r="F722" t="s">
        <v>37</v>
      </c>
      <c r="G722">
        <v>60000000</v>
      </c>
      <c r="H722">
        <v>6.2</v>
      </c>
    </row>
    <row r="723" spans="1:8" x14ac:dyDescent="0.3">
      <c r="A723" t="s">
        <v>4166</v>
      </c>
      <c r="B723">
        <v>124</v>
      </c>
      <c r="C723">
        <v>56443482</v>
      </c>
      <c r="D723" t="s">
        <v>4167</v>
      </c>
      <c r="E723" t="s">
        <v>24880</v>
      </c>
      <c r="F723" t="s">
        <v>37</v>
      </c>
      <c r="G723">
        <v>60000000</v>
      </c>
      <c r="H723">
        <v>6.6</v>
      </c>
    </row>
    <row r="724" spans="1:8" x14ac:dyDescent="0.3">
      <c r="A724" t="s">
        <v>4171</v>
      </c>
      <c r="B724">
        <v>99</v>
      </c>
      <c r="C724">
        <v>62401264</v>
      </c>
      <c r="D724" t="s">
        <v>464</v>
      </c>
      <c r="E724" t="s">
        <v>24881</v>
      </c>
      <c r="F724" t="s">
        <v>37</v>
      </c>
      <c r="G724">
        <v>60000000</v>
      </c>
      <c r="H724">
        <v>5.9</v>
      </c>
    </row>
    <row r="725" spans="1:8" x14ac:dyDescent="0.3">
      <c r="A725" t="s">
        <v>4176</v>
      </c>
      <c r="B725">
        <v>116</v>
      </c>
      <c r="C725">
        <v>47748610</v>
      </c>
      <c r="D725" t="s">
        <v>4177</v>
      </c>
      <c r="E725" t="s">
        <v>24882</v>
      </c>
      <c r="F725" t="s">
        <v>37</v>
      </c>
      <c r="G725">
        <v>75000000</v>
      </c>
      <c r="H725">
        <v>6.3</v>
      </c>
    </row>
    <row r="726" spans="1:8" x14ac:dyDescent="0.3">
      <c r="A726" t="s">
        <v>3098</v>
      </c>
      <c r="B726">
        <v>124</v>
      </c>
      <c r="C726">
        <v>46975183</v>
      </c>
      <c r="D726" t="s">
        <v>1120</v>
      </c>
      <c r="E726" t="s">
        <v>24883</v>
      </c>
      <c r="F726" t="s">
        <v>37</v>
      </c>
      <c r="G726">
        <v>61000000</v>
      </c>
      <c r="H726">
        <v>7.2</v>
      </c>
    </row>
    <row r="727" spans="1:8" x14ac:dyDescent="0.3">
      <c r="A727" t="s">
        <v>4188</v>
      </c>
      <c r="B727">
        <v>96</v>
      </c>
      <c r="C727">
        <v>50807639</v>
      </c>
      <c r="D727" t="s">
        <v>271</v>
      </c>
      <c r="E727" t="s">
        <v>24884</v>
      </c>
      <c r="F727" t="s">
        <v>37</v>
      </c>
      <c r="G727">
        <v>60000000</v>
      </c>
      <c r="H727">
        <v>6.8</v>
      </c>
    </row>
    <row r="728" spans="1:8" x14ac:dyDescent="0.3">
      <c r="A728" t="s">
        <v>4194</v>
      </c>
      <c r="B728">
        <v>104</v>
      </c>
      <c r="C728">
        <v>46611204</v>
      </c>
      <c r="D728" t="s">
        <v>2490</v>
      </c>
      <c r="E728" t="s">
        <v>24885</v>
      </c>
      <c r="F728" t="s">
        <v>37</v>
      </c>
      <c r="G728">
        <v>48000000</v>
      </c>
      <c r="H728">
        <v>6.1</v>
      </c>
    </row>
    <row r="729" spans="1:8" x14ac:dyDescent="0.3">
      <c r="A729" t="s">
        <v>2099</v>
      </c>
      <c r="B729">
        <v>100</v>
      </c>
      <c r="C729">
        <v>257756197</v>
      </c>
      <c r="D729" t="s">
        <v>1035</v>
      </c>
      <c r="E729" t="s">
        <v>24886</v>
      </c>
      <c r="F729" t="s">
        <v>37</v>
      </c>
      <c r="G729">
        <v>60000000</v>
      </c>
      <c r="H729">
        <v>7.8</v>
      </c>
    </row>
    <row r="730" spans="1:8" x14ac:dyDescent="0.3">
      <c r="A730" t="s">
        <v>4203</v>
      </c>
      <c r="B730">
        <v>115</v>
      </c>
      <c r="C730">
        <v>48472213</v>
      </c>
      <c r="D730" t="s">
        <v>1752</v>
      </c>
      <c r="E730" t="s">
        <v>24887</v>
      </c>
      <c r="F730" t="s">
        <v>37</v>
      </c>
      <c r="G730">
        <v>45000000</v>
      </c>
      <c r="H730">
        <v>5</v>
      </c>
    </row>
    <row r="731" spans="1:8" x14ac:dyDescent="0.3">
      <c r="A731" t="s">
        <v>3613</v>
      </c>
      <c r="B731">
        <v>101</v>
      </c>
      <c r="C731">
        <v>43060566</v>
      </c>
      <c r="D731" t="s">
        <v>262</v>
      </c>
      <c r="E731" t="s">
        <v>24888</v>
      </c>
      <c r="F731" t="s">
        <v>37</v>
      </c>
      <c r="G731">
        <v>60000000</v>
      </c>
      <c r="H731">
        <v>6.2</v>
      </c>
    </row>
    <row r="732" spans="1:8" x14ac:dyDescent="0.3">
      <c r="A732" t="s">
        <v>4212</v>
      </c>
      <c r="B732">
        <v>113</v>
      </c>
      <c r="C732">
        <v>45996718</v>
      </c>
      <c r="D732" t="s">
        <v>464</v>
      </c>
      <c r="E732" t="s">
        <v>24889</v>
      </c>
      <c r="F732" t="s">
        <v>37</v>
      </c>
      <c r="G732">
        <v>60000000</v>
      </c>
      <c r="H732">
        <v>6.7</v>
      </c>
    </row>
    <row r="733" spans="1:8" x14ac:dyDescent="0.3">
      <c r="A733" t="s">
        <v>4218</v>
      </c>
      <c r="B733">
        <v>100</v>
      </c>
      <c r="C733">
        <v>43337279</v>
      </c>
      <c r="D733" t="s">
        <v>4219</v>
      </c>
      <c r="E733" t="s">
        <v>24890</v>
      </c>
      <c r="F733" t="s">
        <v>37</v>
      </c>
      <c r="G733">
        <v>60000000</v>
      </c>
      <c r="H733">
        <v>4.9000000000000004</v>
      </c>
    </row>
    <row r="734" spans="1:8" x14ac:dyDescent="0.3">
      <c r="A734" t="s">
        <v>3694</v>
      </c>
      <c r="B734">
        <v>134</v>
      </c>
      <c r="C734">
        <v>37479778</v>
      </c>
      <c r="D734" t="s">
        <v>4224</v>
      </c>
      <c r="E734" t="s">
        <v>24891</v>
      </c>
      <c r="F734" t="s">
        <v>37</v>
      </c>
      <c r="G734">
        <v>60000000</v>
      </c>
      <c r="H734">
        <v>7.4</v>
      </c>
    </row>
    <row r="735" spans="1:8" x14ac:dyDescent="0.3">
      <c r="A735" t="s">
        <v>1318</v>
      </c>
      <c r="B735">
        <v>125</v>
      </c>
      <c r="C735">
        <v>40559930</v>
      </c>
      <c r="D735" t="s">
        <v>4234</v>
      </c>
      <c r="E735" t="s">
        <v>24892</v>
      </c>
      <c r="F735" t="s">
        <v>37</v>
      </c>
      <c r="G735">
        <v>60000000</v>
      </c>
      <c r="H735">
        <v>6.2</v>
      </c>
    </row>
    <row r="736" spans="1:8" x14ac:dyDescent="0.3">
      <c r="A736" t="s">
        <v>4239</v>
      </c>
      <c r="B736">
        <v>94</v>
      </c>
      <c r="C736">
        <v>36830057</v>
      </c>
      <c r="D736" t="s">
        <v>2658</v>
      </c>
      <c r="E736" t="s">
        <v>24893</v>
      </c>
      <c r="F736" t="s">
        <v>37</v>
      </c>
      <c r="G736">
        <v>65000000</v>
      </c>
      <c r="H736">
        <v>4.9000000000000004</v>
      </c>
    </row>
    <row r="737" spans="1:8" x14ac:dyDescent="0.3">
      <c r="A737" t="s">
        <v>3334</v>
      </c>
      <c r="B737">
        <v>107</v>
      </c>
      <c r="C737">
        <v>36279230</v>
      </c>
      <c r="D737" t="s">
        <v>334</v>
      </c>
      <c r="E737" t="s">
        <v>24894</v>
      </c>
      <c r="F737" t="s">
        <v>37</v>
      </c>
      <c r="G737">
        <v>60000000</v>
      </c>
      <c r="H737">
        <v>6.1</v>
      </c>
    </row>
    <row r="738" spans="1:8" x14ac:dyDescent="0.3">
      <c r="A738" t="s">
        <v>4252</v>
      </c>
      <c r="B738">
        <v>91</v>
      </c>
      <c r="C738">
        <v>42194060</v>
      </c>
      <c r="D738" t="s">
        <v>621</v>
      </c>
      <c r="E738" t="s">
        <v>24895</v>
      </c>
      <c r="F738" t="s">
        <v>37</v>
      </c>
      <c r="G738">
        <v>70000000</v>
      </c>
      <c r="H738">
        <v>6.1</v>
      </c>
    </row>
    <row r="739" spans="1:8" x14ac:dyDescent="0.3">
      <c r="A739" t="s">
        <v>4256</v>
      </c>
      <c r="B739">
        <v>116</v>
      </c>
      <c r="C739">
        <v>43119879</v>
      </c>
      <c r="D739" t="s">
        <v>227</v>
      </c>
      <c r="E739" t="s">
        <v>24896</v>
      </c>
      <c r="F739" t="s">
        <v>37</v>
      </c>
      <c r="G739">
        <v>60000000</v>
      </c>
      <c r="H739">
        <v>6.4</v>
      </c>
    </row>
    <row r="740" spans="1:8" x14ac:dyDescent="0.3">
      <c r="A740" t="s">
        <v>4260</v>
      </c>
      <c r="B740">
        <v>100</v>
      </c>
      <c r="C740">
        <v>35096190</v>
      </c>
      <c r="D740" t="s">
        <v>4262</v>
      </c>
      <c r="E740" t="s">
        <v>24897</v>
      </c>
      <c r="F740" t="s">
        <v>37</v>
      </c>
      <c r="G740">
        <v>60000000</v>
      </c>
      <c r="H740">
        <v>6.3</v>
      </c>
    </row>
    <row r="741" spans="1:8" x14ac:dyDescent="0.3">
      <c r="A741" t="s">
        <v>313</v>
      </c>
      <c r="B741">
        <v>117</v>
      </c>
      <c r="C741">
        <v>43290977</v>
      </c>
      <c r="D741" t="s">
        <v>2142</v>
      </c>
      <c r="E741" t="s">
        <v>24898</v>
      </c>
      <c r="F741" t="s">
        <v>37</v>
      </c>
      <c r="G741">
        <v>80000000</v>
      </c>
      <c r="H741">
        <v>6.6</v>
      </c>
    </row>
    <row r="742" spans="1:8" x14ac:dyDescent="0.3">
      <c r="A742" t="s">
        <v>1819</v>
      </c>
      <c r="B742">
        <v>110</v>
      </c>
      <c r="C742">
        <v>33927476</v>
      </c>
      <c r="D742" t="s">
        <v>4277</v>
      </c>
      <c r="E742" t="s">
        <v>24899</v>
      </c>
      <c r="F742" t="s">
        <v>37</v>
      </c>
      <c r="G742">
        <v>40000000</v>
      </c>
      <c r="H742">
        <v>5.7</v>
      </c>
    </row>
    <row r="743" spans="1:8" x14ac:dyDescent="0.3">
      <c r="A743" t="s">
        <v>4218</v>
      </c>
      <c r="B743">
        <v>96</v>
      </c>
      <c r="C743">
        <v>32122249</v>
      </c>
      <c r="D743" t="s">
        <v>1009</v>
      </c>
      <c r="E743" t="s">
        <v>24900</v>
      </c>
      <c r="F743" t="s">
        <v>37</v>
      </c>
      <c r="G743">
        <v>60000000</v>
      </c>
      <c r="H743">
        <v>5.9</v>
      </c>
    </row>
    <row r="744" spans="1:8" x14ac:dyDescent="0.3">
      <c r="A744" t="s">
        <v>4134</v>
      </c>
      <c r="B744">
        <v>101</v>
      </c>
      <c r="C744">
        <v>40076438</v>
      </c>
      <c r="D744" t="s">
        <v>1120</v>
      </c>
      <c r="E744" t="s">
        <v>24901</v>
      </c>
      <c r="F744" t="s">
        <v>37</v>
      </c>
      <c r="G744">
        <v>60000000</v>
      </c>
      <c r="H744">
        <v>6</v>
      </c>
    </row>
    <row r="745" spans="1:8" x14ac:dyDescent="0.3">
      <c r="A745" t="s">
        <v>4291</v>
      </c>
      <c r="B745">
        <v>111</v>
      </c>
      <c r="C745">
        <v>32940507</v>
      </c>
      <c r="D745" t="s">
        <v>464</v>
      </c>
      <c r="E745" t="s">
        <v>24902</v>
      </c>
      <c r="F745" t="s">
        <v>37</v>
      </c>
      <c r="G745">
        <v>60000000</v>
      </c>
      <c r="H745">
        <v>6.1</v>
      </c>
    </row>
    <row r="746" spans="1:8" x14ac:dyDescent="0.3">
      <c r="A746" t="s">
        <v>940</v>
      </c>
      <c r="B746">
        <v>117</v>
      </c>
      <c r="C746">
        <v>31670931</v>
      </c>
      <c r="D746" t="s">
        <v>4296</v>
      </c>
      <c r="E746" t="s">
        <v>24903</v>
      </c>
      <c r="F746" t="s">
        <v>37</v>
      </c>
      <c r="G746">
        <v>60000000</v>
      </c>
      <c r="H746">
        <v>6.7</v>
      </c>
    </row>
    <row r="747" spans="1:8" x14ac:dyDescent="0.3">
      <c r="A747" t="s">
        <v>4041</v>
      </c>
      <c r="B747">
        <v>126</v>
      </c>
      <c r="C747">
        <v>30695227</v>
      </c>
      <c r="D747" t="s">
        <v>4300</v>
      </c>
      <c r="E747" t="s">
        <v>24904</v>
      </c>
      <c r="F747" t="s">
        <v>37</v>
      </c>
      <c r="G747">
        <v>60000000</v>
      </c>
      <c r="H747">
        <v>6.7</v>
      </c>
    </row>
    <row r="748" spans="1:8" x14ac:dyDescent="0.3">
      <c r="A748" t="s">
        <v>3347</v>
      </c>
      <c r="B748">
        <v>152</v>
      </c>
      <c r="C748">
        <v>32522352</v>
      </c>
      <c r="D748" t="s">
        <v>4304</v>
      </c>
      <c r="E748" t="s">
        <v>24905</v>
      </c>
      <c r="F748" t="s">
        <v>37</v>
      </c>
      <c r="G748">
        <v>60000000</v>
      </c>
      <c r="H748">
        <v>7.9</v>
      </c>
    </row>
    <row r="749" spans="1:8" x14ac:dyDescent="0.3">
      <c r="A749" t="s">
        <v>962</v>
      </c>
      <c r="B749">
        <v>101</v>
      </c>
      <c r="C749">
        <v>26082914</v>
      </c>
      <c r="D749" t="s">
        <v>3336</v>
      </c>
      <c r="E749" t="s">
        <v>24906</v>
      </c>
      <c r="F749" t="s">
        <v>37</v>
      </c>
      <c r="G749">
        <v>87000000</v>
      </c>
      <c r="H749">
        <v>4.3</v>
      </c>
    </row>
    <row r="750" spans="1:8" x14ac:dyDescent="0.3">
      <c r="A750" t="s">
        <v>4317</v>
      </c>
      <c r="B750">
        <v>87</v>
      </c>
      <c r="C750">
        <v>29136626</v>
      </c>
      <c r="D750" t="s">
        <v>4319</v>
      </c>
      <c r="E750" t="s">
        <v>24907</v>
      </c>
      <c r="F750" t="s">
        <v>37</v>
      </c>
      <c r="G750">
        <v>60000000</v>
      </c>
      <c r="H750">
        <v>5.7</v>
      </c>
    </row>
    <row r="751" spans="1:8" x14ac:dyDescent="0.3">
      <c r="A751" t="s">
        <v>4325</v>
      </c>
      <c r="B751">
        <v>85</v>
      </c>
      <c r="C751">
        <v>26288320</v>
      </c>
      <c r="D751" t="s">
        <v>4327</v>
      </c>
      <c r="E751" t="s">
        <v>24908</v>
      </c>
      <c r="F751" t="s">
        <v>37</v>
      </c>
      <c r="G751">
        <v>60000000</v>
      </c>
      <c r="H751">
        <v>6.7</v>
      </c>
    </row>
    <row r="752" spans="1:8" x14ac:dyDescent="0.3">
      <c r="A752" t="s">
        <v>2331</v>
      </c>
      <c r="B752">
        <v>130</v>
      </c>
      <c r="C752">
        <v>26616590</v>
      </c>
      <c r="D752" t="s">
        <v>4332</v>
      </c>
      <c r="E752" t="s">
        <v>24909</v>
      </c>
      <c r="F752" t="s">
        <v>37</v>
      </c>
      <c r="G752">
        <v>60000000</v>
      </c>
      <c r="H752">
        <v>6.7</v>
      </c>
    </row>
    <row r="753" spans="1:8" x14ac:dyDescent="0.3">
      <c r="A753" t="s">
        <v>514</v>
      </c>
      <c r="B753">
        <v>104</v>
      </c>
      <c r="C753">
        <v>30063805</v>
      </c>
      <c r="D753" t="s">
        <v>4337</v>
      </c>
      <c r="E753" t="s">
        <v>24910</v>
      </c>
      <c r="F753" t="s">
        <v>37</v>
      </c>
      <c r="G753">
        <v>60000000</v>
      </c>
      <c r="H753">
        <v>6.1</v>
      </c>
    </row>
    <row r="754" spans="1:8" x14ac:dyDescent="0.3">
      <c r="A754" t="s">
        <v>2246</v>
      </c>
      <c r="B754">
        <v>121</v>
      </c>
      <c r="C754">
        <v>22518325</v>
      </c>
      <c r="D754" t="s">
        <v>2142</v>
      </c>
      <c r="E754" t="s">
        <v>24911</v>
      </c>
      <c r="F754" t="s">
        <v>37</v>
      </c>
      <c r="G754">
        <v>50000000</v>
      </c>
      <c r="H754">
        <v>5.6</v>
      </c>
    </row>
    <row r="755" spans="1:8" x14ac:dyDescent="0.3">
      <c r="A755" t="s">
        <v>4345</v>
      </c>
      <c r="B755">
        <v>140</v>
      </c>
      <c r="C755">
        <v>13082288</v>
      </c>
      <c r="D755" t="s">
        <v>4346</v>
      </c>
      <c r="E755" t="s">
        <v>24912</v>
      </c>
      <c r="F755" t="s">
        <v>37</v>
      </c>
      <c r="G755">
        <v>60000000</v>
      </c>
      <c r="H755">
        <v>6.6</v>
      </c>
    </row>
    <row r="756" spans="1:8" x14ac:dyDescent="0.3">
      <c r="A756" t="s">
        <v>4351</v>
      </c>
      <c r="B756">
        <v>131</v>
      </c>
      <c r="C756">
        <v>18208078</v>
      </c>
      <c r="D756" t="s">
        <v>923</v>
      </c>
      <c r="E756" t="s">
        <v>24913</v>
      </c>
      <c r="F756" t="s">
        <v>37</v>
      </c>
      <c r="G756">
        <v>60000000</v>
      </c>
      <c r="H756">
        <v>6.9</v>
      </c>
    </row>
    <row r="757" spans="1:8" x14ac:dyDescent="0.3">
      <c r="A757" t="s">
        <v>4356</v>
      </c>
      <c r="B757">
        <v>91</v>
      </c>
      <c r="C757">
        <v>14218868</v>
      </c>
      <c r="D757" t="s">
        <v>4332</v>
      </c>
      <c r="E757" t="s">
        <v>24914</v>
      </c>
      <c r="F757" t="s">
        <v>37</v>
      </c>
      <c r="G757">
        <v>65000000</v>
      </c>
      <c r="H757">
        <v>4.8</v>
      </c>
    </row>
    <row r="758" spans="1:8" x14ac:dyDescent="0.3">
      <c r="A758" t="s">
        <v>4363</v>
      </c>
      <c r="B758">
        <v>118</v>
      </c>
      <c r="C758">
        <v>22451</v>
      </c>
      <c r="D758" t="s">
        <v>4364</v>
      </c>
      <c r="E758" t="s">
        <v>24915</v>
      </c>
      <c r="F758" t="s">
        <v>37</v>
      </c>
      <c r="G758">
        <v>60000000</v>
      </c>
      <c r="H758">
        <v>6.2</v>
      </c>
    </row>
    <row r="759" spans="1:8" x14ac:dyDescent="0.3">
      <c r="A759" t="s">
        <v>4370</v>
      </c>
      <c r="B759">
        <v>130</v>
      </c>
      <c r="C759">
        <v>31165421</v>
      </c>
      <c r="D759" t="s">
        <v>4372</v>
      </c>
      <c r="E759" t="s">
        <v>24916</v>
      </c>
      <c r="F759" t="s">
        <v>37</v>
      </c>
      <c r="G759">
        <v>60000000</v>
      </c>
      <c r="H759">
        <v>6</v>
      </c>
    </row>
    <row r="760" spans="1:8" x14ac:dyDescent="0.3">
      <c r="A760" t="s">
        <v>4099</v>
      </c>
      <c r="B760">
        <v>90</v>
      </c>
      <c r="C760">
        <v>11802056</v>
      </c>
      <c r="D760" t="s">
        <v>4377</v>
      </c>
      <c r="E760" t="s">
        <v>24917</v>
      </c>
      <c r="F760" t="s">
        <v>37</v>
      </c>
      <c r="G760">
        <v>60000000</v>
      </c>
      <c r="H760">
        <v>4.9000000000000004</v>
      </c>
    </row>
    <row r="761" spans="1:8" x14ac:dyDescent="0.3">
      <c r="A761" t="s">
        <v>4382</v>
      </c>
      <c r="B761">
        <v>103</v>
      </c>
      <c r="C761">
        <v>25472967</v>
      </c>
      <c r="D761" t="s">
        <v>4384</v>
      </c>
      <c r="E761" t="s">
        <v>24918</v>
      </c>
      <c r="F761" t="s">
        <v>37</v>
      </c>
      <c r="G761">
        <v>30000000</v>
      </c>
      <c r="H761">
        <v>5.6</v>
      </c>
    </row>
    <row r="762" spans="1:8" x14ac:dyDescent="0.3">
      <c r="A762" t="s">
        <v>850</v>
      </c>
      <c r="B762">
        <v>122</v>
      </c>
      <c r="C762">
        <v>22362500</v>
      </c>
      <c r="D762" t="s">
        <v>2527</v>
      </c>
      <c r="E762" t="s">
        <v>24919</v>
      </c>
      <c r="F762" t="s">
        <v>37</v>
      </c>
      <c r="G762">
        <v>55000000</v>
      </c>
      <c r="H762">
        <v>6.1</v>
      </c>
    </row>
    <row r="763" spans="1:8" x14ac:dyDescent="0.3">
      <c r="A763" t="s">
        <v>4392</v>
      </c>
      <c r="B763">
        <v>106</v>
      </c>
      <c r="C763">
        <v>17281832</v>
      </c>
      <c r="D763" t="s">
        <v>200</v>
      </c>
      <c r="E763" t="s">
        <v>24920</v>
      </c>
      <c r="F763" t="s">
        <v>37</v>
      </c>
      <c r="G763">
        <v>60000000</v>
      </c>
      <c r="H763">
        <v>6.1</v>
      </c>
    </row>
    <row r="764" spans="1:8" x14ac:dyDescent="0.3">
      <c r="A764" t="s">
        <v>3827</v>
      </c>
      <c r="B764">
        <v>103</v>
      </c>
      <c r="C764">
        <v>19781879</v>
      </c>
      <c r="D764" t="s">
        <v>3003</v>
      </c>
      <c r="E764" t="s">
        <v>24921</v>
      </c>
      <c r="F764" t="s">
        <v>37</v>
      </c>
      <c r="G764">
        <v>60000000</v>
      </c>
      <c r="H764">
        <v>4.8</v>
      </c>
    </row>
    <row r="765" spans="1:8" x14ac:dyDescent="0.3">
      <c r="A765" t="s">
        <v>4401</v>
      </c>
      <c r="B765">
        <v>107</v>
      </c>
      <c r="C765">
        <v>7605668</v>
      </c>
      <c r="D765" t="s">
        <v>4403</v>
      </c>
      <c r="E765" t="s">
        <v>24922</v>
      </c>
      <c r="F765" t="s">
        <v>37</v>
      </c>
      <c r="G765">
        <v>60000000</v>
      </c>
      <c r="H765">
        <v>5.5</v>
      </c>
    </row>
    <row r="766" spans="1:8" x14ac:dyDescent="0.3">
      <c r="A766" t="s">
        <v>4408</v>
      </c>
      <c r="B766">
        <v>156</v>
      </c>
      <c r="C766">
        <v>4535117</v>
      </c>
      <c r="D766" t="s">
        <v>1930</v>
      </c>
      <c r="E766" t="s">
        <v>24923</v>
      </c>
      <c r="F766" t="s">
        <v>37</v>
      </c>
      <c r="G766">
        <v>60000000</v>
      </c>
      <c r="H766">
        <v>3.8</v>
      </c>
    </row>
    <row r="767" spans="1:8" x14ac:dyDescent="0.3">
      <c r="A767" t="s">
        <v>313</v>
      </c>
      <c r="B767">
        <v>127</v>
      </c>
      <c r="C767">
        <v>4426297</v>
      </c>
      <c r="D767" t="s">
        <v>1221</v>
      </c>
      <c r="E767" t="s">
        <v>24924</v>
      </c>
      <c r="F767" t="s">
        <v>37</v>
      </c>
      <c r="G767">
        <v>35000000</v>
      </c>
      <c r="H767">
        <v>6.5</v>
      </c>
    </row>
    <row r="768" spans="1:8" x14ac:dyDescent="0.3">
      <c r="A768" t="s">
        <v>4423</v>
      </c>
      <c r="B768">
        <v>132</v>
      </c>
      <c r="C768">
        <v>10166502</v>
      </c>
      <c r="D768" t="s">
        <v>1467</v>
      </c>
      <c r="E768" t="s">
        <v>24925</v>
      </c>
      <c r="F768" t="s">
        <v>4429</v>
      </c>
      <c r="G768">
        <v>80000000</v>
      </c>
      <c r="H768">
        <v>6.7</v>
      </c>
    </row>
    <row r="769" spans="1:8" x14ac:dyDescent="0.3">
      <c r="A769" t="s">
        <v>4430</v>
      </c>
      <c r="B769">
        <v>108</v>
      </c>
      <c r="C769">
        <v>363024263</v>
      </c>
      <c r="D769" t="s">
        <v>4432</v>
      </c>
      <c r="E769" t="s">
        <v>24926</v>
      </c>
      <c r="F769" t="s">
        <v>37</v>
      </c>
      <c r="G769">
        <v>58000000</v>
      </c>
      <c r="H769">
        <v>8.1</v>
      </c>
    </row>
    <row r="770" spans="1:8" x14ac:dyDescent="0.3">
      <c r="A770" t="s">
        <v>4437</v>
      </c>
      <c r="B770">
        <v>114</v>
      </c>
      <c r="C770">
        <v>12065985</v>
      </c>
      <c r="D770" t="s">
        <v>2527</v>
      </c>
      <c r="E770" t="s">
        <v>24927</v>
      </c>
      <c r="F770" t="s">
        <v>37</v>
      </c>
      <c r="G770">
        <v>60000000</v>
      </c>
      <c r="H770">
        <v>4.9000000000000004</v>
      </c>
    </row>
    <row r="771" spans="1:8" x14ac:dyDescent="0.3">
      <c r="A771" t="s">
        <v>3694</v>
      </c>
      <c r="B771">
        <v>133</v>
      </c>
      <c r="C771">
        <v>350123553</v>
      </c>
      <c r="D771" t="s">
        <v>4444</v>
      </c>
      <c r="E771" t="s">
        <v>24928</v>
      </c>
      <c r="F771" t="s">
        <v>37</v>
      </c>
      <c r="G771">
        <v>58800000</v>
      </c>
      <c r="H771">
        <v>7.3</v>
      </c>
    </row>
    <row r="772" spans="1:8" x14ac:dyDescent="0.3">
      <c r="A772" t="s">
        <v>476</v>
      </c>
      <c r="B772">
        <v>103</v>
      </c>
      <c r="C772">
        <v>80021740</v>
      </c>
      <c r="D772" t="s">
        <v>4450</v>
      </c>
      <c r="E772" t="s">
        <v>24929</v>
      </c>
      <c r="F772" t="s">
        <v>37</v>
      </c>
      <c r="G772">
        <v>58000000</v>
      </c>
      <c r="H772">
        <v>6.4</v>
      </c>
    </row>
    <row r="773" spans="1:8" x14ac:dyDescent="0.3">
      <c r="A773" t="s">
        <v>2042</v>
      </c>
      <c r="B773">
        <v>95</v>
      </c>
      <c r="C773">
        <v>48291624</v>
      </c>
      <c r="D773" t="s">
        <v>3632</v>
      </c>
      <c r="E773" t="s">
        <v>24930</v>
      </c>
      <c r="F773" t="s">
        <v>37</v>
      </c>
      <c r="G773">
        <v>58000000</v>
      </c>
      <c r="H773">
        <v>6.7</v>
      </c>
    </row>
    <row r="774" spans="1:8" x14ac:dyDescent="0.3">
      <c r="A774" t="s">
        <v>4107</v>
      </c>
      <c r="B774">
        <v>90</v>
      </c>
      <c r="C774">
        <v>35231365</v>
      </c>
      <c r="D774" t="s">
        <v>4466</v>
      </c>
      <c r="E774" t="s">
        <v>24931</v>
      </c>
      <c r="F774" t="s">
        <v>37</v>
      </c>
      <c r="G774">
        <v>60000000</v>
      </c>
      <c r="H774">
        <v>3.6</v>
      </c>
    </row>
    <row r="775" spans="1:8" x14ac:dyDescent="0.3">
      <c r="A775" t="s">
        <v>4471</v>
      </c>
      <c r="B775">
        <v>87</v>
      </c>
      <c r="C775">
        <v>53715611</v>
      </c>
      <c r="D775" t="s">
        <v>4473</v>
      </c>
      <c r="E775" t="s">
        <v>24932</v>
      </c>
      <c r="F775" t="s">
        <v>37</v>
      </c>
      <c r="G775">
        <v>63000000</v>
      </c>
      <c r="H775">
        <v>5.7</v>
      </c>
    </row>
    <row r="776" spans="1:8" x14ac:dyDescent="0.3">
      <c r="A776" t="s">
        <v>3401</v>
      </c>
      <c r="B776">
        <v>114</v>
      </c>
      <c r="C776">
        <v>31199215</v>
      </c>
      <c r="D776" t="s">
        <v>4479</v>
      </c>
      <c r="E776" t="s">
        <v>24933</v>
      </c>
      <c r="F776" t="s">
        <v>37</v>
      </c>
      <c r="G776">
        <v>58000000</v>
      </c>
      <c r="H776">
        <v>6</v>
      </c>
    </row>
    <row r="777" spans="1:8" x14ac:dyDescent="0.3">
      <c r="A777" t="s">
        <v>3998</v>
      </c>
      <c r="B777">
        <v>103</v>
      </c>
      <c r="C777">
        <v>29580087</v>
      </c>
      <c r="D777" t="s">
        <v>1415</v>
      </c>
      <c r="E777" t="s">
        <v>24934</v>
      </c>
      <c r="F777" t="s">
        <v>37</v>
      </c>
      <c r="G777">
        <v>58000000</v>
      </c>
      <c r="H777">
        <v>4.7</v>
      </c>
    </row>
    <row r="778" spans="1:8" x14ac:dyDescent="0.3">
      <c r="A778" t="s">
        <v>809</v>
      </c>
      <c r="B778">
        <v>125</v>
      </c>
      <c r="C778">
        <v>44665963</v>
      </c>
      <c r="D778" t="s">
        <v>1671</v>
      </c>
      <c r="E778" t="s">
        <v>24935</v>
      </c>
      <c r="F778" t="s">
        <v>37</v>
      </c>
      <c r="G778">
        <v>58000000</v>
      </c>
      <c r="H778">
        <v>6.3</v>
      </c>
    </row>
    <row r="779" spans="1:8" x14ac:dyDescent="0.3">
      <c r="A779" t="s">
        <v>2331</v>
      </c>
      <c r="B779">
        <v>97</v>
      </c>
      <c r="C779">
        <v>60128566</v>
      </c>
      <c r="D779" t="s">
        <v>3446</v>
      </c>
      <c r="E779" t="s">
        <v>24936</v>
      </c>
      <c r="F779" t="s">
        <v>37</v>
      </c>
      <c r="G779">
        <v>60000000</v>
      </c>
      <c r="H779">
        <v>5.9</v>
      </c>
    </row>
    <row r="780" spans="1:8" x14ac:dyDescent="0.3">
      <c r="A780" t="s">
        <v>4503</v>
      </c>
      <c r="B780">
        <v>125</v>
      </c>
      <c r="C780">
        <v>49875589</v>
      </c>
      <c r="D780" t="s">
        <v>1098</v>
      </c>
      <c r="E780" t="s">
        <v>24937</v>
      </c>
      <c r="F780" t="s">
        <v>37</v>
      </c>
      <c r="G780">
        <v>58000000</v>
      </c>
      <c r="H780">
        <v>5.9</v>
      </c>
    </row>
    <row r="781" spans="1:8" x14ac:dyDescent="0.3">
      <c r="A781" t="s">
        <v>3778</v>
      </c>
      <c r="B781">
        <v>136</v>
      </c>
      <c r="C781">
        <v>60984028</v>
      </c>
      <c r="D781" t="s">
        <v>1924</v>
      </c>
      <c r="E781" t="s">
        <v>24938</v>
      </c>
      <c r="F781" t="s">
        <v>37</v>
      </c>
      <c r="G781">
        <v>57000000</v>
      </c>
      <c r="H781">
        <v>7.5</v>
      </c>
    </row>
    <row r="782" spans="1:8" x14ac:dyDescent="0.3">
      <c r="A782" t="s">
        <v>4516</v>
      </c>
      <c r="B782">
        <v>116</v>
      </c>
      <c r="C782">
        <v>36931089</v>
      </c>
      <c r="D782" t="s">
        <v>1671</v>
      </c>
      <c r="E782" t="s">
        <v>24939</v>
      </c>
      <c r="F782" t="s">
        <v>37</v>
      </c>
      <c r="G782">
        <v>70000000</v>
      </c>
      <c r="H782">
        <v>5.6</v>
      </c>
    </row>
    <row r="783" spans="1:8" x14ac:dyDescent="0.3">
      <c r="A783" t="s">
        <v>499</v>
      </c>
      <c r="B783">
        <v>103</v>
      </c>
      <c r="C783">
        <v>51317350</v>
      </c>
      <c r="D783" t="s">
        <v>42</v>
      </c>
      <c r="E783" t="s">
        <v>24940</v>
      </c>
      <c r="F783" t="s">
        <v>37</v>
      </c>
      <c r="G783">
        <v>57000000</v>
      </c>
      <c r="H783">
        <v>6.4</v>
      </c>
    </row>
    <row r="784" spans="1:8" x14ac:dyDescent="0.3">
      <c r="A784" t="s">
        <v>260</v>
      </c>
      <c r="B784">
        <v>97</v>
      </c>
      <c r="C784">
        <v>28328132</v>
      </c>
      <c r="D784" t="s">
        <v>4526</v>
      </c>
      <c r="E784" t="s">
        <v>24941</v>
      </c>
      <c r="F784" t="s">
        <v>37</v>
      </c>
      <c r="G784">
        <v>58000000</v>
      </c>
      <c r="H784">
        <v>6.3</v>
      </c>
    </row>
    <row r="785" spans="1:8" x14ac:dyDescent="0.3">
      <c r="A785" t="s">
        <v>4531</v>
      </c>
      <c r="B785">
        <v>96</v>
      </c>
      <c r="C785">
        <v>51774002</v>
      </c>
      <c r="D785" t="s">
        <v>1364</v>
      </c>
      <c r="E785" t="s">
        <v>24942</v>
      </c>
      <c r="F785" t="s">
        <v>37</v>
      </c>
      <c r="G785">
        <v>57000000</v>
      </c>
      <c r="H785">
        <v>4.3</v>
      </c>
    </row>
    <row r="786" spans="1:8" x14ac:dyDescent="0.3">
      <c r="A786" t="s">
        <v>4537</v>
      </c>
      <c r="B786">
        <v>131</v>
      </c>
      <c r="C786">
        <v>25528495</v>
      </c>
      <c r="D786" t="s">
        <v>4539</v>
      </c>
      <c r="E786" t="s">
        <v>24943</v>
      </c>
      <c r="F786" t="s">
        <v>37</v>
      </c>
      <c r="G786">
        <v>57000000</v>
      </c>
      <c r="H786">
        <v>5.9</v>
      </c>
    </row>
    <row r="787" spans="1:8" x14ac:dyDescent="0.3">
      <c r="A787" t="s">
        <v>2612</v>
      </c>
      <c r="B787">
        <v>95</v>
      </c>
      <c r="C787">
        <v>113006880</v>
      </c>
      <c r="D787" t="s">
        <v>4550</v>
      </c>
      <c r="E787" t="s">
        <v>24944</v>
      </c>
      <c r="F787" t="s">
        <v>37</v>
      </c>
      <c r="G787">
        <v>56000000</v>
      </c>
      <c r="H787">
        <v>5.5</v>
      </c>
    </row>
    <row r="788" spans="1:8" x14ac:dyDescent="0.3">
      <c r="A788" t="s">
        <v>4554</v>
      </c>
      <c r="B788">
        <v>86</v>
      </c>
      <c r="C788">
        <v>45860039</v>
      </c>
      <c r="D788" t="s">
        <v>4556</v>
      </c>
      <c r="E788" t="s">
        <v>24945</v>
      </c>
      <c r="F788" t="s">
        <v>37</v>
      </c>
      <c r="G788">
        <v>56000000</v>
      </c>
      <c r="H788">
        <v>6.2</v>
      </c>
    </row>
    <row r="789" spans="1:8" x14ac:dyDescent="0.3">
      <c r="A789" t="s">
        <v>435</v>
      </c>
      <c r="B789">
        <v>142</v>
      </c>
      <c r="C789">
        <v>329691196</v>
      </c>
      <c r="D789" t="s">
        <v>2527</v>
      </c>
      <c r="E789" t="s">
        <v>24946</v>
      </c>
      <c r="F789" t="s">
        <v>37</v>
      </c>
      <c r="G789">
        <v>55000000</v>
      </c>
      <c r="H789">
        <v>8.8000000000000007</v>
      </c>
    </row>
    <row r="790" spans="1:8" x14ac:dyDescent="0.3">
      <c r="A790" t="s">
        <v>3917</v>
      </c>
      <c r="B790">
        <v>92</v>
      </c>
      <c r="C790">
        <v>217326336</v>
      </c>
      <c r="D790" t="s">
        <v>3363</v>
      </c>
      <c r="E790" t="s">
        <v>24947</v>
      </c>
      <c r="F790" t="s">
        <v>37</v>
      </c>
      <c r="G790">
        <v>60000000</v>
      </c>
      <c r="H790">
        <v>5.2</v>
      </c>
    </row>
    <row r="791" spans="1:8" x14ac:dyDescent="0.3">
      <c r="A791" t="s">
        <v>1965</v>
      </c>
      <c r="B791">
        <v>108</v>
      </c>
      <c r="C791">
        <v>166225040</v>
      </c>
      <c r="D791" t="s">
        <v>1671</v>
      </c>
      <c r="E791" t="s">
        <v>24948</v>
      </c>
      <c r="F791" t="s">
        <v>37</v>
      </c>
      <c r="G791">
        <v>55000000</v>
      </c>
      <c r="H791">
        <v>7</v>
      </c>
    </row>
    <row r="792" spans="1:8" x14ac:dyDescent="0.3">
      <c r="A792" t="s">
        <v>4574</v>
      </c>
      <c r="B792">
        <v>84</v>
      </c>
      <c r="C792">
        <v>141600000</v>
      </c>
      <c r="D792" t="s">
        <v>4575</v>
      </c>
      <c r="E792" t="s">
        <v>24949</v>
      </c>
      <c r="F792" t="s">
        <v>37</v>
      </c>
      <c r="G792">
        <v>55000000</v>
      </c>
      <c r="H792">
        <v>6.6</v>
      </c>
    </row>
    <row r="793" spans="1:8" x14ac:dyDescent="0.3">
      <c r="A793" t="s">
        <v>1058</v>
      </c>
      <c r="B793">
        <v>188</v>
      </c>
      <c r="C793">
        <v>134218018</v>
      </c>
      <c r="D793" t="s">
        <v>4581</v>
      </c>
      <c r="E793" t="s">
        <v>24950</v>
      </c>
      <c r="F793" t="s">
        <v>37</v>
      </c>
      <c r="G793">
        <v>55000000</v>
      </c>
      <c r="H793">
        <v>7.3</v>
      </c>
    </row>
    <row r="794" spans="1:8" x14ac:dyDescent="0.3">
      <c r="A794" t="s">
        <v>514</v>
      </c>
      <c r="B794">
        <v>95</v>
      </c>
      <c r="C794">
        <v>128769345</v>
      </c>
      <c r="D794" t="s">
        <v>2469</v>
      </c>
      <c r="E794" t="s">
        <v>24951</v>
      </c>
      <c r="F794" t="s">
        <v>37</v>
      </c>
      <c r="G794">
        <v>54000000</v>
      </c>
      <c r="H794">
        <v>5.6</v>
      </c>
    </row>
    <row r="795" spans="1:8" x14ac:dyDescent="0.3">
      <c r="A795" t="s">
        <v>3136</v>
      </c>
      <c r="B795">
        <v>118</v>
      </c>
      <c r="C795">
        <v>177575142</v>
      </c>
      <c r="D795" t="s">
        <v>1681</v>
      </c>
      <c r="E795" t="s">
        <v>24952</v>
      </c>
      <c r="F795" t="s">
        <v>37</v>
      </c>
      <c r="G795">
        <v>70000000</v>
      </c>
      <c r="H795">
        <v>6.6</v>
      </c>
    </row>
    <row r="796" spans="1:8" x14ac:dyDescent="0.3">
      <c r="A796" t="s">
        <v>4591</v>
      </c>
      <c r="B796">
        <v>92</v>
      </c>
      <c r="C796">
        <v>105263257</v>
      </c>
      <c r="D796" t="s">
        <v>4592</v>
      </c>
      <c r="E796" t="s">
        <v>24953</v>
      </c>
      <c r="F796" t="s">
        <v>37</v>
      </c>
      <c r="G796">
        <v>55000000</v>
      </c>
      <c r="H796">
        <v>5.4</v>
      </c>
    </row>
    <row r="797" spans="1:8" x14ac:dyDescent="0.3">
      <c r="A797" t="s">
        <v>4597</v>
      </c>
      <c r="B797">
        <v>74</v>
      </c>
      <c r="C797">
        <v>104354205</v>
      </c>
      <c r="D797" t="s">
        <v>1681</v>
      </c>
      <c r="E797" t="s">
        <v>24954</v>
      </c>
      <c r="F797" t="s">
        <v>37</v>
      </c>
      <c r="G797">
        <v>55000000</v>
      </c>
      <c r="H797">
        <v>6.3</v>
      </c>
    </row>
    <row r="798" spans="1:8" x14ac:dyDescent="0.3">
      <c r="A798" t="s">
        <v>1155</v>
      </c>
      <c r="B798">
        <v>134</v>
      </c>
      <c r="C798">
        <v>107100855</v>
      </c>
      <c r="D798" t="s">
        <v>3581</v>
      </c>
      <c r="E798" t="s">
        <v>24955</v>
      </c>
      <c r="F798" t="s">
        <v>37</v>
      </c>
      <c r="G798">
        <v>55000000</v>
      </c>
      <c r="H798">
        <v>7.9</v>
      </c>
    </row>
    <row r="799" spans="1:8" x14ac:dyDescent="0.3">
      <c r="A799" t="s">
        <v>809</v>
      </c>
      <c r="B799">
        <v>101</v>
      </c>
      <c r="C799">
        <v>98711404</v>
      </c>
      <c r="D799" t="s">
        <v>4234</v>
      </c>
      <c r="E799" t="s">
        <v>24956</v>
      </c>
      <c r="F799" t="s">
        <v>37</v>
      </c>
      <c r="G799">
        <v>55000000</v>
      </c>
      <c r="H799">
        <v>6.3</v>
      </c>
    </row>
    <row r="800" spans="1:8" x14ac:dyDescent="0.3">
      <c r="A800" t="s">
        <v>1873</v>
      </c>
      <c r="B800">
        <v>100</v>
      </c>
      <c r="C800">
        <v>100328194</v>
      </c>
      <c r="D800" t="s">
        <v>515</v>
      </c>
      <c r="E800" t="s">
        <v>24957</v>
      </c>
      <c r="F800" t="s">
        <v>37</v>
      </c>
      <c r="G800">
        <v>50000000</v>
      </c>
      <c r="H800">
        <v>6</v>
      </c>
    </row>
    <row r="801" spans="1:8" x14ac:dyDescent="0.3">
      <c r="A801" t="s">
        <v>3098</v>
      </c>
      <c r="B801">
        <v>132</v>
      </c>
      <c r="C801">
        <v>101530738</v>
      </c>
      <c r="D801" t="s">
        <v>334</v>
      </c>
      <c r="E801" t="s">
        <v>24958</v>
      </c>
      <c r="F801" t="s">
        <v>37</v>
      </c>
      <c r="G801">
        <v>55000000</v>
      </c>
      <c r="H801">
        <v>7.2</v>
      </c>
    </row>
    <row r="802" spans="1:8" x14ac:dyDescent="0.3">
      <c r="A802" t="s">
        <v>4619</v>
      </c>
      <c r="B802">
        <v>105</v>
      </c>
      <c r="C802">
        <v>93815117</v>
      </c>
      <c r="D802" t="s">
        <v>1415</v>
      </c>
      <c r="E802" t="s">
        <v>24959</v>
      </c>
      <c r="F802" t="s">
        <v>37</v>
      </c>
      <c r="G802">
        <v>55000000</v>
      </c>
      <c r="H802">
        <v>5.0999999999999996</v>
      </c>
    </row>
    <row r="803" spans="1:8" x14ac:dyDescent="0.3">
      <c r="A803" t="s">
        <v>1739</v>
      </c>
      <c r="B803">
        <v>123</v>
      </c>
      <c r="C803">
        <v>91400000</v>
      </c>
      <c r="D803" t="s">
        <v>1910</v>
      </c>
      <c r="E803" t="s">
        <v>24960</v>
      </c>
      <c r="F803" t="s">
        <v>37</v>
      </c>
      <c r="G803">
        <v>53000000</v>
      </c>
      <c r="H803">
        <v>7.3</v>
      </c>
    </row>
    <row r="804" spans="1:8" x14ac:dyDescent="0.3">
      <c r="A804" t="s">
        <v>4628</v>
      </c>
      <c r="B804">
        <v>117</v>
      </c>
      <c r="C804">
        <v>162586036</v>
      </c>
      <c r="D804" t="s">
        <v>1544</v>
      </c>
      <c r="E804" t="s">
        <v>24961</v>
      </c>
      <c r="F804" t="s">
        <v>37</v>
      </c>
      <c r="G804">
        <v>55000000</v>
      </c>
      <c r="H804">
        <v>8</v>
      </c>
    </row>
    <row r="805" spans="1:8" x14ac:dyDescent="0.3">
      <c r="A805" t="s">
        <v>1257</v>
      </c>
      <c r="B805">
        <v>98</v>
      </c>
      <c r="C805">
        <v>89706988</v>
      </c>
      <c r="D805" t="s">
        <v>1924</v>
      </c>
      <c r="E805" t="s">
        <v>24962</v>
      </c>
      <c r="F805" t="s">
        <v>37</v>
      </c>
      <c r="G805">
        <v>55000000</v>
      </c>
      <c r="H805">
        <v>6.2</v>
      </c>
    </row>
    <row r="806" spans="1:8" x14ac:dyDescent="0.3">
      <c r="A806" t="s">
        <v>3122</v>
      </c>
      <c r="B806">
        <v>128</v>
      </c>
      <c r="C806">
        <v>83000000</v>
      </c>
      <c r="D806" t="s">
        <v>4075</v>
      </c>
      <c r="E806" t="s">
        <v>24963</v>
      </c>
      <c r="F806" t="s">
        <v>37</v>
      </c>
      <c r="G806">
        <v>55000000</v>
      </c>
      <c r="H806">
        <v>6</v>
      </c>
    </row>
    <row r="807" spans="1:8" x14ac:dyDescent="0.3">
      <c r="A807" t="s">
        <v>1873</v>
      </c>
      <c r="B807">
        <v>114</v>
      </c>
      <c r="C807">
        <v>78745923</v>
      </c>
      <c r="D807" t="s">
        <v>687</v>
      </c>
      <c r="E807" t="s">
        <v>24964</v>
      </c>
      <c r="F807" t="s">
        <v>37</v>
      </c>
      <c r="G807">
        <v>55000000</v>
      </c>
      <c r="H807">
        <v>6.7</v>
      </c>
    </row>
    <row r="808" spans="1:8" x14ac:dyDescent="0.3">
      <c r="A808" t="s">
        <v>1764</v>
      </c>
      <c r="B808">
        <v>111</v>
      </c>
      <c r="C808">
        <v>70098138</v>
      </c>
      <c r="D808" t="s">
        <v>1325</v>
      </c>
      <c r="E808" t="s">
        <v>24965</v>
      </c>
      <c r="F808" t="s">
        <v>37</v>
      </c>
      <c r="G808">
        <v>30000000</v>
      </c>
      <c r="H808">
        <v>8.1</v>
      </c>
    </row>
    <row r="809" spans="1:8" x14ac:dyDescent="0.3">
      <c r="A809" t="s">
        <v>1954</v>
      </c>
      <c r="B809">
        <v>85</v>
      </c>
      <c r="C809">
        <v>66365290</v>
      </c>
      <c r="D809" t="s">
        <v>1671</v>
      </c>
      <c r="E809" t="s">
        <v>24966</v>
      </c>
      <c r="F809" t="s">
        <v>37</v>
      </c>
      <c r="G809">
        <v>55000000</v>
      </c>
      <c r="H809">
        <v>6.4</v>
      </c>
    </row>
    <row r="810" spans="1:8" x14ac:dyDescent="0.3">
      <c r="A810" t="s">
        <v>1764</v>
      </c>
      <c r="B810">
        <v>137</v>
      </c>
      <c r="C810">
        <v>66207920</v>
      </c>
      <c r="D810" t="s">
        <v>464</v>
      </c>
      <c r="E810" t="s">
        <v>24967</v>
      </c>
      <c r="F810" t="s">
        <v>37</v>
      </c>
      <c r="G810">
        <v>30000000</v>
      </c>
      <c r="H810">
        <v>8</v>
      </c>
    </row>
    <row r="811" spans="1:8" x14ac:dyDescent="0.3">
      <c r="A811" t="s">
        <v>2289</v>
      </c>
      <c r="B811">
        <v>97</v>
      </c>
      <c r="C811">
        <v>63408614</v>
      </c>
      <c r="D811" t="s">
        <v>422</v>
      </c>
      <c r="E811" t="s">
        <v>24968</v>
      </c>
      <c r="F811" t="s">
        <v>37</v>
      </c>
      <c r="G811">
        <v>55000000</v>
      </c>
      <c r="H811">
        <v>6.3</v>
      </c>
    </row>
    <row r="812" spans="1:8" x14ac:dyDescent="0.3">
      <c r="A812" t="s">
        <v>435</v>
      </c>
      <c r="B812">
        <v>104</v>
      </c>
      <c r="C812">
        <v>58422650</v>
      </c>
      <c r="D812" t="s">
        <v>882</v>
      </c>
      <c r="E812" t="s">
        <v>24969</v>
      </c>
      <c r="F812" t="s">
        <v>37</v>
      </c>
      <c r="G812">
        <v>55000000</v>
      </c>
      <c r="H812">
        <v>6.4</v>
      </c>
    </row>
    <row r="813" spans="1:8" x14ac:dyDescent="0.3">
      <c r="A813" t="s">
        <v>4673</v>
      </c>
      <c r="B813">
        <v>110</v>
      </c>
      <c r="C813">
        <v>56932305</v>
      </c>
      <c r="D813" t="s">
        <v>4675</v>
      </c>
      <c r="E813" t="s">
        <v>24970</v>
      </c>
      <c r="F813" t="s">
        <v>37</v>
      </c>
      <c r="G813">
        <v>55000000</v>
      </c>
      <c r="H813">
        <v>6.6</v>
      </c>
    </row>
    <row r="814" spans="1:8" x14ac:dyDescent="0.3">
      <c r="A814" t="s">
        <v>4256</v>
      </c>
      <c r="B814">
        <v>133</v>
      </c>
      <c r="C814">
        <v>68750000</v>
      </c>
      <c r="D814" t="s">
        <v>50</v>
      </c>
      <c r="E814" t="s">
        <v>24971</v>
      </c>
      <c r="F814" t="s">
        <v>37</v>
      </c>
      <c r="G814">
        <v>55000000</v>
      </c>
      <c r="H814">
        <v>6.4</v>
      </c>
    </row>
    <row r="815" spans="1:8" x14ac:dyDescent="0.3">
      <c r="A815" t="s">
        <v>2042</v>
      </c>
      <c r="B815">
        <v>94</v>
      </c>
      <c r="C815">
        <v>68218041</v>
      </c>
      <c r="D815" t="s">
        <v>515</v>
      </c>
      <c r="E815" t="s">
        <v>24972</v>
      </c>
      <c r="F815" t="s">
        <v>37</v>
      </c>
      <c r="G815">
        <v>55000000</v>
      </c>
      <c r="H815">
        <v>6</v>
      </c>
    </row>
    <row r="816" spans="1:8" x14ac:dyDescent="0.3">
      <c r="A816" t="s">
        <v>946</v>
      </c>
      <c r="B816">
        <v>104</v>
      </c>
      <c r="C816">
        <v>25040293</v>
      </c>
      <c r="D816" t="s">
        <v>42</v>
      </c>
      <c r="E816" t="s">
        <v>24973</v>
      </c>
      <c r="F816" t="s">
        <v>37</v>
      </c>
      <c r="G816">
        <v>55000000</v>
      </c>
      <c r="H816">
        <v>6.6</v>
      </c>
    </row>
    <row r="817" spans="1:8" x14ac:dyDescent="0.3">
      <c r="A817" t="s">
        <v>4693</v>
      </c>
      <c r="B817">
        <v>91</v>
      </c>
      <c r="C817">
        <v>55747724</v>
      </c>
      <c r="D817" t="s">
        <v>471</v>
      </c>
      <c r="E817" t="s">
        <v>24974</v>
      </c>
      <c r="F817" t="s">
        <v>37</v>
      </c>
      <c r="G817">
        <v>55000000</v>
      </c>
      <c r="H817">
        <v>5.9</v>
      </c>
    </row>
    <row r="818" spans="1:8" x14ac:dyDescent="0.3">
      <c r="A818" t="s">
        <v>685</v>
      </c>
      <c r="B818">
        <v>145</v>
      </c>
      <c r="C818">
        <v>55473600</v>
      </c>
      <c r="D818" t="s">
        <v>4177</v>
      </c>
      <c r="E818" t="s">
        <v>24975</v>
      </c>
      <c r="F818" t="s">
        <v>37</v>
      </c>
      <c r="G818">
        <v>50000000</v>
      </c>
      <c r="H818">
        <v>6.4</v>
      </c>
    </row>
    <row r="819" spans="1:8" x14ac:dyDescent="0.3">
      <c r="A819" t="s">
        <v>4704</v>
      </c>
      <c r="B819">
        <v>135</v>
      </c>
      <c r="C819">
        <v>49994804</v>
      </c>
      <c r="D819" t="s">
        <v>4706</v>
      </c>
      <c r="E819" t="s">
        <v>24976</v>
      </c>
      <c r="F819" t="s">
        <v>37</v>
      </c>
      <c r="G819">
        <v>55000000</v>
      </c>
      <c r="H819">
        <v>6.3</v>
      </c>
    </row>
    <row r="820" spans="1:8" x14ac:dyDescent="0.3">
      <c r="A820" t="s">
        <v>4712</v>
      </c>
      <c r="B820">
        <v>122</v>
      </c>
      <c r="C820">
        <v>41609593</v>
      </c>
      <c r="D820" t="s">
        <v>3336</v>
      </c>
      <c r="E820" t="s">
        <v>24977</v>
      </c>
      <c r="F820" t="s">
        <v>37</v>
      </c>
      <c r="G820">
        <v>55000000</v>
      </c>
      <c r="H820">
        <v>7.3</v>
      </c>
    </row>
    <row r="821" spans="1:8" x14ac:dyDescent="0.3">
      <c r="A821" t="s">
        <v>2722</v>
      </c>
      <c r="B821">
        <v>110</v>
      </c>
      <c r="C821">
        <v>38553833</v>
      </c>
      <c r="D821" t="s">
        <v>4717</v>
      </c>
      <c r="E821" t="s">
        <v>24978</v>
      </c>
      <c r="F821" t="s">
        <v>37</v>
      </c>
      <c r="G821">
        <v>55000000</v>
      </c>
      <c r="H821">
        <v>6.8</v>
      </c>
    </row>
    <row r="822" spans="1:8" x14ac:dyDescent="0.3">
      <c r="A822" t="s">
        <v>4722</v>
      </c>
      <c r="B822">
        <v>95</v>
      </c>
      <c r="C822">
        <v>76137505</v>
      </c>
      <c r="D822" t="s">
        <v>792</v>
      </c>
      <c r="E822" t="s">
        <v>24979</v>
      </c>
      <c r="F822" t="s">
        <v>37</v>
      </c>
      <c r="G822">
        <v>55000000</v>
      </c>
      <c r="H822">
        <v>7.2</v>
      </c>
    </row>
    <row r="823" spans="1:8" x14ac:dyDescent="0.3">
      <c r="A823" t="s">
        <v>4728</v>
      </c>
      <c r="B823">
        <v>102</v>
      </c>
      <c r="C823">
        <v>34350553</v>
      </c>
      <c r="D823" t="s">
        <v>1904</v>
      </c>
      <c r="E823" t="s">
        <v>24980</v>
      </c>
      <c r="F823" t="s">
        <v>37</v>
      </c>
      <c r="G823">
        <v>68000000</v>
      </c>
      <c r="H823">
        <v>5.7</v>
      </c>
    </row>
    <row r="824" spans="1:8" x14ac:dyDescent="0.3">
      <c r="A824" t="s">
        <v>4733</v>
      </c>
      <c r="B824">
        <v>94</v>
      </c>
      <c r="C824">
        <v>34238611</v>
      </c>
      <c r="D824" t="s">
        <v>464</v>
      </c>
      <c r="E824" t="s">
        <v>24981</v>
      </c>
      <c r="F824" t="s">
        <v>37</v>
      </c>
      <c r="G824">
        <v>55000000</v>
      </c>
      <c r="H824">
        <v>6</v>
      </c>
    </row>
    <row r="825" spans="1:8" x14ac:dyDescent="0.3">
      <c r="A825" t="s">
        <v>703</v>
      </c>
      <c r="B825">
        <v>126</v>
      </c>
      <c r="C825">
        <v>34098563</v>
      </c>
      <c r="D825" t="s">
        <v>4075</v>
      </c>
      <c r="E825" t="s">
        <v>24982</v>
      </c>
      <c r="F825" t="s">
        <v>37</v>
      </c>
      <c r="G825">
        <v>55000000</v>
      </c>
      <c r="H825">
        <v>6.5</v>
      </c>
    </row>
    <row r="826" spans="1:8" x14ac:dyDescent="0.3">
      <c r="A826" t="s">
        <v>3494</v>
      </c>
      <c r="B826">
        <v>118</v>
      </c>
      <c r="C826">
        <v>33828318</v>
      </c>
      <c r="D826" t="s">
        <v>1671</v>
      </c>
      <c r="E826" t="s">
        <v>24983</v>
      </c>
      <c r="F826" t="s">
        <v>37</v>
      </c>
      <c r="G826">
        <v>55000000</v>
      </c>
      <c r="H826">
        <v>5.8</v>
      </c>
    </row>
    <row r="827" spans="1:8" x14ac:dyDescent="0.3">
      <c r="A827" t="s">
        <v>4748</v>
      </c>
      <c r="B827">
        <v>99</v>
      </c>
      <c r="C827">
        <v>33472850</v>
      </c>
      <c r="D827" t="s">
        <v>3913</v>
      </c>
      <c r="E827" t="s">
        <v>24984</v>
      </c>
      <c r="F827" t="s">
        <v>37</v>
      </c>
      <c r="G827">
        <v>55000000</v>
      </c>
      <c r="H827">
        <v>5.8</v>
      </c>
    </row>
    <row r="828" spans="1:8" x14ac:dyDescent="0.3">
      <c r="A828" t="s">
        <v>4752</v>
      </c>
      <c r="B828">
        <v>88</v>
      </c>
      <c r="C828">
        <v>31051126</v>
      </c>
      <c r="D828" t="s">
        <v>471</v>
      </c>
      <c r="E828" t="s">
        <v>24985</v>
      </c>
      <c r="F828" t="s">
        <v>37</v>
      </c>
      <c r="G828">
        <v>55000000</v>
      </c>
      <c r="H828">
        <v>6.7</v>
      </c>
    </row>
    <row r="829" spans="1:8" x14ac:dyDescent="0.3">
      <c r="A829" t="s">
        <v>3694</v>
      </c>
      <c r="B829">
        <v>141</v>
      </c>
      <c r="C829">
        <v>35707327</v>
      </c>
      <c r="D829" t="s">
        <v>2142</v>
      </c>
      <c r="E829" t="s">
        <v>24986</v>
      </c>
      <c r="F829" t="s">
        <v>37</v>
      </c>
      <c r="G829">
        <v>55000000</v>
      </c>
      <c r="H829">
        <v>7.8</v>
      </c>
    </row>
    <row r="830" spans="1:8" x14ac:dyDescent="0.3">
      <c r="A830" t="s">
        <v>2433</v>
      </c>
      <c r="B830">
        <v>107</v>
      </c>
      <c r="C830">
        <v>20550712</v>
      </c>
      <c r="D830" t="s">
        <v>1390</v>
      </c>
      <c r="E830" t="s">
        <v>24987</v>
      </c>
      <c r="F830" t="s">
        <v>37</v>
      </c>
      <c r="G830">
        <v>50000000</v>
      </c>
      <c r="H830">
        <v>5.6</v>
      </c>
    </row>
    <row r="831" spans="1:8" x14ac:dyDescent="0.3">
      <c r="A831" t="s">
        <v>1739</v>
      </c>
      <c r="B831">
        <v>116</v>
      </c>
      <c r="C831">
        <v>18573791</v>
      </c>
      <c r="D831" t="s">
        <v>4763</v>
      </c>
      <c r="E831" t="s">
        <v>24988</v>
      </c>
      <c r="F831" t="s">
        <v>37</v>
      </c>
      <c r="G831">
        <v>55000000</v>
      </c>
      <c r="H831">
        <v>5.8</v>
      </c>
    </row>
    <row r="832" spans="1:8" x14ac:dyDescent="0.3">
      <c r="A832" t="s">
        <v>1324</v>
      </c>
      <c r="B832">
        <v>143</v>
      </c>
      <c r="C832">
        <v>51225796</v>
      </c>
      <c r="D832" t="s">
        <v>4768</v>
      </c>
      <c r="E832" t="s">
        <v>24989</v>
      </c>
      <c r="F832" t="s">
        <v>37</v>
      </c>
      <c r="G832">
        <v>70000000</v>
      </c>
      <c r="H832">
        <v>7.4</v>
      </c>
    </row>
    <row r="833" spans="1:8" x14ac:dyDescent="0.3">
      <c r="A833" t="s">
        <v>4773</v>
      </c>
      <c r="B833">
        <v>114</v>
      </c>
      <c r="C833">
        <v>16264475</v>
      </c>
      <c r="D833" t="s">
        <v>3241</v>
      </c>
      <c r="E833" t="s">
        <v>24990</v>
      </c>
      <c r="F833" t="s">
        <v>37</v>
      </c>
      <c r="G833">
        <v>55000000</v>
      </c>
      <c r="H833">
        <v>6.9</v>
      </c>
    </row>
    <row r="834" spans="1:8" x14ac:dyDescent="0.3">
      <c r="A834" t="s">
        <v>4777</v>
      </c>
      <c r="B834">
        <v>93</v>
      </c>
      <c r="C834">
        <v>25857987</v>
      </c>
      <c r="D834" t="s">
        <v>647</v>
      </c>
      <c r="E834" t="s">
        <v>24991</v>
      </c>
      <c r="F834" t="s">
        <v>37</v>
      </c>
      <c r="G834">
        <v>62000000</v>
      </c>
      <c r="H834">
        <v>5.5</v>
      </c>
    </row>
    <row r="835" spans="1:8" x14ac:dyDescent="0.3">
      <c r="A835" t="s">
        <v>4782</v>
      </c>
      <c r="B835">
        <v>280</v>
      </c>
      <c r="C835">
        <v>12870569</v>
      </c>
      <c r="D835" t="s">
        <v>1961</v>
      </c>
      <c r="E835" t="s">
        <v>24992</v>
      </c>
      <c r="F835" t="s">
        <v>37</v>
      </c>
      <c r="G835">
        <v>56000000</v>
      </c>
      <c r="H835">
        <v>6.3</v>
      </c>
    </row>
    <row r="836" spans="1:8" x14ac:dyDescent="0.3">
      <c r="A836" t="s">
        <v>4789</v>
      </c>
      <c r="B836">
        <v>100</v>
      </c>
      <c r="C836">
        <v>11466088</v>
      </c>
      <c r="D836" t="s">
        <v>59</v>
      </c>
      <c r="E836" t="s">
        <v>24993</v>
      </c>
      <c r="F836" t="s">
        <v>37</v>
      </c>
      <c r="G836">
        <v>71000000</v>
      </c>
      <c r="H836">
        <v>4.7</v>
      </c>
    </row>
    <row r="837" spans="1:8" x14ac:dyDescent="0.3">
      <c r="A837" t="s">
        <v>4794</v>
      </c>
      <c r="B837">
        <v>107</v>
      </c>
      <c r="C837">
        <v>16088610</v>
      </c>
      <c r="D837" t="s">
        <v>4795</v>
      </c>
      <c r="E837" t="s">
        <v>24994</v>
      </c>
      <c r="F837" t="s">
        <v>37</v>
      </c>
      <c r="G837">
        <v>55000000</v>
      </c>
      <c r="H837">
        <v>5.6</v>
      </c>
    </row>
    <row r="838" spans="1:8" x14ac:dyDescent="0.3">
      <c r="A838" t="s">
        <v>717</v>
      </c>
      <c r="B838">
        <v>119</v>
      </c>
      <c r="C838">
        <v>51178893</v>
      </c>
      <c r="D838" t="s">
        <v>4800</v>
      </c>
      <c r="E838" t="s">
        <v>24995</v>
      </c>
      <c r="F838" t="s">
        <v>37</v>
      </c>
      <c r="G838">
        <v>50000000</v>
      </c>
      <c r="H838">
        <v>6.4</v>
      </c>
    </row>
    <row r="839" spans="1:8" x14ac:dyDescent="0.3">
      <c r="A839" t="s">
        <v>3376</v>
      </c>
      <c r="B839">
        <v>95</v>
      </c>
      <c r="C839">
        <v>6768055</v>
      </c>
      <c r="D839" t="s">
        <v>3036</v>
      </c>
      <c r="E839" t="s">
        <v>24996</v>
      </c>
      <c r="F839" t="s">
        <v>37</v>
      </c>
      <c r="G839">
        <v>57000000</v>
      </c>
      <c r="H839">
        <v>4.2</v>
      </c>
    </row>
    <row r="840" spans="1:8" x14ac:dyDescent="0.3">
      <c r="A840" t="s">
        <v>4809</v>
      </c>
      <c r="B840">
        <v>119</v>
      </c>
      <c r="C840">
        <v>39440655</v>
      </c>
      <c r="D840" t="s">
        <v>4811</v>
      </c>
      <c r="E840" t="s">
        <v>24997</v>
      </c>
      <c r="F840" t="s">
        <v>37</v>
      </c>
      <c r="G840">
        <v>55000000</v>
      </c>
      <c r="H840">
        <v>6.4</v>
      </c>
    </row>
    <row r="841" spans="1:8" x14ac:dyDescent="0.3">
      <c r="A841" t="s">
        <v>4176</v>
      </c>
      <c r="B841">
        <v>133</v>
      </c>
      <c r="C841">
        <v>6167817</v>
      </c>
      <c r="D841" t="s">
        <v>4817</v>
      </c>
      <c r="E841" t="s">
        <v>24998</v>
      </c>
      <c r="F841" t="s">
        <v>1464</v>
      </c>
      <c r="G841">
        <v>47000000</v>
      </c>
      <c r="H841">
        <v>7.7</v>
      </c>
    </row>
    <row r="842" spans="1:8" x14ac:dyDescent="0.3">
      <c r="A842" t="s">
        <v>378</v>
      </c>
      <c r="B842">
        <v>117</v>
      </c>
      <c r="C842">
        <v>81645152</v>
      </c>
      <c r="D842" t="s">
        <v>2208</v>
      </c>
      <c r="E842" t="s">
        <v>24999</v>
      </c>
      <c r="F842" t="s">
        <v>37</v>
      </c>
      <c r="G842">
        <v>54000000</v>
      </c>
      <c r="H842">
        <v>6.7</v>
      </c>
    </row>
    <row r="843" spans="1:8" x14ac:dyDescent="0.3">
      <c r="A843" t="s">
        <v>4628</v>
      </c>
      <c r="B843">
        <v>123</v>
      </c>
      <c r="C843">
        <v>69951824</v>
      </c>
      <c r="D843" t="s">
        <v>214</v>
      </c>
      <c r="E843" t="s">
        <v>25000</v>
      </c>
      <c r="F843" t="s">
        <v>37</v>
      </c>
      <c r="G843">
        <v>55000000</v>
      </c>
      <c r="H843">
        <v>7.7</v>
      </c>
    </row>
    <row r="844" spans="1:8" x14ac:dyDescent="0.3">
      <c r="A844" t="s">
        <v>4356</v>
      </c>
      <c r="B844">
        <v>92</v>
      </c>
      <c r="C844">
        <v>9483821</v>
      </c>
      <c r="D844" t="s">
        <v>59</v>
      </c>
      <c r="E844" t="s">
        <v>25001</v>
      </c>
      <c r="F844" t="s">
        <v>37</v>
      </c>
      <c r="G844">
        <v>55000000</v>
      </c>
      <c r="H844">
        <v>5.7</v>
      </c>
    </row>
    <row r="845" spans="1:8" x14ac:dyDescent="0.3">
      <c r="A845" t="s">
        <v>4850</v>
      </c>
      <c r="B845">
        <v>170</v>
      </c>
      <c r="C845">
        <v>66676062</v>
      </c>
      <c r="D845" t="s">
        <v>1935</v>
      </c>
      <c r="E845" t="s">
        <v>25002</v>
      </c>
      <c r="F845" t="s">
        <v>37</v>
      </c>
      <c r="G845">
        <v>54000000</v>
      </c>
      <c r="H845">
        <v>7.6</v>
      </c>
    </row>
    <row r="846" spans="1:8" x14ac:dyDescent="0.3">
      <c r="A846" t="s">
        <v>3347</v>
      </c>
      <c r="B846">
        <v>123</v>
      </c>
      <c r="C846">
        <v>26838389</v>
      </c>
      <c r="D846" t="s">
        <v>1415</v>
      </c>
      <c r="E846" t="s">
        <v>25003</v>
      </c>
      <c r="F846" t="s">
        <v>37</v>
      </c>
      <c r="G846">
        <v>57000000</v>
      </c>
      <c r="H846">
        <v>6.4</v>
      </c>
    </row>
    <row r="847" spans="1:8" x14ac:dyDescent="0.3">
      <c r="A847" t="s">
        <v>220</v>
      </c>
      <c r="B847">
        <v>110</v>
      </c>
      <c r="C847">
        <v>75604320</v>
      </c>
      <c r="D847" t="s">
        <v>1681</v>
      </c>
      <c r="E847" t="s">
        <v>25004</v>
      </c>
      <c r="F847" t="s">
        <v>37</v>
      </c>
      <c r="G847">
        <v>54000000</v>
      </c>
      <c r="H847">
        <v>5.6</v>
      </c>
    </row>
    <row r="848" spans="1:8" x14ac:dyDescent="0.3">
      <c r="A848" t="s">
        <v>4863</v>
      </c>
      <c r="B848">
        <v>116</v>
      </c>
      <c r="C848">
        <v>108200000</v>
      </c>
      <c r="D848" t="s">
        <v>578</v>
      </c>
      <c r="E848" t="s">
        <v>25005</v>
      </c>
      <c r="F848" t="s">
        <v>37</v>
      </c>
      <c r="G848">
        <v>54000000</v>
      </c>
      <c r="H848">
        <v>6.8</v>
      </c>
    </row>
    <row r="849" spans="1:8" x14ac:dyDescent="0.3">
      <c r="A849" t="s">
        <v>2429</v>
      </c>
      <c r="B849">
        <v>121</v>
      </c>
      <c r="C849">
        <v>5660084</v>
      </c>
      <c r="D849" t="s">
        <v>4262</v>
      </c>
      <c r="E849" t="s">
        <v>25006</v>
      </c>
      <c r="F849" t="s">
        <v>37</v>
      </c>
      <c r="G849">
        <v>54000000</v>
      </c>
      <c r="H849">
        <v>2.4</v>
      </c>
    </row>
    <row r="850" spans="1:8" x14ac:dyDescent="0.3">
      <c r="A850" t="s">
        <v>4118</v>
      </c>
      <c r="B850">
        <v>128</v>
      </c>
      <c r="C850">
        <v>7221458</v>
      </c>
      <c r="D850" t="s">
        <v>4075</v>
      </c>
      <c r="E850" t="s">
        <v>25007</v>
      </c>
      <c r="F850" t="s">
        <v>37</v>
      </c>
      <c r="G850">
        <v>55000000</v>
      </c>
      <c r="H850">
        <v>6.2</v>
      </c>
    </row>
    <row r="851" spans="1:8" x14ac:dyDescent="0.3">
      <c r="A851" t="s">
        <v>2943</v>
      </c>
      <c r="B851">
        <v>99</v>
      </c>
      <c r="C851">
        <v>70327868</v>
      </c>
      <c r="D851" t="s">
        <v>334</v>
      </c>
      <c r="E851" t="s">
        <v>25008</v>
      </c>
      <c r="F851" t="s">
        <v>37</v>
      </c>
      <c r="G851">
        <v>46000000</v>
      </c>
      <c r="H851">
        <v>5.9</v>
      </c>
    </row>
    <row r="852" spans="1:8" x14ac:dyDescent="0.3">
      <c r="A852" t="s">
        <v>3154</v>
      </c>
      <c r="B852">
        <v>94</v>
      </c>
      <c r="C852">
        <v>58297830</v>
      </c>
      <c r="D852" t="s">
        <v>4880</v>
      </c>
      <c r="E852" t="s">
        <v>25009</v>
      </c>
      <c r="F852" t="s">
        <v>37</v>
      </c>
      <c r="G852">
        <v>50000000</v>
      </c>
      <c r="H852">
        <v>7.1</v>
      </c>
    </row>
    <row r="853" spans="1:8" x14ac:dyDescent="0.3">
      <c r="A853" t="s">
        <v>364</v>
      </c>
      <c r="B853">
        <v>127</v>
      </c>
      <c r="C853">
        <v>57386369</v>
      </c>
      <c r="D853" t="s">
        <v>2850</v>
      </c>
      <c r="E853" t="s">
        <v>25010</v>
      </c>
      <c r="F853" t="s">
        <v>37</v>
      </c>
      <c r="G853">
        <v>52500000</v>
      </c>
      <c r="H853">
        <v>7.6</v>
      </c>
    </row>
    <row r="854" spans="1:8" x14ac:dyDescent="0.3">
      <c r="A854" t="s">
        <v>4291</v>
      </c>
      <c r="B854">
        <v>89</v>
      </c>
      <c r="C854">
        <v>45207112</v>
      </c>
      <c r="D854" t="s">
        <v>2215</v>
      </c>
      <c r="E854" t="s">
        <v>25011</v>
      </c>
      <c r="F854" t="s">
        <v>37</v>
      </c>
      <c r="G854">
        <v>53000000</v>
      </c>
      <c r="H854">
        <v>5.5</v>
      </c>
    </row>
    <row r="855" spans="1:8" x14ac:dyDescent="0.3">
      <c r="A855" t="s">
        <v>4893</v>
      </c>
      <c r="B855">
        <v>123</v>
      </c>
      <c r="C855">
        <v>62563543</v>
      </c>
      <c r="D855" t="s">
        <v>1726</v>
      </c>
      <c r="E855" t="s">
        <v>25012</v>
      </c>
      <c r="F855" t="s">
        <v>37</v>
      </c>
      <c r="G855">
        <v>53000000</v>
      </c>
      <c r="H855">
        <v>7</v>
      </c>
    </row>
    <row r="856" spans="1:8" x14ac:dyDescent="0.3">
      <c r="A856" t="s">
        <v>3694</v>
      </c>
      <c r="B856">
        <v>135</v>
      </c>
      <c r="C856">
        <v>33574332</v>
      </c>
      <c r="D856" t="s">
        <v>1961</v>
      </c>
      <c r="E856" t="s">
        <v>25013</v>
      </c>
      <c r="F856" t="s">
        <v>37</v>
      </c>
      <c r="G856">
        <v>90000000</v>
      </c>
      <c r="H856">
        <v>7.1</v>
      </c>
    </row>
    <row r="857" spans="1:8" x14ac:dyDescent="0.3">
      <c r="A857" t="s">
        <v>3088</v>
      </c>
      <c r="B857">
        <v>118</v>
      </c>
      <c r="C857">
        <v>73343413</v>
      </c>
      <c r="D857" t="s">
        <v>2125</v>
      </c>
      <c r="E857" t="s">
        <v>25014</v>
      </c>
      <c r="F857" t="s">
        <v>37</v>
      </c>
      <c r="G857">
        <v>50000000</v>
      </c>
      <c r="H857">
        <v>7.4</v>
      </c>
    </row>
    <row r="858" spans="1:8" x14ac:dyDescent="0.3">
      <c r="A858" t="s">
        <v>4903</v>
      </c>
      <c r="B858">
        <v>189</v>
      </c>
      <c r="C858">
        <v>25031037</v>
      </c>
      <c r="D858" t="s">
        <v>4904</v>
      </c>
      <c r="E858" t="s">
        <v>25015</v>
      </c>
      <c r="F858" t="s">
        <v>37</v>
      </c>
      <c r="G858">
        <v>53000000</v>
      </c>
      <c r="H858">
        <v>7.6</v>
      </c>
    </row>
    <row r="859" spans="1:8" x14ac:dyDescent="0.3">
      <c r="A859" t="s">
        <v>2728</v>
      </c>
      <c r="B859">
        <v>172</v>
      </c>
      <c r="C859">
        <v>22843047</v>
      </c>
      <c r="D859" t="s">
        <v>4909</v>
      </c>
      <c r="E859" t="s">
        <v>25016</v>
      </c>
      <c r="F859" t="s">
        <v>37</v>
      </c>
      <c r="G859">
        <v>55000000</v>
      </c>
      <c r="H859">
        <v>5.9</v>
      </c>
    </row>
    <row r="860" spans="1:8" x14ac:dyDescent="0.3">
      <c r="A860" t="s">
        <v>4914</v>
      </c>
      <c r="B860">
        <v>124</v>
      </c>
      <c r="C860">
        <v>5755286</v>
      </c>
      <c r="D860" t="s">
        <v>4915</v>
      </c>
      <c r="E860" t="s">
        <v>25017</v>
      </c>
      <c r="F860" t="s">
        <v>37</v>
      </c>
      <c r="G860">
        <v>55000000</v>
      </c>
      <c r="H860">
        <v>5.9</v>
      </c>
    </row>
    <row r="861" spans="1:8" x14ac:dyDescent="0.3">
      <c r="A861" t="s">
        <v>389</v>
      </c>
      <c r="B861">
        <v>141</v>
      </c>
      <c r="C861">
        <v>164435221</v>
      </c>
      <c r="D861" t="s">
        <v>1726</v>
      </c>
      <c r="E861" t="s">
        <v>25018</v>
      </c>
      <c r="F861" t="s">
        <v>37</v>
      </c>
      <c r="G861">
        <v>52000000</v>
      </c>
      <c r="H861">
        <v>8</v>
      </c>
    </row>
    <row r="862" spans="1:8" x14ac:dyDescent="0.3">
      <c r="A862" t="s">
        <v>2271</v>
      </c>
      <c r="B862">
        <v>157</v>
      </c>
      <c r="C862">
        <v>95720716</v>
      </c>
      <c r="D862" t="s">
        <v>2819</v>
      </c>
      <c r="E862" t="s">
        <v>25019</v>
      </c>
      <c r="F862" t="s">
        <v>37</v>
      </c>
      <c r="G862">
        <v>40000000</v>
      </c>
      <c r="H862">
        <v>7.4</v>
      </c>
    </row>
    <row r="863" spans="1:8" x14ac:dyDescent="0.3">
      <c r="A863" t="s">
        <v>1165</v>
      </c>
      <c r="B863">
        <v>106</v>
      </c>
      <c r="C863">
        <v>118683135</v>
      </c>
      <c r="D863" t="s">
        <v>1415</v>
      </c>
      <c r="E863" t="s">
        <v>25020</v>
      </c>
      <c r="F863" t="s">
        <v>37</v>
      </c>
      <c r="G863">
        <v>52000000</v>
      </c>
      <c r="H863">
        <v>5.8</v>
      </c>
    </row>
    <row r="864" spans="1:8" x14ac:dyDescent="0.3">
      <c r="A864" t="s">
        <v>4931</v>
      </c>
      <c r="B864">
        <v>108</v>
      </c>
      <c r="C864">
        <v>143704210</v>
      </c>
      <c r="D864" t="s">
        <v>4932</v>
      </c>
      <c r="E864" t="s">
        <v>25021</v>
      </c>
      <c r="F864" t="s">
        <v>37</v>
      </c>
      <c r="G864">
        <v>52000000</v>
      </c>
      <c r="H864">
        <v>6.3</v>
      </c>
    </row>
    <row r="865" spans="1:8" x14ac:dyDescent="0.3">
      <c r="A865" t="s">
        <v>3303</v>
      </c>
      <c r="B865">
        <v>125</v>
      </c>
      <c r="C865">
        <v>110476776</v>
      </c>
      <c r="D865" t="s">
        <v>1681</v>
      </c>
      <c r="E865" t="s">
        <v>25022</v>
      </c>
      <c r="F865" t="s">
        <v>37</v>
      </c>
      <c r="G865">
        <v>52000000</v>
      </c>
      <c r="H865">
        <v>5.7</v>
      </c>
    </row>
    <row r="866" spans="1:8" x14ac:dyDescent="0.3">
      <c r="A866" t="s">
        <v>4939</v>
      </c>
      <c r="B866">
        <v>107</v>
      </c>
      <c r="C866">
        <v>80270227</v>
      </c>
      <c r="D866" t="s">
        <v>1628</v>
      </c>
      <c r="E866" t="s">
        <v>25023</v>
      </c>
      <c r="F866" t="s">
        <v>37</v>
      </c>
      <c r="G866">
        <v>50000000</v>
      </c>
      <c r="H866">
        <v>5.0999999999999996</v>
      </c>
    </row>
    <row r="867" spans="1:8" x14ac:dyDescent="0.3">
      <c r="A867" t="s">
        <v>4945</v>
      </c>
      <c r="B867">
        <v>215</v>
      </c>
      <c r="C867">
        <v>36385763</v>
      </c>
      <c r="D867" t="s">
        <v>3396</v>
      </c>
      <c r="E867" t="s">
        <v>25024</v>
      </c>
      <c r="F867" t="s">
        <v>37</v>
      </c>
      <c r="G867">
        <v>52000000</v>
      </c>
      <c r="H867">
        <v>7.6</v>
      </c>
    </row>
    <row r="868" spans="1:8" x14ac:dyDescent="0.3">
      <c r="A868" t="s">
        <v>4950</v>
      </c>
      <c r="B868">
        <v>118</v>
      </c>
      <c r="C868">
        <v>37035845</v>
      </c>
      <c r="D868" t="s">
        <v>2786</v>
      </c>
      <c r="E868" t="s">
        <v>25025</v>
      </c>
      <c r="F868" t="s">
        <v>37</v>
      </c>
      <c r="G868">
        <v>52000000</v>
      </c>
      <c r="H868">
        <v>6.4</v>
      </c>
    </row>
    <row r="869" spans="1:8" x14ac:dyDescent="0.3">
      <c r="A869" t="s">
        <v>4955</v>
      </c>
      <c r="B869">
        <v>118</v>
      </c>
      <c r="C869">
        <v>34580635</v>
      </c>
      <c r="D869" t="s">
        <v>4167</v>
      </c>
      <c r="E869" t="s">
        <v>25026</v>
      </c>
      <c r="F869" t="s">
        <v>37</v>
      </c>
      <c r="G869">
        <v>52000000</v>
      </c>
      <c r="H869">
        <v>7.4</v>
      </c>
    </row>
    <row r="870" spans="1:8" x14ac:dyDescent="0.3">
      <c r="A870" t="s">
        <v>487</v>
      </c>
      <c r="B870">
        <v>178</v>
      </c>
      <c r="C870">
        <v>42438300</v>
      </c>
      <c r="D870" t="s">
        <v>1726</v>
      </c>
      <c r="E870" t="s">
        <v>25027</v>
      </c>
      <c r="F870" t="s">
        <v>37</v>
      </c>
      <c r="G870">
        <v>52000000</v>
      </c>
      <c r="H870">
        <v>8.1999999999999993</v>
      </c>
    </row>
    <row r="871" spans="1:8" x14ac:dyDescent="0.3">
      <c r="A871" t="s">
        <v>4965</v>
      </c>
      <c r="B871">
        <v>92</v>
      </c>
      <c r="C871">
        <v>23324666</v>
      </c>
      <c r="D871" t="s">
        <v>59</v>
      </c>
      <c r="E871" t="s">
        <v>25028</v>
      </c>
      <c r="F871" t="s">
        <v>37</v>
      </c>
      <c r="G871">
        <v>52000000</v>
      </c>
      <c r="H871">
        <v>6.5</v>
      </c>
    </row>
    <row r="872" spans="1:8" x14ac:dyDescent="0.3">
      <c r="A872" t="s">
        <v>4972</v>
      </c>
      <c r="B872">
        <v>104</v>
      </c>
      <c r="C872">
        <v>23020488</v>
      </c>
      <c r="D872" t="s">
        <v>1258</v>
      </c>
      <c r="E872" t="s">
        <v>25029</v>
      </c>
      <c r="F872" t="s">
        <v>37</v>
      </c>
      <c r="G872">
        <v>52000000</v>
      </c>
      <c r="H872">
        <v>5.5</v>
      </c>
    </row>
    <row r="873" spans="1:8" x14ac:dyDescent="0.3">
      <c r="A873" t="s">
        <v>3494</v>
      </c>
      <c r="B873">
        <v>116</v>
      </c>
      <c r="C873">
        <v>90567722</v>
      </c>
      <c r="D873" t="s">
        <v>1671</v>
      </c>
      <c r="E873" t="s">
        <v>25030</v>
      </c>
      <c r="F873" t="s">
        <v>37</v>
      </c>
      <c r="G873">
        <v>51000000</v>
      </c>
      <c r="H873">
        <v>6.5</v>
      </c>
    </row>
    <row r="874" spans="1:8" x14ac:dyDescent="0.3">
      <c r="A874" t="s">
        <v>4982</v>
      </c>
      <c r="B874">
        <v>90</v>
      </c>
      <c r="C874">
        <v>72601713</v>
      </c>
      <c r="D874" t="s">
        <v>2966</v>
      </c>
      <c r="E874" t="s">
        <v>25031</v>
      </c>
      <c r="F874" t="s">
        <v>37</v>
      </c>
      <c r="G874">
        <v>51000000</v>
      </c>
      <c r="H874">
        <v>5.6</v>
      </c>
    </row>
    <row r="875" spans="1:8" x14ac:dyDescent="0.3">
      <c r="A875" t="s">
        <v>198</v>
      </c>
      <c r="B875">
        <v>130</v>
      </c>
      <c r="C875">
        <v>296623634</v>
      </c>
      <c r="D875" t="s">
        <v>1105</v>
      </c>
      <c r="E875" t="s">
        <v>25032</v>
      </c>
      <c r="F875" t="s">
        <v>37</v>
      </c>
      <c r="G875">
        <v>50000000</v>
      </c>
      <c r="H875">
        <v>4.5999999999999996</v>
      </c>
    </row>
    <row r="876" spans="1:8" x14ac:dyDescent="0.3">
      <c r="A876" t="s">
        <v>146</v>
      </c>
      <c r="B876">
        <v>90</v>
      </c>
      <c r="C876">
        <v>267652016</v>
      </c>
      <c r="D876" t="s">
        <v>271</v>
      </c>
      <c r="E876" t="s">
        <v>25033</v>
      </c>
      <c r="F876" t="s">
        <v>37</v>
      </c>
      <c r="G876">
        <v>60000000</v>
      </c>
      <c r="H876">
        <v>7.9</v>
      </c>
    </row>
    <row r="877" spans="1:8" x14ac:dyDescent="0.3">
      <c r="A877" t="s">
        <v>5001</v>
      </c>
      <c r="B877">
        <v>106</v>
      </c>
      <c r="C877">
        <v>62453315</v>
      </c>
      <c r="D877" t="s">
        <v>5002</v>
      </c>
      <c r="E877" t="s">
        <v>25034</v>
      </c>
      <c r="F877" t="s">
        <v>37</v>
      </c>
      <c r="G877">
        <v>50200000</v>
      </c>
      <c r="H877">
        <v>7.1</v>
      </c>
    </row>
    <row r="878" spans="1:8" x14ac:dyDescent="0.3">
      <c r="A878" t="s">
        <v>528</v>
      </c>
      <c r="B878">
        <v>155</v>
      </c>
      <c r="C878">
        <v>165500000</v>
      </c>
      <c r="D878" t="s">
        <v>207</v>
      </c>
      <c r="E878" t="s">
        <v>25035</v>
      </c>
      <c r="F878" t="s">
        <v>37</v>
      </c>
      <c r="G878">
        <v>48000000</v>
      </c>
      <c r="H878">
        <v>6.9</v>
      </c>
    </row>
    <row r="879" spans="1:8" x14ac:dyDescent="0.3">
      <c r="A879" t="s">
        <v>3347</v>
      </c>
      <c r="B879">
        <v>139</v>
      </c>
      <c r="C879">
        <v>153620822</v>
      </c>
      <c r="D879" t="s">
        <v>4479</v>
      </c>
      <c r="E879" t="s">
        <v>25036</v>
      </c>
      <c r="F879" t="s">
        <v>37</v>
      </c>
      <c r="G879">
        <v>50000000</v>
      </c>
      <c r="H879">
        <v>7.3</v>
      </c>
    </row>
    <row r="880" spans="1:8" x14ac:dyDescent="0.3">
      <c r="A880" t="s">
        <v>2513</v>
      </c>
      <c r="B880">
        <v>112</v>
      </c>
      <c r="C880">
        <v>218628680</v>
      </c>
      <c r="D880" t="s">
        <v>2786</v>
      </c>
      <c r="E880" t="s">
        <v>25037</v>
      </c>
      <c r="F880" t="s">
        <v>37</v>
      </c>
      <c r="G880">
        <v>50000000</v>
      </c>
      <c r="H880">
        <v>7</v>
      </c>
    </row>
    <row r="881" spans="1:8" x14ac:dyDescent="0.3">
      <c r="A881" t="s">
        <v>1413</v>
      </c>
      <c r="B881">
        <v>139</v>
      </c>
      <c r="C881">
        <v>147637474</v>
      </c>
      <c r="D881" t="s">
        <v>1415</v>
      </c>
      <c r="E881" t="s">
        <v>25038</v>
      </c>
      <c r="F881" t="s">
        <v>37</v>
      </c>
      <c r="G881">
        <v>50000000</v>
      </c>
      <c r="H881">
        <v>7.7</v>
      </c>
    </row>
    <row r="882" spans="1:8" x14ac:dyDescent="0.3">
      <c r="A882" t="s">
        <v>514</v>
      </c>
      <c r="B882">
        <v>115</v>
      </c>
      <c r="C882">
        <v>135014968</v>
      </c>
      <c r="D882" t="s">
        <v>5022</v>
      </c>
      <c r="E882" t="s">
        <v>25039</v>
      </c>
      <c r="F882" t="s">
        <v>37</v>
      </c>
      <c r="G882">
        <v>50000000</v>
      </c>
      <c r="H882">
        <v>6.7</v>
      </c>
    </row>
    <row r="883" spans="1:8" x14ac:dyDescent="0.3">
      <c r="A883" t="s">
        <v>1751</v>
      </c>
      <c r="B883">
        <v>143</v>
      </c>
      <c r="C883">
        <v>2175312</v>
      </c>
      <c r="D883" t="s">
        <v>1671</v>
      </c>
      <c r="E883" t="s">
        <v>25040</v>
      </c>
      <c r="F883" t="s">
        <v>37</v>
      </c>
      <c r="G883">
        <v>50000000</v>
      </c>
      <c r="H883">
        <v>6.3</v>
      </c>
    </row>
    <row r="884" spans="1:8" x14ac:dyDescent="0.3">
      <c r="A884" t="s">
        <v>2785</v>
      </c>
      <c r="B884">
        <v>96</v>
      </c>
      <c r="C884">
        <v>126203320</v>
      </c>
      <c r="D884" t="s">
        <v>1681</v>
      </c>
      <c r="E884" t="s">
        <v>25041</v>
      </c>
      <c r="F884" t="s">
        <v>37</v>
      </c>
      <c r="G884">
        <v>50000000</v>
      </c>
      <c r="H884">
        <v>5.8</v>
      </c>
    </row>
    <row r="885" spans="1:8" x14ac:dyDescent="0.3">
      <c r="A885" t="s">
        <v>351</v>
      </c>
      <c r="B885">
        <v>112</v>
      </c>
      <c r="C885">
        <v>126975169</v>
      </c>
      <c r="D885" t="s">
        <v>5032</v>
      </c>
      <c r="E885" t="s">
        <v>25042</v>
      </c>
      <c r="F885" t="s">
        <v>37</v>
      </c>
      <c r="G885">
        <v>50000000</v>
      </c>
      <c r="H885">
        <v>7.1</v>
      </c>
    </row>
    <row r="886" spans="1:8" x14ac:dyDescent="0.3">
      <c r="A886" t="s">
        <v>1526</v>
      </c>
      <c r="B886">
        <v>131</v>
      </c>
      <c r="C886">
        <v>125548685</v>
      </c>
      <c r="D886" t="s">
        <v>1544</v>
      </c>
      <c r="E886" t="s">
        <v>25043</v>
      </c>
      <c r="F886" t="s">
        <v>37</v>
      </c>
      <c r="G886">
        <v>52000000</v>
      </c>
      <c r="H886">
        <v>7.3</v>
      </c>
    </row>
    <row r="887" spans="1:8" x14ac:dyDescent="0.3">
      <c r="A887" t="s">
        <v>4239</v>
      </c>
      <c r="B887">
        <v>116</v>
      </c>
      <c r="C887">
        <v>105807520</v>
      </c>
      <c r="D887" t="s">
        <v>1681</v>
      </c>
      <c r="E887" t="s">
        <v>25044</v>
      </c>
      <c r="F887" t="s">
        <v>37</v>
      </c>
      <c r="G887">
        <v>50000000</v>
      </c>
      <c r="H887">
        <v>6.4</v>
      </c>
    </row>
    <row r="888" spans="1:8" x14ac:dyDescent="0.3">
      <c r="A888" t="s">
        <v>2099</v>
      </c>
      <c r="B888">
        <v>112</v>
      </c>
      <c r="C888">
        <v>191616238</v>
      </c>
      <c r="D888" t="s">
        <v>1752</v>
      </c>
      <c r="E888" t="s">
        <v>25045</v>
      </c>
      <c r="F888" t="s">
        <v>37</v>
      </c>
      <c r="G888">
        <v>50000000</v>
      </c>
      <c r="H888">
        <v>7.1</v>
      </c>
    </row>
    <row r="889" spans="1:8" x14ac:dyDescent="0.3">
      <c r="A889" t="s">
        <v>5050</v>
      </c>
      <c r="B889">
        <v>123</v>
      </c>
      <c r="C889">
        <v>105264608</v>
      </c>
      <c r="D889" t="s">
        <v>5051</v>
      </c>
      <c r="E889" t="s">
        <v>25046</v>
      </c>
      <c r="F889" t="s">
        <v>37</v>
      </c>
      <c r="G889">
        <v>60000000</v>
      </c>
      <c r="H889">
        <v>7.6</v>
      </c>
    </row>
    <row r="890" spans="1:8" x14ac:dyDescent="0.3">
      <c r="A890" t="s">
        <v>1165</v>
      </c>
      <c r="B890">
        <v>104</v>
      </c>
      <c r="C890">
        <v>97680195</v>
      </c>
      <c r="D890" t="s">
        <v>1681</v>
      </c>
      <c r="E890" t="s">
        <v>25047</v>
      </c>
      <c r="F890" t="s">
        <v>37</v>
      </c>
      <c r="G890">
        <v>70000000</v>
      </c>
      <c r="H890">
        <v>6.8</v>
      </c>
    </row>
    <row r="891" spans="1:8" x14ac:dyDescent="0.3">
      <c r="A891" t="s">
        <v>5059</v>
      </c>
      <c r="B891">
        <v>107</v>
      </c>
      <c r="C891">
        <v>126088877</v>
      </c>
      <c r="D891" t="s">
        <v>1752</v>
      </c>
      <c r="E891" t="s">
        <v>25048</v>
      </c>
      <c r="F891" t="s">
        <v>37</v>
      </c>
      <c r="G891">
        <v>50000000</v>
      </c>
      <c r="H891">
        <v>6.6</v>
      </c>
    </row>
    <row r="892" spans="1:8" x14ac:dyDescent="0.3">
      <c r="A892" t="s">
        <v>1252</v>
      </c>
      <c r="B892">
        <v>124</v>
      </c>
      <c r="C892">
        <v>91030827</v>
      </c>
      <c r="D892" t="s">
        <v>2527</v>
      </c>
      <c r="E892" t="s">
        <v>25049</v>
      </c>
      <c r="F892" t="s">
        <v>37</v>
      </c>
      <c r="G892">
        <v>50000000</v>
      </c>
      <c r="H892">
        <v>6.7</v>
      </c>
    </row>
    <row r="893" spans="1:8" x14ac:dyDescent="0.3">
      <c r="A893" t="s">
        <v>4516</v>
      </c>
      <c r="B893">
        <v>96</v>
      </c>
      <c r="C893">
        <v>150315155</v>
      </c>
      <c r="D893" t="s">
        <v>3057</v>
      </c>
      <c r="E893" t="s">
        <v>25050</v>
      </c>
      <c r="F893" t="s">
        <v>37</v>
      </c>
      <c r="G893">
        <v>50000000</v>
      </c>
      <c r="H893">
        <v>6.1</v>
      </c>
    </row>
    <row r="894" spans="1:8" x14ac:dyDescent="0.3">
      <c r="A894" t="s">
        <v>157</v>
      </c>
      <c r="B894">
        <v>125</v>
      </c>
      <c r="C894">
        <v>127997349</v>
      </c>
      <c r="D894" t="s">
        <v>5072</v>
      </c>
      <c r="E894" t="s">
        <v>25051</v>
      </c>
      <c r="F894" t="s">
        <v>37</v>
      </c>
      <c r="G894">
        <v>50000000</v>
      </c>
      <c r="H894">
        <v>6</v>
      </c>
    </row>
    <row r="895" spans="1:8" x14ac:dyDescent="0.3">
      <c r="A895" t="s">
        <v>5076</v>
      </c>
      <c r="B895">
        <v>129</v>
      </c>
      <c r="C895">
        <v>88504640</v>
      </c>
      <c r="D895" t="s">
        <v>2142</v>
      </c>
      <c r="E895" t="s">
        <v>25052</v>
      </c>
      <c r="F895" t="s">
        <v>37</v>
      </c>
      <c r="G895">
        <v>45000000</v>
      </c>
      <c r="H895">
        <v>7.6</v>
      </c>
    </row>
    <row r="896" spans="1:8" x14ac:dyDescent="0.3">
      <c r="A896" t="s">
        <v>5081</v>
      </c>
      <c r="B896">
        <v>90</v>
      </c>
      <c r="C896">
        <v>81517441</v>
      </c>
      <c r="D896" t="s">
        <v>464</v>
      </c>
      <c r="E896" t="s">
        <v>25053</v>
      </c>
      <c r="F896" t="s">
        <v>37</v>
      </c>
      <c r="G896">
        <v>50000000</v>
      </c>
      <c r="H896">
        <v>7.1</v>
      </c>
    </row>
    <row r="897" spans="1:8" x14ac:dyDescent="0.3">
      <c r="A897" t="s">
        <v>5087</v>
      </c>
      <c r="B897">
        <v>109</v>
      </c>
      <c r="C897">
        <v>81022333</v>
      </c>
      <c r="D897" t="s">
        <v>1427</v>
      </c>
      <c r="E897" t="s">
        <v>25054</v>
      </c>
      <c r="F897" t="s">
        <v>37</v>
      </c>
      <c r="G897">
        <v>50000000</v>
      </c>
      <c r="H897">
        <v>5</v>
      </c>
    </row>
    <row r="898" spans="1:8" x14ac:dyDescent="0.3">
      <c r="A898" t="s">
        <v>1039</v>
      </c>
      <c r="B898">
        <v>121</v>
      </c>
      <c r="C898">
        <v>79948113</v>
      </c>
      <c r="D898" t="s">
        <v>2202</v>
      </c>
      <c r="E898" t="s">
        <v>25055</v>
      </c>
      <c r="F898" t="s">
        <v>37</v>
      </c>
      <c r="G898">
        <v>50000000</v>
      </c>
      <c r="H898">
        <v>6.2</v>
      </c>
    </row>
    <row r="899" spans="1:8" x14ac:dyDescent="0.3">
      <c r="A899" t="s">
        <v>4673</v>
      </c>
      <c r="B899">
        <v>95</v>
      </c>
      <c r="C899">
        <v>88658172</v>
      </c>
      <c r="D899" t="s">
        <v>1681</v>
      </c>
      <c r="E899" t="s">
        <v>25056</v>
      </c>
      <c r="F899" t="s">
        <v>37</v>
      </c>
      <c r="G899">
        <v>50000000</v>
      </c>
      <c r="H899">
        <v>5.6</v>
      </c>
    </row>
    <row r="900" spans="1:8" x14ac:dyDescent="0.3">
      <c r="A900" t="s">
        <v>3739</v>
      </c>
      <c r="B900">
        <v>118</v>
      </c>
      <c r="C900">
        <v>84244877</v>
      </c>
      <c r="D900" t="s">
        <v>1415</v>
      </c>
      <c r="E900" t="s">
        <v>25057</v>
      </c>
      <c r="F900" t="s">
        <v>37</v>
      </c>
      <c r="G900">
        <v>50000000</v>
      </c>
      <c r="H900">
        <v>7.4</v>
      </c>
    </row>
    <row r="901" spans="1:8" x14ac:dyDescent="0.3">
      <c r="A901" t="s">
        <v>5111</v>
      </c>
      <c r="B901">
        <v>80</v>
      </c>
      <c r="C901">
        <v>75367693</v>
      </c>
      <c r="D901" t="s">
        <v>792</v>
      </c>
      <c r="E901" t="s">
        <v>25058</v>
      </c>
      <c r="F901" t="s">
        <v>37</v>
      </c>
      <c r="G901">
        <v>35000000</v>
      </c>
      <c r="H901">
        <v>5</v>
      </c>
    </row>
    <row r="902" spans="1:8" x14ac:dyDescent="0.3">
      <c r="A902" t="s">
        <v>5117</v>
      </c>
      <c r="B902">
        <v>99</v>
      </c>
      <c r="C902">
        <v>73701902</v>
      </c>
      <c r="D902" t="s">
        <v>3057</v>
      </c>
      <c r="E902" t="s">
        <v>25059</v>
      </c>
      <c r="F902" t="s">
        <v>37</v>
      </c>
      <c r="G902">
        <v>60000000</v>
      </c>
      <c r="H902">
        <v>5.2</v>
      </c>
    </row>
    <row r="903" spans="1:8" x14ac:dyDescent="0.3">
      <c r="A903" t="s">
        <v>5121</v>
      </c>
      <c r="B903">
        <v>133</v>
      </c>
      <c r="C903">
        <v>75605492</v>
      </c>
      <c r="D903" t="s">
        <v>1634</v>
      </c>
      <c r="E903" t="s">
        <v>25060</v>
      </c>
      <c r="F903" t="s">
        <v>37</v>
      </c>
      <c r="G903">
        <v>50000000</v>
      </c>
      <c r="H903">
        <v>7.6</v>
      </c>
    </row>
    <row r="904" spans="1:8" x14ac:dyDescent="0.3">
      <c r="A904" t="s">
        <v>710</v>
      </c>
      <c r="B904">
        <v>127</v>
      </c>
      <c r="C904">
        <v>67823573</v>
      </c>
      <c r="D904" t="s">
        <v>923</v>
      </c>
      <c r="E904" t="s">
        <v>25061</v>
      </c>
      <c r="F904" t="s">
        <v>37</v>
      </c>
      <c r="G904">
        <v>50000000</v>
      </c>
      <c r="H904">
        <v>6.6</v>
      </c>
    </row>
    <row r="905" spans="1:8" x14ac:dyDescent="0.3">
      <c r="A905" t="s">
        <v>5128</v>
      </c>
      <c r="B905">
        <v>106</v>
      </c>
      <c r="C905">
        <v>91439400</v>
      </c>
      <c r="D905" t="s">
        <v>1156</v>
      </c>
      <c r="E905" t="s">
        <v>25062</v>
      </c>
      <c r="F905" t="s">
        <v>37</v>
      </c>
      <c r="G905">
        <v>50000000</v>
      </c>
      <c r="H905">
        <v>7</v>
      </c>
    </row>
    <row r="906" spans="1:8" x14ac:dyDescent="0.3">
      <c r="A906" t="s">
        <v>5133</v>
      </c>
      <c r="B906">
        <v>98</v>
      </c>
      <c r="C906">
        <v>67128202</v>
      </c>
      <c r="D906" t="s">
        <v>5135</v>
      </c>
      <c r="E906" t="s">
        <v>25063</v>
      </c>
      <c r="F906" t="s">
        <v>37</v>
      </c>
      <c r="G906">
        <v>65000000</v>
      </c>
      <c r="H906">
        <v>5.7</v>
      </c>
    </row>
    <row r="907" spans="1:8" x14ac:dyDescent="0.3">
      <c r="A907" t="s">
        <v>5139</v>
      </c>
      <c r="B907">
        <v>132</v>
      </c>
      <c r="C907">
        <v>70496802</v>
      </c>
      <c r="D907" t="s">
        <v>923</v>
      </c>
      <c r="E907" t="s">
        <v>25064</v>
      </c>
      <c r="F907" t="s">
        <v>37</v>
      </c>
      <c r="G907">
        <v>54000000</v>
      </c>
      <c r="H907">
        <v>8.1999999999999993</v>
      </c>
    </row>
    <row r="908" spans="1:8" x14ac:dyDescent="0.3">
      <c r="A908" t="s">
        <v>4950</v>
      </c>
      <c r="B908">
        <v>114</v>
      </c>
      <c r="C908">
        <v>60470220</v>
      </c>
      <c r="D908" t="s">
        <v>1628</v>
      </c>
      <c r="E908" t="s">
        <v>25065</v>
      </c>
      <c r="F908" t="s">
        <v>37</v>
      </c>
      <c r="G908">
        <v>50000000</v>
      </c>
      <c r="H908">
        <v>6.2</v>
      </c>
    </row>
    <row r="909" spans="1:8" x14ac:dyDescent="0.3">
      <c r="A909" t="s">
        <v>5154</v>
      </c>
      <c r="B909">
        <v>78</v>
      </c>
      <c r="C909">
        <v>58336565</v>
      </c>
      <c r="D909" t="s">
        <v>471</v>
      </c>
      <c r="E909" t="s">
        <v>25066</v>
      </c>
      <c r="F909" t="s">
        <v>37</v>
      </c>
      <c r="G909">
        <v>50000000</v>
      </c>
      <c r="H909">
        <v>6.6</v>
      </c>
    </row>
    <row r="910" spans="1:8" x14ac:dyDescent="0.3">
      <c r="A910" t="s">
        <v>5158</v>
      </c>
      <c r="B910">
        <v>101</v>
      </c>
      <c r="C910">
        <v>66002004</v>
      </c>
      <c r="D910" t="s">
        <v>5159</v>
      </c>
      <c r="E910" t="s">
        <v>25067</v>
      </c>
      <c r="F910" t="s">
        <v>37</v>
      </c>
      <c r="G910">
        <v>50000000</v>
      </c>
      <c r="H910">
        <v>4.7</v>
      </c>
    </row>
    <row r="911" spans="1:8" x14ac:dyDescent="0.3">
      <c r="A911" t="s">
        <v>5164</v>
      </c>
      <c r="B911">
        <v>113</v>
      </c>
      <c r="C911">
        <v>54997476</v>
      </c>
      <c r="D911" t="s">
        <v>2142</v>
      </c>
      <c r="E911" t="s">
        <v>25068</v>
      </c>
      <c r="F911" t="s">
        <v>37</v>
      </c>
      <c r="G911">
        <v>50000000</v>
      </c>
      <c r="H911">
        <v>6.3</v>
      </c>
    </row>
    <row r="912" spans="1:8" x14ac:dyDescent="0.3">
      <c r="A912" t="s">
        <v>5170</v>
      </c>
      <c r="B912">
        <v>98</v>
      </c>
      <c r="C912">
        <v>55682070</v>
      </c>
      <c r="D912" t="s">
        <v>3458</v>
      </c>
      <c r="E912" t="s">
        <v>25069</v>
      </c>
      <c r="F912" t="s">
        <v>37</v>
      </c>
      <c r="G912">
        <v>50000000</v>
      </c>
      <c r="H912">
        <v>6.1</v>
      </c>
    </row>
    <row r="913" spans="1:8" x14ac:dyDescent="0.3">
      <c r="A913" t="s">
        <v>5175</v>
      </c>
      <c r="B913">
        <v>124</v>
      </c>
      <c r="C913">
        <v>52752475</v>
      </c>
      <c r="D913" t="s">
        <v>4075</v>
      </c>
      <c r="E913" t="s">
        <v>25070</v>
      </c>
      <c r="F913" t="s">
        <v>37</v>
      </c>
      <c r="G913">
        <v>50000000</v>
      </c>
      <c r="H913">
        <v>6.7</v>
      </c>
    </row>
    <row r="914" spans="1:8" x14ac:dyDescent="0.3">
      <c r="A914" t="s">
        <v>2641</v>
      </c>
      <c r="B914">
        <v>109</v>
      </c>
      <c r="C914">
        <v>55092830</v>
      </c>
      <c r="D914" t="s">
        <v>227</v>
      </c>
      <c r="E914" t="s">
        <v>25071</v>
      </c>
      <c r="F914" t="s">
        <v>37</v>
      </c>
      <c r="G914">
        <v>60000000</v>
      </c>
      <c r="H914">
        <v>6.1</v>
      </c>
    </row>
    <row r="915" spans="1:8" x14ac:dyDescent="0.3">
      <c r="A915" t="s">
        <v>5188</v>
      </c>
      <c r="B915">
        <v>128</v>
      </c>
      <c r="C915">
        <v>50815288</v>
      </c>
      <c r="D915" t="s">
        <v>4075</v>
      </c>
      <c r="E915" t="s">
        <v>25072</v>
      </c>
      <c r="F915" t="s">
        <v>37</v>
      </c>
      <c r="G915">
        <v>50000000</v>
      </c>
      <c r="H915">
        <v>7</v>
      </c>
    </row>
    <row r="916" spans="1:8" x14ac:dyDescent="0.3">
      <c r="A916" t="s">
        <v>278</v>
      </c>
      <c r="B916">
        <v>144</v>
      </c>
      <c r="C916">
        <v>52822418</v>
      </c>
      <c r="D916" t="s">
        <v>1910</v>
      </c>
      <c r="E916" t="s">
        <v>25073</v>
      </c>
      <c r="F916" t="s">
        <v>37</v>
      </c>
      <c r="G916">
        <v>50000000</v>
      </c>
      <c r="H916">
        <v>7.4</v>
      </c>
    </row>
    <row r="917" spans="1:8" x14ac:dyDescent="0.3">
      <c r="A917" t="s">
        <v>5199</v>
      </c>
      <c r="B917">
        <v>95</v>
      </c>
      <c r="C917">
        <v>50150619</v>
      </c>
      <c r="D917" t="s">
        <v>3293</v>
      </c>
      <c r="E917" t="s">
        <v>25074</v>
      </c>
      <c r="F917" t="s">
        <v>37</v>
      </c>
      <c r="G917">
        <v>50000000</v>
      </c>
      <c r="H917">
        <v>7.3</v>
      </c>
    </row>
    <row r="918" spans="1:8" x14ac:dyDescent="0.3">
      <c r="A918" t="s">
        <v>5204</v>
      </c>
      <c r="B918">
        <v>105</v>
      </c>
      <c r="C918">
        <v>48745150</v>
      </c>
      <c r="D918" t="s">
        <v>1528</v>
      </c>
      <c r="E918" t="s">
        <v>25075</v>
      </c>
      <c r="F918" t="s">
        <v>37</v>
      </c>
      <c r="G918">
        <v>50000000</v>
      </c>
      <c r="H918">
        <v>5.8</v>
      </c>
    </row>
    <row r="919" spans="1:8" x14ac:dyDescent="0.3">
      <c r="A919" t="s">
        <v>3694</v>
      </c>
      <c r="B919">
        <v>121</v>
      </c>
      <c r="C919">
        <v>50007168</v>
      </c>
      <c r="D919" t="s">
        <v>464</v>
      </c>
      <c r="E919" t="s">
        <v>25076</v>
      </c>
      <c r="F919" t="s">
        <v>37</v>
      </c>
      <c r="G919">
        <v>50000000</v>
      </c>
      <c r="H919">
        <v>6.7</v>
      </c>
    </row>
    <row r="920" spans="1:8" x14ac:dyDescent="0.3">
      <c r="A920" t="s">
        <v>187</v>
      </c>
      <c r="B920">
        <v>125</v>
      </c>
      <c r="C920">
        <v>48154732</v>
      </c>
      <c r="D920" t="s">
        <v>1467</v>
      </c>
      <c r="E920" t="s">
        <v>25077</v>
      </c>
      <c r="F920" t="s">
        <v>37</v>
      </c>
      <c r="G920">
        <v>50000000</v>
      </c>
      <c r="H920">
        <v>5.8</v>
      </c>
    </row>
    <row r="921" spans="1:8" x14ac:dyDescent="0.3">
      <c r="A921" t="s">
        <v>685</v>
      </c>
      <c r="B921">
        <v>129</v>
      </c>
      <c r="C921">
        <v>48265581</v>
      </c>
      <c r="D921" t="s">
        <v>1924</v>
      </c>
      <c r="E921" t="s">
        <v>25078</v>
      </c>
      <c r="F921" t="s">
        <v>37</v>
      </c>
      <c r="G921">
        <v>50000000</v>
      </c>
      <c r="H921">
        <v>7.8</v>
      </c>
    </row>
    <row r="922" spans="1:8" x14ac:dyDescent="0.3">
      <c r="A922" t="s">
        <v>5219</v>
      </c>
      <c r="B922">
        <v>132</v>
      </c>
      <c r="C922">
        <v>46982632</v>
      </c>
      <c r="D922" t="s">
        <v>5220</v>
      </c>
      <c r="E922" t="s">
        <v>25079</v>
      </c>
      <c r="F922" t="s">
        <v>37</v>
      </c>
      <c r="G922">
        <v>50000000</v>
      </c>
      <c r="H922">
        <v>6.6</v>
      </c>
    </row>
    <row r="923" spans="1:8" x14ac:dyDescent="0.3">
      <c r="A923" t="s">
        <v>5225</v>
      </c>
      <c r="B923">
        <v>118</v>
      </c>
      <c r="C923">
        <v>44737059</v>
      </c>
      <c r="D923" t="s">
        <v>3913</v>
      </c>
      <c r="E923" t="s">
        <v>25080</v>
      </c>
      <c r="F923" t="s">
        <v>37</v>
      </c>
      <c r="G923">
        <v>50000000</v>
      </c>
      <c r="H923">
        <v>6.5</v>
      </c>
    </row>
    <row r="924" spans="1:8" x14ac:dyDescent="0.3">
      <c r="A924" t="s">
        <v>5230</v>
      </c>
      <c r="B924">
        <v>113</v>
      </c>
      <c r="C924">
        <v>56724080</v>
      </c>
      <c r="D924" t="s">
        <v>1671</v>
      </c>
      <c r="E924" t="s">
        <v>25081</v>
      </c>
      <c r="F924" t="s">
        <v>37</v>
      </c>
      <c r="G924">
        <v>50000000</v>
      </c>
      <c r="H924">
        <v>6.7</v>
      </c>
    </row>
    <row r="925" spans="1:8" x14ac:dyDescent="0.3">
      <c r="A925" t="s">
        <v>3088</v>
      </c>
      <c r="B925">
        <v>140</v>
      </c>
      <c r="C925">
        <v>44484065</v>
      </c>
      <c r="D925" t="s">
        <v>1120</v>
      </c>
      <c r="E925" t="s">
        <v>25082</v>
      </c>
      <c r="F925" t="s">
        <v>37</v>
      </c>
      <c r="G925">
        <v>50000000</v>
      </c>
      <c r="H925">
        <v>7.3</v>
      </c>
    </row>
    <row r="926" spans="1:8" x14ac:dyDescent="0.3">
      <c r="A926" t="s">
        <v>5239</v>
      </c>
      <c r="B926">
        <v>89</v>
      </c>
      <c r="C926">
        <v>47553512</v>
      </c>
      <c r="D926" t="s">
        <v>59</v>
      </c>
      <c r="E926" t="s">
        <v>25083</v>
      </c>
      <c r="F926" t="s">
        <v>37</v>
      </c>
      <c r="G926">
        <v>50000000</v>
      </c>
      <c r="H926">
        <v>5.8</v>
      </c>
    </row>
    <row r="927" spans="1:8" x14ac:dyDescent="0.3">
      <c r="A927" t="s">
        <v>5245</v>
      </c>
      <c r="B927">
        <v>104</v>
      </c>
      <c r="C927">
        <v>42610000</v>
      </c>
      <c r="D927" t="s">
        <v>422</v>
      </c>
      <c r="E927" t="s">
        <v>25084</v>
      </c>
      <c r="F927" t="s">
        <v>37</v>
      </c>
      <c r="G927">
        <v>55000000</v>
      </c>
      <c r="H927">
        <v>5.5</v>
      </c>
    </row>
    <row r="928" spans="1:8" x14ac:dyDescent="0.3">
      <c r="A928" t="s">
        <v>2843</v>
      </c>
      <c r="B928">
        <v>106</v>
      </c>
      <c r="C928">
        <v>41482207</v>
      </c>
      <c r="D928" t="s">
        <v>882</v>
      </c>
      <c r="E928" t="s">
        <v>25085</v>
      </c>
      <c r="F928" t="s">
        <v>37</v>
      </c>
      <c r="G928">
        <v>50000000</v>
      </c>
      <c r="H928">
        <v>6.3</v>
      </c>
    </row>
    <row r="929" spans="1:8" x14ac:dyDescent="0.3">
      <c r="A929" t="s">
        <v>4950</v>
      </c>
      <c r="B929">
        <v>141</v>
      </c>
      <c r="C929">
        <v>47105085</v>
      </c>
      <c r="D929" t="s">
        <v>1935</v>
      </c>
      <c r="E929" t="s">
        <v>25086</v>
      </c>
      <c r="F929" t="s">
        <v>37</v>
      </c>
      <c r="G929">
        <v>50000000</v>
      </c>
      <c r="H929">
        <v>7.4</v>
      </c>
    </row>
    <row r="930" spans="1:8" x14ac:dyDescent="0.3">
      <c r="A930" t="s">
        <v>2565</v>
      </c>
      <c r="B930">
        <v>124</v>
      </c>
      <c r="C930">
        <v>41256277</v>
      </c>
      <c r="D930" t="s">
        <v>59</v>
      </c>
      <c r="E930" t="s">
        <v>25087</v>
      </c>
      <c r="F930" t="s">
        <v>37</v>
      </c>
      <c r="G930">
        <v>50000000</v>
      </c>
      <c r="H930">
        <v>5.9</v>
      </c>
    </row>
    <row r="931" spans="1:8" x14ac:dyDescent="0.3">
      <c r="A931" t="s">
        <v>5263</v>
      </c>
      <c r="B931">
        <v>98</v>
      </c>
      <c r="C931">
        <v>50740078</v>
      </c>
      <c r="D931" t="s">
        <v>2208</v>
      </c>
      <c r="E931" t="s">
        <v>25088</v>
      </c>
      <c r="F931" t="s">
        <v>37</v>
      </c>
      <c r="G931">
        <v>45000000</v>
      </c>
      <c r="H931">
        <v>6.2</v>
      </c>
    </row>
    <row r="932" spans="1:8" x14ac:dyDescent="0.3">
      <c r="A932" t="s">
        <v>5268</v>
      </c>
      <c r="B932">
        <v>108</v>
      </c>
      <c r="C932">
        <v>40203020</v>
      </c>
      <c r="D932" t="s">
        <v>1415</v>
      </c>
      <c r="E932" t="s">
        <v>25089</v>
      </c>
      <c r="F932" t="s">
        <v>37</v>
      </c>
      <c r="G932">
        <v>40000000</v>
      </c>
      <c r="H932">
        <v>5.9</v>
      </c>
    </row>
    <row r="933" spans="1:8" x14ac:dyDescent="0.3">
      <c r="A933" t="s">
        <v>5273</v>
      </c>
      <c r="B933">
        <v>114</v>
      </c>
      <c r="C933">
        <v>40905277</v>
      </c>
      <c r="D933" t="s">
        <v>5274</v>
      </c>
      <c r="E933" t="s">
        <v>25090</v>
      </c>
      <c r="F933" t="s">
        <v>37</v>
      </c>
      <c r="G933">
        <v>50000000</v>
      </c>
      <c r="H933">
        <v>6.5</v>
      </c>
    </row>
    <row r="934" spans="1:8" x14ac:dyDescent="0.3">
      <c r="A934" t="s">
        <v>5279</v>
      </c>
      <c r="B934">
        <v>101</v>
      </c>
      <c r="C934">
        <v>38590500</v>
      </c>
      <c r="D934" t="s">
        <v>50</v>
      </c>
      <c r="E934" t="s">
        <v>25091</v>
      </c>
      <c r="F934" t="s">
        <v>37</v>
      </c>
      <c r="G934">
        <v>50000000</v>
      </c>
      <c r="H934">
        <v>4.4000000000000004</v>
      </c>
    </row>
    <row r="935" spans="1:8" x14ac:dyDescent="0.3">
      <c r="A935" t="s">
        <v>4903</v>
      </c>
      <c r="B935">
        <v>93</v>
      </c>
      <c r="C935">
        <v>39177541</v>
      </c>
      <c r="D935" t="s">
        <v>148</v>
      </c>
      <c r="E935" t="s">
        <v>25092</v>
      </c>
      <c r="F935" t="s">
        <v>37</v>
      </c>
      <c r="G935">
        <v>50000000</v>
      </c>
      <c r="H935">
        <v>3.5</v>
      </c>
    </row>
    <row r="936" spans="1:8" x14ac:dyDescent="0.3">
      <c r="A936" t="s">
        <v>5289</v>
      </c>
      <c r="B936">
        <v>119</v>
      </c>
      <c r="C936">
        <v>39778599</v>
      </c>
      <c r="D936" t="s">
        <v>1826</v>
      </c>
      <c r="E936" t="s">
        <v>25093</v>
      </c>
      <c r="F936" t="s">
        <v>37</v>
      </c>
      <c r="G936">
        <v>50000000</v>
      </c>
      <c r="H936">
        <v>6.6</v>
      </c>
    </row>
    <row r="937" spans="1:8" x14ac:dyDescent="0.3">
      <c r="A937" t="s">
        <v>3303</v>
      </c>
      <c r="B937">
        <v>119</v>
      </c>
      <c r="C937">
        <v>37486138</v>
      </c>
      <c r="D937" t="s">
        <v>1415</v>
      </c>
      <c r="E937" t="s">
        <v>25094</v>
      </c>
      <c r="F937" t="s">
        <v>37</v>
      </c>
      <c r="G937">
        <v>50000000</v>
      </c>
      <c r="H937">
        <v>6</v>
      </c>
    </row>
    <row r="938" spans="1:8" x14ac:dyDescent="0.3">
      <c r="A938" t="s">
        <v>5139</v>
      </c>
      <c r="B938">
        <v>99</v>
      </c>
      <c r="C938">
        <v>38105077</v>
      </c>
      <c r="D938" t="s">
        <v>334</v>
      </c>
      <c r="E938" t="s">
        <v>25095</v>
      </c>
      <c r="F938" t="s">
        <v>37</v>
      </c>
      <c r="G938">
        <v>40000000</v>
      </c>
      <c r="H938">
        <v>6.4</v>
      </c>
    </row>
    <row r="939" spans="1:8" x14ac:dyDescent="0.3">
      <c r="A939" t="s">
        <v>79</v>
      </c>
      <c r="B939">
        <v>137</v>
      </c>
      <c r="C939">
        <v>35168395</v>
      </c>
      <c r="D939" t="s">
        <v>4915</v>
      </c>
      <c r="E939" t="s">
        <v>25096</v>
      </c>
      <c r="F939" t="s">
        <v>37</v>
      </c>
      <c r="G939">
        <v>50000000</v>
      </c>
      <c r="H939">
        <v>6.5</v>
      </c>
    </row>
    <row r="940" spans="1:8" x14ac:dyDescent="0.3">
      <c r="A940" t="s">
        <v>5314</v>
      </c>
      <c r="B940">
        <v>117</v>
      </c>
      <c r="C940">
        <v>32800000</v>
      </c>
      <c r="D940" t="s">
        <v>5316</v>
      </c>
      <c r="E940" t="s">
        <v>25097</v>
      </c>
      <c r="F940" t="s">
        <v>37</v>
      </c>
      <c r="G940">
        <v>40000000</v>
      </c>
      <c r="H940">
        <v>4.3</v>
      </c>
    </row>
    <row r="941" spans="1:8" x14ac:dyDescent="0.3">
      <c r="A941" t="s">
        <v>4673</v>
      </c>
      <c r="B941">
        <v>87</v>
      </c>
      <c r="C941">
        <v>33643461</v>
      </c>
      <c r="D941" t="s">
        <v>3057</v>
      </c>
      <c r="E941" t="s">
        <v>25098</v>
      </c>
      <c r="F941" t="s">
        <v>37</v>
      </c>
      <c r="G941">
        <v>50000000</v>
      </c>
      <c r="H941">
        <v>4.2</v>
      </c>
    </row>
    <row r="942" spans="1:8" x14ac:dyDescent="0.3">
      <c r="A942" t="s">
        <v>3694</v>
      </c>
      <c r="B942">
        <v>129</v>
      </c>
      <c r="C942">
        <v>32741596</v>
      </c>
      <c r="D942" t="s">
        <v>5324</v>
      </c>
      <c r="E942" t="s">
        <v>25099</v>
      </c>
      <c r="F942" t="s">
        <v>37</v>
      </c>
      <c r="G942">
        <v>50000000</v>
      </c>
      <c r="H942">
        <v>6.5</v>
      </c>
    </row>
    <row r="943" spans="1:8" x14ac:dyDescent="0.3">
      <c r="A943" t="s">
        <v>5328</v>
      </c>
      <c r="B943">
        <v>115</v>
      </c>
      <c r="C943">
        <v>31874869</v>
      </c>
      <c r="D943" t="s">
        <v>2215</v>
      </c>
      <c r="E943" t="s">
        <v>25100</v>
      </c>
      <c r="F943" t="s">
        <v>37</v>
      </c>
      <c r="G943">
        <v>50000000</v>
      </c>
      <c r="H943">
        <v>6.1</v>
      </c>
    </row>
    <row r="944" spans="1:8" x14ac:dyDescent="0.3">
      <c r="A944" t="s">
        <v>1058</v>
      </c>
      <c r="B944">
        <v>132</v>
      </c>
      <c r="C944">
        <v>30306268</v>
      </c>
      <c r="D944" t="s">
        <v>334</v>
      </c>
      <c r="E944" t="s">
        <v>25101</v>
      </c>
      <c r="F944" t="s">
        <v>37</v>
      </c>
      <c r="G944">
        <v>50000000</v>
      </c>
      <c r="H944">
        <v>6.3</v>
      </c>
    </row>
    <row r="945" spans="1:8" x14ac:dyDescent="0.3">
      <c r="A945" t="s">
        <v>5338</v>
      </c>
      <c r="B945">
        <v>131</v>
      </c>
      <c r="C945">
        <v>27667947</v>
      </c>
      <c r="D945" t="s">
        <v>2125</v>
      </c>
      <c r="E945" t="s">
        <v>25102</v>
      </c>
      <c r="F945" t="s">
        <v>37</v>
      </c>
      <c r="G945">
        <v>50000000</v>
      </c>
      <c r="H945">
        <v>6.2</v>
      </c>
    </row>
    <row r="946" spans="1:8" x14ac:dyDescent="0.3">
      <c r="A946" t="s">
        <v>3891</v>
      </c>
      <c r="B946">
        <v>95</v>
      </c>
      <c r="C946">
        <v>27067160</v>
      </c>
      <c r="D946" t="s">
        <v>1415</v>
      </c>
      <c r="E946" t="s">
        <v>25103</v>
      </c>
      <c r="F946" t="s">
        <v>37</v>
      </c>
      <c r="G946">
        <v>50000000</v>
      </c>
      <c r="H946">
        <v>5.9</v>
      </c>
    </row>
    <row r="947" spans="1:8" x14ac:dyDescent="0.3">
      <c r="A947" t="s">
        <v>5349</v>
      </c>
      <c r="B947">
        <v>125</v>
      </c>
      <c r="C947">
        <v>26616999</v>
      </c>
      <c r="D947" t="s">
        <v>1675</v>
      </c>
      <c r="E947" t="s">
        <v>25104</v>
      </c>
      <c r="F947" t="s">
        <v>37</v>
      </c>
      <c r="G947">
        <v>40000000</v>
      </c>
      <c r="H947">
        <v>5.9</v>
      </c>
    </row>
    <row r="948" spans="1:8" x14ac:dyDescent="0.3">
      <c r="A948" t="s">
        <v>1311</v>
      </c>
      <c r="B948">
        <v>98</v>
      </c>
      <c r="C948">
        <v>26536120</v>
      </c>
      <c r="D948" t="s">
        <v>1120</v>
      </c>
      <c r="E948" t="s">
        <v>25105</v>
      </c>
      <c r="F948" t="s">
        <v>37</v>
      </c>
      <c r="G948">
        <v>50000000</v>
      </c>
      <c r="H948">
        <v>6.5</v>
      </c>
    </row>
    <row r="949" spans="1:8" x14ac:dyDescent="0.3">
      <c r="A949" t="s">
        <v>3694</v>
      </c>
      <c r="B949">
        <v>110</v>
      </c>
      <c r="C949">
        <v>26199517</v>
      </c>
      <c r="D949" t="s">
        <v>1120</v>
      </c>
      <c r="E949" t="s">
        <v>25106</v>
      </c>
      <c r="F949" t="s">
        <v>37</v>
      </c>
      <c r="G949">
        <v>50000000</v>
      </c>
      <c r="H949">
        <v>6.4</v>
      </c>
    </row>
    <row r="950" spans="1:8" x14ac:dyDescent="0.3">
      <c r="A950" t="s">
        <v>1847</v>
      </c>
      <c r="B950">
        <v>118</v>
      </c>
      <c r="C950">
        <v>25450527</v>
      </c>
      <c r="D950" t="s">
        <v>1120</v>
      </c>
      <c r="E950" t="s">
        <v>25107</v>
      </c>
      <c r="F950" t="s">
        <v>37</v>
      </c>
      <c r="G950">
        <v>50000000</v>
      </c>
      <c r="H950">
        <v>6.5</v>
      </c>
    </row>
    <row r="951" spans="1:8" x14ac:dyDescent="0.3">
      <c r="A951" t="s">
        <v>5367</v>
      </c>
      <c r="B951">
        <v>101</v>
      </c>
      <c r="C951">
        <v>25407250</v>
      </c>
      <c r="D951" t="s">
        <v>227</v>
      </c>
      <c r="E951" t="s">
        <v>25108</v>
      </c>
      <c r="F951" t="s">
        <v>37</v>
      </c>
      <c r="G951">
        <v>50000000</v>
      </c>
      <c r="H951">
        <v>5.7</v>
      </c>
    </row>
    <row r="952" spans="1:8" x14ac:dyDescent="0.3">
      <c r="A952" t="s">
        <v>604</v>
      </c>
      <c r="B952">
        <v>90</v>
      </c>
      <c r="C952">
        <v>23159305</v>
      </c>
      <c r="D952" t="s">
        <v>613</v>
      </c>
      <c r="E952" t="s">
        <v>25109</v>
      </c>
      <c r="F952" t="s">
        <v>37</v>
      </c>
      <c r="G952">
        <v>70000000</v>
      </c>
      <c r="H952">
        <v>8</v>
      </c>
    </row>
    <row r="953" spans="1:8" x14ac:dyDescent="0.3">
      <c r="A953" t="s">
        <v>5382</v>
      </c>
      <c r="B953">
        <v>119</v>
      </c>
      <c r="C953">
        <v>24006726</v>
      </c>
      <c r="D953" t="s">
        <v>5383</v>
      </c>
      <c r="E953" t="s">
        <v>25110</v>
      </c>
      <c r="F953" t="s">
        <v>37</v>
      </c>
      <c r="G953">
        <v>50000000</v>
      </c>
      <c r="H953">
        <v>7.3</v>
      </c>
    </row>
    <row r="954" spans="1:8" x14ac:dyDescent="0.3">
      <c r="A954" t="s">
        <v>2296</v>
      </c>
      <c r="B954">
        <v>139</v>
      </c>
      <c r="C954">
        <v>20389967</v>
      </c>
      <c r="D954" t="s">
        <v>5388</v>
      </c>
      <c r="E954" t="s">
        <v>25111</v>
      </c>
      <c r="F954" t="s">
        <v>37</v>
      </c>
      <c r="G954">
        <v>50000000</v>
      </c>
      <c r="H954">
        <v>6.7</v>
      </c>
    </row>
    <row r="955" spans="1:8" x14ac:dyDescent="0.3">
      <c r="A955" t="s">
        <v>4704</v>
      </c>
      <c r="B955">
        <v>130</v>
      </c>
      <c r="C955">
        <v>19593740</v>
      </c>
      <c r="D955" t="s">
        <v>2125</v>
      </c>
      <c r="E955" t="s">
        <v>25112</v>
      </c>
      <c r="F955" t="s">
        <v>37</v>
      </c>
      <c r="G955">
        <v>50000000</v>
      </c>
      <c r="H955">
        <v>7.5</v>
      </c>
    </row>
    <row r="956" spans="1:8" x14ac:dyDescent="0.3">
      <c r="A956" t="s">
        <v>4437</v>
      </c>
      <c r="B956">
        <v>100</v>
      </c>
      <c r="C956">
        <v>19118247</v>
      </c>
      <c r="D956" t="s">
        <v>2136</v>
      </c>
      <c r="E956" t="s">
        <v>25113</v>
      </c>
      <c r="F956" t="s">
        <v>37</v>
      </c>
      <c r="G956">
        <v>40000000</v>
      </c>
      <c r="H956">
        <v>5.4</v>
      </c>
    </row>
    <row r="957" spans="1:8" x14ac:dyDescent="0.3">
      <c r="A957" t="s">
        <v>5128</v>
      </c>
      <c r="B957">
        <v>114</v>
      </c>
      <c r="C957">
        <v>26442251</v>
      </c>
      <c r="D957" t="s">
        <v>464</v>
      </c>
      <c r="E957" t="s">
        <v>25114</v>
      </c>
      <c r="F957" t="s">
        <v>37</v>
      </c>
      <c r="G957">
        <v>50000000</v>
      </c>
      <c r="H957">
        <v>6.6</v>
      </c>
    </row>
    <row r="958" spans="1:8" x14ac:dyDescent="0.3">
      <c r="A958" t="s">
        <v>5403</v>
      </c>
      <c r="B958">
        <v>96</v>
      </c>
      <c r="C958">
        <v>17114882</v>
      </c>
      <c r="D958" t="s">
        <v>2215</v>
      </c>
      <c r="E958" t="s">
        <v>25115</v>
      </c>
      <c r="F958" t="s">
        <v>37</v>
      </c>
      <c r="G958">
        <v>25000000</v>
      </c>
      <c r="H958">
        <v>7.7</v>
      </c>
    </row>
    <row r="959" spans="1:8" x14ac:dyDescent="0.3">
      <c r="A959" t="s">
        <v>5408</v>
      </c>
      <c r="B959">
        <v>110</v>
      </c>
      <c r="C959">
        <v>18472363</v>
      </c>
      <c r="D959" t="s">
        <v>3336</v>
      </c>
      <c r="E959" t="s">
        <v>25116</v>
      </c>
      <c r="F959" t="s">
        <v>37</v>
      </c>
      <c r="G959">
        <v>50000000</v>
      </c>
      <c r="H959">
        <v>5.8</v>
      </c>
    </row>
    <row r="960" spans="1:8" x14ac:dyDescent="0.3">
      <c r="A960" t="s">
        <v>1971</v>
      </c>
      <c r="B960">
        <v>158</v>
      </c>
      <c r="C960">
        <v>14131298</v>
      </c>
      <c r="D960" t="s">
        <v>3430</v>
      </c>
      <c r="E960" t="s">
        <v>25117</v>
      </c>
      <c r="F960" t="s">
        <v>37</v>
      </c>
      <c r="G960">
        <v>390000000</v>
      </c>
      <c r="H960">
        <v>6.4</v>
      </c>
    </row>
    <row r="961" spans="1:8" x14ac:dyDescent="0.3">
      <c r="A961" t="s">
        <v>5418</v>
      </c>
      <c r="B961">
        <v>102</v>
      </c>
      <c r="C961">
        <v>21557240</v>
      </c>
      <c r="D961" t="s">
        <v>5419</v>
      </c>
      <c r="E961" t="s">
        <v>25118</v>
      </c>
      <c r="F961" t="s">
        <v>37</v>
      </c>
      <c r="G961">
        <v>49900000</v>
      </c>
      <c r="H961">
        <v>5.6</v>
      </c>
    </row>
    <row r="962" spans="1:8" x14ac:dyDescent="0.3">
      <c r="A962" t="s">
        <v>5423</v>
      </c>
      <c r="B962">
        <v>84</v>
      </c>
      <c r="C962">
        <v>21283440</v>
      </c>
      <c r="D962" t="s">
        <v>1924</v>
      </c>
      <c r="E962" t="s">
        <v>25119</v>
      </c>
      <c r="F962" t="s">
        <v>37</v>
      </c>
      <c r="G962">
        <v>55000000</v>
      </c>
      <c r="H962">
        <v>6</v>
      </c>
    </row>
    <row r="963" spans="1:8" x14ac:dyDescent="0.3">
      <c r="A963" t="s">
        <v>5428</v>
      </c>
      <c r="B963">
        <v>115</v>
      </c>
      <c r="C963">
        <v>10556196</v>
      </c>
      <c r="D963" t="s">
        <v>2125</v>
      </c>
      <c r="E963" t="s">
        <v>25120</v>
      </c>
      <c r="F963" t="s">
        <v>37</v>
      </c>
      <c r="G963">
        <v>50000000</v>
      </c>
      <c r="H963">
        <v>6.2</v>
      </c>
    </row>
    <row r="964" spans="1:8" x14ac:dyDescent="0.3">
      <c r="A964" t="s">
        <v>5433</v>
      </c>
      <c r="B964">
        <v>99</v>
      </c>
      <c r="C964">
        <v>16671505</v>
      </c>
      <c r="D964" t="s">
        <v>5435</v>
      </c>
      <c r="E964" t="s">
        <v>25121</v>
      </c>
      <c r="F964" t="s">
        <v>37</v>
      </c>
      <c r="G964">
        <v>50000000</v>
      </c>
      <c r="H964">
        <v>5.9</v>
      </c>
    </row>
    <row r="965" spans="1:8" x14ac:dyDescent="0.3">
      <c r="A965" t="s">
        <v>576</v>
      </c>
      <c r="B965">
        <v>135</v>
      </c>
      <c r="C965">
        <v>10400000</v>
      </c>
      <c r="D965" t="s">
        <v>214</v>
      </c>
      <c r="E965" t="s">
        <v>25122</v>
      </c>
      <c r="F965" t="s">
        <v>37</v>
      </c>
      <c r="G965">
        <v>50000000</v>
      </c>
      <c r="H965">
        <v>5.0999999999999996</v>
      </c>
    </row>
    <row r="966" spans="1:8" x14ac:dyDescent="0.3">
      <c r="A966" t="s">
        <v>521</v>
      </c>
      <c r="B966">
        <v>108</v>
      </c>
      <c r="C966">
        <v>9528092</v>
      </c>
      <c r="D966" t="s">
        <v>3581</v>
      </c>
      <c r="E966" t="s">
        <v>25123</v>
      </c>
      <c r="F966" t="s">
        <v>37</v>
      </c>
      <c r="G966">
        <v>22000000</v>
      </c>
      <c r="H966">
        <v>6.8</v>
      </c>
    </row>
    <row r="967" spans="1:8" x14ac:dyDescent="0.3">
      <c r="A967" t="s">
        <v>1739</v>
      </c>
      <c r="B967">
        <v>127</v>
      </c>
      <c r="C967">
        <v>10137232</v>
      </c>
      <c r="D967" t="s">
        <v>5451</v>
      </c>
      <c r="E967" t="s">
        <v>25124</v>
      </c>
      <c r="F967" t="s">
        <v>37</v>
      </c>
      <c r="G967">
        <v>50000000</v>
      </c>
      <c r="H967">
        <v>6</v>
      </c>
    </row>
    <row r="968" spans="1:8" x14ac:dyDescent="0.3">
      <c r="A968" t="s">
        <v>4733</v>
      </c>
      <c r="B968">
        <v>107</v>
      </c>
      <c r="C968">
        <v>9795017</v>
      </c>
      <c r="D968" t="s">
        <v>2125</v>
      </c>
      <c r="E968" t="s">
        <v>25125</v>
      </c>
      <c r="F968" t="s">
        <v>37</v>
      </c>
      <c r="G968">
        <v>50000000</v>
      </c>
      <c r="H968">
        <v>5.0999999999999996</v>
      </c>
    </row>
    <row r="969" spans="1:8" x14ac:dyDescent="0.3">
      <c r="A969" t="s">
        <v>4531</v>
      </c>
      <c r="B969">
        <v>95</v>
      </c>
      <c r="C969">
        <v>20488579</v>
      </c>
      <c r="D969" t="s">
        <v>2813</v>
      </c>
      <c r="E969" t="s">
        <v>25126</v>
      </c>
      <c r="F969" t="s">
        <v>37</v>
      </c>
      <c r="G969">
        <v>50000000</v>
      </c>
      <c r="H969">
        <v>5.8</v>
      </c>
    </row>
    <row r="970" spans="1:8" x14ac:dyDescent="0.3">
      <c r="A970" t="s">
        <v>5462</v>
      </c>
      <c r="B970">
        <v>124</v>
      </c>
      <c r="C970">
        <v>19445217</v>
      </c>
      <c r="D970" t="s">
        <v>687</v>
      </c>
      <c r="E970" t="s">
        <v>25127</v>
      </c>
      <c r="F970" t="s">
        <v>37</v>
      </c>
      <c r="G970">
        <v>60000000</v>
      </c>
      <c r="H970">
        <v>6.2</v>
      </c>
    </row>
    <row r="971" spans="1:8" x14ac:dyDescent="0.3">
      <c r="A971" t="s">
        <v>5469</v>
      </c>
      <c r="B971">
        <v>109</v>
      </c>
      <c r="C971">
        <v>8355815</v>
      </c>
      <c r="D971" t="s">
        <v>5316</v>
      </c>
      <c r="E971" t="s">
        <v>25128</v>
      </c>
      <c r="F971" t="s">
        <v>37</v>
      </c>
      <c r="G971">
        <v>55000000</v>
      </c>
      <c r="H971">
        <v>6.4</v>
      </c>
    </row>
    <row r="972" spans="1:8" x14ac:dyDescent="0.3">
      <c r="A972" t="s">
        <v>2112</v>
      </c>
      <c r="B972">
        <v>102</v>
      </c>
      <c r="C972">
        <v>28837115</v>
      </c>
      <c r="D972" t="s">
        <v>1671</v>
      </c>
      <c r="E972" t="s">
        <v>25129</v>
      </c>
      <c r="F972" t="s">
        <v>37</v>
      </c>
      <c r="G972">
        <v>50000000</v>
      </c>
      <c r="H972">
        <v>4.8</v>
      </c>
    </row>
    <row r="973" spans="1:8" x14ac:dyDescent="0.3">
      <c r="A973" t="s">
        <v>5476</v>
      </c>
      <c r="B973">
        <v>88</v>
      </c>
      <c r="C973">
        <v>6471394</v>
      </c>
      <c r="D973" t="s">
        <v>1009</v>
      </c>
      <c r="E973" t="s">
        <v>25130</v>
      </c>
      <c r="F973" t="s">
        <v>37</v>
      </c>
      <c r="G973">
        <v>50000000</v>
      </c>
      <c r="H973">
        <v>4.9000000000000004</v>
      </c>
    </row>
    <row r="974" spans="1:8" x14ac:dyDescent="0.3">
      <c r="A974" t="s">
        <v>3066</v>
      </c>
      <c r="B974">
        <v>87</v>
      </c>
      <c r="C974">
        <v>6291602</v>
      </c>
      <c r="D974" t="s">
        <v>5482</v>
      </c>
      <c r="E974" t="s">
        <v>25131</v>
      </c>
      <c r="F974" t="s">
        <v>37</v>
      </c>
      <c r="G974">
        <v>50000000</v>
      </c>
      <c r="H974">
        <v>5.6</v>
      </c>
    </row>
    <row r="975" spans="1:8" x14ac:dyDescent="0.3">
      <c r="A975" t="s">
        <v>5486</v>
      </c>
      <c r="B975">
        <v>104</v>
      </c>
      <c r="C975">
        <v>10706786</v>
      </c>
      <c r="D975" t="s">
        <v>1364</v>
      </c>
      <c r="E975" t="s">
        <v>25132</v>
      </c>
      <c r="F975" t="s">
        <v>37</v>
      </c>
      <c r="G975">
        <v>50000000</v>
      </c>
      <c r="H975">
        <v>5.5</v>
      </c>
    </row>
    <row r="976" spans="1:8" x14ac:dyDescent="0.3">
      <c r="A976" t="s">
        <v>3444</v>
      </c>
      <c r="B976">
        <v>96</v>
      </c>
      <c r="C976">
        <v>8742261</v>
      </c>
      <c r="D976" t="s">
        <v>1120</v>
      </c>
      <c r="E976" t="s">
        <v>25133</v>
      </c>
      <c r="F976" t="s">
        <v>37</v>
      </c>
      <c r="G976">
        <v>18000000</v>
      </c>
      <c r="H976">
        <v>3.7</v>
      </c>
    </row>
    <row r="977" spans="1:8" x14ac:dyDescent="0.3">
      <c r="A977" t="s">
        <v>5495</v>
      </c>
      <c r="B977">
        <v>85</v>
      </c>
      <c r="C977">
        <v>43905746</v>
      </c>
      <c r="D977" t="s">
        <v>2813</v>
      </c>
      <c r="E977" t="s">
        <v>25134</v>
      </c>
      <c r="F977" t="s">
        <v>37</v>
      </c>
      <c r="G977">
        <v>49000000</v>
      </c>
      <c r="H977">
        <v>5.9</v>
      </c>
    </row>
    <row r="978" spans="1:8" x14ac:dyDescent="0.3">
      <c r="A978" t="s">
        <v>2066</v>
      </c>
      <c r="B978">
        <v>104</v>
      </c>
      <c r="C978">
        <v>21413502</v>
      </c>
      <c r="D978" t="s">
        <v>5504</v>
      </c>
      <c r="E978" t="s">
        <v>25135</v>
      </c>
      <c r="F978" t="s">
        <v>37</v>
      </c>
      <c r="G978">
        <v>40000000</v>
      </c>
      <c r="H978">
        <v>6.3</v>
      </c>
    </row>
    <row r="979" spans="1:8" x14ac:dyDescent="0.3">
      <c r="A979" t="s">
        <v>1526</v>
      </c>
      <c r="B979">
        <v>190</v>
      </c>
      <c r="C979">
        <v>124107476</v>
      </c>
      <c r="D979" t="s">
        <v>2125</v>
      </c>
      <c r="E979" t="s">
        <v>25136</v>
      </c>
      <c r="F979" t="s">
        <v>37</v>
      </c>
      <c r="G979">
        <v>48000000</v>
      </c>
      <c r="H979">
        <v>7.6</v>
      </c>
    </row>
    <row r="980" spans="1:8" x14ac:dyDescent="0.3">
      <c r="A980" t="s">
        <v>389</v>
      </c>
      <c r="B980">
        <v>127</v>
      </c>
      <c r="C980">
        <v>197171806</v>
      </c>
      <c r="D980" t="s">
        <v>42</v>
      </c>
      <c r="E980" t="s">
        <v>25137</v>
      </c>
      <c r="F980" t="s">
        <v>37</v>
      </c>
      <c r="G980">
        <v>48000000</v>
      </c>
      <c r="H980">
        <v>8.3000000000000007</v>
      </c>
    </row>
    <row r="981" spans="1:8" x14ac:dyDescent="0.3">
      <c r="A981" t="s">
        <v>1389</v>
      </c>
      <c r="B981">
        <v>120</v>
      </c>
      <c r="C981">
        <v>31569268</v>
      </c>
      <c r="D981" t="s">
        <v>5529</v>
      </c>
      <c r="E981" t="s">
        <v>25138</v>
      </c>
      <c r="F981" t="s">
        <v>37</v>
      </c>
      <c r="G981">
        <v>49000000</v>
      </c>
      <c r="H981">
        <v>6.9</v>
      </c>
    </row>
    <row r="982" spans="1:8" x14ac:dyDescent="0.3">
      <c r="A982" t="s">
        <v>1198</v>
      </c>
      <c r="B982">
        <v>118</v>
      </c>
      <c r="C982">
        <v>66488090</v>
      </c>
      <c r="D982" t="s">
        <v>2142</v>
      </c>
      <c r="E982" t="s">
        <v>25139</v>
      </c>
      <c r="F982" t="s">
        <v>37</v>
      </c>
      <c r="G982">
        <v>48000000</v>
      </c>
      <c r="H982">
        <v>6.7</v>
      </c>
    </row>
    <row r="983" spans="1:8" x14ac:dyDescent="0.3">
      <c r="A983" t="s">
        <v>685</v>
      </c>
      <c r="B983">
        <v>112</v>
      </c>
      <c r="C983">
        <v>95308367</v>
      </c>
      <c r="D983" t="s">
        <v>2125</v>
      </c>
      <c r="E983" t="s">
        <v>25140</v>
      </c>
      <c r="F983" t="s">
        <v>37</v>
      </c>
      <c r="G983">
        <v>48000000</v>
      </c>
      <c r="H983">
        <v>6.8</v>
      </c>
    </row>
    <row r="984" spans="1:8" x14ac:dyDescent="0.3">
      <c r="A984" t="s">
        <v>4166</v>
      </c>
      <c r="B984">
        <v>114</v>
      </c>
      <c r="C984">
        <v>60652036</v>
      </c>
      <c r="D984" t="s">
        <v>5550</v>
      </c>
      <c r="E984" t="s">
        <v>25141</v>
      </c>
      <c r="F984" t="s">
        <v>37</v>
      </c>
      <c r="G984">
        <v>48000000</v>
      </c>
      <c r="H984">
        <v>7.1</v>
      </c>
    </row>
    <row r="985" spans="1:8" x14ac:dyDescent="0.3">
      <c r="A985" t="s">
        <v>2354</v>
      </c>
      <c r="B985">
        <v>137</v>
      </c>
      <c r="C985">
        <v>1206135</v>
      </c>
      <c r="D985" t="s">
        <v>2125</v>
      </c>
      <c r="E985" t="s">
        <v>25142</v>
      </c>
      <c r="F985" t="s">
        <v>37</v>
      </c>
      <c r="G985">
        <v>50000000</v>
      </c>
      <c r="H985">
        <v>6.4</v>
      </c>
    </row>
    <row r="986" spans="1:8" x14ac:dyDescent="0.3">
      <c r="A986" t="s">
        <v>3129</v>
      </c>
      <c r="B986">
        <v>112</v>
      </c>
      <c r="C986">
        <v>56607223</v>
      </c>
      <c r="D986" t="s">
        <v>4219</v>
      </c>
      <c r="E986" t="s">
        <v>25143</v>
      </c>
      <c r="F986" t="s">
        <v>37</v>
      </c>
      <c r="G986">
        <v>48000000</v>
      </c>
      <c r="H986">
        <v>6.4</v>
      </c>
    </row>
    <row r="987" spans="1:8" x14ac:dyDescent="0.3">
      <c r="A987" t="s">
        <v>4392</v>
      </c>
      <c r="B987">
        <v>120</v>
      </c>
      <c r="C987">
        <v>50173190</v>
      </c>
      <c r="D987" t="s">
        <v>5567</v>
      </c>
      <c r="E987" t="s">
        <v>25144</v>
      </c>
      <c r="F987" t="s">
        <v>37</v>
      </c>
      <c r="G987">
        <v>48000000</v>
      </c>
      <c r="H987">
        <v>7.4</v>
      </c>
    </row>
    <row r="988" spans="1:8" x14ac:dyDescent="0.3">
      <c r="A988" t="s">
        <v>1421</v>
      </c>
      <c r="B988">
        <v>123</v>
      </c>
      <c r="C988">
        <v>47095453</v>
      </c>
      <c r="D988" t="s">
        <v>3632</v>
      </c>
      <c r="E988" t="s">
        <v>25145</v>
      </c>
      <c r="F988" t="s">
        <v>37</v>
      </c>
      <c r="G988">
        <v>48000000</v>
      </c>
      <c r="H988">
        <v>6.4</v>
      </c>
    </row>
    <row r="989" spans="1:8" x14ac:dyDescent="0.3">
      <c r="A989" t="s">
        <v>4218</v>
      </c>
      <c r="B989">
        <v>93</v>
      </c>
      <c r="C989">
        <v>37879996</v>
      </c>
      <c r="D989" t="s">
        <v>3632</v>
      </c>
      <c r="E989" t="s">
        <v>25146</v>
      </c>
      <c r="F989" t="s">
        <v>37</v>
      </c>
      <c r="G989">
        <v>48000000</v>
      </c>
      <c r="H989">
        <v>6</v>
      </c>
    </row>
    <row r="990" spans="1:8" x14ac:dyDescent="0.3">
      <c r="A990" t="s">
        <v>4850</v>
      </c>
      <c r="B990">
        <v>123</v>
      </c>
      <c r="C990">
        <v>25900000</v>
      </c>
      <c r="D990" t="s">
        <v>5579</v>
      </c>
      <c r="E990" t="s">
        <v>25147</v>
      </c>
      <c r="F990" t="s">
        <v>37</v>
      </c>
      <c r="G990">
        <v>58000000</v>
      </c>
      <c r="H990">
        <v>6.5</v>
      </c>
    </row>
    <row r="991" spans="1:8" x14ac:dyDescent="0.3">
      <c r="A991" t="s">
        <v>1421</v>
      </c>
      <c r="B991">
        <v>122</v>
      </c>
      <c r="C991">
        <v>53574088</v>
      </c>
      <c r="D991" t="s">
        <v>5584</v>
      </c>
      <c r="E991" t="s">
        <v>25148</v>
      </c>
      <c r="F991" t="s">
        <v>37</v>
      </c>
      <c r="G991">
        <v>55000000</v>
      </c>
      <c r="H991">
        <v>7.8</v>
      </c>
    </row>
    <row r="992" spans="1:8" x14ac:dyDescent="0.3">
      <c r="A992" t="s">
        <v>5589</v>
      </c>
      <c r="B992">
        <v>115</v>
      </c>
      <c r="C992">
        <v>89253340</v>
      </c>
      <c r="D992" t="s">
        <v>59</v>
      </c>
      <c r="E992" t="s">
        <v>25149</v>
      </c>
      <c r="F992" t="s">
        <v>37</v>
      </c>
      <c r="G992">
        <v>48000000</v>
      </c>
      <c r="H992">
        <v>6</v>
      </c>
    </row>
    <row r="993" spans="1:8" x14ac:dyDescent="0.3">
      <c r="A993" t="s">
        <v>1526</v>
      </c>
      <c r="B993">
        <v>123</v>
      </c>
      <c r="C993">
        <v>37339525</v>
      </c>
      <c r="D993" t="s">
        <v>5274</v>
      </c>
      <c r="E993" t="s">
        <v>25150</v>
      </c>
      <c r="F993" t="s">
        <v>37</v>
      </c>
      <c r="G993">
        <v>48000000</v>
      </c>
      <c r="H993">
        <v>7</v>
      </c>
    </row>
    <row r="994" spans="1:8" x14ac:dyDescent="0.3">
      <c r="A994" t="s">
        <v>2112</v>
      </c>
      <c r="B994">
        <v>96</v>
      </c>
      <c r="C994">
        <v>60154431</v>
      </c>
      <c r="D994" t="s">
        <v>5598</v>
      </c>
      <c r="E994" t="s">
        <v>25151</v>
      </c>
      <c r="F994" t="s">
        <v>37</v>
      </c>
      <c r="G994">
        <v>47000000</v>
      </c>
      <c r="H994">
        <v>6</v>
      </c>
    </row>
    <row r="995" spans="1:8" x14ac:dyDescent="0.3">
      <c r="A995" t="s">
        <v>1680</v>
      </c>
      <c r="B995">
        <v>105</v>
      </c>
      <c r="C995">
        <v>103738726</v>
      </c>
      <c r="D995" t="s">
        <v>5614</v>
      </c>
      <c r="E995" t="s">
        <v>25152</v>
      </c>
      <c r="F995" t="s">
        <v>37</v>
      </c>
      <c r="G995">
        <v>100000000</v>
      </c>
      <c r="H995">
        <v>6.1</v>
      </c>
    </row>
    <row r="996" spans="1:8" x14ac:dyDescent="0.3">
      <c r="A996" t="s">
        <v>1311</v>
      </c>
      <c r="B996">
        <v>113</v>
      </c>
      <c r="C996">
        <v>69304264</v>
      </c>
      <c r="D996" t="s">
        <v>5620</v>
      </c>
      <c r="E996" t="s">
        <v>25153</v>
      </c>
      <c r="F996" t="s">
        <v>37</v>
      </c>
      <c r="G996">
        <v>48000000</v>
      </c>
      <c r="H996">
        <v>6.8</v>
      </c>
    </row>
    <row r="997" spans="1:8" x14ac:dyDescent="0.3">
      <c r="A997" t="s">
        <v>5624</v>
      </c>
      <c r="B997">
        <v>132</v>
      </c>
      <c r="C997">
        <v>29781453</v>
      </c>
      <c r="D997" t="s">
        <v>4167</v>
      </c>
      <c r="E997" t="s">
        <v>25154</v>
      </c>
      <c r="F997" t="s">
        <v>37</v>
      </c>
      <c r="G997">
        <v>48000000</v>
      </c>
      <c r="H997">
        <v>6.4</v>
      </c>
    </row>
    <row r="998" spans="1:8" x14ac:dyDescent="0.3">
      <c r="A998" t="s">
        <v>5643</v>
      </c>
      <c r="B998">
        <v>75</v>
      </c>
      <c r="C998">
        <v>15519841</v>
      </c>
      <c r="D998" t="s">
        <v>271</v>
      </c>
      <c r="E998" t="s">
        <v>25155</v>
      </c>
      <c r="F998" t="s">
        <v>37</v>
      </c>
      <c r="G998">
        <v>47000000</v>
      </c>
      <c r="H998">
        <v>4.5</v>
      </c>
    </row>
    <row r="999" spans="1:8" x14ac:dyDescent="0.3">
      <c r="A999" t="s">
        <v>5647</v>
      </c>
      <c r="B999">
        <v>108</v>
      </c>
      <c r="C999">
        <v>5600000</v>
      </c>
      <c r="D999" t="s">
        <v>3390</v>
      </c>
      <c r="E999" t="s">
        <v>25156</v>
      </c>
      <c r="F999" t="s">
        <v>37</v>
      </c>
      <c r="G999">
        <v>47000000</v>
      </c>
      <c r="H999">
        <v>5.8</v>
      </c>
    </row>
    <row r="1000" spans="1:8" x14ac:dyDescent="0.3">
      <c r="A1000" t="s">
        <v>5653</v>
      </c>
      <c r="B1000">
        <v>105</v>
      </c>
      <c r="C1000">
        <v>126805112</v>
      </c>
      <c r="D1000" t="s">
        <v>1681</v>
      </c>
      <c r="E1000" t="s">
        <v>25157</v>
      </c>
      <c r="F1000" t="s">
        <v>37</v>
      </c>
      <c r="G1000">
        <v>46000000</v>
      </c>
      <c r="H1000">
        <v>6.3</v>
      </c>
    </row>
    <row r="1001" spans="1:8" x14ac:dyDescent="0.3">
      <c r="A1001" t="s">
        <v>5117</v>
      </c>
      <c r="B1001">
        <v>102</v>
      </c>
      <c r="C1001">
        <v>93607673</v>
      </c>
      <c r="D1001" t="s">
        <v>1681</v>
      </c>
      <c r="E1001" t="s">
        <v>25158</v>
      </c>
      <c r="F1001" t="s">
        <v>37</v>
      </c>
      <c r="G1001">
        <v>48000000</v>
      </c>
      <c r="H1001">
        <v>5.7</v>
      </c>
    </row>
    <row r="1002" spans="1:8" x14ac:dyDescent="0.3">
      <c r="A1002" t="s">
        <v>57</v>
      </c>
      <c r="B1002">
        <v>118</v>
      </c>
      <c r="C1002">
        <v>67263182</v>
      </c>
      <c r="D1002" t="s">
        <v>1924</v>
      </c>
      <c r="E1002" t="s">
        <v>25159</v>
      </c>
      <c r="F1002" t="s">
        <v>37</v>
      </c>
      <c r="G1002">
        <v>46000000</v>
      </c>
      <c r="H1002">
        <v>7.2</v>
      </c>
    </row>
    <row r="1003" spans="1:8" x14ac:dyDescent="0.3">
      <c r="A1003" t="s">
        <v>3376</v>
      </c>
      <c r="B1003">
        <v>111</v>
      </c>
      <c r="C1003">
        <v>92001027</v>
      </c>
      <c r="D1003" t="s">
        <v>5664</v>
      </c>
      <c r="E1003" t="s">
        <v>25160</v>
      </c>
      <c r="F1003" t="s">
        <v>37</v>
      </c>
      <c r="G1003">
        <v>45000000</v>
      </c>
      <c r="H1003">
        <v>7.6</v>
      </c>
    </row>
    <row r="1004" spans="1:8" x14ac:dyDescent="0.3">
      <c r="A1004" t="s">
        <v>4693</v>
      </c>
      <c r="B1004">
        <v>81</v>
      </c>
      <c r="C1004">
        <v>10539414</v>
      </c>
      <c r="D1004" t="s">
        <v>5669</v>
      </c>
      <c r="E1004" t="s">
        <v>25161</v>
      </c>
      <c r="F1004" t="s">
        <v>37</v>
      </c>
      <c r="G1004">
        <v>47000000</v>
      </c>
      <c r="H1004">
        <v>4.7</v>
      </c>
    </row>
    <row r="1005" spans="1:8" x14ac:dyDescent="0.3">
      <c r="A1005" t="s">
        <v>1015</v>
      </c>
      <c r="B1005">
        <v>116</v>
      </c>
      <c r="C1005">
        <v>58918501</v>
      </c>
      <c r="D1005" t="s">
        <v>5674</v>
      </c>
      <c r="E1005" t="s">
        <v>25162</v>
      </c>
      <c r="F1005" t="s">
        <v>37</v>
      </c>
      <c r="G1005">
        <v>46000000</v>
      </c>
      <c r="H1005">
        <v>6.6</v>
      </c>
    </row>
    <row r="1006" spans="1:8" x14ac:dyDescent="0.3">
      <c r="A1006" t="s">
        <v>514</v>
      </c>
      <c r="B1006">
        <v>86</v>
      </c>
      <c r="C1006">
        <v>181395380</v>
      </c>
      <c r="D1006" t="s">
        <v>3632</v>
      </c>
      <c r="E1006" t="s">
        <v>25163</v>
      </c>
      <c r="F1006" t="s">
        <v>37</v>
      </c>
      <c r="G1006">
        <v>45000000</v>
      </c>
      <c r="H1006">
        <v>6.8</v>
      </c>
    </row>
    <row r="1007" spans="1:8" x14ac:dyDescent="0.3">
      <c r="A1007" t="s">
        <v>5683</v>
      </c>
      <c r="B1007">
        <v>127</v>
      </c>
      <c r="C1007">
        <v>14946229</v>
      </c>
      <c r="D1007" t="s">
        <v>5685</v>
      </c>
      <c r="E1007" t="s">
        <v>25164</v>
      </c>
      <c r="F1007" t="s">
        <v>37</v>
      </c>
      <c r="G1007">
        <v>25000000</v>
      </c>
      <c r="H1007">
        <v>7.3</v>
      </c>
    </row>
    <row r="1008" spans="1:8" x14ac:dyDescent="0.3">
      <c r="A1008" t="s">
        <v>4107</v>
      </c>
      <c r="B1008">
        <v>91</v>
      </c>
      <c r="C1008">
        <v>130512915</v>
      </c>
      <c r="D1008" t="s">
        <v>515</v>
      </c>
      <c r="E1008" t="s">
        <v>25165</v>
      </c>
      <c r="F1008" t="s">
        <v>37</v>
      </c>
      <c r="G1008">
        <v>45000000</v>
      </c>
      <c r="H1008">
        <v>4.8</v>
      </c>
    </row>
    <row r="1009" spans="1:8" x14ac:dyDescent="0.3">
      <c r="A1009" t="s">
        <v>5589</v>
      </c>
      <c r="B1009">
        <v>98</v>
      </c>
      <c r="C1009">
        <v>139852971</v>
      </c>
      <c r="D1009" t="s">
        <v>334</v>
      </c>
      <c r="E1009" t="s">
        <v>25166</v>
      </c>
      <c r="F1009" t="s">
        <v>37</v>
      </c>
      <c r="G1009">
        <v>45000000</v>
      </c>
      <c r="H1009">
        <v>6.3</v>
      </c>
    </row>
    <row r="1010" spans="1:8" x14ac:dyDescent="0.3">
      <c r="A1010" t="s">
        <v>5702</v>
      </c>
      <c r="B1010">
        <v>84</v>
      </c>
      <c r="C1010">
        <v>110000082</v>
      </c>
      <c r="D1010" t="s">
        <v>1671</v>
      </c>
      <c r="E1010" t="s">
        <v>25167</v>
      </c>
      <c r="F1010" t="s">
        <v>37</v>
      </c>
      <c r="G1010">
        <v>48000000</v>
      </c>
      <c r="H1010">
        <v>5.5</v>
      </c>
    </row>
    <row r="1011" spans="1:8" x14ac:dyDescent="0.3">
      <c r="A1011" t="s">
        <v>4239</v>
      </c>
      <c r="B1011">
        <v>109</v>
      </c>
      <c r="C1011">
        <v>106807667</v>
      </c>
      <c r="D1011" t="s">
        <v>5710</v>
      </c>
      <c r="E1011" t="s">
        <v>25168</v>
      </c>
      <c r="F1011" t="s">
        <v>37</v>
      </c>
      <c r="G1011">
        <v>45000000</v>
      </c>
      <c r="H1011">
        <v>6.2</v>
      </c>
    </row>
    <row r="1012" spans="1:8" x14ac:dyDescent="0.3">
      <c r="A1012" t="s">
        <v>2703</v>
      </c>
      <c r="B1012">
        <v>93</v>
      </c>
      <c r="C1012">
        <v>101702060</v>
      </c>
      <c r="D1012" t="s">
        <v>5716</v>
      </c>
      <c r="E1012" t="s">
        <v>25169</v>
      </c>
      <c r="F1012" t="s">
        <v>37</v>
      </c>
      <c r="G1012">
        <v>45000000</v>
      </c>
      <c r="H1012">
        <v>5.8</v>
      </c>
    </row>
    <row r="1013" spans="1:8" x14ac:dyDescent="0.3">
      <c r="A1013" t="s">
        <v>3303</v>
      </c>
      <c r="B1013">
        <v>113</v>
      </c>
      <c r="C1013">
        <v>95149435</v>
      </c>
      <c r="D1013" t="s">
        <v>2717</v>
      </c>
      <c r="E1013" t="s">
        <v>25170</v>
      </c>
      <c r="F1013" t="s">
        <v>37</v>
      </c>
      <c r="G1013">
        <v>40000000</v>
      </c>
      <c r="H1013">
        <v>5.7</v>
      </c>
    </row>
    <row r="1014" spans="1:8" x14ac:dyDescent="0.3">
      <c r="A1014" t="s">
        <v>2266</v>
      </c>
      <c r="B1014">
        <v>141</v>
      </c>
      <c r="C1014">
        <v>100768056</v>
      </c>
      <c r="D1014" t="s">
        <v>2142</v>
      </c>
      <c r="E1014" t="s">
        <v>25171</v>
      </c>
      <c r="F1014" t="s">
        <v>37</v>
      </c>
      <c r="G1014">
        <v>45000000</v>
      </c>
      <c r="H1014">
        <v>6.5</v>
      </c>
    </row>
    <row r="1015" spans="1:8" x14ac:dyDescent="0.3">
      <c r="A1015" t="s">
        <v>1324</v>
      </c>
      <c r="B1015">
        <v>119</v>
      </c>
      <c r="C1015">
        <v>92115211</v>
      </c>
      <c r="D1015" t="s">
        <v>2142</v>
      </c>
      <c r="E1015" t="s">
        <v>25172</v>
      </c>
      <c r="F1015" t="s">
        <v>37</v>
      </c>
      <c r="G1015">
        <v>45000000</v>
      </c>
      <c r="H1015">
        <v>6.7</v>
      </c>
    </row>
    <row r="1016" spans="1:8" x14ac:dyDescent="0.3">
      <c r="A1016" t="s">
        <v>3891</v>
      </c>
      <c r="B1016">
        <v>97</v>
      </c>
      <c r="C1016">
        <v>93452056</v>
      </c>
      <c r="D1016" t="s">
        <v>5383</v>
      </c>
      <c r="E1016" t="s">
        <v>25173</v>
      </c>
      <c r="F1016" t="s">
        <v>37</v>
      </c>
      <c r="G1016">
        <v>45000000</v>
      </c>
      <c r="H1016">
        <v>7.4</v>
      </c>
    </row>
    <row r="1017" spans="1:8" x14ac:dyDescent="0.3">
      <c r="A1017" t="s">
        <v>1198</v>
      </c>
      <c r="B1017">
        <v>117</v>
      </c>
      <c r="C1017">
        <v>83287363</v>
      </c>
      <c r="D1017" t="s">
        <v>59</v>
      </c>
      <c r="E1017" t="s">
        <v>25174</v>
      </c>
      <c r="F1017" t="s">
        <v>37</v>
      </c>
      <c r="G1017">
        <v>45000000</v>
      </c>
      <c r="H1017">
        <v>6.9</v>
      </c>
    </row>
    <row r="1018" spans="1:8" x14ac:dyDescent="0.3">
      <c r="A1018" t="s">
        <v>3102</v>
      </c>
      <c r="B1018">
        <v>101</v>
      </c>
      <c r="C1018">
        <v>82931301</v>
      </c>
      <c r="D1018" t="s">
        <v>1681</v>
      </c>
      <c r="E1018" t="s">
        <v>25175</v>
      </c>
      <c r="F1018" t="s">
        <v>37</v>
      </c>
      <c r="G1018">
        <v>60000000</v>
      </c>
      <c r="H1018">
        <v>5.5</v>
      </c>
    </row>
    <row r="1019" spans="1:8" x14ac:dyDescent="0.3">
      <c r="A1019" t="s">
        <v>5743</v>
      </c>
      <c r="B1019">
        <v>153</v>
      </c>
      <c r="C1019">
        <v>60962878</v>
      </c>
      <c r="D1019" t="s">
        <v>2142</v>
      </c>
      <c r="E1019" t="s">
        <v>25176</v>
      </c>
      <c r="F1019" t="s">
        <v>37</v>
      </c>
      <c r="G1019">
        <v>46000000</v>
      </c>
      <c r="H1019">
        <v>8.1</v>
      </c>
    </row>
    <row r="1020" spans="1:8" x14ac:dyDescent="0.3">
      <c r="A1020" t="s">
        <v>3098</v>
      </c>
      <c r="B1020">
        <v>122</v>
      </c>
      <c r="C1020">
        <v>76261036</v>
      </c>
      <c r="D1020" t="s">
        <v>2125</v>
      </c>
      <c r="E1020" t="s">
        <v>25177</v>
      </c>
      <c r="F1020" t="s">
        <v>37</v>
      </c>
      <c r="G1020">
        <v>45000000</v>
      </c>
      <c r="H1020">
        <v>7.7</v>
      </c>
    </row>
    <row r="1021" spans="1:8" x14ac:dyDescent="0.3">
      <c r="A1021" t="s">
        <v>1007</v>
      </c>
      <c r="B1021">
        <v>102</v>
      </c>
      <c r="C1021">
        <v>71423726</v>
      </c>
      <c r="D1021" t="s">
        <v>1875</v>
      </c>
      <c r="E1021" t="s">
        <v>25178</v>
      </c>
      <c r="F1021" t="s">
        <v>37</v>
      </c>
      <c r="G1021">
        <v>45000000</v>
      </c>
      <c r="H1021">
        <v>7.3</v>
      </c>
    </row>
    <row r="1022" spans="1:8" x14ac:dyDescent="0.3">
      <c r="A1022" t="s">
        <v>3880</v>
      </c>
      <c r="B1022">
        <v>83</v>
      </c>
      <c r="C1022">
        <v>71277420</v>
      </c>
      <c r="D1022" t="s">
        <v>1671</v>
      </c>
      <c r="E1022" t="s">
        <v>25179</v>
      </c>
      <c r="F1022" t="s">
        <v>37</v>
      </c>
      <c r="G1022">
        <v>45000000</v>
      </c>
      <c r="H1022">
        <v>5.2</v>
      </c>
    </row>
    <row r="1023" spans="1:8" x14ac:dyDescent="0.3">
      <c r="A1023" t="s">
        <v>717</v>
      </c>
      <c r="B1023">
        <v>103</v>
      </c>
      <c r="C1023">
        <v>88625922</v>
      </c>
      <c r="D1023" t="s">
        <v>5759</v>
      </c>
      <c r="E1023" t="s">
        <v>25180</v>
      </c>
      <c r="F1023" t="s">
        <v>37</v>
      </c>
      <c r="G1023">
        <v>45000000</v>
      </c>
      <c r="H1023">
        <v>7.1</v>
      </c>
    </row>
    <row r="1024" spans="1:8" x14ac:dyDescent="0.3">
      <c r="A1024" t="s">
        <v>2971</v>
      </c>
      <c r="B1024">
        <v>110</v>
      </c>
      <c r="C1024">
        <v>70001065</v>
      </c>
      <c r="D1024" t="s">
        <v>5765</v>
      </c>
      <c r="E1024" t="s">
        <v>25181</v>
      </c>
      <c r="F1024" t="s">
        <v>37</v>
      </c>
      <c r="G1024">
        <v>45000000</v>
      </c>
      <c r="H1024">
        <v>7.1</v>
      </c>
    </row>
    <row r="1025" spans="1:8" x14ac:dyDescent="0.3">
      <c r="A1025" t="s">
        <v>5769</v>
      </c>
      <c r="B1025">
        <v>136</v>
      </c>
      <c r="C1025">
        <v>67253092</v>
      </c>
      <c r="D1025" t="s">
        <v>3794</v>
      </c>
      <c r="E1025" t="s">
        <v>25182</v>
      </c>
      <c r="F1025" t="s">
        <v>37</v>
      </c>
      <c r="G1025">
        <v>30000000</v>
      </c>
      <c r="H1025">
        <v>7.2</v>
      </c>
    </row>
    <row r="1026" spans="1:8" x14ac:dyDescent="0.3">
      <c r="A1026" t="s">
        <v>5774</v>
      </c>
      <c r="B1026">
        <v>91</v>
      </c>
      <c r="C1026">
        <v>66790248</v>
      </c>
      <c r="D1026" t="s">
        <v>4075</v>
      </c>
      <c r="E1026" t="s">
        <v>25183</v>
      </c>
      <c r="F1026" t="s">
        <v>37</v>
      </c>
      <c r="G1026">
        <v>45000000</v>
      </c>
      <c r="H1026">
        <v>6.5</v>
      </c>
    </row>
    <row r="1027" spans="1:8" x14ac:dyDescent="0.3">
      <c r="A1027" t="s">
        <v>5780</v>
      </c>
      <c r="B1027">
        <v>89</v>
      </c>
      <c r="C1027">
        <v>65557989</v>
      </c>
      <c r="D1027" t="s">
        <v>5782</v>
      </c>
      <c r="E1027" t="s">
        <v>25184</v>
      </c>
      <c r="F1027" t="s">
        <v>37</v>
      </c>
      <c r="G1027">
        <v>45000000</v>
      </c>
      <c r="H1027">
        <v>4.5999999999999996</v>
      </c>
    </row>
    <row r="1028" spans="1:8" x14ac:dyDescent="0.3">
      <c r="A1028" t="s">
        <v>4080</v>
      </c>
      <c r="B1028">
        <v>107</v>
      </c>
      <c r="C1028">
        <v>60786269</v>
      </c>
      <c r="D1028" t="s">
        <v>5788</v>
      </c>
      <c r="E1028" t="s">
        <v>25185</v>
      </c>
      <c r="F1028" t="s">
        <v>37</v>
      </c>
      <c r="G1028">
        <v>45000000</v>
      </c>
      <c r="H1028">
        <v>5.6</v>
      </c>
    </row>
    <row r="1029" spans="1:8" x14ac:dyDescent="0.3">
      <c r="A1029" t="s">
        <v>5509</v>
      </c>
      <c r="B1029">
        <v>129</v>
      </c>
      <c r="C1029">
        <v>59365105</v>
      </c>
      <c r="D1029" t="s">
        <v>1415</v>
      </c>
      <c r="E1029" t="s">
        <v>25186</v>
      </c>
      <c r="F1029" t="s">
        <v>37</v>
      </c>
      <c r="G1029">
        <v>45000000</v>
      </c>
      <c r="H1029">
        <v>7.7</v>
      </c>
    </row>
    <row r="1030" spans="1:8" x14ac:dyDescent="0.3">
      <c r="A1030" t="s">
        <v>306</v>
      </c>
      <c r="B1030">
        <v>95</v>
      </c>
      <c r="C1030">
        <v>162792677</v>
      </c>
      <c r="D1030" t="s">
        <v>271</v>
      </c>
      <c r="E1030" t="s">
        <v>25187</v>
      </c>
      <c r="F1030" t="s">
        <v>37</v>
      </c>
      <c r="G1030">
        <v>120000000</v>
      </c>
      <c r="H1030">
        <v>7.2</v>
      </c>
    </row>
    <row r="1031" spans="1:8" x14ac:dyDescent="0.3">
      <c r="A1031" t="s">
        <v>2652</v>
      </c>
      <c r="B1031">
        <v>122</v>
      </c>
      <c r="C1031">
        <v>31598308</v>
      </c>
      <c r="D1031" t="s">
        <v>3030</v>
      </c>
      <c r="E1031" t="s">
        <v>25188</v>
      </c>
      <c r="F1031" t="s">
        <v>37</v>
      </c>
      <c r="G1031">
        <v>35000000</v>
      </c>
      <c r="H1031">
        <v>6.8</v>
      </c>
    </row>
    <row r="1032" spans="1:8" x14ac:dyDescent="0.3">
      <c r="A1032" t="s">
        <v>5780</v>
      </c>
      <c r="B1032">
        <v>110</v>
      </c>
      <c r="C1032">
        <v>57362581</v>
      </c>
      <c r="D1032" t="s">
        <v>5806</v>
      </c>
      <c r="E1032" t="s">
        <v>25189</v>
      </c>
      <c r="F1032" t="s">
        <v>37</v>
      </c>
      <c r="G1032">
        <v>45000000</v>
      </c>
      <c r="H1032">
        <v>5.4</v>
      </c>
    </row>
    <row r="1033" spans="1:8" x14ac:dyDescent="0.3">
      <c r="A1033" t="s">
        <v>3159</v>
      </c>
      <c r="B1033">
        <v>135</v>
      </c>
      <c r="C1033">
        <v>53854588</v>
      </c>
      <c r="D1033" t="s">
        <v>4479</v>
      </c>
      <c r="E1033" t="s">
        <v>25190</v>
      </c>
      <c r="F1033" t="s">
        <v>37</v>
      </c>
      <c r="G1033">
        <v>45000000</v>
      </c>
      <c r="H1033">
        <v>6.3</v>
      </c>
    </row>
    <row r="1034" spans="1:8" x14ac:dyDescent="0.3">
      <c r="A1034" t="s">
        <v>4597</v>
      </c>
      <c r="B1034">
        <v>95</v>
      </c>
      <c r="C1034">
        <v>52580895</v>
      </c>
      <c r="D1034" t="s">
        <v>5821</v>
      </c>
      <c r="E1034" t="s">
        <v>25191</v>
      </c>
      <c r="F1034" t="s">
        <v>37</v>
      </c>
      <c r="G1034">
        <v>45000000</v>
      </c>
      <c r="H1034">
        <v>5.6</v>
      </c>
    </row>
    <row r="1035" spans="1:8" x14ac:dyDescent="0.3">
      <c r="A1035" t="s">
        <v>5825</v>
      </c>
      <c r="B1035">
        <v>109</v>
      </c>
      <c r="C1035">
        <v>51019112</v>
      </c>
      <c r="D1035" t="s">
        <v>1875</v>
      </c>
      <c r="E1035" t="s">
        <v>25192</v>
      </c>
      <c r="F1035" t="s">
        <v>37</v>
      </c>
      <c r="G1035">
        <v>50000000</v>
      </c>
      <c r="H1035">
        <v>6.8</v>
      </c>
    </row>
    <row r="1036" spans="1:8" x14ac:dyDescent="0.3">
      <c r="A1036" t="s">
        <v>5829</v>
      </c>
      <c r="B1036">
        <v>93</v>
      </c>
      <c r="C1036">
        <v>48114556</v>
      </c>
      <c r="D1036" t="s">
        <v>2614</v>
      </c>
      <c r="E1036" t="s">
        <v>25193</v>
      </c>
      <c r="F1036" t="s">
        <v>37</v>
      </c>
      <c r="G1036">
        <v>26000000</v>
      </c>
      <c r="H1036">
        <v>4.3</v>
      </c>
    </row>
    <row r="1037" spans="1:8" x14ac:dyDescent="0.3">
      <c r="A1037" t="s">
        <v>5834</v>
      </c>
      <c r="B1037">
        <v>94</v>
      </c>
      <c r="C1037">
        <v>50648679</v>
      </c>
      <c r="D1037" t="s">
        <v>2208</v>
      </c>
      <c r="E1037" t="s">
        <v>25194</v>
      </c>
      <c r="F1037" t="s">
        <v>37</v>
      </c>
      <c r="G1037">
        <v>45000000</v>
      </c>
      <c r="H1037">
        <v>6.3</v>
      </c>
    </row>
    <row r="1038" spans="1:8" x14ac:dyDescent="0.3">
      <c r="A1038" t="s">
        <v>1627</v>
      </c>
      <c r="B1038">
        <v>117</v>
      </c>
      <c r="C1038">
        <v>46280507</v>
      </c>
      <c r="D1038" t="s">
        <v>1681</v>
      </c>
      <c r="E1038" t="s">
        <v>25195</v>
      </c>
      <c r="F1038" t="s">
        <v>37</v>
      </c>
      <c r="G1038">
        <v>40000000</v>
      </c>
      <c r="H1038">
        <v>6.5</v>
      </c>
    </row>
    <row r="1039" spans="1:8" x14ac:dyDescent="0.3">
      <c r="A1039" t="s">
        <v>4619</v>
      </c>
      <c r="B1039">
        <v>112</v>
      </c>
      <c r="C1039">
        <v>38360195</v>
      </c>
      <c r="D1039" t="s">
        <v>5383</v>
      </c>
      <c r="E1039" t="s">
        <v>25196</v>
      </c>
      <c r="F1039" t="s">
        <v>37</v>
      </c>
      <c r="G1039">
        <v>45000000</v>
      </c>
      <c r="H1039">
        <v>6.4</v>
      </c>
    </row>
    <row r="1040" spans="1:8" x14ac:dyDescent="0.3">
      <c r="A1040" t="s">
        <v>4914</v>
      </c>
      <c r="B1040">
        <v>111</v>
      </c>
      <c r="C1040">
        <v>46815748</v>
      </c>
      <c r="D1040" t="s">
        <v>3336</v>
      </c>
      <c r="E1040" t="s">
        <v>25197</v>
      </c>
      <c r="F1040" t="s">
        <v>37</v>
      </c>
      <c r="G1040">
        <v>45000000</v>
      </c>
      <c r="H1040">
        <v>6.3</v>
      </c>
    </row>
    <row r="1041" spans="1:8" x14ac:dyDescent="0.3">
      <c r="A1041" t="s">
        <v>1954</v>
      </c>
      <c r="B1041">
        <v>96</v>
      </c>
      <c r="C1041">
        <v>35617599</v>
      </c>
      <c r="D1041" t="s">
        <v>5851</v>
      </c>
      <c r="E1041" t="s">
        <v>25198</v>
      </c>
      <c r="F1041" t="s">
        <v>37</v>
      </c>
      <c r="G1041">
        <v>45000000</v>
      </c>
      <c r="H1041">
        <v>5.9</v>
      </c>
    </row>
    <row r="1042" spans="1:8" x14ac:dyDescent="0.3">
      <c r="A1042" t="s">
        <v>760</v>
      </c>
      <c r="B1042">
        <v>141</v>
      </c>
      <c r="C1042">
        <v>47307550</v>
      </c>
      <c r="D1042" t="s">
        <v>2125</v>
      </c>
      <c r="E1042" t="s">
        <v>25199</v>
      </c>
      <c r="F1042" t="s">
        <v>37</v>
      </c>
      <c r="G1042">
        <v>45000000</v>
      </c>
      <c r="H1042">
        <v>6.5</v>
      </c>
    </row>
    <row r="1043" spans="1:8" x14ac:dyDescent="0.3">
      <c r="A1043" t="s">
        <v>5861</v>
      </c>
      <c r="B1043">
        <v>94</v>
      </c>
      <c r="C1043">
        <v>32003620</v>
      </c>
      <c r="D1043" t="s">
        <v>334</v>
      </c>
      <c r="E1043" t="s">
        <v>25200</v>
      </c>
      <c r="F1043" t="s">
        <v>37</v>
      </c>
      <c r="G1043">
        <v>25000000</v>
      </c>
      <c r="H1043">
        <v>6.5</v>
      </c>
    </row>
    <row r="1044" spans="1:8" x14ac:dyDescent="0.3">
      <c r="A1044" t="s">
        <v>5867</v>
      </c>
      <c r="B1044">
        <v>87</v>
      </c>
      <c r="C1044">
        <v>27972410</v>
      </c>
      <c r="D1044" t="s">
        <v>1628</v>
      </c>
      <c r="E1044" t="s">
        <v>25201</v>
      </c>
      <c r="F1044" t="s">
        <v>37</v>
      </c>
      <c r="G1044">
        <v>35000000</v>
      </c>
      <c r="H1044">
        <v>6.1</v>
      </c>
    </row>
    <row r="1045" spans="1:8" x14ac:dyDescent="0.3">
      <c r="A1045" t="s">
        <v>5873</v>
      </c>
      <c r="B1045">
        <v>88</v>
      </c>
      <c r="C1045">
        <v>28133159</v>
      </c>
      <c r="D1045" t="s">
        <v>271</v>
      </c>
      <c r="E1045" t="s">
        <v>25202</v>
      </c>
      <c r="F1045" t="s">
        <v>37</v>
      </c>
      <c r="G1045">
        <v>50000000</v>
      </c>
      <c r="H1045">
        <v>5.9</v>
      </c>
    </row>
    <row r="1046" spans="1:8" x14ac:dyDescent="0.3">
      <c r="A1046" t="s">
        <v>5877</v>
      </c>
      <c r="B1046">
        <v>177</v>
      </c>
      <c r="C1046">
        <v>27400000</v>
      </c>
      <c r="D1046" t="s">
        <v>73</v>
      </c>
      <c r="E1046" t="s">
        <v>25203</v>
      </c>
      <c r="F1046" t="s">
        <v>37</v>
      </c>
      <c r="G1046">
        <v>40000000</v>
      </c>
      <c r="H1046">
        <v>6.6</v>
      </c>
    </row>
    <row r="1047" spans="1:8" x14ac:dyDescent="0.3">
      <c r="A1047" t="s">
        <v>5882</v>
      </c>
      <c r="B1047">
        <v>133</v>
      </c>
      <c r="C1047">
        <v>24343673</v>
      </c>
      <c r="D1047" t="s">
        <v>5884</v>
      </c>
      <c r="E1047" t="s">
        <v>25204</v>
      </c>
      <c r="F1047" t="s">
        <v>37</v>
      </c>
      <c r="G1047">
        <v>45000000</v>
      </c>
      <c r="H1047">
        <v>7.4</v>
      </c>
    </row>
    <row r="1048" spans="1:8" x14ac:dyDescent="0.3">
      <c r="A1048" t="s">
        <v>48</v>
      </c>
      <c r="B1048">
        <v>119</v>
      </c>
      <c r="C1048">
        <v>22877808</v>
      </c>
      <c r="D1048" t="s">
        <v>214</v>
      </c>
      <c r="E1048" t="s">
        <v>25205</v>
      </c>
      <c r="F1048" t="s">
        <v>37</v>
      </c>
      <c r="G1048">
        <v>35000000</v>
      </c>
      <c r="H1048">
        <v>7.3</v>
      </c>
    </row>
    <row r="1049" spans="1:8" x14ac:dyDescent="0.3">
      <c r="A1049" t="s">
        <v>1058</v>
      </c>
      <c r="B1049">
        <v>102</v>
      </c>
      <c r="C1049">
        <v>36883539</v>
      </c>
      <c r="D1049" t="s">
        <v>464</v>
      </c>
      <c r="E1049" t="s">
        <v>25206</v>
      </c>
      <c r="F1049" t="s">
        <v>37</v>
      </c>
      <c r="G1049">
        <v>52000000</v>
      </c>
      <c r="H1049">
        <v>6.6</v>
      </c>
    </row>
    <row r="1050" spans="1:8" x14ac:dyDescent="0.3">
      <c r="A1050" t="s">
        <v>5896</v>
      </c>
      <c r="B1050">
        <v>101</v>
      </c>
      <c r="C1050">
        <v>22531698</v>
      </c>
      <c r="D1050" t="s">
        <v>227</v>
      </c>
      <c r="E1050" t="s">
        <v>25207</v>
      </c>
      <c r="F1050" t="s">
        <v>37</v>
      </c>
      <c r="G1050">
        <v>70000000</v>
      </c>
      <c r="H1050">
        <v>5.6</v>
      </c>
    </row>
    <row r="1051" spans="1:8" x14ac:dyDescent="0.3">
      <c r="A1051" t="s">
        <v>5901</v>
      </c>
      <c r="B1051">
        <v>91</v>
      </c>
      <c r="C1051">
        <v>20400913</v>
      </c>
      <c r="D1051" t="s">
        <v>3554</v>
      </c>
      <c r="E1051" t="s">
        <v>25208</v>
      </c>
      <c r="F1051" t="s">
        <v>37</v>
      </c>
      <c r="G1051">
        <v>45000000</v>
      </c>
      <c r="H1051">
        <v>5.3</v>
      </c>
    </row>
    <row r="1052" spans="1:8" x14ac:dyDescent="0.3">
      <c r="A1052" t="s">
        <v>4218</v>
      </c>
      <c r="B1052">
        <v>117</v>
      </c>
      <c r="C1052">
        <v>20101861</v>
      </c>
      <c r="D1052" t="s">
        <v>2469</v>
      </c>
      <c r="E1052" t="s">
        <v>25209</v>
      </c>
      <c r="F1052" t="s">
        <v>37</v>
      </c>
      <c r="G1052">
        <v>45000000</v>
      </c>
      <c r="H1052">
        <v>6</v>
      </c>
    </row>
    <row r="1053" spans="1:8" x14ac:dyDescent="0.3">
      <c r="A1053" t="s">
        <v>5911</v>
      </c>
      <c r="B1053">
        <v>86</v>
      </c>
      <c r="C1053">
        <v>25200412</v>
      </c>
      <c r="D1053" t="s">
        <v>5913</v>
      </c>
      <c r="E1053" t="s">
        <v>25210</v>
      </c>
      <c r="F1053" t="s">
        <v>37</v>
      </c>
      <c r="G1053">
        <v>45000000</v>
      </c>
      <c r="H1053">
        <v>5.4</v>
      </c>
    </row>
    <row r="1054" spans="1:8" x14ac:dyDescent="0.3">
      <c r="A1054" t="s">
        <v>5918</v>
      </c>
      <c r="B1054">
        <v>124</v>
      </c>
      <c r="C1054">
        <v>19719930</v>
      </c>
      <c r="D1054" t="s">
        <v>2142</v>
      </c>
      <c r="E1054" t="s">
        <v>25211</v>
      </c>
      <c r="F1054" t="s">
        <v>37</v>
      </c>
      <c r="G1054">
        <v>45000000</v>
      </c>
      <c r="H1054">
        <v>6.8</v>
      </c>
    </row>
    <row r="1055" spans="1:8" x14ac:dyDescent="0.3">
      <c r="A1055" t="s">
        <v>5925</v>
      </c>
      <c r="B1055">
        <v>134</v>
      </c>
      <c r="C1055">
        <v>19377727</v>
      </c>
      <c r="D1055" t="s">
        <v>5926</v>
      </c>
      <c r="E1055" t="s">
        <v>25212</v>
      </c>
      <c r="F1055" t="s">
        <v>37</v>
      </c>
      <c r="G1055">
        <v>45000000</v>
      </c>
      <c r="H1055">
        <v>6.4</v>
      </c>
    </row>
    <row r="1056" spans="1:8" x14ac:dyDescent="0.3">
      <c r="A1056" t="s">
        <v>5930</v>
      </c>
      <c r="B1056">
        <v>100</v>
      </c>
      <c r="C1056">
        <v>17300889</v>
      </c>
      <c r="D1056" t="s">
        <v>2407</v>
      </c>
      <c r="E1056" t="s">
        <v>25213</v>
      </c>
      <c r="F1056" t="s">
        <v>37</v>
      </c>
      <c r="G1056">
        <v>45000000</v>
      </c>
      <c r="H1056">
        <v>4.9000000000000004</v>
      </c>
    </row>
    <row r="1057" spans="1:8" x14ac:dyDescent="0.3">
      <c r="A1057" t="s">
        <v>5935</v>
      </c>
      <c r="B1057">
        <v>220</v>
      </c>
      <c r="C1057">
        <v>15527125</v>
      </c>
      <c r="D1057" t="s">
        <v>4042</v>
      </c>
      <c r="E1057" t="s">
        <v>25214</v>
      </c>
      <c r="F1057" t="s">
        <v>37</v>
      </c>
      <c r="G1057">
        <v>57000000</v>
      </c>
      <c r="H1057">
        <v>5.8</v>
      </c>
    </row>
    <row r="1058" spans="1:8" x14ac:dyDescent="0.3">
      <c r="A1058" t="s">
        <v>760</v>
      </c>
      <c r="B1058">
        <v>212</v>
      </c>
      <c r="C1058">
        <v>13560960</v>
      </c>
      <c r="D1058" t="s">
        <v>5940</v>
      </c>
      <c r="E1058" t="s">
        <v>25215</v>
      </c>
      <c r="F1058" t="s">
        <v>37</v>
      </c>
      <c r="G1058">
        <v>50000000</v>
      </c>
      <c r="H1058">
        <v>7.1</v>
      </c>
    </row>
    <row r="1059" spans="1:8" x14ac:dyDescent="0.3">
      <c r="A1059" t="s">
        <v>3817</v>
      </c>
      <c r="B1059">
        <v>128</v>
      </c>
      <c r="C1059">
        <v>15523168</v>
      </c>
      <c r="D1059" t="s">
        <v>852</v>
      </c>
      <c r="E1059" t="s">
        <v>25216</v>
      </c>
      <c r="F1059" t="s">
        <v>37</v>
      </c>
      <c r="G1059">
        <v>45000000</v>
      </c>
      <c r="H1059">
        <v>7.2</v>
      </c>
    </row>
    <row r="1060" spans="1:8" x14ac:dyDescent="0.3">
      <c r="A1060" t="s">
        <v>535</v>
      </c>
      <c r="B1060">
        <v>106</v>
      </c>
      <c r="C1060">
        <v>11146409</v>
      </c>
      <c r="D1060" t="s">
        <v>3446</v>
      </c>
      <c r="E1060" t="s">
        <v>25217</v>
      </c>
      <c r="F1060" t="s">
        <v>37</v>
      </c>
      <c r="G1060">
        <v>45000000</v>
      </c>
      <c r="H1060">
        <v>6</v>
      </c>
    </row>
    <row r="1061" spans="1:8" x14ac:dyDescent="0.3">
      <c r="A1061" t="s">
        <v>5076</v>
      </c>
      <c r="B1061">
        <v>160</v>
      </c>
      <c r="C1061">
        <v>7916887</v>
      </c>
      <c r="D1061" t="s">
        <v>5951</v>
      </c>
      <c r="E1061" t="s">
        <v>25218</v>
      </c>
      <c r="F1061" t="s">
        <v>37</v>
      </c>
      <c r="G1061">
        <v>45000000</v>
      </c>
      <c r="H1061">
        <v>6</v>
      </c>
    </row>
    <row r="1062" spans="1:8" x14ac:dyDescent="0.3">
      <c r="A1062" t="s">
        <v>1939</v>
      </c>
      <c r="B1062">
        <v>114</v>
      </c>
      <c r="C1062">
        <v>6565495</v>
      </c>
      <c r="D1062" t="s">
        <v>214</v>
      </c>
      <c r="E1062" t="s">
        <v>25219</v>
      </c>
      <c r="F1062" t="s">
        <v>1946</v>
      </c>
      <c r="G1062">
        <v>45000000</v>
      </c>
      <c r="H1062">
        <v>7</v>
      </c>
    </row>
    <row r="1063" spans="1:8" x14ac:dyDescent="0.3">
      <c r="A1063" t="s">
        <v>5961</v>
      </c>
      <c r="B1063">
        <v>99</v>
      </c>
      <c r="C1063">
        <v>15279680</v>
      </c>
      <c r="D1063" t="s">
        <v>334</v>
      </c>
      <c r="E1063" t="s">
        <v>25220</v>
      </c>
      <c r="F1063" t="s">
        <v>37</v>
      </c>
      <c r="G1063">
        <v>40000000</v>
      </c>
      <c r="H1063">
        <v>5.4</v>
      </c>
    </row>
    <row r="1064" spans="1:8" x14ac:dyDescent="0.3">
      <c r="A1064" t="s">
        <v>163</v>
      </c>
      <c r="B1064">
        <v>74</v>
      </c>
      <c r="C1064">
        <v>7262288</v>
      </c>
      <c r="D1064" t="s">
        <v>5967</v>
      </c>
      <c r="E1064" t="s">
        <v>25221</v>
      </c>
      <c r="F1064" t="s">
        <v>37</v>
      </c>
      <c r="G1064">
        <v>40000000</v>
      </c>
      <c r="H1064">
        <v>6.5</v>
      </c>
    </row>
    <row r="1065" spans="1:8" x14ac:dyDescent="0.3">
      <c r="A1065" t="s">
        <v>371</v>
      </c>
      <c r="B1065">
        <v>139</v>
      </c>
      <c r="C1065">
        <v>4584886</v>
      </c>
      <c r="D1065" t="s">
        <v>214</v>
      </c>
      <c r="E1065" t="s">
        <v>25222</v>
      </c>
      <c r="F1065" t="s">
        <v>37</v>
      </c>
      <c r="G1065">
        <v>45000000</v>
      </c>
      <c r="H1065">
        <v>6.4</v>
      </c>
    </row>
    <row r="1066" spans="1:8" x14ac:dyDescent="0.3">
      <c r="A1066" t="s">
        <v>5985</v>
      </c>
      <c r="B1066">
        <v>103</v>
      </c>
      <c r="C1066">
        <v>2154540</v>
      </c>
      <c r="D1066" t="s">
        <v>59</v>
      </c>
      <c r="E1066" t="s">
        <v>25223</v>
      </c>
      <c r="F1066" t="s">
        <v>37</v>
      </c>
      <c r="G1066">
        <v>45000000</v>
      </c>
      <c r="H1066">
        <v>4.9000000000000004</v>
      </c>
    </row>
    <row r="1067" spans="1:8" x14ac:dyDescent="0.3">
      <c r="A1067" t="s">
        <v>5990</v>
      </c>
      <c r="B1067">
        <v>101</v>
      </c>
      <c r="C1067">
        <v>8129455</v>
      </c>
      <c r="D1067" t="s">
        <v>1374</v>
      </c>
      <c r="E1067" t="s">
        <v>25224</v>
      </c>
      <c r="F1067" t="s">
        <v>37</v>
      </c>
      <c r="G1067">
        <v>45000000</v>
      </c>
      <c r="H1067">
        <v>6.3</v>
      </c>
    </row>
    <row r="1068" spans="1:8" x14ac:dyDescent="0.3">
      <c r="A1068" t="s">
        <v>6002</v>
      </c>
      <c r="B1068">
        <v>130</v>
      </c>
      <c r="C1068">
        <v>136019448</v>
      </c>
      <c r="D1068" t="s">
        <v>6003</v>
      </c>
      <c r="E1068" t="s">
        <v>25225</v>
      </c>
      <c r="F1068" t="s">
        <v>37</v>
      </c>
      <c r="G1068">
        <v>44500000</v>
      </c>
      <c r="H1068">
        <v>7.7</v>
      </c>
    </row>
    <row r="1069" spans="1:8" x14ac:dyDescent="0.3">
      <c r="A1069" t="s">
        <v>2433</v>
      </c>
      <c r="B1069">
        <v>130</v>
      </c>
      <c r="C1069">
        <v>183875760</v>
      </c>
      <c r="D1069" t="s">
        <v>6009</v>
      </c>
      <c r="E1069" t="s">
        <v>25226</v>
      </c>
      <c r="F1069" t="s">
        <v>37</v>
      </c>
      <c r="G1069">
        <v>44000000</v>
      </c>
      <c r="H1069">
        <v>7.8</v>
      </c>
    </row>
    <row r="1070" spans="1:8" x14ac:dyDescent="0.3">
      <c r="A1070" t="s">
        <v>3136</v>
      </c>
      <c r="B1070">
        <v>110</v>
      </c>
      <c r="C1070">
        <v>67061228</v>
      </c>
      <c r="D1070" t="s">
        <v>1423</v>
      </c>
      <c r="E1070" t="s">
        <v>25227</v>
      </c>
      <c r="F1070" t="s">
        <v>37</v>
      </c>
      <c r="G1070">
        <v>40000000</v>
      </c>
      <c r="H1070">
        <v>5.5</v>
      </c>
    </row>
    <row r="1071" spans="1:8" x14ac:dyDescent="0.3">
      <c r="A1071" t="s">
        <v>3122</v>
      </c>
      <c r="B1071">
        <v>147</v>
      </c>
      <c r="C1071">
        <v>53300852</v>
      </c>
      <c r="D1071" t="s">
        <v>2125</v>
      </c>
      <c r="E1071" t="s">
        <v>25228</v>
      </c>
      <c r="F1071" t="s">
        <v>37</v>
      </c>
      <c r="G1071">
        <v>44000000</v>
      </c>
      <c r="H1071">
        <v>7.5</v>
      </c>
    </row>
    <row r="1072" spans="1:8" x14ac:dyDescent="0.3">
      <c r="A1072" t="s">
        <v>5985</v>
      </c>
      <c r="B1072">
        <v>96</v>
      </c>
      <c r="C1072">
        <v>150415432</v>
      </c>
      <c r="D1072" t="s">
        <v>4473</v>
      </c>
      <c r="E1072" t="s">
        <v>25229</v>
      </c>
      <c r="F1072" t="s">
        <v>37</v>
      </c>
      <c r="G1072">
        <v>44000000</v>
      </c>
      <c r="H1072">
        <v>6.4</v>
      </c>
    </row>
    <row r="1073" spans="1:8" x14ac:dyDescent="0.3">
      <c r="A1073" t="s">
        <v>6024</v>
      </c>
      <c r="B1073">
        <v>118</v>
      </c>
      <c r="C1073">
        <v>44834712</v>
      </c>
      <c r="D1073" t="s">
        <v>4075</v>
      </c>
      <c r="E1073" t="s">
        <v>25230</v>
      </c>
      <c r="F1073" t="s">
        <v>37</v>
      </c>
      <c r="G1073">
        <v>44000000</v>
      </c>
      <c r="H1073">
        <v>5.6</v>
      </c>
    </row>
    <row r="1074" spans="1:8" x14ac:dyDescent="0.3">
      <c r="A1074" t="s">
        <v>6028</v>
      </c>
      <c r="B1074">
        <v>88</v>
      </c>
      <c r="C1074">
        <v>84300000</v>
      </c>
      <c r="D1074" t="s">
        <v>6030</v>
      </c>
      <c r="E1074" t="s">
        <v>25231</v>
      </c>
      <c r="F1074" t="s">
        <v>37</v>
      </c>
      <c r="G1074">
        <v>2600000</v>
      </c>
      <c r="H1074">
        <v>7.5</v>
      </c>
    </row>
    <row r="1075" spans="1:8" x14ac:dyDescent="0.3">
      <c r="A1075" t="s">
        <v>6037</v>
      </c>
      <c r="B1075">
        <v>325</v>
      </c>
      <c r="C1075">
        <v>1500000</v>
      </c>
      <c r="D1075" t="s">
        <v>6038</v>
      </c>
      <c r="E1075" t="s">
        <v>25232</v>
      </c>
      <c r="F1075" t="s">
        <v>37</v>
      </c>
      <c r="G1075">
        <v>44000000</v>
      </c>
      <c r="H1075">
        <v>6.8</v>
      </c>
    </row>
    <row r="1076" spans="1:8" x14ac:dyDescent="0.3">
      <c r="A1076" t="s">
        <v>1617</v>
      </c>
      <c r="B1076">
        <v>102</v>
      </c>
      <c r="C1076">
        <v>62318875</v>
      </c>
      <c r="D1076" t="s">
        <v>262</v>
      </c>
      <c r="E1076" t="s">
        <v>25233</v>
      </c>
      <c r="F1076" t="s">
        <v>37</v>
      </c>
      <c r="G1076">
        <v>50000000</v>
      </c>
      <c r="H1076">
        <v>6.8</v>
      </c>
    </row>
    <row r="1077" spans="1:8" x14ac:dyDescent="0.3">
      <c r="A1077" t="s">
        <v>6046</v>
      </c>
      <c r="B1077">
        <v>110</v>
      </c>
      <c r="C1077">
        <v>5773519</v>
      </c>
      <c r="D1077" t="s">
        <v>3171</v>
      </c>
      <c r="E1077" t="s">
        <v>25234</v>
      </c>
      <c r="F1077" t="s">
        <v>37</v>
      </c>
      <c r="G1077">
        <v>40000000</v>
      </c>
      <c r="H1077">
        <v>6</v>
      </c>
    </row>
    <row r="1078" spans="1:8" x14ac:dyDescent="0.3">
      <c r="A1078" t="s">
        <v>6051</v>
      </c>
      <c r="B1078">
        <v>136</v>
      </c>
      <c r="C1078">
        <v>51768623</v>
      </c>
      <c r="D1078" t="s">
        <v>3409</v>
      </c>
      <c r="E1078" t="s">
        <v>25235</v>
      </c>
      <c r="F1078" t="s">
        <v>37</v>
      </c>
      <c r="G1078">
        <v>43000000</v>
      </c>
      <c r="H1078">
        <v>7.3</v>
      </c>
    </row>
    <row r="1079" spans="1:8" x14ac:dyDescent="0.3">
      <c r="A1079" t="s">
        <v>3281</v>
      </c>
      <c r="B1079">
        <v>103</v>
      </c>
      <c r="C1079">
        <v>37035515</v>
      </c>
      <c r="D1079" t="s">
        <v>2527</v>
      </c>
      <c r="E1079" t="s">
        <v>25236</v>
      </c>
      <c r="F1079" t="s">
        <v>37</v>
      </c>
      <c r="G1079">
        <v>43000000</v>
      </c>
      <c r="H1079">
        <v>6</v>
      </c>
    </row>
    <row r="1080" spans="1:8" x14ac:dyDescent="0.3">
      <c r="A1080" t="s">
        <v>1114</v>
      </c>
      <c r="B1080">
        <v>103</v>
      </c>
      <c r="C1080">
        <v>24520892</v>
      </c>
      <c r="D1080" t="s">
        <v>464</v>
      </c>
      <c r="E1080" t="s">
        <v>25237</v>
      </c>
      <c r="F1080" t="s">
        <v>37</v>
      </c>
      <c r="G1080">
        <v>45000000</v>
      </c>
      <c r="H1080">
        <v>7</v>
      </c>
    </row>
    <row r="1081" spans="1:8" x14ac:dyDescent="0.3">
      <c r="A1081" t="s">
        <v>6063</v>
      </c>
      <c r="B1081">
        <v>90</v>
      </c>
      <c r="C1081">
        <v>24430272</v>
      </c>
      <c r="D1081" t="s">
        <v>1681</v>
      </c>
      <c r="E1081" t="s">
        <v>25238</v>
      </c>
      <c r="F1081" t="s">
        <v>37</v>
      </c>
      <c r="G1081">
        <v>43000000</v>
      </c>
      <c r="H1081">
        <v>5.0999999999999996</v>
      </c>
    </row>
    <row r="1082" spans="1:8" x14ac:dyDescent="0.3">
      <c r="A1082" t="s">
        <v>2213</v>
      </c>
      <c r="B1082">
        <v>154</v>
      </c>
      <c r="C1082">
        <v>158348400</v>
      </c>
      <c r="D1082" t="s">
        <v>1924</v>
      </c>
      <c r="E1082" t="s">
        <v>25239</v>
      </c>
      <c r="F1082" t="s">
        <v>37</v>
      </c>
      <c r="G1082">
        <v>42000000</v>
      </c>
      <c r="H1082">
        <v>6.8</v>
      </c>
    </row>
    <row r="1083" spans="1:8" x14ac:dyDescent="0.3">
      <c r="A1083" t="s">
        <v>6074</v>
      </c>
      <c r="B1083">
        <v>99</v>
      </c>
      <c r="C1083">
        <v>31136950</v>
      </c>
      <c r="D1083" t="s">
        <v>687</v>
      </c>
      <c r="E1083" t="s">
        <v>25240</v>
      </c>
      <c r="F1083" t="s">
        <v>37</v>
      </c>
      <c r="G1083">
        <v>44000000</v>
      </c>
      <c r="H1083">
        <v>6.5</v>
      </c>
    </row>
    <row r="1084" spans="1:8" x14ac:dyDescent="0.3">
      <c r="A1084" t="s">
        <v>1783</v>
      </c>
      <c r="B1084">
        <v>93</v>
      </c>
      <c r="C1084">
        <v>29113588</v>
      </c>
      <c r="D1084" t="s">
        <v>334</v>
      </c>
      <c r="E1084" t="s">
        <v>25241</v>
      </c>
      <c r="F1084" t="s">
        <v>37</v>
      </c>
      <c r="G1084">
        <v>40000000</v>
      </c>
      <c r="H1084">
        <v>6.6</v>
      </c>
    </row>
    <row r="1085" spans="1:8" x14ac:dyDescent="0.3">
      <c r="A1085" t="s">
        <v>2099</v>
      </c>
      <c r="B1085">
        <v>109</v>
      </c>
      <c r="C1085">
        <v>138447667</v>
      </c>
      <c r="D1085" t="s">
        <v>1752</v>
      </c>
      <c r="E1085" t="s">
        <v>25242</v>
      </c>
      <c r="F1085" t="s">
        <v>37</v>
      </c>
      <c r="G1085">
        <v>42000000</v>
      </c>
      <c r="H1085">
        <v>7.2</v>
      </c>
    </row>
    <row r="1086" spans="1:8" x14ac:dyDescent="0.3">
      <c r="A1086" t="s">
        <v>5774</v>
      </c>
      <c r="B1086">
        <v>124</v>
      </c>
      <c r="C1086">
        <v>116006080</v>
      </c>
      <c r="D1086" t="s">
        <v>1415</v>
      </c>
      <c r="E1086" t="s">
        <v>25243</v>
      </c>
      <c r="F1086" t="s">
        <v>37</v>
      </c>
      <c r="G1086">
        <v>42000000</v>
      </c>
      <c r="H1086">
        <v>7</v>
      </c>
    </row>
    <row r="1087" spans="1:8" x14ac:dyDescent="0.3">
      <c r="A1087" t="s">
        <v>4752</v>
      </c>
      <c r="B1087">
        <v>84</v>
      </c>
      <c r="C1087">
        <v>106793915</v>
      </c>
      <c r="D1087" t="s">
        <v>863</v>
      </c>
      <c r="E1087" t="s">
        <v>25244</v>
      </c>
      <c r="F1087" t="s">
        <v>37</v>
      </c>
      <c r="G1087">
        <v>45000000</v>
      </c>
      <c r="H1087">
        <v>7</v>
      </c>
    </row>
    <row r="1088" spans="1:8" x14ac:dyDescent="0.3">
      <c r="A1088" t="s">
        <v>6097</v>
      </c>
      <c r="B1088">
        <v>90</v>
      </c>
      <c r="C1088">
        <v>87856565</v>
      </c>
      <c r="D1088" t="s">
        <v>1681</v>
      </c>
      <c r="E1088" t="s">
        <v>25245</v>
      </c>
      <c r="F1088" t="s">
        <v>37</v>
      </c>
      <c r="G1088">
        <v>42000000</v>
      </c>
      <c r="H1088">
        <v>5.9</v>
      </c>
    </row>
    <row r="1089" spans="1:8" x14ac:dyDescent="0.3">
      <c r="A1089" t="s">
        <v>6102</v>
      </c>
      <c r="B1089">
        <v>117</v>
      </c>
      <c r="C1089">
        <v>70100000</v>
      </c>
      <c r="D1089" t="s">
        <v>1415</v>
      </c>
      <c r="E1089" t="s">
        <v>25246</v>
      </c>
      <c r="F1089" t="s">
        <v>37</v>
      </c>
      <c r="G1089">
        <v>40000000</v>
      </c>
      <c r="H1089">
        <v>5.4</v>
      </c>
    </row>
    <row r="1090" spans="1:8" x14ac:dyDescent="0.3">
      <c r="A1090" t="s">
        <v>969</v>
      </c>
      <c r="B1090">
        <v>123</v>
      </c>
      <c r="C1090">
        <v>159578352</v>
      </c>
      <c r="D1090" t="s">
        <v>1752</v>
      </c>
      <c r="E1090" t="s">
        <v>25247</v>
      </c>
      <c r="F1090" t="s">
        <v>37</v>
      </c>
      <c r="G1090">
        <v>43000000</v>
      </c>
      <c r="H1090">
        <v>6.6</v>
      </c>
    </row>
    <row r="1091" spans="1:8" x14ac:dyDescent="0.3">
      <c r="A1091" t="s">
        <v>6111</v>
      </c>
      <c r="B1091">
        <v>251</v>
      </c>
      <c r="C1091">
        <v>57750000</v>
      </c>
      <c r="D1091" t="s">
        <v>6113</v>
      </c>
      <c r="E1091" t="s">
        <v>25248</v>
      </c>
      <c r="F1091" t="s">
        <v>37</v>
      </c>
      <c r="G1091">
        <v>31115000</v>
      </c>
      <c r="H1091">
        <v>7</v>
      </c>
    </row>
    <row r="1092" spans="1:8" x14ac:dyDescent="0.3">
      <c r="A1092" t="s">
        <v>1627</v>
      </c>
      <c r="B1092">
        <v>105</v>
      </c>
      <c r="C1092">
        <v>45290318</v>
      </c>
      <c r="D1092" t="s">
        <v>3228</v>
      </c>
      <c r="E1092" t="s">
        <v>25249</v>
      </c>
      <c r="F1092" t="s">
        <v>37</v>
      </c>
      <c r="G1092">
        <v>42000000</v>
      </c>
      <c r="H1092">
        <v>6.5</v>
      </c>
    </row>
    <row r="1093" spans="1:8" x14ac:dyDescent="0.3">
      <c r="A1093" t="s">
        <v>5273</v>
      </c>
      <c r="B1093">
        <v>115</v>
      </c>
      <c r="C1093">
        <v>41543207</v>
      </c>
      <c r="D1093" t="s">
        <v>2142</v>
      </c>
      <c r="E1093" t="s">
        <v>25250</v>
      </c>
      <c r="F1093" t="s">
        <v>37</v>
      </c>
      <c r="G1093">
        <v>42000000</v>
      </c>
      <c r="H1093">
        <v>6.3</v>
      </c>
    </row>
    <row r="1094" spans="1:8" x14ac:dyDescent="0.3">
      <c r="A1094" t="s">
        <v>6126</v>
      </c>
      <c r="B1094">
        <v>122</v>
      </c>
      <c r="C1094">
        <v>41252428</v>
      </c>
      <c r="D1094" t="s">
        <v>1415</v>
      </c>
      <c r="E1094" t="s">
        <v>25251</v>
      </c>
      <c r="F1094" t="s">
        <v>37</v>
      </c>
      <c r="G1094">
        <v>42000000</v>
      </c>
      <c r="H1094">
        <v>6.5</v>
      </c>
    </row>
    <row r="1095" spans="1:8" x14ac:dyDescent="0.3">
      <c r="A1095" t="s">
        <v>6131</v>
      </c>
      <c r="B1095">
        <v>119</v>
      </c>
      <c r="C1095">
        <v>35228696</v>
      </c>
      <c r="D1095" t="s">
        <v>6132</v>
      </c>
      <c r="E1095" t="s">
        <v>25252</v>
      </c>
      <c r="F1095" t="s">
        <v>37</v>
      </c>
      <c r="G1095">
        <v>32000000</v>
      </c>
      <c r="H1095">
        <v>6.5</v>
      </c>
    </row>
    <row r="1096" spans="1:8" x14ac:dyDescent="0.3">
      <c r="A1096" t="s">
        <v>3722</v>
      </c>
      <c r="B1096">
        <v>81</v>
      </c>
      <c r="C1096">
        <v>59992760</v>
      </c>
      <c r="D1096" t="s">
        <v>1671</v>
      </c>
      <c r="E1096" t="s">
        <v>25253</v>
      </c>
      <c r="F1096" t="s">
        <v>37</v>
      </c>
      <c r="G1096">
        <v>42000000</v>
      </c>
      <c r="H1096">
        <v>5.8</v>
      </c>
    </row>
    <row r="1097" spans="1:8" x14ac:dyDescent="0.3">
      <c r="A1097" t="s">
        <v>6142</v>
      </c>
      <c r="B1097">
        <v>133</v>
      </c>
      <c r="C1097">
        <v>34667015</v>
      </c>
      <c r="D1097" t="s">
        <v>50</v>
      </c>
      <c r="E1097" t="s">
        <v>25254</v>
      </c>
      <c r="F1097" t="s">
        <v>37</v>
      </c>
      <c r="G1097">
        <v>32000000</v>
      </c>
      <c r="H1097">
        <v>6.6</v>
      </c>
    </row>
    <row r="1098" spans="1:8" x14ac:dyDescent="0.3">
      <c r="A1098" t="s">
        <v>6148</v>
      </c>
      <c r="B1098">
        <v>100</v>
      </c>
      <c r="C1098">
        <v>37652565</v>
      </c>
      <c r="D1098" t="s">
        <v>2664</v>
      </c>
      <c r="E1098" t="s">
        <v>25255</v>
      </c>
      <c r="F1098" t="s">
        <v>37</v>
      </c>
      <c r="G1098">
        <v>42000000</v>
      </c>
      <c r="H1098">
        <v>5.4</v>
      </c>
    </row>
    <row r="1099" spans="1:8" x14ac:dyDescent="0.3">
      <c r="A1099" t="s">
        <v>6152</v>
      </c>
      <c r="B1099">
        <v>120</v>
      </c>
      <c r="C1099">
        <v>24375436</v>
      </c>
      <c r="D1099" t="s">
        <v>464</v>
      </c>
      <c r="E1099" t="s">
        <v>25256</v>
      </c>
      <c r="F1099" t="s">
        <v>37</v>
      </c>
      <c r="G1099">
        <v>42000000</v>
      </c>
      <c r="H1099">
        <v>6.1</v>
      </c>
    </row>
    <row r="1100" spans="1:8" x14ac:dyDescent="0.3">
      <c r="A1100" t="s">
        <v>6156</v>
      </c>
      <c r="B1100">
        <v>104</v>
      </c>
      <c r="C1100">
        <v>20915465</v>
      </c>
      <c r="D1100" t="s">
        <v>5913</v>
      </c>
      <c r="E1100" t="s">
        <v>25257</v>
      </c>
      <c r="F1100" t="s">
        <v>37</v>
      </c>
      <c r="G1100">
        <v>42000000</v>
      </c>
      <c r="H1100">
        <v>4</v>
      </c>
    </row>
    <row r="1101" spans="1:8" x14ac:dyDescent="0.3">
      <c r="A1101" t="s">
        <v>5349</v>
      </c>
      <c r="B1101">
        <v>122</v>
      </c>
      <c r="C1101">
        <v>24127895</v>
      </c>
      <c r="D1101" t="s">
        <v>2125</v>
      </c>
      <c r="E1101" t="s">
        <v>25258</v>
      </c>
      <c r="F1101" t="s">
        <v>37</v>
      </c>
      <c r="G1101">
        <v>50000000</v>
      </c>
      <c r="H1101">
        <v>7.6</v>
      </c>
    </row>
    <row r="1102" spans="1:8" x14ac:dyDescent="0.3">
      <c r="A1102" t="s">
        <v>1939</v>
      </c>
      <c r="B1102">
        <v>80</v>
      </c>
      <c r="C1102">
        <v>84961</v>
      </c>
      <c r="D1102" t="s">
        <v>1313</v>
      </c>
      <c r="E1102" t="s">
        <v>25259</v>
      </c>
      <c r="F1102" t="s">
        <v>1946</v>
      </c>
      <c r="G1102">
        <v>31000000</v>
      </c>
      <c r="H1102">
        <v>7.9</v>
      </c>
    </row>
    <row r="1103" spans="1:8" x14ac:dyDescent="0.3">
      <c r="A1103" t="s">
        <v>6171</v>
      </c>
      <c r="B1103">
        <v>91</v>
      </c>
      <c r="C1103">
        <v>26404753</v>
      </c>
      <c r="D1103" t="s">
        <v>1533</v>
      </c>
      <c r="E1103" t="s">
        <v>25260</v>
      </c>
      <c r="F1103" t="s">
        <v>37</v>
      </c>
      <c r="G1103">
        <v>40000000</v>
      </c>
      <c r="H1103">
        <v>5.3</v>
      </c>
    </row>
    <row r="1104" spans="1:8" x14ac:dyDescent="0.3">
      <c r="A1104" t="s">
        <v>6176</v>
      </c>
      <c r="B1104">
        <v>112</v>
      </c>
      <c r="C1104">
        <v>6105175</v>
      </c>
      <c r="D1104" t="s">
        <v>1671</v>
      </c>
      <c r="E1104" t="s">
        <v>25261</v>
      </c>
      <c r="F1104" t="s">
        <v>37</v>
      </c>
      <c r="G1104">
        <v>44000000</v>
      </c>
      <c r="H1104">
        <v>6.6</v>
      </c>
    </row>
    <row r="1105" spans="1:8" x14ac:dyDescent="0.3">
      <c r="A1105" t="s">
        <v>6182</v>
      </c>
      <c r="B1105">
        <v>100</v>
      </c>
      <c r="C1105">
        <v>5664251</v>
      </c>
      <c r="D1105" t="s">
        <v>6184</v>
      </c>
      <c r="E1105" t="s">
        <v>25262</v>
      </c>
      <c r="F1105" t="s">
        <v>37</v>
      </c>
      <c r="G1105">
        <v>45000000</v>
      </c>
      <c r="H1105">
        <v>6.3</v>
      </c>
    </row>
    <row r="1106" spans="1:8" x14ac:dyDescent="0.3">
      <c r="A1106" t="s">
        <v>4176</v>
      </c>
      <c r="B1106">
        <v>105</v>
      </c>
      <c r="C1106">
        <v>1260917</v>
      </c>
      <c r="D1106" t="s">
        <v>1752</v>
      </c>
      <c r="E1106" t="s">
        <v>25263</v>
      </c>
      <c r="F1106" t="s">
        <v>1464</v>
      </c>
      <c r="G1106">
        <v>27000000</v>
      </c>
      <c r="H1106">
        <v>7.2</v>
      </c>
    </row>
    <row r="1107" spans="1:8" x14ac:dyDescent="0.3">
      <c r="A1107" t="s">
        <v>4914</v>
      </c>
      <c r="B1107">
        <v>110</v>
      </c>
      <c r="C1107">
        <v>116724075</v>
      </c>
      <c r="D1107" t="s">
        <v>6199</v>
      </c>
      <c r="E1107" t="s">
        <v>25264</v>
      </c>
      <c r="F1107" t="s">
        <v>37</v>
      </c>
      <c r="G1107">
        <v>41000000</v>
      </c>
      <c r="H1107">
        <v>7</v>
      </c>
    </row>
    <row r="1108" spans="1:8" x14ac:dyDescent="0.3">
      <c r="A1108" t="s">
        <v>5081</v>
      </c>
      <c r="B1108">
        <v>144</v>
      </c>
      <c r="C1108">
        <v>56083966</v>
      </c>
      <c r="D1108" t="s">
        <v>81</v>
      </c>
      <c r="E1108" t="s">
        <v>25265</v>
      </c>
      <c r="F1108" t="s">
        <v>37</v>
      </c>
      <c r="G1108">
        <v>65000000</v>
      </c>
      <c r="H1108">
        <v>6.9</v>
      </c>
    </row>
    <row r="1109" spans="1:8" x14ac:dyDescent="0.3">
      <c r="A1109" t="s">
        <v>6214</v>
      </c>
      <c r="B1109">
        <v>108</v>
      </c>
      <c r="C1109">
        <v>22108977</v>
      </c>
      <c r="D1109" t="s">
        <v>1258</v>
      </c>
      <c r="E1109" t="s">
        <v>25266</v>
      </c>
      <c r="F1109" t="s">
        <v>37</v>
      </c>
      <c r="G1109">
        <v>41000000</v>
      </c>
      <c r="H1109">
        <v>5.2</v>
      </c>
    </row>
    <row r="1110" spans="1:8" x14ac:dyDescent="0.3">
      <c r="A1110" t="s">
        <v>912</v>
      </c>
      <c r="B1110">
        <v>107</v>
      </c>
      <c r="C1110">
        <v>293501675</v>
      </c>
      <c r="D1110" t="s">
        <v>1924</v>
      </c>
      <c r="E1110" t="s">
        <v>25267</v>
      </c>
      <c r="F1110" t="s">
        <v>37</v>
      </c>
      <c r="G1110">
        <v>40000000</v>
      </c>
      <c r="H1110">
        <v>8.1</v>
      </c>
    </row>
    <row r="1111" spans="1:8" x14ac:dyDescent="0.3">
      <c r="A1111" t="s">
        <v>6224</v>
      </c>
      <c r="B1111">
        <v>102</v>
      </c>
      <c r="C1111">
        <v>18600911</v>
      </c>
      <c r="D1111" t="s">
        <v>334</v>
      </c>
      <c r="E1111" t="s">
        <v>25268</v>
      </c>
      <c r="F1111" t="s">
        <v>37</v>
      </c>
      <c r="G1111">
        <v>42000000</v>
      </c>
      <c r="H1111">
        <v>6.6</v>
      </c>
    </row>
    <row r="1112" spans="1:8" x14ac:dyDescent="0.3">
      <c r="A1112" t="s">
        <v>3930</v>
      </c>
      <c r="B1112">
        <v>100</v>
      </c>
      <c r="C1112">
        <v>7204138</v>
      </c>
      <c r="D1112" t="s">
        <v>1671</v>
      </c>
      <c r="E1112" t="s">
        <v>25269</v>
      </c>
      <c r="F1112" t="s">
        <v>37</v>
      </c>
      <c r="G1112">
        <v>41000000</v>
      </c>
      <c r="H1112">
        <v>6.2</v>
      </c>
    </row>
    <row r="1113" spans="1:8" x14ac:dyDescent="0.3">
      <c r="A1113" t="s">
        <v>6234</v>
      </c>
      <c r="B1113">
        <v>126</v>
      </c>
      <c r="C1113">
        <v>90800000</v>
      </c>
      <c r="D1113" t="s">
        <v>6236</v>
      </c>
      <c r="E1113" t="s">
        <v>25270</v>
      </c>
      <c r="F1113" t="s">
        <v>37</v>
      </c>
      <c r="G1113">
        <v>8000000</v>
      </c>
      <c r="H1113">
        <v>7.2</v>
      </c>
    </row>
    <row r="1114" spans="1:8" x14ac:dyDescent="0.3">
      <c r="A1114" t="s">
        <v>4166</v>
      </c>
      <c r="B1114">
        <v>138</v>
      </c>
      <c r="C1114">
        <v>150117807</v>
      </c>
      <c r="D1114" t="s">
        <v>1935</v>
      </c>
      <c r="E1114" t="s">
        <v>25271</v>
      </c>
      <c r="F1114" t="s">
        <v>37</v>
      </c>
      <c r="G1114">
        <v>40000000</v>
      </c>
      <c r="H1114">
        <v>7.3</v>
      </c>
    </row>
    <row r="1115" spans="1:8" x14ac:dyDescent="0.3">
      <c r="A1115" t="s">
        <v>6244</v>
      </c>
      <c r="B1115">
        <v>108</v>
      </c>
      <c r="C1115">
        <v>163947053</v>
      </c>
      <c r="D1115" t="s">
        <v>1415</v>
      </c>
      <c r="E1115" t="s">
        <v>25272</v>
      </c>
      <c r="F1115" t="s">
        <v>37</v>
      </c>
      <c r="G1115">
        <v>40000000</v>
      </c>
      <c r="H1115">
        <v>6.7</v>
      </c>
    </row>
    <row r="1116" spans="1:8" x14ac:dyDescent="0.3">
      <c r="A1116" t="s">
        <v>6248</v>
      </c>
      <c r="B1116">
        <v>105</v>
      </c>
      <c r="C1116">
        <v>116735231</v>
      </c>
      <c r="D1116" t="s">
        <v>2215</v>
      </c>
      <c r="E1116" t="s">
        <v>25273</v>
      </c>
      <c r="F1116" t="s">
        <v>37</v>
      </c>
      <c r="G1116">
        <v>70000000</v>
      </c>
      <c r="H1116">
        <v>6.4</v>
      </c>
    </row>
    <row r="1117" spans="1:8" x14ac:dyDescent="0.3">
      <c r="A1117" t="s">
        <v>435</v>
      </c>
      <c r="B1117">
        <v>108</v>
      </c>
      <c r="C1117">
        <v>118500000</v>
      </c>
      <c r="D1117" t="s">
        <v>1875</v>
      </c>
      <c r="E1117" t="s">
        <v>25274</v>
      </c>
      <c r="F1117" t="s">
        <v>37</v>
      </c>
      <c r="G1117">
        <v>40000000</v>
      </c>
      <c r="H1117">
        <v>7.8</v>
      </c>
    </row>
    <row r="1118" spans="1:8" x14ac:dyDescent="0.3">
      <c r="A1118" t="s">
        <v>1971</v>
      </c>
      <c r="B1118">
        <v>89</v>
      </c>
      <c r="C1118">
        <v>126546825</v>
      </c>
      <c r="D1118" t="s">
        <v>2813</v>
      </c>
      <c r="E1118" t="s">
        <v>23046</v>
      </c>
      <c r="F1118" t="s">
        <v>37</v>
      </c>
      <c r="G1118">
        <v>40000000</v>
      </c>
      <c r="H1118">
        <v>6.4</v>
      </c>
    </row>
    <row r="1119" spans="1:8" x14ac:dyDescent="0.3">
      <c r="A1119" t="s">
        <v>6262</v>
      </c>
      <c r="B1119">
        <v>129</v>
      </c>
      <c r="C1119">
        <v>166147885</v>
      </c>
      <c r="D1119" t="s">
        <v>214</v>
      </c>
      <c r="E1119" t="s">
        <v>25275</v>
      </c>
      <c r="F1119" t="s">
        <v>37</v>
      </c>
      <c r="G1119">
        <v>40000000</v>
      </c>
      <c r="H1119">
        <v>4.0999999999999996</v>
      </c>
    </row>
    <row r="1120" spans="1:8" x14ac:dyDescent="0.3">
      <c r="A1120" t="s">
        <v>4903</v>
      </c>
      <c r="B1120">
        <v>84</v>
      </c>
      <c r="C1120">
        <v>111760631</v>
      </c>
      <c r="D1120" t="s">
        <v>3036</v>
      </c>
      <c r="E1120" t="s">
        <v>25276</v>
      </c>
      <c r="F1120" t="s">
        <v>37</v>
      </c>
      <c r="G1120">
        <v>38000000</v>
      </c>
      <c r="H1120">
        <v>4.0999999999999996</v>
      </c>
    </row>
    <row r="1121" spans="1:8" x14ac:dyDescent="0.3">
      <c r="A1121" t="s">
        <v>1324</v>
      </c>
      <c r="B1121">
        <v>149</v>
      </c>
      <c r="C1121">
        <v>108706165</v>
      </c>
      <c r="D1121" t="s">
        <v>2125</v>
      </c>
      <c r="E1121" t="s">
        <v>25277</v>
      </c>
      <c r="F1121" t="s">
        <v>37</v>
      </c>
      <c r="G1121">
        <v>40000000</v>
      </c>
      <c r="H1121">
        <v>7.4</v>
      </c>
    </row>
    <row r="1122" spans="1:8" x14ac:dyDescent="0.3">
      <c r="A1122" t="s">
        <v>809</v>
      </c>
      <c r="B1122">
        <v>94</v>
      </c>
      <c r="C1122">
        <v>138614544</v>
      </c>
      <c r="D1122" t="s">
        <v>3057</v>
      </c>
      <c r="E1122" t="s">
        <v>25278</v>
      </c>
      <c r="F1122" t="s">
        <v>37</v>
      </c>
      <c r="G1122">
        <v>40000000</v>
      </c>
      <c r="H1122">
        <v>5.8</v>
      </c>
    </row>
    <row r="1123" spans="1:8" x14ac:dyDescent="0.3">
      <c r="A1123" t="s">
        <v>225</v>
      </c>
      <c r="B1123">
        <v>121</v>
      </c>
      <c r="C1123">
        <v>125069696</v>
      </c>
      <c r="D1123" t="s">
        <v>6276</v>
      </c>
      <c r="E1123" t="s">
        <v>25279</v>
      </c>
      <c r="F1123" t="s">
        <v>37</v>
      </c>
      <c r="G1123">
        <v>40000000</v>
      </c>
      <c r="H1123">
        <v>7.6</v>
      </c>
    </row>
    <row r="1124" spans="1:8" x14ac:dyDescent="0.3">
      <c r="A1124" t="s">
        <v>5624</v>
      </c>
      <c r="B1124">
        <v>128</v>
      </c>
      <c r="C1124">
        <v>107458785</v>
      </c>
      <c r="D1124" t="s">
        <v>6283</v>
      </c>
      <c r="E1124" t="s">
        <v>25280</v>
      </c>
      <c r="F1124" t="s">
        <v>37</v>
      </c>
      <c r="G1124">
        <v>40000000</v>
      </c>
      <c r="H1124">
        <v>7.2</v>
      </c>
    </row>
    <row r="1125" spans="1:8" x14ac:dyDescent="0.3">
      <c r="A1125" t="s">
        <v>332</v>
      </c>
      <c r="B1125">
        <v>134</v>
      </c>
      <c r="C1125">
        <v>102310175</v>
      </c>
      <c r="D1125" t="s">
        <v>3030</v>
      </c>
      <c r="E1125" t="s">
        <v>25281</v>
      </c>
      <c r="F1125" t="s">
        <v>37</v>
      </c>
      <c r="G1125">
        <v>40000000</v>
      </c>
      <c r="H1125">
        <v>7.8</v>
      </c>
    </row>
    <row r="1126" spans="1:8" x14ac:dyDescent="0.3">
      <c r="A1126" t="s">
        <v>685</v>
      </c>
      <c r="B1126">
        <v>120</v>
      </c>
      <c r="C1126">
        <v>96917897</v>
      </c>
      <c r="D1126" t="s">
        <v>1544</v>
      </c>
      <c r="E1126" t="s">
        <v>25282</v>
      </c>
      <c r="F1126" t="s">
        <v>37</v>
      </c>
      <c r="G1126">
        <v>40000000</v>
      </c>
      <c r="H1126">
        <v>7.7</v>
      </c>
    </row>
    <row r="1127" spans="1:8" x14ac:dyDescent="0.3">
      <c r="A1127" t="s">
        <v>6297</v>
      </c>
      <c r="B1127">
        <v>129</v>
      </c>
      <c r="C1127">
        <v>93952276</v>
      </c>
      <c r="D1127" t="s">
        <v>1415</v>
      </c>
      <c r="E1127" t="s">
        <v>25283</v>
      </c>
      <c r="F1127" t="s">
        <v>37</v>
      </c>
      <c r="G1127">
        <v>40000000</v>
      </c>
      <c r="H1127">
        <v>6.4</v>
      </c>
    </row>
    <row r="1128" spans="1:8" x14ac:dyDescent="0.3">
      <c r="A1128" t="s">
        <v>5702</v>
      </c>
      <c r="B1128">
        <v>89</v>
      </c>
      <c r="C1128">
        <v>90703745</v>
      </c>
      <c r="D1128" t="s">
        <v>1671</v>
      </c>
      <c r="E1128" t="s">
        <v>25284</v>
      </c>
      <c r="F1128" t="s">
        <v>37</v>
      </c>
      <c r="G1128">
        <v>45000000</v>
      </c>
      <c r="H1128">
        <v>5.0999999999999996</v>
      </c>
    </row>
    <row r="1129" spans="1:8" x14ac:dyDescent="0.3">
      <c r="A1129" t="s">
        <v>6308</v>
      </c>
      <c r="B1129">
        <v>116</v>
      </c>
      <c r="C1129">
        <v>89138076</v>
      </c>
      <c r="D1129" t="s">
        <v>5103</v>
      </c>
      <c r="E1129" t="s">
        <v>25285</v>
      </c>
      <c r="F1129" t="s">
        <v>37</v>
      </c>
      <c r="G1129">
        <v>40000000</v>
      </c>
      <c r="H1129">
        <v>5.5</v>
      </c>
    </row>
    <row r="1130" spans="1:8" x14ac:dyDescent="0.3">
      <c r="A1130" t="s">
        <v>435</v>
      </c>
      <c r="B1130">
        <v>118</v>
      </c>
      <c r="C1130">
        <v>87666629</v>
      </c>
      <c r="D1130" t="s">
        <v>6314</v>
      </c>
      <c r="E1130" t="s">
        <v>25286</v>
      </c>
      <c r="F1130" t="s">
        <v>37</v>
      </c>
      <c r="G1130">
        <v>40000000</v>
      </c>
      <c r="H1130">
        <v>7.4</v>
      </c>
    </row>
    <row r="1131" spans="1:8" x14ac:dyDescent="0.3">
      <c r="A1131" t="s">
        <v>6318</v>
      </c>
      <c r="B1131">
        <v>107</v>
      </c>
      <c r="C1131">
        <v>90353764</v>
      </c>
      <c r="D1131" t="s">
        <v>1009</v>
      </c>
      <c r="E1131" t="s">
        <v>25287</v>
      </c>
      <c r="F1131" t="s">
        <v>37</v>
      </c>
      <c r="G1131">
        <v>40000000</v>
      </c>
      <c r="H1131">
        <v>6</v>
      </c>
    </row>
    <row r="1132" spans="1:8" x14ac:dyDescent="0.3">
      <c r="A1132" t="s">
        <v>4850</v>
      </c>
      <c r="B1132">
        <v>155</v>
      </c>
      <c r="C1132">
        <v>82522790</v>
      </c>
      <c r="D1132" t="s">
        <v>6322</v>
      </c>
      <c r="E1132" t="s">
        <v>25288</v>
      </c>
      <c r="F1132" t="s">
        <v>37</v>
      </c>
      <c r="G1132">
        <v>40000000</v>
      </c>
      <c r="H1132">
        <v>7.5</v>
      </c>
    </row>
    <row r="1133" spans="1:8" x14ac:dyDescent="0.3">
      <c r="A1133" t="s">
        <v>3668</v>
      </c>
      <c r="B1133">
        <v>123</v>
      </c>
      <c r="C1133">
        <v>94125426</v>
      </c>
      <c r="D1133" t="s">
        <v>6326</v>
      </c>
      <c r="E1133" t="s">
        <v>25289</v>
      </c>
      <c r="F1133" t="s">
        <v>37</v>
      </c>
      <c r="G1133">
        <v>40000000</v>
      </c>
      <c r="H1133">
        <v>7</v>
      </c>
    </row>
    <row r="1134" spans="1:8" x14ac:dyDescent="0.3">
      <c r="A1134" t="s">
        <v>5081</v>
      </c>
      <c r="B1134">
        <v>128</v>
      </c>
      <c r="C1134">
        <v>95001343</v>
      </c>
      <c r="D1134" t="s">
        <v>1634</v>
      </c>
      <c r="E1134">
        <v>42</v>
      </c>
      <c r="F1134" t="s">
        <v>37</v>
      </c>
      <c r="G1134">
        <v>40000000</v>
      </c>
      <c r="H1134">
        <v>7.5</v>
      </c>
    </row>
    <row r="1135" spans="1:8" x14ac:dyDescent="0.3">
      <c r="A1135" t="s">
        <v>2647</v>
      </c>
      <c r="B1135">
        <v>139</v>
      </c>
      <c r="C1135">
        <v>81292135</v>
      </c>
      <c r="D1135" t="s">
        <v>2125</v>
      </c>
      <c r="E1135" t="s">
        <v>25290</v>
      </c>
      <c r="F1135" t="s">
        <v>37</v>
      </c>
      <c r="G1135">
        <v>40000000</v>
      </c>
      <c r="H1135">
        <v>7.3</v>
      </c>
    </row>
    <row r="1136" spans="1:8" x14ac:dyDescent="0.3">
      <c r="A1136" t="s">
        <v>3494</v>
      </c>
      <c r="B1136">
        <v>109</v>
      </c>
      <c r="C1136">
        <v>86208010</v>
      </c>
      <c r="D1136" t="s">
        <v>1671</v>
      </c>
      <c r="E1136" t="s">
        <v>25291</v>
      </c>
      <c r="F1136" t="s">
        <v>37</v>
      </c>
      <c r="G1136">
        <v>35000000</v>
      </c>
      <c r="H1136">
        <v>5.7</v>
      </c>
    </row>
    <row r="1137" spans="1:8" x14ac:dyDescent="0.3">
      <c r="A1137" t="s">
        <v>5087</v>
      </c>
      <c r="B1137">
        <v>120</v>
      </c>
      <c r="C1137">
        <v>81593527</v>
      </c>
      <c r="D1137" t="s">
        <v>3271</v>
      </c>
      <c r="E1137" t="s">
        <v>25292</v>
      </c>
      <c r="F1137" t="s">
        <v>37</v>
      </c>
      <c r="G1137">
        <v>40000000</v>
      </c>
      <c r="H1137">
        <v>7.3</v>
      </c>
    </row>
    <row r="1138" spans="1:8" x14ac:dyDescent="0.3">
      <c r="A1138" t="s">
        <v>2367</v>
      </c>
      <c r="B1138">
        <v>121</v>
      </c>
      <c r="C1138">
        <v>75274748</v>
      </c>
      <c r="D1138" t="s">
        <v>2527</v>
      </c>
      <c r="E1138" t="s">
        <v>25293</v>
      </c>
      <c r="F1138" t="s">
        <v>37</v>
      </c>
      <c r="G1138">
        <v>35000000</v>
      </c>
      <c r="H1138">
        <v>7.2</v>
      </c>
    </row>
    <row r="1139" spans="1:8" x14ac:dyDescent="0.3">
      <c r="A1139" t="s">
        <v>1351</v>
      </c>
      <c r="B1139">
        <v>102</v>
      </c>
      <c r="C1139">
        <v>90835030</v>
      </c>
      <c r="D1139" t="s">
        <v>2136</v>
      </c>
      <c r="E1139" t="s">
        <v>25294</v>
      </c>
      <c r="F1139" t="s">
        <v>37</v>
      </c>
      <c r="G1139">
        <v>40000000</v>
      </c>
      <c r="H1139">
        <v>5.9</v>
      </c>
    </row>
    <row r="1140" spans="1:8" x14ac:dyDescent="0.3">
      <c r="A1140" t="s">
        <v>1633</v>
      </c>
      <c r="B1140">
        <v>117</v>
      </c>
      <c r="C1140">
        <v>72455275</v>
      </c>
      <c r="D1140" t="s">
        <v>6351</v>
      </c>
      <c r="E1140" t="s">
        <v>25295</v>
      </c>
      <c r="F1140" t="s">
        <v>37</v>
      </c>
      <c r="G1140">
        <v>40000000</v>
      </c>
      <c r="H1140">
        <v>7.8</v>
      </c>
    </row>
    <row r="1141" spans="1:8" x14ac:dyDescent="0.3">
      <c r="A1141" t="s">
        <v>3778</v>
      </c>
      <c r="B1141">
        <v>178</v>
      </c>
      <c r="C1141">
        <v>75305995</v>
      </c>
      <c r="D1141" t="s">
        <v>4296</v>
      </c>
      <c r="E1141" t="s">
        <v>25296</v>
      </c>
      <c r="F1141" t="s">
        <v>37</v>
      </c>
      <c r="G1141">
        <v>40000000</v>
      </c>
      <c r="H1141">
        <v>7.7</v>
      </c>
    </row>
    <row r="1142" spans="1:8" x14ac:dyDescent="0.3">
      <c r="A1142" t="s">
        <v>3827</v>
      </c>
      <c r="B1142">
        <v>147</v>
      </c>
      <c r="C1142">
        <v>74098862</v>
      </c>
      <c r="D1142" t="s">
        <v>1528</v>
      </c>
      <c r="E1142" t="s">
        <v>25297</v>
      </c>
      <c r="F1142" t="s">
        <v>37</v>
      </c>
      <c r="G1142">
        <v>40000000</v>
      </c>
      <c r="H1142">
        <v>8.1</v>
      </c>
    </row>
    <row r="1143" spans="1:8" x14ac:dyDescent="0.3">
      <c r="A1143" t="s">
        <v>2482</v>
      </c>
      <c r="B1143">
        <v>90</v>
      </c>
      <c r="C1143">
        <v>72266306</v>
      </c>
      <c r="D1143" t="s">
        <v>2142</v>
      </c>
      <c r="E1143" t="s">
        <v>25298</v>
      </c>
      <c r="F1143" t="s">
        <v>37</v>
      </c>
      <c r="G1143">
        <v>40000000</v>
      </c>
      <c r="H1143">
        <v>6.6</v>
      </c>
    </row>
    <row r="1144" spans="1:8" x14ac:dyDescent="0.3">
      <c r="A1144" t="s">
        <v>6097</v>
      </c>
      <c r="B1144">
        <v>105</v>
      </c>
      <c r="C1144">
        <v>71347010</v>
      </c>
      <c r="D1144" t="s">
        <v>1681</v>
      </c>
      <c r="E1144" t="s">
        <v>25299</v>
      </c>
      <c r="F1144" t="s">
        <v>37</v>
      </c>
      <c r="G1144">
        <v>40000000</v>
      </c>
      <c r="H1144">
        <v>7.1</v>
      </c>
    </row>
    <row r="1145" spans="1:8" x14ac:dyDescent="0.3">
      <c r="A1145" t="s">
        <v>3494</v>
      </c>
      <c r="B1145">
        <v>114</v>
      </c>
      <c r="C1145">
        <v>70836296</v>
      </c>
      <c r="D1145" t="s">
        <v>2490</v>
      </c>
      <c r="E1145" t="s">
        <v>25300</v>
      </c>
      <c r="F1145" t="s">
        <v>37</v>
      </c>
      <c r="G1145">
        <v>40000000</v>
      </c>
      <c r="H1145">
        <v>5.9</v>
      </c>
    </row>
    <row r="1146" spans="1:8" x14ac:dyDescent="0.3">
      <c r="A1146" t="s">
        <v>760</v>
      </c>
      <c r="B1146">
        <v>206</v>
      </c>
      <c r="C1146">
        <v>70405498</v>
      </c>
      <c r="D1146" t="s">
        <v>2819</v>
      </c>
      <c r="E1146" t="s">
        <v>25301</v>
      </c>
      <c r="F1146" t="s">
        <v>37</v>
      </c>
      <c r="G1146">
        <v>40000000</v>
      </c>
      <c r="H1146">
        <v>8</v>
      </c>
    </row>
    <row r="1147" spans="1:8" x14ac:dyDescent="0.3">
      <c r="A1147" t="s">
        <v>4987</v>
      </c>
      <c r="B1147">
        <v>99</v>
      </c>
      <c r="C1147">
        <v>70163652</v>
      </c>
      <c r="D1147" t="s">
        <v>1009</v>
      </c>
      <c r="E1147" t="s">
        <v>25302</v>
      </c>
      <c r="F1147" t="s">
        <v>37</v>
      </c>
      <c r="G1147">
        <v>40000000</v>
      </c>
      <c r="H1147">
        <v>4.5999999999999996</v>
      </c>
    </row>
    <row r="1148" spans="1:8" x14ac:dyDescent="0.3">
      <c r="A1148" t="s">
        <v>40</v>
      </c>
      <c r="B1148">
        <v>123</v>
      </c>
      <c r="C1148">
        <v>66808615</v>
      </c>
      <c r="D1148" t="s">
        <v>6387</v>
      </c>
      <c r="E1148" t="s">
        <v>25303</v>
      </c>
      <c r="F1148" t="s">
        <v>37</v>
      </c>
      <c r="G1148">
        <v>34000000</v>
      </c>
      <c r="H1148">
        <v>6.1</v>
      </c>
    </row>
    <row r="1149" spans="1:8" x14ac:dyDescent="0.3">
      <c r="A1149" t="s">
        <v>6074</v>
      </c>
      <c r="B1149">
        <v>102</v>
      </c>
      <c r="C1149">
        <v>64149837</v>
      </c>
      <c r="D1149" t="s">
        <v>6391</v>
      </c>
      <c r="E1149" t="s">
        <v>25304</v>
      </c>
      <c r="F1149" t="s">
        <v>37</v>
      </c>
      <c r="G1149">
        <v>20000000</v>
      </c>
      <c r="H1149">
        <v>6.4</v>
      </c>
    </row>
    <row r="1150" spans="1:8" x14ac:dyDescent="0.3">
      <c r="A1150" t="s">
        <v>6396</v>
      </c>
      <c r="B1150">
        <v>109</v>
      </c>
      <c r="C1150">
        <v>83906114</v>
      </c>
      <c r="D1150" t="s">
        <v>1681</v>
      </c>
      <c r="E1150" t="s">
        <v>25305</v>
      </c>
      <c r="F1150" t="s">
        <v>37</v>
      </c>
      <c r="G1150">
        <v>40000000</v>
      </c>
      <c r="H1150">
        <v>6</v>
      </c>
    </row>
    <row r="1151" spans="1:8" x14ac:dyDescent="0.3">
      <c r="A1151" t="s">
        <v>5861</v>
      </c>
      <c r="B1151">
        <v>82</v>
      </c>
      <c r="C1151">
        <v>66466372</v>
      </c>
      <c r="D1151" t="s">
        <v>6403</v>
      </c>
      <c r="E1151" t="s">
        <v>25306</v>
      </c>
      <c r="F1151" t="s">
        <v>37</v>
      </c>
      <c r="G1151">
        <v>40000000</v>
      </c>
      <c r="H1151">
        <v>5.2</v>
      </c>
    </row>
    <row r="1152" spans="1:8" x14ac:dyDescent="0.3">
      <c r="A1152" t="s">
        <v>389</v>
      </c>
      <c r="B1152">
        <v>142</v>
      </c>
      <c r="C1152">
        <v>72306065</v>
      </c>
      <c r="D1152" t="s">
        <v>2819</v>
      </c>
      <c r="E1152" t="s">
        <v>25307</v>
      </c>
      <c r="F1152" t="s">
        <v>37</v>
      </c>
      <c r="G1152">
        <v>40000000</v>
      </c>
      <c r="H1152">
        <v>7.6</v>
      </c>
    </row>
    <row r="1153" spans="1:8" x14ac:dyDescent="0.3">
      <c r="A1153" t="s">
        <v>2048</v>
      </c>
      <c r="B1153">
        <v>106</v>
      </c>
      <c r="C1153">
        <v>59068786</v>
      </c>
      <c r="D1153" t="s">
        <v>1910</v>
      </c>
      <c r="E1153" t="s">
        <v>25308</v>
      </c>
      <c r="F1153" t="s">
        <v>37</v>
      </c>
      <c r="G1153">
        <v>40000000</v>
      </c>
      <c r="H1153">
        <v>6.4</v>
      </c>
    </row>
    <row r="1154" spans="1:8" x14ac:dyDescent="0.3">
      <c r="A1154" t="s">
        <v>1679</v>
      </c>
      <c r="B1154">
        <v>106</v>
      </c>
      <c r="C1154">
        <v>57887882</v>
      </c>
      <c r="D1154" t="s">
        <v>1415</v>
      </c>
      <c r="E1154" t="s">
        <v>25309</v>
      </c>
      <c r="F1154" t="s">
        <v>37</v>
      </c>
      <c r="G1154">
        <v>50000000</v>
      </c>
      <c r="H1154">
        <v>6.1</v>
      </c>
    </row>
    <row r="1155" spans="1:8" x14ac:dyDescent="0.3">
      <c r="A1155" t="s">
        <v>2843</v>
      </c>
      <c r="B1155">
        <v>108</v>
      </c>
      <c r="C1155">
        <v>53955614</v>
      </c>
      <c r="D1155" t="s">
        <v>3036</v>
      </c>
      <c r="E1155" t="s">
        <v>25310</v>
      </c>
      <c r="F1155" t="s">
        <v>37</v>
      </c>
      <c r="G1155">
        <v>40000000</v>
      </c>
      <c r="H1155">
        <v>6.1</v>
      </c>
    </row>
    <row r="1156" spans="1:8" x14ac:dyDescent="0.3">
      <c r="A1156" t="s">
        <v>6432</v>
      </c>
      <c r="B1156">
        <v>98</v>
      </c>
      <c r="C1156">
        <v>54967359</v>
      </c>
      <c r="D1156" t="s">
        <v>5765</v>
      </c>
      <c r="E1156" t="s">
        <v>25311</v>
      </c>
      <c r="F1156" t="s">
        <v>37</v>
      </c>
      <c r="G1156">
        <v>40000000</v>
      </c>
      <c r="H1156">
        <v>5.2</v>
      </c>
    </row>
    <row r="1157" spans="1:8" x14ac:dyDescent="0.3">
      <c r="A1157" t="s">
        <v>528</v>
      </c>
      <c r="B1157">
        <v>131</v>
      </c>
      <c r="C1157">
        <v>54228104</v>
      </c>
      <c r="D1157" t="s">
        <v>6437</v>
      </c>
      <c r="E1157" t="s">
        <v>25312</v>
      </c>
      <c r="F1157" t="s">
        <v>37</v>
      </c>
      <c r="G1157">
        <v>35000000</v>
      </c>
      <c r="H1157">
        <v>7.7</v>
      </c>
    </row>
    <row r="1158" spans="1:8" x14ac:dyDescent="0.3">
      <c r="A1158" t="s">
        <v>5683</v>
      </c>
      <c r="B1158">
        <v>118</v>
      </c>
      <c r="C1158">
        <v>57981889</v>
      </c>
      <c r="D1158" t="s">
        <v>2125</v>
      </c>
      <c r="E1158" t="s">
        <v>25313</v>
      </c>
      <c r="F1158" t="s">
        <v>37</v>
      </c>
      <c r="G1158">
        <v>40000000</v>
      </c>
      <c r="H1158">
        <v>7.3</v>
      </c>
    </row>
    <row r="1159" spans="1:8" x14ac:dyDescent="0.3">
      <c r="A1159" t="s">
        <v>5128</v>
      </c>
      <c r="B1159">
        <v>113</v>
      </c>
      <c r="C1159">
        <v>61094903</v>
      </c>
      <c r="D1159" t="s">
        <v>1156</v>
      </c>
      <c r="E1159" t="s">
        <v>25314</v>
      </c>
      <c r="F1159" t="s">
        <v>37</v>
      </c>
      <c r="G1159">
        <v>30000000</v>
      </c>
      <c r="H1159">
        <v>6.9</v>
      </c>
    </row>
    <row r="1160" spans="1:8" x14ac:dyDescent="0.3">
      <c r="A1160" t="s">
        <v>57</v>
      </c>
      <c r="B1160">
        <v>130</v>
      </c>
      <c r="C1160">
        <v>53082743</v>
      </c>
      <c r="D1160" t="s">
        <v>2202</v>
      </c>
      <c r="E1160" t="s">
        <v>25315</v>
      </c>
      <c r="F1160" t="s">
        <v>37</v>
      </c>
      <c r="G1160">
        <v>40000000</v>
      </c>
      <c r="H1160">
        <v>8.5</v>
      </c>
    </row>
    <row r="1161" spans="1:8" x14ac:dyDescent="0.3">
      <c r="A1161" t="s">
        <v>4516</v>
      </c>
      <c r="B1161">
        <v>116</v>
      </c>
      <c r="C1161">
        <v>54414716</v>
      </c>
      <c r="D1161" t="s">
        <v>1009</v>
      </c>
      <c r="E1161" t="s">
        <v>25316</v>
      </c>
      <c r="F1161" t="s">
        <v>37</v>
      </c>
      <c r="G1161">
        <v>42000000</v>
      </c>
      <c r="H1161">
        <v>6.3</v>
      </c>
    </row>
    <row r="1162" spans="1:8" x14ac:dyDescent="0.3">
      <c r="A1162" t="s">
        <v>6456</v>
      </c>
      <c r="B1162">
        <v>89</v>
      </c>
      <c r="C1162">
        <v>57011847</v>
      </c>
      <c r="D1162" t="s">
        <v>621</v>
      </c>
      <c r="E1162" t="s">
        <v>25317</v>
      </c>
      <c r="F1162" t="s">
        <v>37</v>
      </c>
      <c r="G1162">
        <v>40000000</v>
      </c>
      <c r="H1162">
        <v>5.9</v>
      </c>
    </row>
    <row r="1163" spans="1:8" x14ac:dyDescent="0.3">
      <c r="A1163" t="s">
        <v>3239</v>
      </c>
      <c r="B1163">
        <v>139</v>
      </c>
      <c r="C1163">
        <v>50859889</v>
      </c>
      <c r="D1163" t="s">
        <v>712</v>
      </c>
      <c r="E1163" t="s">
        <v>25318</v>
      </c>
      <c r="F1163" t="s">
        <v>6468</v>
      </c>
      <c r="G1163">
        <v>40000000</v>
      </c>
      <c r="H1163">
        <v>7.8</v>
      </c>
    </row>
    <row r="1164" spans="1:8" x14ac:dyDescent="0.3">
      <c r="A1164" t="s">
        <v>6142</v>
      </c>
      <c r="B1164">
        <v>130</v>
      </c>
      <c r="C1164">
        <v>51185897</v>
      </c>
      <c r="D1164" t="s">
        <v>50</v>
      </c>
      <c r="E1164" t="s">
        <v>25319</v>
      </c>
      <c r="F1164" t="s">
        <v>37</v>
      </c>
      <c r="G1164">
        <v>30000000</v>
      </c>
      <c r="H1164">
        <v>6.7</v>
      </c>
    </row>
    <row r="1165" spans="1:8" x14ac:dyDescent="0.3">
      <c r="A1165" t="s">
        <v>6472</v>
      </c>
      <c r="B1165">
        <v>107</v>
      </c>
      <c r="C1165">
        <v>52000688</v>
      </c>
      <c r="D1165" t="s">
        <v>227</v>
      </c>
      <c r="E1165" t="s">
        <v>25320</v>
      </c>
      <c r="F1165" t="s">
        <v>37</v>
      </c>
      <c r="G1165">
        <v>40000000</v>
      </c>
      <c r="H1165">
        <v>6.4</v>
      </c>
    </row>
    <row r="1166" spans="1:8" x14ac:dyDescent="0.3">
      <c r="A1166" t="s">
        <v>2698</v>
      </c>
      <c r="B1166">
        <v>116</v>
      </c>
      <c r="C1166">
        <v>49851591</v>
      </c>
      <c r="D1166" t="s">
        <v>4262</v>
      </c>
      <c r="E1166" t="s">
        <v>25321</v>
      </c>
      <c r="F1166" t="s">
        <v>37</v>
      </c>
      <c r="G1166">
        <v>40000000</v>
      </c>
      <c r="H1166">
        <v>5.9</v>
      </c>
    </row>
    <row r="1167" spans="1:8" x14ac:dyDescent="0.3">
      <c r="A1167" t="s">
        <v>4401</v>
      </c>
      <c r="B1167">
        <v>96</v>
      </c>
      <c r="C1167">
        <v>47781388</v>
      </c>
      <c r="D1167" t="s">
        <v>852</v>
      </c>
      <c r="E1167" t="s">
        <v>25322</v>
      </c>
      <c r="F1167" t="s">
        <v>37</v>
      </c>
      <c r="G1167">
        <v>40000000</v>
      </c>
      <c r="H1167">
        <v>6.6</v>
      </c>
    </row>
    <row r="1168" spans="1:8" x14ac:dyDescent="0.3">
      <c r="A1168" t="s">
        <v>6485</v>
      </c>
      <c r="B1168">
        <v>99</v>
      </c>
      <c r="C1168">
        <v>52320979</v>
      </c>
      <c r="D1168" t="s">
        <v>687</v>
      </c>
      <c r="E1168" t="s">
        <v>25323</v>
      </c>
      <c r="F1168" t="s">
        <v>37</v>
      </c>
      <c r="G1168">
        <v>40000000</v>
      </c>
      <c r="H1168">
        <v>6.8</v>
      </c>
    </row>
    <row r="1169" spans="1:8" x14ac:dyDescent="0.3">
      <c r="A1169" t="s">
        <v>4392</v>
      </c>
      <c r="B1169">
        <v>104</v>
      </c>
      <c r="C1169">
        <v>47806295</v>
      </c>
      <c r="D1169" t="s">
        <v>3030</v>
      </c>
      <c r="E1169" t="s">
        <v>25324</v>
      </c>
      <c r="F1169" t="s">
        <v>37</v>
      </c>
      <c r="G1169">
        <v>43000000</v>
      </c>
      <c r="H1169">
        <v>6.5</v>
      </c>
    </row>
    <row r="1170" spans="1:8" x14ac:dyDescent="0.3">
      <c r="A1170" t="s">
        <v>6496</v>
      </c>
      <c r="B1170">
        <v>105</v>
      </c>
      <c r="C1170">
        <v>51853450</v>
      </c>
      <c r="D1170" t="s">
        <v>4795</v>
      </c>
      <c r="E1170" t="s">
        <v>25325</v>
      </c>
      <c r="F1170" t="s">
        <v>37</v>
      </c>
      <c r="G1170">
        <v>25000000</v>
      </c>
      <c r="H1170">
        <v>6.6</v>
      </c>
    </row>
    <row r="1171" spans="1:8" x14ac:dyDescent="0.3">
      <c r="A1171" t="s">
        <v>6500</v>
      </c>
      <c r="B1171">
        <v>101</v>
      </c>
      <c r="C1171">
        <v>46012734</v>
      </c>
      <c r="D1171" t="s">
        <v>1681</v>
      </c>
      <c r="E1171" t="s">
        <v>25326</v>
      </c>
      <c r="F1171" t="s">
        <v>37</v>
      </c>
      <c r="G1171">
        <v>40000000</v>
      </c>
      <c r="H1171">
        <v>5.8</v>
      </c>
    </row>
    <row r="1172" spans="1:8" x14ac:dyDescent="0.3">
      <c r="A1172" t="s">
        <v>3694</v>
      </c>
      <c r="B1172">
        <v>134</v>
      </c>
      <c r="C1172">
        <v>47034272</v>
      </c>
      <c r="D1172" t="s">
        <v>6507</v>
      </c>
      <c r="E1172" t="s">
        <v>25327</v>
      </c>
      <c r="F1172" t="s">
        <v>37</v>
      </c>
      <c r="G1172">
        <v>40000000</v>
      </c>
      <c r="H1172">
        <v>6.9</v>
      </c>
    </row>
    <row r="1173" spans="1:8" x14ac:dyDescent="0.3">
      <c r="A1173" t="s">
        <v>4850</v>
      </c>
      <c r="B1173">
        <v>135</v>
      </c>
      <c r="C1173">
        <v>45856732</v>
      </c>
      <c r="D1173" t="s">
        <v>2125</v>
      </c>
      <c r="E1173" t="s">
        <v>25328</v>
      </c>
      <c r="F1173" t="s">
        <v>37</v>
      </c>
      <c r="G1173">
        <v>40000000</v>
      </c>
      <c r="H1173">
        <v>7.1</v>
      </c>
    </row>
    <row r="1174" spans="1:8" x14ac:dyDescent="0.3">
      <c r="A1174" t="s">
        <v>5896</v>
      </c>
      <c r="B1174">
        <v>98</v>
      </c>
      <c r="C1174">
        <v>59588068</v>
      </c>
      <c r="D1174" t="s">
        <v>3030</v>
      </c>
      <c r="E1174" t="s">
        <v>25329</v>
      </c>
      <c r="F1174" t="s">
        <v>37</v>
      </c>
      <c r="G1174">
        <v>40000000</v>
      </c>
      <c r="H1174">
        <v>5.8</v>
      </c>
    </row>
    <row r="1175" spans="1:8" x14ac:dyDescent="0.3">
      <c r="A1175" t="s">
        <v>389</v>
      </c>
      <c r="B1175">
        <v>155</v>
      </c>
      <c r="C1175">
        <v>44175394</v>
      </c>
      <c r="D1175" t="s">
        <v>6519</v>
      </c>
      <c r="E1175" t="s">
        <v>25330</v>
      </c>
      <c r="F1175" t="s">
        <v>37</v>
      </c>
      <c r="G1175">
        <v>36000000</v>
      </c>
      <c r="H1175">
        <v>7.2</v>
      </c>
    </row>
    <row r="1176" spans="1:8" x14ac:dyDescent="0.3">
      <c r="A1176" t="s">
        <v>1311</v>
      </c>
      <c r="B1176">
        <v>106</v>
      </c>
      <c r="C1176">
        <v>45500797</v>
      </c>
      <c r="D1176" t="s">
        <v>2308</v>
      </c>
      <c r="E1176" t="s">
        <v>25331</v>
      </c>
      <c r="F1176" t="s">
        <v>37</v>
      </c>
      <c r="G1176">
        <v>40000000</v>
      </c>
      <c r="H1176">
        <v>6</v>
      </c>
    </row>
    <row r="1177" spans="1:8" x14ac:dyDescent="0.3">
      <c r="A1177" t="s">
        <v>6529</v>
      </c>
      <c r="B1177">
        <v>102</v>
      </c>
      <c r="C1177">
        <v>41797066</v>
      </c>
      <c r="D1177" t="s">
        <v>2208</v>
      </c>
      <c r="E1177" t="s">
        <v>25332</v>
      </c>
      <c r="F1177" t="s">
        <v>37</v>
      </c>
      <c r="G1177">
        <v>40000000</v>
      </c>
      <c r="H1177">
        <v>4.7</v>
      </c>
    </row>
    <row r="1178" spans="1:8" x14ac:dyDescent="0.3">
      <c r="A1178" t="s">
        <v>4239</v>
      </c>
      <c r="B1178">
        <v>95</v>
      </c>
      <c r="C1178">
        <v>38087756</v>
      </c>
      <c r="D1178" t="s">
        <v>3057</v>
      </c>
      <c r="E1178" t="s">
        <v>25333</v>
      </c>
      <c r="F1178" t="s">
        <v>37</v>
      </c>
      <c r="G1178">
        <v>40000000</v>
      </c>
      <c r="H1178">
        <v>5.2</v>
      </c>
    </row>
    <row r="1179" spans="1:8" x14ac:dyDescent="0.3">
      <c r="A1179" t="s">
        <v>5280</v>
      </c>
      <c r="B1179">
        <v>103</v>
      </c>
      <c r="C1179">
        <v>37752931</v>
      </c>
      <c r="D1179" t="s">
        <v>214</v>
      </c>
      <c r="E1179" t="s">
        <v>25334</v>
      </c>
      <c r="F1179" t="s">
        <v>37</v>
      </c>
      <c r="G1179">
        <v>40000000</v>
      </c>
      <c r="H1179">
        <v>5.5</v>
      </c>
    </row>
    <row r="1180" spans="1:8" x14ac:dyDescent="0.3">
      <c r="A1180" t="s">
        <v>6549</v>
      </c>
      <c r="B1180">
        <v>109</v>
      </c>
      <c r="C1180">
        <v>37371385</v>
      </c>
      <c r="D1180" t="s">
        <v>1875</v>
      </c>
      <c r="E1180" t="s">
        <v>25335</v>
      </c>
      <c r="F1180" t="s">
        <v>37</v>
      </c>
      <c r="G1180">
        <v>40000000</v>
      </c>
      <c r="H1180">
        <v>7</v>
      </c>
    </row>
    <row r="1181" spans="1:8" x14ac:dyDescent="0.3">
      <c r="A1181" t="s">
        <v>6244</v>
      </c>
      <c r="B1181">
        <v>95</v>
      </c>
      <c r="C1181">
        <v>37101011</v>
      </c>
      <c r="D1181" t="s">
        <v>2527</v>
      </c>
      <c r="E1181" t="s">
        <v>25336</v>
      </c>
      <c r="F1181" t="s">
        <v>37</v>
      </c>
      <c r="G1181">
        <v>40000000</v>
      </c>
      <c r="H1181">
        <v>5.8</v>
      </c>
    </row>
    <row r="1182" spans="1:8" x14ac:dyDescent="0.3">
      <c r="A1182" t="s">
        <v>6308</v>
      </c>
      <c r="B1182">
        <v>111</v>
      </c>
      <c r="C1182">
        <v>38176892</v>
      </c>
      <c r="D1182" t="s">
        <v>5103</v>
      </c>
      <c r="E1182" t="s">
        <v>25337</v>
      </c>
      <c r="F1182" t="s">
        <v>37</v>
      </c>
      <c r="G1182">
        <v>40000000</v>
      </c>
      <c r="H1182">
        <v>6.2</v>
      </c>
    </row>
    <row r="1183" spans="1:8" x14ac:dyDescent="0.3">
      <c r="A1183" t="s">
        <v>1324</v>
      </c>
      <c r="B1183">
        <v>123</v>
      </c>
      <c r="C1183">
        <v>36283504</v>
      </c>
      <c r="D1183" t="s">
        <v>852</v>
      </c>
      <c r="E1183" t="s">
        <v>25338</v>
      </c>
      <c r="F1183" t="s">
        <v>37</v>
      </c>
      <c r="G1183">
        <v>40000000</v>
      </c>
      <c r="H1183">
        <v>6.5</v>
      </c>
    </row>
    <row r="1184" spans="1:8" x14ac:dyDescent="0.3">
      <c r="A1184" t="s">
        <v>760</v>
      </c>
      <c r="B1184">
        <v>140</v>
      </c>
      <c r="C1184">
        <v>35183792</v>
      </c>
      <c r="D1184" t="s">
        <v>6507</v>
      </c>
      <c r="E1184" t="s">
        <v>25339</v>
      </c>
      <c r="F1184" t="s">
        <v>37</v>
      </c>
      <c r="G1184">
        <v>38000000</v>
      </c>
      <c r="H1184">
        <v>7.2</v>
      </c>
    </row>
    <row r="1185" spans="1:8" x14ac:dyDescent="0.3">
      <c r="A1185" t="s">
        <v>6573</v>
      </c>
      <c r="B1185">
        <v>94</v>
      </c>
      <c r="C1185">
        <v>38543473</v>
      </c>
      <c r="D1185" t="s">
        <v>1671</v>
      </c>
      <c r="E1185" t="s">
        <v>25340</v>
      </c>
      <c r="F1185" t="s">
        <v>37</v>
      </c>
      <c r="G1185">
        <v>40000000</v>
      </c>
      <c r="H1185">
        <v>5.0999999999999996</v>
      </c>
    </row>
    <row r="1186" spans="1:8" x14ac:dyDescent="0.3">
      <c r="A1186" t="s">
        <v>6578</v>
      </c>
      <c r="B1186">
        <v>94</v>
      </c>
      <c r="C1186">
        <v>36037909</v>
      </c>
      <c r="D1186" t="s">
        <v>2527</v>
      </c>
      <c r="E1186" t="s">
        <v>25341</v>
      </c>
      <c r="F1186" t="s">
        <v>37</v>
      </c>
      <c r="G1186">
        <v>60000000</v>
      </c>
      <c r="H1186">
        <v>4.7</v>
      </c>
    </row>
    <row r="1187" spans="1:8" x14ac:dyDescent="0.3">
      <c r="A1187" t="s">
        <v>5239</v>
      </c>
      <c r="B1187">
        <v>92</v>
      </c>
      <c r="C1187">
        <v>42575718</v>
      </c>
      <c r="D1187" t="s">
        <v>6403</v>
      </c>
      <c r="E1187" t="s">
        <v>25342</v>
      </c>
      <c r="F1187" t="s">
        <v>37</v>
      </c>
      <c r="G1187">
        <v>40000000</v>
      </c>
      <c r="H1187">
        <v>5.9</v>
      </c>
    </row>
    <row r="1188" spans="1:8" x14ac:dyDescent="0.3">
      <c r="A1188" t="s">
        <v>6588</v>
      </c>
      <c r="B1188">
        <v>102</v>
      </c>
      <c r="C1188">
        <v>33864342</v>
      </c>
      <c r="D1188" t="s">
        <v>4262</v>
      </c>
      <c r="E1188" t="s">
        <v>25343</v>
      </c>
      <c r="F1188" t="s">
        <v>37</v>
      </c>
      <c r="G1188">
        <v>40000000</v>
      </c>
      <c r="H1188">
        <v>5.8</v>
      </c>
    </row>
    <row r="1189" spans="1:8" x14ac:dyDescent="0.3">
      <c r="A1189" t="s">
        <v>2565</v>
      </c>
      <c r="B1189">
        <v>123</v>
      </c>
      <c r="C1189">
        <v>33508922</v>
      </c>
      <c r="D1189" t="s">
        <v>3409</v>
      </c>
      <c r="E1189" t="s">
        <v>25344</v>
      </c>
      <c r="F1189" t="s">
        <v>37</v>
      </c>
      <c r="G1189">
        <v>40000000</v>
      </c>
      <c r="H1189">
        <v>7.2</v>
      </c>
    </row>
    <row r="1190" spans="1:8" x14ac:dyDescent="0.3">
      <c r="A1190" t="s">
        <v>3494</v>
      </c>
      <c r="B1190">
        <v>104</v>
      </c>
      <c r="C1190">
        <v>42071069</v>
      </c>
      <c r="D1190" t="s">
        <v>4479</v>
      </c>
      <c r="E1190" t="s">
        <v>25345</v>
      </c>
      <c r="F1190" t="s">
        <v>37</v>
      </c>
      <c r="G1190">
        <v>30000000</v>
      </c>
      <c r="H1190">
        <v>6.2</v>
      </c>
    </row>
    <row r="1191" spans="1:8" x14ac:dyDescent="0.3">
      <c r="A1191" t="s">
        <v>2785</v>
      </c>
      <c r="B1191">
        <v>102</v>
      </c>
      <c r="C1191">
        <v>32853640</v>
      </c>
      <c r="D1191" t="s">
        <v>2527</v>
      </c>
      <c r="E1191" t="s">
        <v>25346</v>
      </c>
      <c r="F1191" t="s">
        <v>37</v>
      </c>
      <c r="G1191">
        <v>40000000</v>
      </c>
      <c r="H1191">
        <v>5.7</v>
      </c>
    </row>
    <row r="1192" spans="1:8" x14ac:dyDescent="0.3">
      <c r="A1192" t="s">
        <v>2513</v>
      </c>
      <c r="B1192">
        <v>136</v>
      </c>
      <c r="C1192">
        <v>42615685</v>
      </c>
      <c r="D1192" t="s">
        <v>4485</v>
      </c>
      <c r="E1192" t="s">
        <v>25347</v>
      </c>
      <c r="F1192" t="s">
        <v>37</v>
      </c>
      <c r="G1192">
        <v>40000000</v>
      </c>
      <c r="H1192">
        <v>6.1</v>
      </c>
    </row>
    <row r="1193" spans="1:8" x14ac:dyDescent="0.3">
      <c r="A1193" t="s">
        <v>5834</v>
      </c>
      <c r="B1193">
        <v>93</v>
      </c>
      <c r="C1193">
        <v>32055248</v>
      </c>
      <c r="D1193" t="s">
        <v>6616</v>
      </c>
      <c r="E1193" t="s">
        <v>25348</v>
      </c>
      <c r="F1193" t="s">
        <v>37</v>
      </c>
      <c r="G1193">
        <v>25000000</v>
      </c>
      <c r="H1193">
        <v>6</v>
      </c>
    </row>
    <row r="1194" spans="1:8" x14ac:dyDescent="0.3">
      <c r="A1194" t="s">
        <v>6620</v>
      </c>
      <c r="B1194">
        <v>129</v>
      </c>
      <c r="C1194">
        <v>31836745</v>
      </c>
      <c r="D1194" t="s">
        <v>6622</v>
      </c>
      <c r="E1194" t="s">
        <v>25349</v>
      </c>
      <c r="F1194" t="s">
        <v>37</v>
      </c>
      <c r="G1194">
        <v>40000000</v>
      </c>
      <c r="H1194">
        <v>6.9</v>
      </c>
    </row>
    <row r="1195" spans="1:8" x14ac:dyDescent="0.3">
      <c r="A1195" t="s">
        <v>5774</v>
      </c>
      <c r="B1195">
        <v>107</v>
      </c>
      <c r="C1195">
        <v>30993544</v>
      </c>
      <c r="D1195" t="s">
        <v>1415</v>
      </c>
      <c r="E1195" t="s">
        <v>25350</v>
      </c>
      <c r="F1195" t="s">
        <v>37</v>
      </c>
      <c r="G1195">
        <v>40000000</v>
      </c>
      <c r="H1195">
        <v>6.5</v>
      </c>
    </row>
    <row r="1196" spans="1:8" x14ac:dyDescent="0.3">
      <c r="A1196" t="s">
        <v>5423</v>
      </c>
      <c r="B1196">
        <v>117</v>
      </c>
      <c r="C1196">
        <v>30981850</v>
      </c>
      <c r="D1196" t="s">
        <v>6633</v>
      </c>
      <c r="E1196" t="s">
        <v>25351</v>
      </c>
      <c r="F1196" t="s">
        <v>37</v>
      </c>
      <c r="G1196">
        <v>40000000</v>
      </c>
      <c r="H1196">
        <v>5</v>
      </c>
    </row>
    <row r="1197" spans="1:8" x14ac:dyDescent="0.3">
      <c r="A1197" t="s">
        <v>6637</v>
      </c>
      <c r="B1197">
        <v>116</v>
      </c>
      <c r="C1197">
        <v>30199105</v>
      </c>
      <c r="D1197" t="s">
        <v>3336</v>
      </c>
      <c r="E1197" t="s">
        <v>25352</v>
      </c>
      <c r="F1197" t="s">
        <v>37</v>
      </c>
      <c r="G1197">
        <v>40000000</v>
      </c>
      <c r="H1197">
        <v>5.7</v>
      </c>
    </row>
    <row r="1198" spans="1:8" x14ac:dyDescent="0.3">
      <c r="A1198" t="s">
        <v>1252</v>
      </c>
      <c r="B1198">
        <v>135</v>
      </c>
      <c r="C1198">
        <v>29077547</v>
      </c>
      <c r="D1198" t="s">
        <v>2850</v>
      </c>
      <c r="E1198" t="s">
        <v>25353</v>
      </c>
      <c r="F1198" t="s">
        <v>37</v>
      </c>
      <c r="G1198">
        <v>40000000</v>
      </c>
      <c r="H1198">
        <v>7</v>
      </c>
    </row>
    <row r="1199" spans="1:8" x14ac:dyDescent="0.3">
      <c r="A1199" t="s">
        <v>1757</v>
      </c>
      <c r="B1199">
        <v>107</v>
      </c>
      <c r="C1199">
        <v>29374178</v>
      </c>
      <c r="D1199" t="s">
        <v>6648</v>
      </c>
      <c r="E1199" t="s">
        <v>25354</v>
      </c>
      <c r="F1199" t="s">
        <v>37</v>
      </c>
      <c r="G1199">
        <v>40000000</v>
      </c>
      <c r="H1199">
        <v>5.0999999999999996</v>
      </c>
    </row>
    <row r="1200" spans="1:8" x14ac:dyDescent="0.3">
      <c r="A1200" t="s">
        <v>4591</v>
      </c>
      <c r="B1200">
        <v>90</v>
      </c>
      <c r="C1200">
        <v>28535768</v>
      </c>
      <c r="D1200" t="s">
        <v>1671</v>
      </c>
      <c r="E1200" t="s">
        <v>25355</v>
      </c>
      <c r="F1200" t="s">
        <v>37</v>
      </c>
      <c r="G1200">
        <v>40000000</v>
      </c>
      <c r="H1200">
        <v>5.3</v>
      </c>
    </row>
    <row r="1201" spans="1:8" x14ac:dyDescent="0.3">
      <c r="A1201" t="s">
        <v>4712</v>
      </c>
      <c r="B1201">
        <v>99</v>
      </c>
      <c r="C1201">
        <v>27663982</v>
      </c>
      <c r="D1201" t="s">
        <v>4332</v>
      </c>
      <c r="E1201" t="s">
        <v>25356</v>
      </c>
      <c r="F1201" t="s">
        <v>37</v>
      </c>
      <c r="G1201">
        <v>40000000</v>
      </c>
      <c r="H1201">
        <v>4.4000000000000004</v>
      </c>
    </row>
    <row r="1202" spans="1:8" x14ac:dyDescent="0.3">
      <c r="A1202" t="s">
        <v>1819</v>
      </c>
      <c r="B1202">
        <v>104</v>
      </c>
      <c r="C1202">
        <v>27053815</v>
      </c>
      <c r="D1202" t="s">
        <v>81</v>
      </c>
      <c r="E1202" t="s">
        <v>25357</v>
      </c>
      <c r="F1202" t="s">
        <v>37</v>
      </c>
      <c r="G1202">
        <v>40000000</v>
      </c>
      <c r="H1202">
        <v>4.7</v>
      </c>
    </row>
    <row r="1203" spans="1:8" x14ac:dyDescent="0.3">
      <c r="A1203" t="s">
        <v>6667</v>
      </c>
      <c r="B1203">
        <v>115</v>
      </c>
      <c r="C1203">
        <v>26814957</v>
      </c>
      <c r="D1203" t="s">
        <v>6113</v>
      </c>
      <c r="E1203" t="s">
        <v>25358</v>
      </c>
      <c r="F1203" t="s">
        <v>37</v>
      </c>
      <c r="G1203">
        <v>35000000</v>
      </c>
      <c r="H1203">
        <v>6.7</v>
      </c>
    </row>
    <row r="1204" spans="1:8" x14ac:dyDescent="0.3">
      <c r="A1204" t="s">
        <v>6671</v>
      </c>
      <c r="B1204">
        <v>119</v>
      </c>
      <c r="C1204">
        <v>25178165</v>
      </c>
      <c r="D1204" t="s">
        <v>214</v>
      </c>
      <c r="E1204" t="s">
        <v>25359</v>
      </c>
      <c r="F1204" t="s">
        <v>37</v>
      </c>
      <c r="G1204">
        <v>40000000</v>
      </c>
      <c r="H1204">
        <v>6.7</v>
      </c>
    </row>
    <row r="1205" spans="1:8" x14ac:dyDescent="0.3">
      <c r="A1205" t="s">
        <v>2722</v>
      </c>
      <c r="B1205">
        <v>99</v>
      </c>
      <c r="C1205">
        <v>25117498</v>
      </c>
      <c r="D1205" t="s">
        <v>5544</v>
      </c>
      <c r="E1205" t="s">
        <v>25360</v>
      </c>
      <c r="F1205" t="s">
        <v>37</v>
      </c>
      <c r="G1205">
        <v>40000000</v>
      </c>
      <c r="H1205">
        <v>5.7</v>
      </c>
    </row>
    <row r="1206" spans="1:8" x14ac:dyDescent="0.3">
      <c r="A1206" t="s">
        <v>487</v>
      </c>
      <c r="B1206">
        <v>112</v>
      </c>
      <c r="C1206">
        <v>32645</v>
      </c>
      <c r="D1206" t="s">
        <v>5274</v>
      </c>
      <c r="E1206" t="s">
        <v>25361</v>
      </c>
      <c r="F1206" t="s">
        <v>37</v>
      </c>
      <c r="G1206">
        <v>500000</v>
      </c>
      <c r="H1206">
        <v>7.4</v>
      </c>
    </row>
    <row r="1207" spans="1:8" x14ac:dyDescent="0.3">
      <c r="A1207" t="s">
        <v>5624</v>
      </c>
      <c r="B1207">
        <v>128</v>
      </c>
      <c r="C1207">
        <v>24332324</v>
      </c>
      <c r="D1207" t="s">
        <v>2527</v>
      </c>
      <c r="E1207" t="s">
        <v>25362</v>
      </c>
      <c r="F1207" t="s">
        <v>37</v>
      </c>
      <c r="G1207">
        <v>40000000</v>
      </c>
      <c r="H1207">
        <v>6.1</v>
      </c>
    </row>
    <row r="1208" spans="1:8" x14ac:dyDescent="0.3">
      <c r="A1208" t="s">
        <v>5589</v>
      </c>
      <c r="B1208">
        <v>112</v>
      </c>
      <c r="C1208">
        <v>36665854</v>
      </c>
      <c r="D1208" t="s">
        <v>464</v>
      </c>
      <c r="E1208" t="s">
        <v>25363</v>
      </c>
      <c r="F1208" t="s">
        <v>37</v>
      </c>
      <c r="G1208">
        <v>40000000</v>
      </c>
      <c r="H1208">
        <v>6.4</v>
      </c>
    </row>
    <row r="1209" spans="1:8" x14ac:dyDescent="0.3">
      <c r="A1209" t="s">
        <v>6694</v>
      </c>
      <c r="B1209">
        <v>86</v>
      </c>
      <c r="C1209">
        <v>22717758</v>
      </c>
      <c r="D1209" t="s">
        <v>6696</v>
      </c>
      <c r="E1209" t="s">
        <v>25364</v>
      </c>
      <c r="F1209" t="s">
        <v>37</v>
      </c>
      <c r="G1209">
        <v>40000000</v>
      </c>
      <c r="H1209">
        <v>6.2</v>
      </c>
    </row>
    <row r="1210" spans="1:8" x14ac:dyDescent="0.3">
      <c r="A1210" t="s">
        <v>3516</v>
      </c>
      <c r="B1210">
        <v>108</v>
      </c>
      <c r="C1210">
        <v>22433915</v>
      </c>
      <c r="D1210" t="s">
        <v>2142</v>
      </c>
      <c r="E1210" t="s">
        <v>25365</v>
      </c>
      <c r="F1210" t="s">
        <v>37</v>
      </c>
      <c r="G1210">
        <v>60000000</v>
      </c>
      <c r="H1210">
        <v>6.2</v>
      </c>
    </row>
    <row r="1211" spans="1:8" x14ac:dyDescent="0.3">
      <c r="A1211" t="s">
        <v>6704</v>
      </c>
      <c r="B1211">
        <v>128</v>
      </c>
      <c r="C1211">
        <v>22326247</v>
      </c>
      <c r="D1211" t="s">
        <v>214</v>
      </c>
      <c r="E1211" t="s">
        <v>25366</v>
      </c>
      <c r="F1211" t="s">
        <v>37</v>
      </c>
      <c r="G1211">
        <v>60000000</v>
      </c>
      <c r="H1211">
        <v>5.9</v>
      </c>
    </row>
    <row r="1212" spans="1:8" x14ac:dyDescent="0.3">
      <c r="A1212" t="s">
        <v>6710</v>
      </c>
      <c r="B1212">
        <v>84</v>
      </c>
      <c r="C1212">
        <v>21176322</v>
      </c>
      <c r="D1212" t="s">
        <v>1752</v>
      </c>
      <c r="E1212" t="s">
        <v>25367</v>
      </c>
      <c r="F1212" t="s">
        <v>37</v>
      </c>
      <c r="G1212">
        <v>40000000</v>
      </c>
      <c r="H1212">
        <v>4</v>
      </c>
    </row>
    <row r="1213" spans="1:8" x14ac:dyDescent="0.3">
      <c r="A1213" t="s">
        <v>4291</v>
      </c>
      <c r="B1213">
        <v>111</v>
      </c>
      <c r="C1213">
        <v>20300000</v>
      </c>
      <c r="D1213" t="s">
        <v>4075</v>
      </c>
      <c r="E1213" t="s">
        <v>25368</v>
      </c>
      <c r="F1213" t="s">
        <v>37</v>
      </c>
      <c r="G1213">
        <v>40000000</v>
      </c>
      <c r="H1213">
        <v>6.2</v>
      </c>
    </row>
    <row r="1214" spans="1:8" x14ac:dyDescent="0.3">
      <c r="A1214" t="s">
        <v>1304</v>
      </c>
      <c r="B1214">
        <v>131</v>
      </c>
      <c r="C1214">
        <v>20302961</v>
      </c>
      <c r="D1214" t="s">
        <v>3409</v>
      </c>
      <c r="E1214" t="s">
        <v>25369</v>
      </c>
      <c r="F1214" t="s">
        <v>37</v>
      </c>
      <c r="G1214">
        <v>45000000</v>
      </c>
      <c r="H1214">
        <v>4.5999999999999996</v>
      </c>
    </row>
    <row r="1215" spans="1:8" x14ac:dyDescent="0.3">
      <c r="A1215" t="s">
        <v>6724</v>
      </c>
      <c r="B1215">
        <v>123</v>
      </c>
      <c r="C1215">
        <v>15962471</v>
      </c>
      <c r="D1215" t="s">
        <v>6113</v>
      </c>
      <c r="E1215" t="s">
        <v>25370</v>
      </c>
      <c r="F1215" t="s">
        <v>37</v>
      </c>
      <c r="G1215">
        <v>40000000</v>
      </c>
      <c r="H1215">
        <v>6.4</v>
      </c>
    </row>
    <row r="1216" spans="1:8" x14ac:dyDescent="0.3">
      <c r="A1216" t="s">
        <v>5328</v>
      </c>
      <c r="B1216">
        <v>101</v>
      </c>
      <c r="C1216">
        <v>14942422</v>
      </c>
      <c r="D1216" t="s">
        <v>334</v>
      </c>
      <c r="E1216" t="s">
        <v>25371</v>
      </c>
      <c r="F1216" t="s">
        <v>37</v>
      </c>
      <c r="G1216">
        <v>40000000</v>
      </c>
      <c r="H1216">
        <v>5.9</v>
      </c>
    </row>
    <row r="1217" spans="1:8" x14ac:dyDescent="0.3">
      <c r="A1217" t="s">
        <v>6731</v>
      </c>
      <c r="B1217">
        <v>102</v>
      </c>
      <c r="C1217">
        <v>14967182</v>
      </c>
      <c r="D1217" t="s">
        <v>464</v>
      </c>
      <c r="E1217" t="s">
        <v>25372</v>
      </c>
      <c r="F1217" t="s">
        <v>37</v>
      </c>
      <c r="G1217">
        <v>40000000</v>
      </c>
      <c r="H1217">
        <v>5.0999999999999996</v>
      </c>
    </row>
    <row r="1218" spans="1:8" x14ac:dyDescent="0.3">
      <c r="A1218" t="s">
        <v>6736</v>
      </c>
      <c r="B1218">
        <v>114</v>
      </c>
      <c r="C1218">
        <v>18996755</v>
      </c>
      <c r="D1218" t="s">
        <v>4075</v>
      </c>
      <c r="E1218" t="s">
        <v>25373</v>
      </c>
      <c r="F1218" t="s">
        <v>37</v>
      </c>
      <c r="G1218">
        <v>45000000</v>
      </c>
      <c r="H1218">
        <v>7.6</v>
      </c>
    </row>
    <row r="1219" spans="1:8" x14ac:dyDescent="0.3">
      <c r="A1219" t="s">
        <v>6742</v>
      </c>
      <c r="B1219">
        <v>107</v>
      </c>
      <c r="C1219">
        <v>14375181</v>
      </c>
      <c r="D1219" t="s">
        <v>6743</v>
      </c>
      <c r="E1219" t="s">
        <v>25374</v>
      </c>
      <c r="F1219" t="s">
        <v>37</v>
      </c>
      <c r="G1219">
        <v>51000000</v>
      </c>
      <c r="H1219">
        <v>4.2</v>
      </c>
    </row>
    <row r="1220" spans="1:8" x14ac:dyDescent="0.3">
      <c r="A1220" t="s">
        <v>5382</v>
      </c>
      <c r="B1220">
        <v>87</v>
      </c>
      <c r="C1220">
        <v>20999103</v>
      </c>
      <c r="D1220" t="s">
        <v>6749</v>
      </c>
      <c r="E1220" t="s">
        <v>25375</v>
      </c>
      <c r="F1220" t="s">
        <v>37</v>
      </c>
      <c r="G1220">
        <v>40000000</v>
      </c>
      <c r="H1220">
        <v>7.8</v>
      </c>
    </row>
    <row r="1221" spans="1:8" x14ac:dyDescent="0.3">
      <c r="A1221" t="s">
        <v>4437</v>
      </c>
      <c r="B1221">
        <v>103</v>
      </c>
      <c r="C1221">
        <v>14448589</v>
      </c>
      <c r="D1221" t="s">
        <v>1681</v>
      </c>
      <c r="E1221" t="s">
        <v>25376</v>
      </c>
      <c r="F1221" t="s">
        <v>37</v>
      </c>
      <c r="G1221">
        <v>40000000</v>
      </c>
      <c r="H1221">
        <v>5.8</v>
      </c>
    </row>
    <row r="1222" spans="1:8" x14ac:dyDescent="0.3">
      <c r="A1222" t="s">
        <v>5367</v>
      </c>
      <c r="B1222">
        <v>99</v>
      </c>
      <c r="C1222">
        <v>14358033</v>
      </c>
      <c r="D1222" t="s">
        <v>6757</v>
      </c>
      <c r="E1222" t="s">
        <v>25377</v>
      </c>
      <c r="F1222" t="s">
        <v>37</v>
      </c>
      <c r="G1222">
        <v>40000000</v>
      </c>
      <c r="H1222">
        <v>5.9</v>
      </c>
    </row>
    <row r="1223" spans="1:8" x14ac:dyDescent="0.3">
      <c r="A1223" t="s">
        <v>4176</v>
      </c>
      <c r="B1223">
        <v>122</v>
      </c>
      <c r="C1223">
        <v>33201661</v>
      </c>
      <c r="D1223" t="s">
        <v>1681</v>
      </c>
      <c r="E1223" t="s">
        <v>25378</v>
      </c>
      <c r="F1223" t="s">
        <v>1464</v>
      </c>
      <c r="G1223">
        <v>77000000</v>
      </c>
      <c r="H1223">
        <v>8.4</v>
      </c>
    </row>
    <row r="1224" spans="1:8" x14ac:dyDescent="0.3">
      <c r="A1224" t="s">
        <v>6767</v>
      </c>
      <c r="B1224">
        <v>91</v>
      </c>
      <c r="C1224">
        <v>14018364</v>
      </c>
      <c r="D1224" t="s">
        <v>6769</v>
      </c>
      <c r="E1224" t="s">
        <v>25379</v>
      </c>
      <c r="F1224" t="s">
        <v>37</v>
      </c>
      <c r="G1224">
        <v>30000000</v>
      </c>
      <c r="H1224">
        <v>4.8</v>
      </c>
    </row>
    <row r="1225" spans="1:8" x14ac:dyDescent="0.3">
      <c r="A1225" t="s">
        <v>6775</v>
      </c>
      <c r="B1225">
        <v>103</v>
      </c>
      <c r="C1225">
        <v>13395939</v>
      </c>
      <c r="D1225" t="s">
        <v>1415</v>
      </c>
      <c r="E1225" t="s">
        <v>25380</v>
      </c>
      <c r="F1225" t="s">
        <v>37</v>
      </c>
      <c r="G1225">
        <v>60000000</v>
      </c>
      <c r="H1225">
        <v>6.2</v>
      </c>
    </row>
    <row r="1226" spans="1:8" x14ac:dyDescent="0.3">
      <c r="A1226" t="s">
        <v>6297</v>
      </c>
      <c r="B1226">
        <v>107</v>
      </c>
      <c r="C1226">
        <v>20113965</v>
      </c>
      <c r="D1226" t="s">
        <v>6326</v>
      </c>
      <c r="E1226" t="s">
        <v>25381</v>
      </c>
      <c r="F1226" t="s">
        <v>37</v>
      </c>
      <c r="G1226">
        <v>40000000</v>
      </c>
      <c r="H1226">
        <v>6.5</v>
      </c>
    </row>
    <row r="1227" spans="1:8" x14ac:dyDescent="0.3">
      <c r="A1227" t="s">
        <v>6783</v>
      </c>
      <c r="B1227">
        <v>106</v>
      </c>
      <c r="C1227">
        <v>13376506</v>
      </c>
      <c r="D1227" t="s">
        <v>3409</v>
      </c>
      <c r="E1227" t="s">
        <v>25382</v>
      </c>
      <c r="F1227" t="s">
        <v>37</v>
      </c>
      <c r="G1227">
        <v>40000000</v>
      </c>
      <c r="H1227">
        <v>6.3</v>
      </c>
    </row>
    <row r="1228" spans="1:8" x14ac:dyDescent="0.3">
      <c r="A1228" t="s">
        <v>6788</v>
      </c>
      <c r="B1228">
        <v>101</v>
      </c>
      <c r="C1228">
        <v>13208023</v>
      </c>
      <c r="D1228" t="s">
        <v>6790</v>
      </c>
      <c r="E1228" t="s">
        <v>25383</v>
      </c>
      <c r="F1228" t="s">
        <v>37</v>
      </c>
      <c r="G1228">
        <v>42000000</v>
      </c>
      <c r="H1228">
        <v>3.3</v>
      </c>
    </row>
    <row r="1229" spans="1:8" x14ac:dyDescent="0.3">
      <c r="A1229" t="s">
        <v>1744</v>
      </c>
      <c r="B1229">
        <v>109</v>
      </c>
      <c r="C1229">
        <v>13838130</v>
      </c>
      <c r="D1229" t="s">
        <v>1930</v>
      </c>
      <c r="E1229" t="s">
        <v>25384</v>
      </c>
      <c r="F1229" t="s">
        <v>37</v>
      </c>
      <c r="G1229">
        <v>40000000</v>
      </c>
      <c r="H1229">
        <v>5.9</v>
      </c>
    </row>
    <row r="1230" spans="1:8" x14ac:dyDescent="0.3">
      <c r="A1230" t="s">
        <v>5469</v>
      </c>
      <c r="B1230">
        <v>89</v>
      </c>
      <c r="C1230">
        <v>9652000</v>
      </c>
      <c r="D1230" t="s">
        <v>1671</v>
      </c>
      <c r="E1230" t="s">
        <v>25385</v>
      </c>
      <c r="F1230" t="s">
        <v>37</v>
      </c>
      <c r="G1230">
        <v>40000000</v>
      </c>
      <c r="H1230">
        <v>5.8</v>
      </c>
    </row>
    <row r="1231" spans="1:8" x14ac:dyDescent="0.3">
      <c r="A1231" t="s">
        <v>6804</v>
      </c>
      <c r="B1231">
        <v>119</v>
      </c>
      <c r="C1231">
        <v>7000000</v>
      </c>
      <c r="D1231" t="s">
        <v>712</v>
      </c>
      <c r="E1231" t="s">
        <v>25386</v>
      </c>
      <c r="F1231" t="s">
        <v>37</v>
      </c>
      <c r="G1231">
        <v>36000000</v>
      </c>
      <c r="H1231">
        <v>4.7</v>
      </c>
    </row>
    <row r="1232" spans="1:8" x14ac:dyDescent="0.3">
      <c r="A1232" t="s">
        <v>6809</v>
      </c>
      <c r="B1232">
        <v>83</v>
      </c>
      <c r="C1232">
        <v>10431220</v>
      </c>
      <c r="D1232" t="s">
        <v>647</v>
      </c>
      <c r="E1232" t="s">
        <v>25387</v>
      </c>
      <c r="F1232" t="s">
        <v>37</v>
      </c>
      <c r="G1232">
        <v>24000000</v>
      </c>
      <c r="H1232">
        <v>4.0999999999999996</v>
      </c>
    </row>
    <row r="1233" spans="1:8" x14ac:dyDescent="0.3">
      <c r="A1233" t="s">
        <v>6813</v>
      </c>
      <c r="B1233">
        <v>108</v>
      </c>
      <c r="C1233">
        <v>10326062</v>
      </c>
      <c r="D1233" t="s">
        <v>6814</v>
      </c>
      <c r="E1233" t="s">
        <v>25388</v>
      </c>
      <c r="F1233" t="s">
        <v>37</v>
      </c>
      <c r="G1233">
        <v>33000000</v>
      </c>
      <c r="H1233">
        <v>6.8</v>
      </c>
    </row>
    <row r="1234" spans="1:8" x14ac:dyDescent="0.3">
      <c r="A1234" t="s">
        <v>5164</v>
      </c>
      <c r="B1234">
        <v>102</v>
      </c>
      <c r="C1234">
        <v>6114237</v>
      </c>
      <c r="D1234" t="s">
        <v>2202</v>
      </c>
      <c r="E1234" t="s">
        <v>25389</v>
      </c>
      <c r="F1234" t="s">
        <v>37</v>
      </c>
      <c r="G1234">
        <v>40000000</v>
      </c>
      <c r="H1234">
        <v>6.2</v>
      </c>
    </row>
    <row r="1235" spans="1:8" x14ac:dyDescent="0.3">
      <c r="A1235" t="s">
        <v>6637</v>
      </c>
      <c r="B1235">
        <v>93</v>
      </c>
      <c r="C1235">
        <v>4835968</v>
      </c>
      <c r="D1235" t="s">
        <v>50</v>
      </c>
      <c r="E1235" t="s">
        <v>25390</v>
      </c>
      <c r="F1235" t="s">
        <v>37</v>
      </c>
      <c r="G1235">
        <v>40000000</v>
      </c>
      <c r="H1235">
        <v>4.5</v>
      </c>
    </row>
    <row r="1236" spans="1:8" x14ac:dyDescent="0.3">
      <c r="A1236" t="s">
        <v>6827</v>
      </c>
      <c r="B1236">
        <v>84</v>
      </c>
      <c r="C1236">
        <v>4777007</v>
      </c>
      <c r="D1236" t="s">
        <v>6829</v>
      </c>
      <c r="E1236" t="s">
        <v>25391</v>
      </c>
      <c r="F1236" t="s">
        <v>37</v>
      </c>
      <c r="G1236">
        <v>40000000</v>
      </c>
      <c r="H1236">
        <v>5.8</v>
      </c>
    </row>
    <row r="1237" spans="1:8" x14ac:dyDescent="0.3">
      <c r="A1237" t="s">
        <v>5289</v>
      </c>
      <c r="B1237">
        <v>107</v>
      </c>
      <c r="C1237">
        <v>3675072</v>
      </c>
      <c r="D1237" t="s">
        <v>1170</v>
      </c>
      <c r="E1237" t="s">
        <v>25392</v>
      </c>
      <c r="F1237" t="s">
        <v>37</v>
      </c>
      <c r="G1237">
        <v>26000000</v>
      </c>
      <c r="H1237">
        <v>7.3</v>
      </c>
    </row>
    <row r="1238" spans="1:8" x14ac:dyDescent="0.3">
      <c r="A1238" t="s">
        <v>4099</v>
      </c>
      <c r="B1238">
        <v>91</v>
      </c>
      <c r="C1238">
        <v>18438149</v>
      </c>
      <c r="D1238" t="s">
        <v>2527</v>
      </c>
      <c r="E1238" t="s">
        <v>25393</v>
      </c>
      <c r="F1238" t="s">
        <v>37</v>
      </c>
      <c r="G1238">
        <v>40000000</v>
      </c>
      <c r="H1238">
        <v>5.9</v>
      </c>
    </row>
    <row r="1239" spans="1:8" x14ac:dyDescent="0.3">
      <c r="A1239" t="s">
        <v>6844</v>
      </c>
      <c r="B1239">
        <v>94</v>
      </c>
      <c r="C1239">
        <v>511920</v>
      </c>
      <c r="D1239" t="s">
        <v>6845</v>
      </c>
      <c r="E1239" t="s">
        <v>25394</v>
      </c>
      <c r="F1239" t="s">
        <v>37</v>
      </c>
      <c r="G1239">
        <v>40000000</v>
      </c>
      <c r="H1239">
        <v>4.4000000000000004</v>
      </c>
    </row>
    <row r="1240" spans="1:8" x14ac:dyDescent="0.3">
      <c r="A1240" t="s">
        <v>4965</v>
      </c>
      <c r="B1240">
        <v>115</v>
      </c>
      <c r="C1240">
        <v>10640645</v>
      </c>
      <c r="D1240" t="s">
        <v>1120</v>
      </c>
      <c r="E1240" t="s">
        <v>25395</v>
      </c>
      <c r="F1240" t="s">
        <v>37</v>
      </c>
      <c r="G1240">
        <v>40000000</v>
      </c>
      <c r="H1240">
        <v>5.8</v>
      </c>
    </row>
    <row r="1241" spans="1:8" x14ac:dyDescent="0.3">
      <c r="A1241" t="s">
        <v>6854</v>
      </c>
      <c r="B1241">
        <v>93</v>
      </c>
      <c r="C1241">
        <v>652526</v>
      </c>
      <c r="D1241" t="s">
        <v>6855</v>
      </c>
      <c r="E1241" t="s">
        <v>25396</v>
      </c>
      <c r="F1241" t="s">
        <v>37</v>
      </c>
      <c r="G1241">
        <v>40000000</v>
      </c>
      <c r="H1241">
        <v>5.0999999999999996</v>
      </c>
    </row>
    <row r="1242" spans="1:8" x14ac:dyDescent="0.3">
      <c r="A1242" t="s">
        <v>2641</v>
      </c>
      <c r="B1242">
        <v>105</v>
      </c>
      <c r="C1242">
        <v>80050171</v>
      </c>
      <c r="D1242" t="s">
        <v>1924</v>
      </c>
      <c r="E1242" t="s">
        <v>25397</v>
      </c>
      <c r="F1242" t="s">
        <v>37</v>
      </c>
      <c r="G1242">
        <v>20000000</v>
      </c>
      <c r="H1242">
        <v>6.9</v>
      </c>
    </row>
    <row r="1243" spans="1:8" x14ac:dyDescent="0.3">
      <c r="A1243" t="s">
        <v>4392</v>
      </c>
      <c r="B1243">
        <v>107</v>
      </c>
      <c r="C1243">
        <v>7564000</v>
      </c>
      <c r="D1243" t="s">
        <v>5316</v>
      </c>
      <c r="E1243" t="s">
        <v>25398</v>
      </c>
      <c r="F1243" t="s">
        <v>37</v>
      </c>
      <c r="G1243">
        <v>20000000</v>
      </c>
      <c r="H1243">
        <v>6.2</v>
      </c>
    </row>
    <row r="1244" spans="1:8" x14ac:dyDescent="0.3">
      <c r="A1244" t="s">
        <v>6868</v>
      </c>
      <c r="B1244">
        <v>101</v>
      </c>
      <c r="C1244">
        <v>876671</v>
      </c>
      <c r="D1244" t="s">
        <v>6870</v>
      </c>
      <c r="E1244" t="s">
        <v>25399</v>
      </c>
      <c r="F1244" t="s">
        <v>37</v>
      </c>
      <c r="G1244">
        <v>25000000</v>
      </c>
      <c r="H1244">
        <v>6.9</v>
      </c>
    </row>
    <row r="1245" spans="1:8" x14ac:dyDescent="0.3">
      <c r="A1245" t="s">
        <v>4260</v>
      </c>
      <c r="B1245">
        <v>111</v>
      </c>
      <c r="C1245">
        <v>2869369</v>
      </c>
      <c r="D1245" t="s">
        <v>2786</v>
      </c>
      <c r="E1245" t="s">
        <v>25400</v>
      </c>
      <c r="F1245" t="s">
        <v>37</v>
      </c>
      <c r="G1245">
        <v>30000000</v>
      </c>
      <c r="H1245">
        <v>7.3</v>
      </c>
    </row>
    <row r="1246" spans="1:8" x14ac:dyDescent="0.3">
      <c r="A1246" t="s">
        <v>6880</v>
      </c>
      <c r="B1246">
        <v>113</v>
      </c>
      <c r="C1246">
        <v>128978</v>
      </c>
      <c r="D1246" t="s">
        <v>749</v>
      </c>
      <c r="E1246" t="s">
        <v>25401</v>
      </c>
      <c r="F1246" t="s">
        <v>1946</v>
      </c>
      <c r="G1246">
        <v>40000000</v>
      </c>
      <c r="H1246">
        <v>7.1</v>
      </c>
    </row>
    <row r="1247" spans="1:8" x14ac:dyDescent="0.3">
      <c r="A1247" t="s">
        <v>2017</v>
      </c>
      <c r="B1247">
        <v>112</v>
      </c>
      <c r="C1247">
        <v>77231</v>
      </c>
      <c r="D1247" t="s">
        <v>1961</v>
      </c>
      <c r="E1247" t="s">
        <v>25402</v>
      </c>
      <c r="F1247" t="s">
        <v>6890</v>
      </c>
      <c r="G1247">
        <v>25000000</v>
      </c>
      <c r="H1247">
        <v>6</v>
      </c>
    </row>
    <row r="1248" spans="1:8" x14ac:dyDescent="0.3">
      <c r="A1248" t="s">
        <v>6891</v>
      </c>
      <c r="B1248">
        <v>126</v>
      </c>
      <c r="C1248">
        <v>4563029</v>
      </c>
      <c r="D1248" t="s">
        <v>1390</v>
      </c>
      <c r="E1248" t="s">
        <v>25403</v>
      </c>
      <c r="F1248" t="s">
        <v>37</v>
      </c>
      <c r="G1248">
        <v>39200000</v>
      </c>
      <c r="H1248">
        <v>7</v>
      </c>
    </row>
    <row r="1249" spans="1:8" x14ac:dyDescent="0.3">
      <c r="A1249" t="s">
        <v>1039</v>
      </c>
      <c r="B1249">
        <v>98</v>
      </c>
      <c r="C1249">
        <v>50693162</v>
      </c>
      <c r="D1249" t="s">
        <v>6905</v>
      </c>
      <c r="E1249" t="s">
        <v>25404</v>
      </c>
      <c r="F1249" t="s">
        <v>37</v>
      </c>
      <c r="G1249">
        <v>23000000</v>
      </c>
      <c r="H1249">
        <v>7.6</v>
      </c>
    </row>
    <row r="1250" spans="1:8" x14ac:dyDescent="0.3">
      <c r="A1250" t="s">
        <v>6909</v>
      </c>
      <c r="B1250">
        <v>159</v>
      </c>
      <c r="C1250">
        <v>6498000</v>
      </c>
      <c r="D1250" t="s">
        <v>6911</v>
      </c>
      <c r="E1250" t="s">
        <v>25405</v>
      </c>
      <c r="F1250" t="s">
        <v>6917</v>
      </c>
      <c r="G1250">
        <v>18026148</v>
      </c>
      <c r="H1250">
        <v>8.4</v>
      </c>
    </row>
    <row r="1251" spans="1:8" x14ac:dyDescent="0.3">
      <c r="A1251" t="s">
        <v>1257</v>
      </c>
      <c r="B1251">
        <v>107</v>
      </c>
      <c r="C1251">
        <v>63411478</v>
      </c>
      <c r="D1251" t="s">
        <v>6919</v>
      </c>
      <c r="E1251" t="s">
        <v>25406</v>
      </c>
      <c r="F1251" t="s">
        <v>37</v>
      </c>
      <c r="G1251">
        <v>39000000</v>
      </c>
      <c r="H1251">
        <v>7.1</v>
      </c>
    </row>
    <row r="1252" spans="1:8" x14ac:dyDescent="0.3">
      <c r="A1252" t="s">
        <v>255</v>
      </c>
      <c r="B1252">
        <v>87</v>
      </c>
      <c r="C1252">
        <v>35287788</v>
      </c>
      <c r="D1252" t="s">
        <v>6929</v>
      </c>
      <c r="E1252" t="s">
        <v>25407</v>
      </c>
      <c r="F1252" t="s">
        <v>37</v>
      </c>
      <c r="G1252">
        <v>39000000</v>
      </c>
      <c r="H1252">
        <v>7</v>
      </c>
    </row>
    <row r="1253" spans="1:8" x14ac:dyDescent="0.3">
      <c r="A1253" t="s">
        <v>96</v>
      </c>
      <c r="B1253">
        <v>119</v>
      </c>
      <c r="C1253">
        <v>25335935</v>
      </c>
      <c r="D1253" t="s">
        <v>227</v>
      </c>
      <c r="E1253" t="s">
        <v>25408</v>
      </c>
      <c r="F1253" t="s">
        <v>37</v>
      </c>
      <c r="G1253">
        <v>40000000</v>
      </c>
      <c r="H1253">
        <v>8</v>
      </c>
    </row>
    <row r="1254" spans="1:8" x14ac:dyDescent="0.3">
      <c r="A1254" t="s">
        <v>4699</v>
      </c>
      <c r="B1254">
        <v>110</v>
      </c>
      <c r="C1254">
        <v>5881504</v>
      </c>
      <c r="D1254" t="s">
        <v>6939</v>
      </c>
      <c r="E1254" t="s">
        <v>25409</v>
      </c>
      <c r="F1254" t="s">
        <v>37</v>
      </c>
      <c r="G1254">
        <v>39000000</v>
      </c>
      <c r="H1254">
        <v>5.3</v>
      </c>
    </row>
    <row r="1255" spans="1:8" x14ac:dyDescent="0.3">
      <c r="A1255" t="s">
        <v>4863</v>
      </c>
      <c r="B1255">
        <v>125</v>
      </c>
      <c r="C1255">
        <v>60000000</v>
      </c>
      <c r="D1255" t="s">
        <v>1904</v>
      </c>
      <c r="E1255" t="s">
        <v>25410</v>
      </c>
      <c r="F1255" t="s">
        <v>37</v>
      </c>
      <c r="G1255">
        <v>39000000</v>
      </c>
      <c r="H1255">
        <v>4.9000000000000004</v>
      </c>
    </row>
    <row r="1256" spans="1:8" x14ac:dyDescent="0.3">
      <c r="A1256" t="s">
        <v>2467</v>
      </c>
      <c r="B1256">
        <v>113</v>
      </c>
      <c r="C1256">
        <v>29802761</v>
      </c>
      <c r="D1256" t="s">
        <v>3913</v>
      </c>
      <c r="E1256" t="s">
        <v>25411</v>
      </c>
      <c r="F1256" t="s">
        <v>37</v>
      </c>
      <c r="G1256">
        <v>40000000</v>
      </c>
      <c r="H1256">
        <v>6.4</v>
      </c>
    </row>
    <row r="1257" spans="1:8" x14ac:dyDescent="0.3">
      <c r="A1257" t="s">
        <v>1340</v>
      </c>
      <c r="B1257">
        <v>150</v>
      </c>
      <c r="C1257">
        <v>626809</v>
      </c>
      <c r="D1257" t="s">
        <v>1098</v>
      </c>
      <c r="E1257" t="s">
        <v>25412</v>
      </c>
      <c r="F1257" t="s">
        <v>1946</v>
      </c>
      <c r="G1257">
        <v>553632000</v>
      </c>
      <c r="H1257">
        <v>7.4</v>
      </c>
    </row>
    <row r="1258" spans="1:8" x14ac:dyDescent="0.3">
      <c r="A1258" t="s">
        <v>3136</v>
      </c>
      <c r="B1258">
        <v>108</v>
      </c>
      <c r="C1258">
        <v>127214072</v>
      </c>
      <c r="D1258" t="s">
        <v>1681</v>
      </c>
      <c r="E1258" t="s">
        <v>25413</v>
      </c>
      <c r="F1258" t="s">
        <v>37</v>
      </c>
      <c r="G1258">
        <v>38000000</v>
      </c>
      <c r="H1258">
        <v>6.1</v>
      </c>
    </row>
    <row r="1259" spans="1:8" x14ac:dyDescent="0.3">
      <c r="A1259" t="s">
        <v>3102</v>
      </c>
      <c r="B1259">
        <v>96</v>
      </c>
      <c r="C1259">
        <v>88915214</v>
      </c>
      <c r="D1259" t="s">
        <v>1681</v>
      </c>
      <c r="E1259" t="s">
        <v>25414</v>
      </c>
      <c r="F1259" t="s">
        <v>37</v>
      </c>
      <c r="G1259">
        <v>38000000</v>
      </c>
      <c r="H1259">
        <v>6.5</v>
      </c>
    </row>
    <row r="1260" spans="1:8" x14ac:dyDescent="0.3">
      <c r="A1260" t="s">
        <v>6963</v>
      </c>
      <c r="B1260">
        <v>93</v>
      </c>
      <c r="C1260">
        <v>30400000</v>
      </c>
      <c r="D1260" t="s">
        <v>1671</v>
      </c>
      <c r="E1260" t="s">
        <v>25415</v>
      </c>
      <c r="F1260" t="s">
        <v>37</v>
      </c>
      <c r="G1260">
        <v>39000000</v>
      </c>
      <c r="H1260">
        <v>5.7</v>
      </c>
    </row>
    <row r="1261" spans="1:8" x14ac:dyDescent="0.3">
      <c r="A1261" t="s">
        <v>4903</v>
      </c>
      <c r="B1261">
        <v>100</v>
      </c>
      <c r="C1261">
        <v>85570368</v>
      </c>
      <c r="D1261" t="s">
        <v>3036</v>
      </c>
      <c r="E1261" t="s">
        <v>25416</v>
      </c>
      <c r="F1261" t="s">
        <v>37</v>
      </c>
      <c r="G1261">
        <v>38000000</v>
      </c>
      <c r="H1261">
        <v>5.0999999999999996</v>
      </c>
    </row>
    <row r="1262" spans="1:8" x14ac:dyDescent="0.3">
      <c r="A1262" t="s">
        <v>6973</v>
      </c>
      <c r="B1262">
        <v>118</v>
      </c>
      <c r="C1262">
        <v>75668868</v>
      </c>
      <c r="D1262" t="s">
        <v>1589</v>
      </c>
      <c r="E1262" t="s">
        <v>25417</v>
      </c>
      <c r="F1262" t="s">
        <v>37</v>
      </c>
      <c r="G1262">
        <v>35000000</v>
      </c>
      <c r="H1262">
        <v>6.6</v>
      </c>
    </row>
    <row r="1263" spans="1:8" x14ac:dyDescent="0.3">
      <c r="A1263" t="s">
        <v>6977</v>
      </c>
      <c r="B1263">
        <v>122</v>
      </c>
      <c r="C1263">
        <v>6594136</v>
      </c>
      <c r="D1263" t="s">
        <v>6979</v>
      </c>
      <c r="E1263" t="s">
        <v>25418</v>
      </c>
      <c r="F1263" t="s">
        <v>1946</v>
      </c>
      <c r="G1263">
        <v>38600000</v>
      </c>
      <c r="H1263">
        <v>6.5</v>
      </c>
    </row>
    <row r="1264" spans="1:8" x14ac:dyDescent="0.3">
      <c r="A1264" t="s">
        <v>696</v>
      </c>
      <c r="B1264">
        <v>120</v>
      </c>
      <c r="C1264">
        <v>58700247</v>
      </c>
      <c r="D1264" t="s">
        <v>214</v>
      </c>
      <c r="E1264" t="s">
        <v>25419</v>
      </c>
      <c r="F1264" t="s">
        <v>37</v>
      </c>
      <c r="G1264">
        <v>38000000</v>
      </c>
      <c r="H1264">
        <v>6.9</v>
      </c>
    </row>
    <row r="1265" spans="1:8" x14ac:dyDescent="0.3">
      <c r="A1265" t="s">
        <v>6997</v>
      </c>
      <c r="B1265">
        <v>146</v>
      </c>
      <c r="C1265">
        <v>50668906</v>
      </c>
      <c r="D1265" t="s">
        <v>1634</v>
      </c>
      <c r="E1265" t="s">
        <v>25420</v>
      </c>
      <c r="F1265" t="s">
        <v>37</v>
      </c>
      <c r="G1265">
        <v>38000000</v>
      </c>
      <c r="H1265">
        <v>7.6</v>
      </c>
    </row>
    <row r="1266" spans="1:8" x14ac:dyDescent="0.3">
      <c r="A1266" t="s">
        <v>741</v>
      </c>
      <c r="B1266">
        <v>115</v>
      </c>
      <c r="C1266">
        <v>39177215</v>
      </c>
      <c r="D1266" t="s">
        <v>2125</v>
      </c>
      <c r="E1266" t="s">
        <v>25421</v>
      </c>
      <c r="F1266" t="s">
        <v>37</v>
      </c>
      <c r="G1266">
        <v>38000000</v>
      </c>
      <c r="H1266">
        <v>5.6</v>
      </c>
    </row>
    <row r="1267" spans="1:8" x14ac:dyDescent="0.3">
      <c r="A1267" t="s">
        <v>7005</v>
      </c>
      <c r="B1267">
        <v>123</v>
      </c>
      <c r="C1267">
        <v>40334024</v>
      </c>
      <c r="D1267" t="s">
        <v>4262</v>
      </c>
      <c r="E1267" t="s">
        <v>25422</v>
      </c>
      <c r="F1267" t="s">
        <v>37</v>
      </c>
      <c r="G1267">
        <v>35000000</v>
      </c>
      <c r="H1267">
        <v>6.2</v>
      </c>
    </row>
    <row r="1268" spans="1:8" x14ac:dyDescent="0.3">
      <c r="A1268" t="s">
        <v>5133</v>
      </c>
      <c r="B1268">
        <v>94</v>
      </c>
      <c r="C1268">
        <v>71038190</v>
      </c>
      <c r="D1268" t="s">
        <v>1752</v>
      </c>
      <c r="E1268" t="s">
        <v>25423</v>
      </c>
      <c r="F1268" t="s">
        <v>37</v>
      </c>
      <c r="G1268">
        <v>30000000</v>
      </c>
      <c r="H1268">
        <v>4.4000000000000004</v>
      </c>
    </row>
    <row r="1269" spans="1:8" x14ac:dyDescent="0.3">
      <c r="A1269" t="s">
        <v>7015</v>
      </c>
      <c r="B1269">
        <v>102</v>
      </c>
      <c r="C1269">
        <v>24044532</v>
      </c>
      <c r="D1269" t="s">
        <v>214</v>
      </c>
      <c r="E1269" t="s">
        <v>25424</v>
      </c>
      <c r="F1269" t="s">
        <v>37</v>
      </c>
      <c r="G1269">
        <v>38000000</v>
      </c>
      <c r="H1269">
        <v>5.6</v>
      </c>
    </row>
    <row r="1270" spans="1:8" x14ac:dyDescent="0.3">
      <c r="A1270" t="s">
        <v>4203</v>
      </c>
      <c r="B1270">
        <v>98</v>
      </c>
      <c r="C1270">
        <v>22770864</v>
      </c>
      <c r="D1270" t="s">
        <v>2527</v>
      </c>
      <c r="E1270" t="s">
        <v>25425</v>
      </c>
      <c r="F1270" t="s">
        <v>37</v>
      </c>
      <c r="G1270">
        <v>38000000</v>
      </c>
      <c r="H1270">
        <v>5.5</v>
      </c>
    </row>
    <row r="1271" spans="1:8" x14ac:dyDescent="0.3">
      <c r="A1271" t="s">
        <v>3817</v>
      </c>
      <c r="B1271">
        <v>133</v>
      </c>
      <c r="C1271">
        <v>18653746</v>
      </c>
      <c r="D1271" t="s">
        <v>852</v>
      </c>
      <c r="E1271" t="s">
        <v>25426</v>
      </c>
      <c r="F1271" t="s">
        <v>37</v>
      </c>
      <c r="G1271">
        <v>38000000</v>
      </c>
      <c r="H1271">
        <v>6.7</v>
      </c>
    </row>
    <row r="1272" spans="1:8" x14ac:dyDescent="0.3">
      <c r="A1272" t="s">
        <v>741</v>
      </c>
      <c r="B1272">
        <v>118</v>
      </c>
      <c r="C1272">
        <v>17305211</v>
      </c>
      <c r="D1272" t="s">
        <v>2142</v>
      </c>
      <c r="E1272" t="s">
        <v>25427</v>
      </c>
      <c r="F1272" t="s">
        <v>37</v>
      </c>
      <c r="G1272">
        <v>38000000</v>
      </c>
      <c r="H1272">
        <v>6.1</v>
      </c>
    </row>
    <row r="1273" spans="1:8" x14ac:dyDescent="0.3">
      <c r="A1273" t="s">
        <v>4437</v>
      </c>
      <c r="B1273">
        <v>105</v>
      </c>
      <c r="C1273">
        <v>16991902</v>
      </c>
      <c r="D1273" t="s">
        <v>6199</v>
      </c>
      <c r="E1273" t="s">
        <v>25428</v>
      </c>
      <c r="F1273" t="s">
        <v>37</v>
      </c>
      <c r="G1273">
        <v>57000000</v>
      </c>
      <c r="H1273">
        <v>6.2</v>
      </c>
    </row>
    <row r="1274" spans="1:8" x14ac:dyDescent="0.3">
      <c r="A1274" t="s">
        <v>7037</v>
      </c>
      <c r="B1274">
        <v>109</v>
      </c>
      <c r="C1274">
        <v>47536959</v>
      </c>
      <c r="D1274" t="s">
        <v>3409</v>
      </c>
      <c r="E1274" t="s">
        <v>25429</v>
      </c>
      <c r="F1274" t="s">
        <v>37</v>
      </c>
      <c r="G1274">
        <v>10000000</v>
      </c>
      <c r="H1274">
        <v>7.3</v>
      </c>
    </row>
    <row r="1275" spans="1:8" x14ac:dyDescent="0.3">
      <c r="A1275" t="s">
        <v>187</v>
      </c>
      <c r="B1275">
        <v>129</v>
      </c>
      <c r="C1275">
        <v>10300000</v>
      </c>
      <c r="D1275" t="s">
        <v>7043</v>
      </c>
      <c r="E1275" t="s">
        <v>25430</v>
      </c>
      <c r="F1275" t="s">
        <v>37</v>
      </c>
      <c r="G1275">
        <v>38000000</v>
      </c>
      <c r="H1275">
        <v>6.6</v>
      </c>
    </row>
    <row r="1276" spans="1:8" x14ac:dyDescent="0.3">
      <c r="A1276" t="s">
        <v>5367</v>
      </c>
      <c r="B1276">
        <v>109</v>
      </c>
      <c r="C1276">
        <v>13782838</v>
      </c>
      <c r="D1276" t="s">
        <v>7048</v>
      </c>
      <c r="E1276" t="s">
        <v>25431</v>
      </c>
      <c r="F1276" t="s">
        <v>37</v>
      </c>
      <c r="G1276">
        <v>15000000</v>
      </c>
      <c r="H1276">
        <v>8.1999999999999993</v>
      </c>
    </row>
    <row r="1277" spans="1:8" x14ac:dyDescent="0.3">
      <c r="A1277" t="s">
        <v>1394</v>
      </c>
      <c r="B1277">
        <v>127</v>
      </c>
      <c r="C1277">
        <v>41997790</v>
      </c>
      <c r="D1277" t="s">
        <v>2813</v>
      </c>
      <c r="E1277" t="s">
        <v>25432</v>
      </c>
      <c r="F1277" t="s">
        <v>37</v>
      </c>
      <c r="G1277">
        <v>38000000</v>
      </c>
      <c r="H1277">
        <v>6.4</v>
      </c>
    </row>
    <row r="1278" spans="1:8" x14ac:dyDescent="0.3">
      <c r="A1278" t="s">
        <v>7057</v>
      </c>
      <c r="B1278">
        <v>118</v>
      </c>
      <c r="C1278">
        <v>6482195</v>
      </c>
      <c r="D1278" t="s">
        <v>2215</v>
      </c>
      <c r="E1278" t="s">
        <v>25433</v>
      </c>
      <c r="F1278" t="s">
        <v>37</v>
      </c>
      <c r="G1278">
        <v>37000000</v>
      </c>
      <c r="H1278">
        <v>6.4</v>
      </c>
    </row>
    <row r="1279" spans="1:8" x14ac:dyDescent="0.3">
      <c r="A1279" t="s">
        <v>7064</v>
      </c>
      <c r="B1279">
        <v>110</v>
      </c>
      <c r="C1279">
        <v>623374</v>
      </c>
      <c r="D1279" t="s">
        <v>7066</v>
      </c>
      <c r="E1279" t="s">
        <v>25434</v>
      </c>
      <c r="F1279" t="s">
        <v>37</v>
      </c>
      <c r="G1279">
        <v>38000000</v>
      </c>
      <c r="H1279">
        <v>5.2</v>
      </c>
    </row>
    <row r="1280" spans="1:8" x14ac:dyDescent="0.3">
      <c r="A1280" t="s">
        <v>3117</v>
      </c>
      <c r="B1280">
        <v>90</v>
      </c>
      <c r="C1280">
        <v>7871693</v>
      </c>
      <c r="D1280" t="s">
        <v>7071</v>
      </c>
      <c r="E1280" t="s">
        <v>25435</v>
      </c>
      <c r="F1280" t="s">
        <v>37</v>
      </c>
      <c r="G1280">
        <v>55000000</v>
      </c>
      <c r="H1280">
        <v>6.5</v>
      </c>
    </row>
    <row r="1281" spans="1:8" x14ac:dyDescent="0.3">
      <c r="A1281" t="s">
        <v>7076</v>
      </c>
      <c r="B1281">
        <v>144</v>
      </c>
      <c r="C1281">
        <v>16377274</v>
      </c>
      <c r="D1281" t="s">
        <v>3409</v>
      </c>
      <c r="E1281" t="s">
        <v>25436</v>
      </c>
      <c r="F1281" t="s">
        <v>37</v>
      </c>
      <c r="G1281">
        <v>32000000</v>
      </c>
      <c r="H1281">
        <v>7.1</v>
      </c>
    </row>
    <row r="1282" spans="1:8" x14ac:dyDescent="0.3">
      <c r="A1282" t="s">
        <v>5164</v>
      </c>
      <c r="B1282">
        <v>130</v>
      </c>
      <c r="C1282">
        <v>9589875</v>
      </c>
      <c r="D1282" t="s">
        <v>1634</v>
      </c>
      <c r="E1282" t="s">
        <v>25437</v>
      </c>
      <c r="F1282" t="s">
        <v>37</v>
      </c>
      <c r="G1282">
        <v>40000000</v>
      </c>
      <c r="H1282">
        <v>7.3</v>
      </c>
    </row>
    <row r="1283" spans="1:8" x14ac:dyDescent="0.3">
      <c r="A1283" t="s">
        <v>7094</v>
      </c>
      <c r="B1283">
        <v>112</v>
      </c>
      <c r="C1283">
        <v>34912982</v>
      </c>
      <c r="D1283" t="s">
        <v>227</v>
      </c>
      <c r="E1283" t="s">
        <v>25438</v>
      </c>
      <c r="F1283" t="s">
        <v>37</v>
      </c>
      <c r="G1283">
        <v>38000000</v>
      </c>
      <c r="H1283">
        <v>5.2</v>
      </c>
    </row>
    <row r="1284" spans="1:8" x14ac:dyDescent="0.3">
      <c r="A1284" t="s">
        <v>7100</v>
      </c>
      <c r="B1284">
        <v>133</v>
      </c>
      <c r="C1284">
        <v>109712885</v>
      </c>
      <c r="D1284" t="s">
        <v>3794</v>
      </c>
      <c r="E1284" t="s">
        <v>25439</v>
      </c>
      <c r="F1284" t="s">
        <v>37</v>
      </c>
      <c r="G1284">
        <v>35000000</v>
      </c>
      <c r="H1284">
        <v>7.7</v>
      </c>
    </row>
    <row r="1285" spans="1:8" x14ac:dyDescent="0.3">
      <c r="A1285" t="s">
        <v>6002</v>
      </c>
      <c r="B1285">
        <v>150</v>
      </c>
      <c r="C1285">
        <v>92173235</v>
      </c>
      <c r="D1285" t="s">
        <v>2125</v>
      </c>
      <c r="E1285" t="s">
        <v>25440</v>
      </c>
      <c r="F1285" t="s">
        <v>37</v>
      </c>
      <c r="G1285">
        <v>37000000</v>
      </c>
      <c r="H1285">
        <v>7.6</v>
      </c>
    </row>
    <row r="1286" spans="1:8" x14ac:dyDescent="0.3">
      <c r="A1286" t="s">
        <v>7109</v>
      </c>
      <c r="B1286">
        <v>110</v>
      </c>
      <c r="C1286">
        <v>41102171</v>
      </c>
      <c r="D1286" t="s">
        <v>1415</v>
      </c>
      <c r="E1286" t="s">
        <v>25441</v>
      </c>
      <c r="F1286" t="s">
        <v>37</v>
      </c>
      <c r="G1286">
        <v>40000000</v>
      </c>
      <c r="H1286">
        <v>5.7</v>
      </c>
    </row>
    <row r="1287" spans="1:8" x14ac:dyDescent="0.3">
      <c r="A1287" t="s">
        <v>7113</v>
      </c>
      <c r="B1287">
        <v>96</v>
      </c>
      <c r="C1287">
        <v>60338891</v>
      </c>
      <c r="D1287" t="s">
        <v>2527</v>
      </c>
      <c r="E1287" t="s">
        <v>25442</v>
      </c>
      <c r="F1287" t="s">
        <v>37</v>
      </c>
      <c r="G1287">
        <v>37000000</v>
      </c>
      <c r="H1287">
        <v>7</v>
      </c>
    </row>
    <row r="1288" spans="1:8" x14ac:dyDescent="0.3">
      <c r="A1288" t="s">
        <v>7117</v>
      </c>
      <c r="B1288">
        <v>96</v>
      </c>
      <c r="C1288">
        <v>48006503</v>
      </c>
      <c r="D1288" t="s">
        <v>787</v>
      </c>
      <c r="E1288" t="s">
        <v>25443</v>
      </c>
      <c r="F1288" t="s">
        <v>37</v>
      </c>
      <c r="G1288">
        <v>37000000</v>
      </c>
      <c r="H1288">
        <v>6</v>
      </c>
    </row>
    <row r="1289" spans="1:8" x14ac:dyDescent="0.3">
      <c r="A1289" t="s">
        <v>850</v>
      </c>
      <c r="B1289">
        <v>123</v>
      </c>
      <c r="C1289">
        <v>26903709</v>
      </c>
      <c r="D1289" t="s">
        <v>7123</v>
      </c>
      <c r="E1289" t="s">
        <v>25444</v>
      </c>
      <c r="F1289" t="s">
        <v>37</v>
      </c>
      <c r="G1289">
        <v>38000000</v>
      </c>
      <c r="H1289">
        <v>8.1</v>
      </c>
    </row>
    <row r="1290" spans="1:8" x14ac:dyDescent="0.3">
      <c r="A1290" t="s">
        <v>7076</v>
      </c>
      <c r="B1290">
        <v>188</v>
      </c>
      <c r="C1290">
        <v>22450975</v>
      </c>
      <c r="D1290" t="s">
        <v>3409</v>
      </c>
      <c r="E1290" t="s">
        <v>25445</v>
      </c>
      <c r="F1290" t="s">
        <v>37</v>
      </c>
      <c r="G1290">
        <v>37000000</v>
      </c>
      <c r="H1290">
        <v>8</v>
      </c>
    </row>
    <row r="1291" spans="1:8" x14ac:dyDescent="0.3">
      <c r="A1291" t="s">
        <v>7134</v>
      </c>
      <c r="B1291">
        <v>107</v>
      </c>
      <c r="C1291">
        <v>44867349</v>
      </c>
      <c r="D1291" t="s">
        <v>1752</v>
      </c>
      <c r="E1291" t="s">
        <v>25446</v>
      </c>
      <c r="F1291" t="s">
        <v>37</v>
      </c>
      <c r="G1291">
        <v>37000000</v>
      </c>
      <c r="H1291">
        <v>5.6</v>
      </c>
    </row>
    <row r="1292" spans="1:8" x14ac:dyDescent="0.3">
      <c r="A1292" t="s">
        <v>7138</v>
      </c>
      <c r="B1292">
        <v>110</v>
      </c>
      <c r="C1292">
        <v>46813366</v>
      </c>
      <c r="D1292" t="s">
        <v>1681</v>
      </c>
      <c r="E1292" t="s">
        <v>25447</v>
      </c>
      <c r="F1292" t="s">
        <v>37</v>
      </c>
      <c r="G1292">
        <v>38000000</v>
      </c>
      <c r="H1292">
        <v>6.1</v>
      </c>
    </row>
    <row r="1293" spans="1:8" x14ac:dyDescent="0.3">
      <c r="A1293" t="s">
        <v>7142</v>
      </c>
      <c r="B1293">
        <v>113</v>
      </c>
      <c r="C1293">
        <v>72279690</v>
      </c>
      <c r="D1293" t="s">
        <v>7144</v>
      </c>
      <c r="E1293" t="s">
        <v>25448</v>
      </c>
      <c r="F1293" t="s">
        <v>37</v>
      </c>
      <c r="G1293">
        <v>37000000</v>
      </c>
      <c r="H1293">
        <v>6.9</v>
      </c>
    </row>
    <row r="1294" spans="1:8" x14ac:dyDescent="0.3">
      <c r="A1294" t="s">
        <v>6148</v>
      </c>
      <c r="B1294">
        <v>122</v>
      </c>
      <c r="C1294">
        <v>191449475</v>
      </c>
      <c r="D1294" t="s">
        <v>687</v>
      </c>
      <c r="E1294" t="s">
        <v>25449</v>
      </c>
      <c r="F1294" t="s">
        <v>37</v>
      </c>
      <c r="G1294">
        <v>37000000</v>
      </c>
      <c r="H1294">
        <v>5.2</v>
      </c>
    </row>
    <row r="1295" spans="1:8" x14ac:dyDescent="0.3">
      <c r="A1295" t="s">
        <v>6396</v>
      </c>
      <c r="B1295">
        <v>116</v>
      </c>
      <c r="C1295">
        <v>71026631</v>
      </c>
      <c r="D1295" t="s">
        <v>2125</v>
      </c>
      <c r="E1295" t="s">
        <v>25450</v>
      </c>
      <c r="F1295" t="s">
        <v>37</v>
      </c>
      <c r="G1295">
        <v>36000000</v>
      </c>
      <c r="H1295">
        <v>7</v>
      </c>
    </row>
    <row r="1296" spans="1:8" x14ac:dyDescent="0.3">
      <c r="A1296" t="s">
        <v>2656</v>
      </c>
      <c r="B1296">
        <v>93</v>
      </c>
      <c r="C1296">
        <v>68208190</v>
      </c>
      <c r="D1296" t="s">
        <v>422</v>
      </c>
      <c r="E1296" t="s">
        <v>25451</v>
      </c>
      <c r="F1296" t="s">
        <v>37</v>
      </c>
      <c r="G1296">
        <v>65000000</v>
      </c>
      <c r="H1296">
        <v>6.3</v>
      </c>
    </row>
    <row r="1297" spans="1:8" x14ac:dyDescent="0.3">
      <c r="A1297" t="s">
        <v>5059</v>
      </c>
      <c r="B1297">
        <v>118</v>
      </c>
      <c r="C1297">
        <v>150368971</v>
      </c>
      <c r="D1297" t="s">
        <v>1009</v>
      </c>
      <c r="E1297" t="s">
        <v>25452</v>
      </c>
      <c r="F1297" t="s">
        <v>37</v>
      </c>
      <c r="G1297">
        <v>37000000</v>
      </c>
      <c r="H1297">
        <v>7</v>
      </c>
    </row>
    <row r="1298" spans="1:8" x14ac:dyDescent="0.3">
      <c r="A1298" t="s">
        <v>646</v>
      </c>
      <c r="B1298">
        <v>93</v>
      </c>
      <c r="C1298">
        <v>50129186</v>
      </c>
      <c r="D1298" t="s">
        <v>1120</v>
      </c>
      <c r="E1298" t="s">
        <v>25453</v>
      </c>
      <c r="F1298" t="s">
        <v>37</v>
      </c>
      <c r="G1298">
        <v>36000000</v>
      </c>
      <c r="H1298">
        <v>6.9</v>
      </c>
    </row>
    <row r="1299" spans="1:8" x14ac:dyDescent="0.3">
      <c r="A1299" t="s">
        <v>7174</v>
      </c>
      <c r="B1299">
        <v>121</v>
      </c>
      <c r="C1299">
        <v>55500000</v>
      </c>
      <c r="D1299" t="s">
        <v>50</v>
      </c>
      <c r="E1299" t="s">
        <v>25454</v>
      </c>
      <c r="F1299" t="s">
        <v>37</v>
      </c>
      <c r="G1299">
        <v>36000000</v>
      </c>
      <c r="H1299">
        <v>6.2</v>
      </c>
    </row>
    <row r="1300" spans="1:8" x14ac:dyDescent="0.3">
      <c r="A1300" t="s">
        <v>7181</v>
      </c>
      <c r="B1300">
        <v>101</v>
      </c>
      <c r="C1300">
        <v>50213619</v>
      </c>
      <c r="D1300" t="s">
        <v>5482</v>
      </c>
      <c r="E1300" t="s">
        <v>25455</v>
      </c>
      <c r="F1300" t="s">
        <v>37</v>
      </c>
      <c r="G1300">
        <v>36000000</v>
      </c>
      <c r="H1300">
        <v>6.4</v>
      </c>
    </row>
    <row r="1301" spans="1:8" x14ac:dyDescent="0.3">
      <c r="A1301" t="s">
        <v>7142</v>
      </c>
      <c r="B1301">
        <v>107</v>
      </c>
      <c r="C1301">
        <v>42019483</v>
      </c>
      <c r="D1301" t="s">
        <v>7144</v>
      </c>
      <c r="E1301" t="s">
        <v>25456</v>
      </c>
      <c r="F1301" t="s">
        <v>37</v>
      </c>
      <c r="G1301">
        <v>36000000</v>
      </c>
      <c r="H1301">
        <v>6.4</v>
      </c>
    </row>
    <row r="1302" spans="1:8" x14ac:dyDescent="0.3">
      <c r="A1302" t="s">
        <v>4712</v>
      </c>
      <c r="B1302">
        <v>124</v>
      </c>
      <c r="C1302">
        <v>23360779</v>
      </c>
      <c r="D1302" t="s">
        <v>7191</v>
      </c>
      <c r="E1302" t="s">
        <v>25457</v>
      </c>
      <c r="F1302" t="s">
        <v>37</v>
      </c>
      <c r="G1302">
        <v>34000000</v>
      </c>
      <c r="H1302">
        <v>5.7</v>
      </c>
    </row>
    <row r="1303" spans="1:8" x14ac:dyDescent="0.3">
      <c r="A1303" t="s">
        <v>3088</v>
      </c>
      <c r="B1303">
        <v>109</v>
      </c>
      <c r="C1303">
        <v>26183197</v>
      </c>
      <c r="D1303" t="s">
        <v>464</v>
      </c>
      <c r="E1303" t="s">
        <v>25458</v>
      </c>
      <c r="F1303" t="s">
        <v>37</v>
      </c>
      <c r="G1303">
        <v>36000000</v>
      </c>
      <c r="H1303">
        <v>6.1</v>
      </c>
    </row>
    <row r="1304" spans="1:8" x14ac:dyDescent="0.3">
      <c r="A1304" t="s">
        <v>3347</v>
      </c>
      <c r="B1304">
        <v>105</v>
      </c>
      <c r="C1304">
        <v>20991497</v>
      </c>
      <c r="D1304" t="s">
        <v>1415</v>
      </c>
      <c r="E1304" t="s">
        <v>25459</v>
      </c>
      <c r="F1304" t="s">
        <v>37</v>
      </c>
      <c r="G1304">
        <v>37000000</v>
      </c>
      <c r="H1304">
        <v>5.4</v>
      </c>
    </row>
    <row r="1305" spans="1:8" x14ac:dyDescent="0.3">
      <c r="A1305" t="s">
        <v>3891</v>
      </c>
      <c r="B1305">
        <v>130</v>
      </c>
      <c r="C1305">
        <v>13052741</v>
      </c>
      <c r="D1305" t="s">
        <v>6519</v>
      </c>
      <c r="E1305" t="s">
        <v>25460</v>
      </c>
      <c r="F1305" t="s">
        <v>37</v>
      </c>
      <c r="G1305">
        <v>36000000</v>
      </c>
      <c r="H1305">
        <v>6.7</v>
      </c>
    </row>
    <row r="1306" spans="1:8" x14ac:dyDescent="0.3">
      <c r="A1306" t="s">
        <v>7204</v>
      </c>
      <c r="B1306">
        <v>127</v>
      </c>
      <c r="C1306">
        <v>14378353</v>
      </c>
      <c r="D1306" t="s">
        <v>3277</v>
      </c>
      <c r="E1306" t="s">
        <v>25461</v>
      </c>
      <c r="F1306" t="s">
        <v>37</v>
      </c>
      <c r="G1306">
        <v>36000000</v>
      </c>
      <c r="H1306">
        <v>6.8</v>
      </c>
    </row>
    <row r="1307" spans="1:8" x14ac:dyDescent="0.3">
      <c r="A1307" t="s">
        <v>3523</v>
      </c>
      <c r="B1307">
        <v>114</v>
      </c>
      <c r="C1307">
        <v>33037754</v>
      </c>
      <c r="D1307" t="s">
        <v>6132</v>
      </c>
      <c r="E1307" t="s">
        <v>25462</v>
      </c>
      <c r="F1307" t="s">
        <v>37</v>
      </c>
      <c r="G1307">
        <v>37000000</v>
      </c>
      <c r="H1307">
        <v>6</v>
      </c>
    </row>
    <row r="1308" spans="1:8" x14ac:dyDescent="0.3">
      <c r="A1308" t="s">
        <v>5349</v>
      </c>
      <c r="B1308">
        <v>106</v>
      </c>
      <c r="C1308">
        <v>12339633</v>
      </c>
      <c r="D1308" t="s">
        <v>2683</v>
      </c>
      <c r="E1308" t="s">
        <v>25463</v>
      </c>
      <c r="F1308" t="s">
        <v>37</v>
      </c>
      <c r="G1308">
        <v>36000000</v>
      </c>
      <c r="H1308">
        <v>7.8</v>
      </c>
    </row>
    <row r="1309" spans="1:8" x14ac:dyDescent="0.3">
      <c r="A1309" t="s">
        <v>5314</v>
      </c>
      <c r="B1309">
        <v>95</v>
      </c>
      <c r="C1309">
        <v>2954405</v>
      </c>
      <c r="D1309" t="s">
        <v>7218</v>
      </c>
      <c r="E1309" t="s">
        <v>25464</v>
      </c>
      <c r="F1309" t="s">
        <v>37</v>
      </c>
      <c r="G1309">
        <v>36000000</v>
      </c>
      <c r="H1309">
        <v>5.3</v>
      </c>
    </row>
    <row r="1310" spans="1:8" x14ac:dyDescent="0.3">
      <c r="A1310" t="s">
        <v>1453</v>
      </c>
      <c r="B1310">
        <v>81</v>
      </c>
      <c r="C1310">
        <v>30105968</v>
      </c>
      <c r="D1310" t="s">
        <v>621</v>
      </c>
      <c r="E1310" t="s">
        <v>25465</v>
      </c>
      <c r="F1310" t="s">
        <v>37</v>
      </c>
      <c r="G1310">
        <v>37000000</v>
      </c>
      <c r="H1310">
        <v>4.5</v>
      </c>
    </row>
    <row r="1311" spans="1:8" x14ac:dyDescent="0.3">
      <c r="A1311" t="s">
        <v>7227</v>
      </c>
      <c r="B1311">
        <v>95</v>
      </c>
      <c r="C1311">
        <v>37788228</v>
      </c>
      <c r="D1311" t="s">
        <v>1671</v>
      </c>
      <c r="E1311" t="s">
        <v>25466</v>
      </c>
      <c r="F1311" t="s">
        <v>37</v>
      </c>
      <c r="G1311">
        <v>35200000</v>
      </c>
      <c r="H1311">
        <v>5.4</v>
      </c>
    </row>
    <row r="1312" spans="1:8" x14ac:dyDescent="0.3">
      <c r="A1312" t="s">
        <v>2542</v>
      </c>
      <c r="B1312">
        <v>108</v>
      </c>
      <c r="C1312">
        <v>277313371</v>
      </c>
      <c r="D1312" t="s">
        <v>1671</v>
      </c>
      <c r="E1312" t="s">
        <v>25467</v>
      </c>
      <c r="F1312" t="s">
        <v>37</v>
      </c>
      <c r="G1312">
        <v>35000000</v>
      </c>
      <c r="H1312">
        <v>7.8</v>
      </c>
    </row>
    <row r="1313" spans="1:8" x14ac:dyDescent="0.3">
      <c r="A1313" t="s">
        <v>7234</v>
      </c>
      <c r="B1313">
        <v>105</v>
      </c>
      <c r="C1313">
        <v>2126511</v>
      </c>
      <c r="D1313" t="s">
        <v>7236</v>
      </c>
      <c r="E1313" t="s">
        <v>25468</v>
      </c>
      <c r="F1313" t="s">
        <v>7241</v>
      </c>
      <c r="G1313">
        <v>36000000</v>
      </c>
      <c r="H1313">
        <v>7.2</v>
      </c>
    </row>
    <row r="1314" spans="1:8" x14ac:dyDescent="0.3">
      <c r="A1314" t="s">
        <v>1965</v>
      </c>
      <c r="B1314">
        <v>95</v>
      </c>
      <c r="C1314">
        <v>205399422</v>
      </c>
      <c r="D1314" t="s">
        <v>1374</v>
      </c>
      <c r="E1314" t="s">
        <v>25469</v>
      </c>
      <c r="F1314" t="s">
        <v>37</v>
      </c>
      <c r="G1314">
        <v>33000000</v>
      </c>
      <c r="H1314">
        <v>6.6</v>
      </c>
    </row>
    <row r="1315" spans="1:8" x14ac:dyDescent="0.3">
      <c r="A1315" t="s">
        <v>255</v>
      </c>
      <c r="B1315">
        <v>126</v>
      </c>
      <c r="C1315">
        <v>251188924</v>
      </c>
      <c r="D1315" t="s">
        <v>127</v>
      </c>
      <c r="E1315" t="s">
        <v>25470</v>
      </c>
      <c r="F1315" t="s">
        <v>37</v>
      </c>
      <c r="G1315">
        <v>35000000</v>
      </c>
      <c r="H1315">
        <v>7.6</v>
      </c>
    </row>
    <row r="1316" spans="1:8" x14ac:dyDescent="0.3">
      <c r="A1316" t="s">
        <v>576</v>
      </c>
      <c r="B1316">
        <v>102</v>
      </c>
      <c r="C1316">
        <v>1068392</v>
      </c>
      <c r="D1316" t="s">
        <v>7249</v>
      </c>
      <c r="E1316" t="s">
        <v>25471</v>
      </c>
      <c r="F1316" t="s">
        <v>37</v>
      </c>
      <c r="G1316">
        <v>36000000</v>
      </c>
      <c r="H1316">
        <v>5.9</v>
      </c>
    </row>
    <row r="1317" spans="1:8" x14ac:dyDescent="0.3">
      <c r="A1317" t="s">
        <v>1058</v>
      </c>
      <c r="B1317">
        <v>121</v>
      </c>
      <c r="C1317">
        <v>144731527</v>
      </c>
      <c r="D1317" t="s">
        <v>334</v>
      </c>
      <c r="E1317" t="s">
        <v>25472</v>
      </c>
      <c r="F1317" t="s">
        <v>37</v>
      </c>
      <c r="G1317">
        <v>35000000</v>
      </c>
      <c r="H1317">
        <v>6.7</v>
      </c>
    </row>
    <row r="1318" spans="1:8" x14ac:dyDescent="0.3">
      <c r="A1318" t="s">
        <v>2054</v>
      </c>
      <c r="B1318">
        <v>129</v>
      </c>
      <c r="C1318">
        <v>255950375</v>
      </c>
      <c r="D1318" t="s">
        <v>1634</v>
      </c>
      <c r="E1318" t="s">
        <v>25473</v>
      </c>
      <c r="F1318" t="s">
        <v>37</v>
      </c>
      <c r="G1318">
        <v>29000000</v>
      </c>
      <c r="H1318">
        <v>7.7</v>
      </c>
    </row>
    <row r="1319" spans="1:8" x14ac:dyDescent="0.3">
      <c r="A1319" t="s">
        <v>4903</v>
      </c>
      <c r="B1319">
        <v>88</v>
      </c>
      <c r="C1319">
        <v>112692062</v>
      </c>
      <c r="D1319" t="s">
        <v>3036</v>
      </c>
      <c r="E1319" t="s">
        <v>25474</v>
      </c>
      <c r="F1319" t="s">
        <v>37</v>
      </c>
      <c r="G1319">
        <v>35000000</v>
      </c>
      <c r="H1319">
        <v>5.4</v>
      </c>
    </row>
    <row r="1320" spans="1:8" x14ac:dyDescent="0.3">
      <c r="A1320" t="s">
        <v>2599</v>
      </c>
      <c r="B1320">
        <v>106</v>
      </c>
      <c r="C1320">
        <v>117528646</v>
      </c>
      <c r="D1320" t="s">
        <v>1009</v>
      </c>
      <c r="E1320" t="s">
        <v>25475</v>
      </c>
      <c r="F1320" t="s">
        <v>37</v>
      </c>
      <c r="G1320">
        <v>35000000</v>
      </c>
      <c r="H1320">
        <v>6.9</v>
      </c>
    </row>
    <row r="1321" spans="1:8" x14ac:dyDescent="0.3">
      <c r="A1321" t="s">
        <v>7113</v>
      </c>
      <c r="B1321">
        <v>110</v>
      </c>
      <c r="C1321">
        <v>171031347</v>
      </c>
      <c r="D1321" t="s">
        <v>6038</v>
      </c>
      <c r="E1321" t="s">
        <v>25476</v>
      </c>
      <c r="F1321" t="s">
        <v>37</v>
      </c>
      <c r="G1321">
        <v>38000000</v>
      </c>
      <c r="H1321">
        <v>7.7</v>
      </c>
    </row>
    <row r="1322" spans="1:8" x14ac:dyDescent="0.3">
      <c r="A1322" t="s">
        <v>3930</v>
      </c>
      <c r="B1322">
        <v>109</v>
      </c>
      <c r="C1322">
        <v>124732962</v>
      </c>
      <c r="D1322" t="s">
        <v>1415</v>
      </c>
      <c r="E1322" t="s">
        <v>25477</v>
      </c>
      <c r="F1322" t="s">
        <v>37</v>
      </c>
      <c r="G1322">
        <v>35000000</v>
      </c>
      <c r="H1322">
        <v>6.8</v>
      </c>
    </row>
    <row r="1323" spans="1:8" x14ac:dyDescent="0.3">
      <c r="A1323" t="s">
        <v>7281</v>
      </c>
      <c r="B1323">
        <v>143</v>
      </c>
      <c r="C1323">
        <v>82300000</v>
      </c>
      <c r="D1323" t="s">
        <v>1380</v>
      </c>
      <c r="E1323" t="s">
        <v>25478</v>
      </c>
      <c r="F1323" t="s">
        <v>37</v>
      </c>
      <c r="G1323">
        <v>35000000</v>
      </c>
      <c r="H1323">
        <v>6.4</v>
      </c>
    </row>
    <row r="1324" spans="1:8" x14ac:dyDescent="0.3">
      <c r="A1324" t="s">
        <v>2599</v>
      </c>
      <c r="B1324">
        <v>120</v>
      </c>
      <c r="C1324">
        <v>134455175</v>
      </c>
      <c r="D1324" t="s">
        <v>1009</v>
      </c>
      <c r="E1324" t="s">
        <v>25479</v>
      </c>
      <c r="F1324" t="s">
        <v>37</v>
      </c>
      <c r="G1324">
        <v>35000000</v>
      </c>
      <c r="H1324">
        <v>5.7</v>
      </c>
    </row>
    <row r="1325" spans="1:8" x14ac:dyDescent="0.3">
      <c r="A1325" t="s">
        <v>487</v>
      </c>
      <c r="B1325">
        <v>128</v>
      </c>
      <c r="C1325">
        <v>79100000</v>
      </c>
      <c r="D1325" t="s">
        <v>1528</v>
      </c>
      <c r="E1325" t="s">
        <v>25480</v>
      </c>
      <c r="F1325" t="s">
        <v>37</v>
      </c>
      <c r="G1325">
        <v>35000000</v>
      </c>
      <c r="H1325">
        <v>7.3</v>
      </c>
    </row>
    <row r="1326" spans="1:8" x14ac:dyDescent="0.3">
      <c r="A1326" t="s">
        <v>3102</v>
      </c>
      <c r="B1326">
        <v>123</v>
      </c>
      <c r="C1326">
        <v>81159365</v>
      </c>
      <c r="D1326" t="s">
        <v>2125</v>
      </c>
      <c r="E1326">
        <v>21</v>
      </c>
      <c r="F1326" t="s">
        <v>37</v>
      </c>
      <c r="G1326">
        <v>35000000</v>
      </c>
      <c r="H1326">
        <v>6.8</v>
      </c>
    </row>
    <row r="1327" spans="1:8" x14ac:dyDescent="0.3">
      <c r="A1327" t="s">
        <v>3218</v>
      </c>
      <c r="B1327">
        <v>129</v>
      </c>
      <c r="C1327">
        <v>110008260</v>
      </c>
      <c r="D1327" t="s">
        <v>1681</v>
      </c>
      <c r="E1327" t="s">
        <v>25481</v>
      </c>
      <c r="F1327" t="s">
        <v>37</v>
      </c>
      <c r="G1327">
        <v>35000000</v>
      </c>
      <c r="H1327">
        <v>6.3</v>
      </c>
    </row>
    <row r="1328" spans="1:8" x14ac:dyDescent="0.3">
      <c r="A1328" t="s">
        <v>7302</v>
      </c>
      <c r="B1328">
        <v>105</v>
      </c>
      <c r="C1328">
        <v>67962333</v>
      </c>
      <c r="D1328" t="s">
        <v>1681</v>
      </c>
      <c r="E1328" t="s">
        <v>25482</v>
      </c>
      <c r="F1328" t="s">
        <v>37</v>
      </c>
      <c r="G1328">
        <v>35000000</v>
      </c>
      <c r="H1328">
        <v>5.9</v>
      </c>
    </row>
    <row r="1329" spans="1:8" x14ac:dyDescent="0.3">
      <c r="A1329" t="s">
        <v>2647</v>
      </c>
      <c r="B1329">
        <v>162</v>
      </c>
      <c r="C1329">
        <v>78651430</v>
      </c>
      <c r="D1329" t="s">
        <v>5605</v>
      </c>
      <c r="E1329" t="s">
        <v>25483</v>
      </c>
      <c r="F1329" t="s">
        <v>37</v>
      </c>
      <c r="G1329">
        <v>27000000</v>
      </c>
      <c r="H1329">
        <v>7.4</v>
      </c>
    </row>
    <row r="1330" spans="1:8" x14ac:dyDescent="0.3">
      <c r="A1330" t="s">
        <v>4914</v>
      </c>
      <c r="B1330">
        <v>138</v>
      </c>
      <c r="C1330">
        <v>64604977</v>
      </c>
      <c r="D1330" t="s">
        <v>2142</v>
      </c>
      <c r="E1330" t="s">
        <v>25484</v>
      </c>
      <c r="F1330" t="s">
        <v>37</v>
      </c>
      <c r="G1330">
        <v>35000000</v>
      </c>
      <c r="H1330">
        <v>8.3000000000000007</v>
      </c>
    </row>
    <row r="1331" spans="1:8" x14ac:dyDescent="0.3">
      <c r="A1331" t="s">
        <v>597</v>
      </c>
      <c r="B1331">
        <v>100</v>
      </c>
      <c r="C1331">
        <v>63939454</v>
      </c>
      <c r="D1331" t="s">
        <v>7315</v>
      </c>
      <c r="E1331" t="s">
        <v>25485</v>
      </c>
      <c r="F1331" t="s">
        <v>37</v>
      </c>
      <c r="G1331">
        <v>35000000</v>
      </c>
      <c r="H1331">
        <v>6.2</v>
      </c>
    </row>
    <row r="1332" spans="1:8" x14ac:dyDescent="0.3">
      <c r="A1332" t="s">
        <v>1954</v>
      </c>
      <c r="B1332">
        <v>90</v>
      </c>
      <c r="C1332">
        <v>63826569</v>
      </c>
      <c r="D1332" t="s">
        <v>1671</v>
      </c>
      <c r="E1332" t="s">
        <v>25486</v>
      </c>
      <c r="F1332" t="s">
        <v>37</v>
      </c>
      <c r="G1332">
        <v>35000000</v>
      </c>
      <c r="H1332">
        <v>6.3</v>
      </c>
    </row>
    <row r="1333" spans="1:8" x14ac:dyDescent="0.3">
      <c r="A1333" t="s">
        <v>1489</v>
      </c>
      <c r="B1333">
        <v>108</v>
      </c>
      <c r="C1333">
        <v>60054449</v>
      </c>
      <c r="D1333" t="s">
        <v>2208</v>
      </c>
      <c r="E1333" t="s">
        <v>25487</v>
      </c>
      <c r="F1333" t="s">
        <v>37</v>
      </c>
      <c r="G1333">
        <v>35000000</v>
      </c>
      <c r="H1333">
        <v>5.8</v>
      </c>
    </row>
    <row r="1334" spans="1:8" x14ac:dyDescent="0.3">
      <c r="A1334" t="s">
        <v>6308</v>
      </c>
      <c r="B1334">
        <v>101</v>
      </c>
      <c r="C1334">
        <v>26505000</v>
      </c>
      <c r="D1334" t="s">
        <v>6403</v>
      </c>
      <c r="E1334" t="s">
        <v>25488</v>
      </c>
      <c r="F1334" t="s">
        <v>37</v>
      </c>
      <c r="G1334">
        <v>1800000</v>
      </c>
      <c r="H1334">
        <v>7.5</v>
      </c>
    </row>
    <row r="1335" spans="1:8" x14ac:dyDescent="0.3">
      <c r="A1335" t="s">
        <v>2448</v>
      </c>
      <c r="B1335">
        <v>109</v>
      </c>
      <c r="C1335">
        <v>61280963</v>
      </c>
      <c r="D1335" t="s">
        <v>4332</v>
      </c>
      <c r="E1335" t="s">
        <v>25489</v>
      </c>
      <c r="F1335" t="s">
        <v>37</v>
      </c>
      <c r="G1335">
        <v>33000000</v>
      </c>
      <c r="H1335">
        <v>6.3</v>
      </c>
    </row>
    <row r="1336" spans="1:8" x14ac:dyDescent="0.3">
      <c r="A1336" t="s">
        <v>3367</v>
      </c>
      <c r="B1336">
        <v>132</v>
      </c>
      <c r="C1336">
        <v>56876365</v>
      </c>
      <c r="D1336" t="s">
        <v>127</v>
      </c>
      <c r="E1336" t="s">
        <v>25490</v>
      </c>
      <c r="F1336" t="s">
        <v>37</v>
      </c>
      <c r="G1336">
        <v>35000000</v>
      </c>
      <c r="H1336">
        <v>6.4</v>
      </c>
    </row>
    <row r="1337" spans="1:8" x14ac:dyDescent="0.3">
      <c r="A1337" t="s">
        <v>3367</v>
      </c>
      <c r="B1337">
        <v>123</v>
      </c>
      <c r="C1337">
        <v>59699513</v>
      </c>
      <c r="D1337" t="s">
        <v>7344</v>
      </c>
      <c r="E1337" t="s">
        <v>25491</v>
      </c>
      <c r="F1337" t="s">
        <v>37</v>
      </c>
      <c r="G1337">
        <v>35000000</v>
      </c>
      <c r="H1337">
        <v>7.2</v>
      </c>
    </row>
    <row r="1338" spans="1:8" x14ac:dyDescent="0.3">
      <c r="A1338" t="s">
        <v>7348</v>
      </c>
      <c r="B1338">
        <v>87</v>
      </c>
      <c r="C1338">
        <v>54132596</v>
      </c>
      <c r="D1338" t="s">
        <v>870</v>
      </c>
      <c r="E1338" t="s">
        <v>25492</v>
      </c>
      <c r="F1338" t="s">
        <v>37</v>
      </c>
      <c r="G1338">
        <v>34000000</v>
      </c>
      <c r="H1338">
        <v>6.3</v>
      </c>
    </row>
    <row r="1339" spans="1:8" x14ac:dyDescent="0.3">
      <c r="A1339" t="s">
        <v>7352</v>
      </c>
      <c r="B1339">
        <v>109</v>
      </c>
      <c r="C1339">
        <v>52277485</v>
      </c>
      <c r="D1339" t="s">
        <v>1634</v>
      </c>
      <c r="E1339" t="s">
        <v>25493</v>
      </c>
      <c r="F1339" t="s">
        <v>37</v>
      </c>
      <c r="G1339">
        <v>35000000</v>
      </c>
      <c r="H1339">
        <v>6.9</v>
      </c>
    </row>
    <row r="1340" spans="1:8" x14ac:dyDescent="0.3">
      <c r="A1340" t="s">
        <v>3732</v>
      </c>
      <c r="B1340">
        <v>109</v>
      </c>
      <c r="C1340">
        <v>55802754</v>
      </c>
      <c r="D1340" t="s">
        <v>1681</v>
      </c>
      <c r="E1340" t="s">
        <v>25494</v>
      </c>
      <c r="F1340" t="s">
        <v>37</v>
      </c>
      <c r="G1340">
        <v>35000000</v>
      </c>
      <c r="H1340">
        <v>6.6</v>
      </c>
    </row>
    <row r="1341" spans="1:8" x14ac:dyDescent="0.3">
      <c r="A1341" t="s">
        <v>6417</v>
      </c>
      <c r="B1341">
        <v>92</v>
      </c>
      <c r="C1341">
        <v>55291815</v>
      </c>
      <c r="D1341" t="s">
        <v>1671</v>
      </c>
      <c r="E1341" t="s">
        <v>25495</v>
      </c>
      <c r="F1341" t="s">
        <v>37</v>
      </c>
      <c r="G1341">
        <v>35000000</v>
      </c>
      <c r="H1341">
        <v>6</v>
      </c>
    </row>
    <row r="1342" spans="1:8" x14ac:dyDescent="0.3">
      <c r="A1342" t="s">
        <v>2054</v>
      </c>
      <c r="B1342">
        <v>125</v>
      </c>
      <c r="C1342">
        <v>83299761</v>
      </c>
      <c r="D1342" t="s">
        <v>7363</v>
      </c>
      <c r="E1342" t="s">
        <v>25496</v>
      </c>
      <c r="F1342" t="s">
        <v>37</v>
      </c>
      <c r="G1342">
        <v>35000000</v>
      </c>
      <c r="H1342">
        <v>7.5</v>
      </c>
    </row>
    <row r="1343" spans="1:8" x14ac:dyDescent="0.3">
      <c r="A1343" t="s">
        <v>5076</v>
      </c>
      <c r="B1343">
        <v>202</v>
      </c>
      <c r="C1343">
        <v>48169908</v>
      </c>
      <c r="D1343" t="s">
        <v>6113</v>
      </c>
      <c r="E1343" t="s">
        <v>25497</v>
      </c>
      <c r="F1343" t="s">
        <v>37</v>
      </c>
      <c r="G1343">
        <v>33000000</v>
      </c>
      <c r="H1343">
        <v>7.7</v>
      </c>
    </row>
    <row r="1344" spans="1:8" x14ac:dyDescent="0.3">
      <c r="A1344" t="s">
        <v>3218</v>
      </c>
      <c r="B1344">
        <v>134</v>
      </c>
      <c r="C1344">
        <v>67523385</v>
      </c>
      <c r="D1344" t="s">
        <v>1671</v>
      </c>
      <c r="E1344" t="s">
        <v>25498</v>
      </c>
      <c r="F1344" t="s">
        <v>37</v>
      </c>
      <c r="G1344">
        <v>35000000</v>
      </c>
      <c r="H1344">
        <v>6.2</v>
      </c>
    </row>
    <row r="1345" spans="1:8" x14ac:dyDescent="0.3">
      <c r="A1345" t="s">
        <v>2166</v>
      </c>
      <c r="B1345">
        <v>88</v>
      </c>
      <c r="C1345">
        <v>49474048</v>
      </c>
      <c r="D1345" t="s">
        <v>3057</v>
      </c>
      <c r="E1345" t="s">
        <v>25499</v>
      </c>
      <c r="F1345" t="s">
        <v>37</v>
      </c>
      <c r="G1345">
        <v>35000000</v>
      </c>
      <c r="H1345">
        <v>5.4</v>
      </c>
    </row>
    <row r="1346" spans="1:8" x14ac:dyDescent="0.3">
      <c r="A1346" t="s">
        <v>7379</v>
      </c>
      <c r="B1346">
        <v>92</v>
      </c>
      <c r="C1346">
        <v>45802315</v>
      </c>
      <c r="D1346" t="s">
        <v>262</v>
      </c>
      <c r="E1346" t="s">
        <v>25500</v>
      </c>
      <c r="F1346" t="s">
        <v>37</v>
      </c>
      <c r="G1346">
        <v>35000000</v>
      </c>
      <c r="H1346">
        <v>6.6</v>
      </c>
    </row>
    <row r="1347" spans="1:8" x14ac:dyDescent="0.3">
      <c r="A1347" t="s">
        <v>6297</v>
      </c>
      <c r="B1347">
        <v>91</v>
      </c>
      <c r="C1347">
        <v>43792641</v>
      </c>
      <c r="D1347" t="s">
        <v>1681</v>
      </c>
      <c r="E1347" t="s">
        <v>25501</v>
      </c>
      <c r="F1347" t="s">
        <v>37</v>
      </c>
      <c r="G1347">
        <v>35000000</v>
      </c>
      <c r="H1347">
        <v>5.3</v>
      </c>
    </row>
    <row r="1348" spans="1:8" x14ac:dyDescent="0.3">
      <c r="A1348" t="s">
        <v>2178</v>
      </c>
      <c r="B1348">
        <v>75</v>
      </c>
      <c r="C1348">
        <v>57651794</v>
      </c>
      <c r="D1348" t="s">
        <v>3898</v>
      </c>
      <c r="E1348" t="s">
        <v>25502</v>
      </c>
      <c r="F1348" t="s">
        <v>37</v>
      </c>
      <c r="G1348">
        <v>33000000</v>
      </c>
      <c r="H1348">
        <v>5.6</v>
      </c>
    </row>
    <row r="1349" spans="1:8" x14ac:dyDescent="0.3">
      <c r="A1349" t="s">
        <v>7392</v>
      </c>
      <c r="B1349">
        <v>98</v>
      </c>
      <c r="C1349">
        <v>43894863</v>
      </c>
      <c r="D1349" t="s">
        <v>1681</v>
      </c>
      <c r="E1349" t="s">
        <v>25503</v>
      </c>
      <c r="F1349" t="s">
        <v>37</v>
      </c>
      <c r="G1349">
        <v>30000000</v>
      </c>
      <c r="H1349">
        <v>5.9</v>
      </c>
    </row>
    <row r="1350" spans="1:8" x14ac:dyDescent="0.3">
      <c r="A1350" t="s">
        <v>371</v>
      </c>
      <c r="B1350">
        <v>147</v>
      </c>
      <c r="C1350">
        <v>41954997</v>
      </c>
      <c r="D1350" t="s">
        <v>1726</v>
      </c>
      <c r="E1350" t="s">
        <v>25504</v>
      </c>
      <c r="F1350" t="s">
        <v>37</v>
      </c>
      <c r="G1350">
        <v>35000000</v>
      </c>
      <c r="H1350">
        <v>7.8</v>
      </c>
    </row>
    <row r="1351" spans="1:8" x14ac:dyDescent="0.3">
      <c r="A1351" t="s">
        <v>2331</v>
      </c>
      <c r="B1351">
        <v>100</v>
      </c>
      <c r="C1351">
        <v>39532308</v>
      </c>
      <c r="D1351" t="s">
        <v>4177</v>
      </c>
      <c r="E1351" t="s">
        <v>25505</v>
      </c>
      <c r="F1351" t="s">
        <v>37</v>
      </c>
      <c r="G1351">
        <v>33000000</v>
      </c>
      <c r="H1351">
        <v>6.7</v>
      </c>
    </row>
    <row r="1352" spans="1:8" x14ac:dyDescent="0.3">
      <c r="A1352" t="s">
        <v>7404</v>
      </c>
      <c r="B1352">
        <v>120</v>
      </c>
      <c r="C1352">
        <v>76600000</v>
      </c>
      <c r="D1352" t="s">
        <v>7406</v>
      </c>
      <c r="E1352" t="s">
        <v>25506</v>
      </c>
      <c r="F1352" t="s">
        <v>37</v>
      </c>
      <c r="G1352">
        <v>10700000</v>
      </c>
      <c r="H1352">
        <v>7.4</v>
      </c>
    </row>
    <row r="1353" spans="1:8" x14ac:dyDescent="0.3">
      <c r="A1353" t="s">
        <v>7113</v>
      </c>
      <c r="B1353">
        <v>104</v>
      </c>
      <c r="C1353">
        <v>39692139</v>
      </c>
      <c r="D1353" t="s">
        <v>5967</v>
      </c>
      <c r="E1353" t="s">
        <v>25507</v>
      </c>
      <c r="F1353" t="s">
        <v>37</v>
      </c>
      <c r="G1353">
        <v>35000000</v>
      </c>
      <c r="H1353">
        <v>6.2</v>
      </c>
    </row>
    <row r="1354" spans="1:8" x14ac:dyDescent="0.3">
      <c r="A1354" t="s">
        <v>2048</v>
      </c>
      <c r="B1354">
        <v>103</v>
      </c>
      <c r="C1354">
        <v>40687294</v>
      </c>
      <c r="D1354" t="s">
        <v>1120</v>
      </c>
      <c r="E1354" t="s">
        <v>25508</v>
      </c>
      <c r="F1354" t="s">
        <v>37</v>
      </c>
      <c r="G1354">
        <v>35000000</v>
      </c>
      <c r="H1354">
        <v>5.4</v>
      </c>
    </row>
    <row r="1355" spans="1:8" x14ac:dyDescent="0.3">
      <c r="A1355" t="s">
        <v>5349</v>
      </c>
      <c r="B1355">
        <v>109</v>
      </c>
      <c r="C1355">
        <v>37553932</v>
      </c>
      <c r="D1355" t="s">
        <v>2813</v>
      </c>
      <c r="E1355" t="s">
        <v>25509</v>
      </c>
      <c r="F1355" t="s">
        <v>37</v>
      </c>
      <c r="G1355">
        <v>40000000</v>
      </c>
      <c r="H1355">
        <v>6.7</v>
      </c>
    </row>
    <row r="1356" spans="1:8" x14ac:dyDescent="0.3">
      <c r="A1356" t="s">
        <v>7422</v>
      </c>
      <c r="B1356">
        <v>104</v>
      </c>
      <c r="C1356">
        <v>37481242</v>
      </c>
      <c r="D1356" t="s">
        <v>1681</v>
      </c>
      <c r="E1356" t="s">
        <v>25510</v>
      </c>
      <c r="F1356" t="s">
        <v>37</v>
      </c>
      <c r="G1356">
        <v>35000000</v>
      </c>
      <c r="H1356">
        <v>5.3</v>
      </c>
    </row>
    <row r="1357" spans="1:8" x14ac:dyDescent="0.3">
      <c r="A1357" t="s">
        <v>7427</v>
      </c>
      <c r="B1357">
        <v>112</v>
      </c>
      <c r="C1357">
        <v>39026186</v>
      </c>
      <c r="D1357" t="s">
        <v>1415</v>
      </c>
      <c r="E1357" t="s">
        <v>25511</v>
      </c>
      <c r="F1357" t="s">
        <v>37</v>
      </c>
      <c r="G1357">
        <v>35000000</v>
      </c>
      <c r="H1357">
        <v>5.9</v>
      </c>
    </row>
    <row r="1358" spans="1:8" x14ac:dyDescent="0.3">
      <c r="A1358" t="s">
        <v>7439</v>
      </c>
      <c r="B1358">
        <v>95</v>
      </c>
      <c r="C1358">
        <v>33422806</v>
      </c>
      <c r="D1358" t="s">
        <v>5419</v>
      </c>
      <c r="E1358" t="s">
        <v>25512</v>
      </c>
      <c r="F1358" t="s">
        <v>37</v>
      </c>
      <c r="G1358">
        <v>50000000</v>
      </c>
      <c r="H1358">
        <v>4.8</v>
      </c>
    </row>
    <row r="1359" spans="1:8" x14ac:dyDescent="0.3">
      <c r="A1359" t="s">
        <v>7451</v>
      </c>
      <c r="B1359">
        <v>102</v>
      </c>
      <c r="C1359">
        <v>33423521</v>
      </c>
      <c r="D1359" t="s">
        <v>1077</v>
      </c>
      <c r="E1359" t="s">
        <v>25513</v>
      </c>
      <c r="F1359" t="s">
        <v>37</v>
      </c>
      <c r="G1359">
        <v>35000000</v>
      </c>
      <c r="H1359">
        <v>3.8</v>
      </c>
    </row>
    <row r="1360" spans="1:8" x14ac:dyDescent="0.3">
      <c r="A1360" t="s">
        <v>3817</v>
      </c>
      <c r="B1360">
        <v>150</v>
      </c>
      <c r="C1360">
        <v>32519322</v>
      </c>
      <c r="D1360" t="s">
        <v>7249</v>
      </c>
      <c r="E1360" t="s">
        <v>25514</v>
      </c>
      <c r="F1360" t="s">
        <v>37</v>
      </c>
      <c r="G1360">
        <v>35000000</v>
      </c>
      <c r="H1360">
        <v>8.5</v>
      </c>
    </row>
    <row r="1361" spans="1:8" x14ac:dyDescent="0.3">
      <c r="A1361" t="s">
        <v>6148</v>
      </c>
      <c r="B1361">
        <v>101</v>
      </c>
      <c r="C1361">
        <v>37617947</v>
      </c>
      <c r="D1361" t="s">
        <v>5851</v>
      </c>
      <c r="E1361" t="s">
        <v>25515</v>
      </c>
      <c r="F1361" t="s">
        <v>37</v>
      </c>
      <c r="G1361">
        <v>30000000</v>
      </c>
      <c r="H1361">
        <v>6.8</v>
      </c>
    </row>
    <row r="1362" spans="1:8" x14ac:dyDescent="0.3">
      <c r="A1362" t="s">
        <v>5128</v>
      </c>
      <c r="B1362">
        <v>108</v>
      </c>
      <c r="C1362">
        <v>32048809</v>
      </c>
      <c r="D1362" t="s">
        <v>6403</v>
      </c>
      <c r="E1362" t="s">
        <v>25516</v>
      </c>
      <c r="F1362" t="s">
        <v>37</v>
      </c>
      <c r="G1362">
        <v>30000000</v>
      </c>
      <c r="H1362">
        <v>5.3</v>
      </c>
    </row>
    <row r="1363" spans="1:8" x14ac:dyDescent="0.3">
      <c r="A1363" t="s">
        <v>3066</v>
      </c>
      <c r="B1363">
        <v>98</v>
      </c>
      <c r="C1363">
        <v>33987757</v>
      </c>
      <c r="D1363" t="s">
        <v>214</v>
      </c>
      <c r="E1363" t="s">
        <v>25517</v>
      </c>
      <c r="F1363" t="s">
        <v>37</v>
      </c>
      <c r="G1363">
        <v>27000000</v>
      </c>
      <c r="H1363">
        <v>7.3</v>
      </c>
    </row>
    <row r="1364" spans="1:8" x14ac:dyDescent="0.3">
      <c r="A1364" t="s">
        <v>3694</v>
      </c>
      <c r="B1364">
        <v>137</v>
      </c>
      <c r="C1364">
        <v>37304950</v>
      </c>
      <c r="D1364" t="s">
        <v>1726</v>
      </c>
      <c r="E1364" t="s">
        <v>25518</v>
      </c>
      <c r="F1364" t="s">
        <v>37</v>
      </c>
      <c r="G1364">
        <v>35000000</v>
      </c>
      <c r="H1364">
        <v>6.6</v>
      </c>
    </row>
    <row r="1365" spans="1:8" x14ac:dyDescent="0.3">
      <c r="A1365" t="s">
        <v>7480</v>
      </c>
      <c r="B1365">
        <v>112</v>
      </c>
      <c r="C1365">
        <v>30691439</v>
      </c>
      <c r="D1365" t="s">
        <v>5103</v>
      </c>
      <c r="E1365" t="s">
        <v>25519</v>
      </c>
      <c r="F1365" t="s">
        <v>37</v>
      </c>
      <c r="G1365">
        <v>35000000</v>
      </c>
      <c r="H1365">
        <v>6.2</v>
      </c>
    </row>
    <row r="1366" spans="1:8" x14ac:dyDescent="0.3">
      <c r="A1366" t="s">
        <v>7484</v>
      </c>
      <c r="B1366">
        <v>101</v>
      </c>
      <c r="C1366">
        <v>30307804</v>
      </c>
      <c r="D1366" t="s">
        <v>5051</v>
      </c>
      <c r="E1366" t="s">
        <v>25520</v>
      </c>
      <c r="F1366" t="s">
        <v>37</v>
      </c>
      <c r="G1366">
        <v>35000000</v>
      </c>
      <c r="H1366">
        <v>5.2</v>
      </c>
    </row>
    <row r="1367" spans="1:8" x14ac:dyDescent="0.3">
      <c r="A1367" t="s">
        <v>2722</v>
      </c>
      <c r="B1367">
        <v>103</v>
      </c>
      <c r="C1367">
        <v>30669413</v>
      </c>
      <c r="D1367" t="s">
        <v>4177</v>
      </c>
      <c r="E1367" t="s">
        <v>25521</v>
      </c>
      <c r="F1367" t="s">
        <v>37</v>
      </c>
      <c r="G1367">
        <v>35000000</v>
      </c>
      <c r="H1367">
        <v>6.2</v>
      </c>
    </row>
    <row r="1368" spans="1:8" x14ac:dyDescent="0.3">
      <c r="A1368" t="s">
        <v>3470</v>
      </c>
      <c r="B1368">
        <v>101</v>
      </c>
      <c r="C1368">
        <v>28687835</v>
      </c>
      <c r="D1368" t="s">
        <v>2125</v>
      </c>
      <c r="E1368" t="s">
        <v>25522</v>
      </c>
      <c r="F1368" t="s">
        <v>37</v>
      </c>
      <c r="G1368">
        <v>35000000</v>
      </c>
      <c r="H1368">
        <v>6.2</v>
      </c>
    </row>
    <row r="1369" spans="1:8" x14ac:dyDescent="0.3">
      <c r="A1369" t="s">
        <v>7498</v>
      </c>
      <c r="B1369">
        <v>112</v>
      </c>
      <c r="C1369">
        <v>26494611</v>
      </c>
      <c r="D1369" t="s">
        <v>7499</v>
      </c>
      <c r="E1369" t="s">
        <v>25523</v>
      </c>
      <c r="F1369" t="s">
        <v>37</v>
      </c>
      <c r="G1369">
        <v>35000000</v>
      </c>
      <c r="H1369">
        <v>6.6</v>
      </c>
    </row>
    <row r="1370" spans="1:8" x14ac:dyDescent="0.3">
      <c r="A1370" t="s">
        <v>7134</v>
      </c>
      <c r="B1370">
        <v>102</v>
      </c>
      <c r="C1370">
        <v>25266129</v>
      </c>
      <c r="D1370" t="s">
        <v>1415</v>
      </c>
      <c r="E1370" t="s">
        <v>25524</v>
      </c>
      <c r="F1370" t="s">
        <v>37</v>
      </c>
      <c r="G1370">
        <v>35000000</v>
      </c>
      <c r="H1370">
        <v>6.2</v>
      </c>
    </row>
    <row r="1371" spans="1:8" x14ac:dyDescent="0.3">
      <c r="A1371" t="s">
        <v>499</v>
      </c>
      <c r="B1371">
        <v>101</v>
      </c>
      <c r="C1371">
        <v>25863915</v>
      </c>
      <c r="D1371" t="s">
        <v>1199</v>
      </c>
      <c r="E1371" t="s">
        <v>25525</v>
      </c>
      <c r="F1371" t="s">
        <v>37</v>
      </c>
      <c r="G1371">
        <v>35000000</v>
      </c>
      <c r="H1371">
        <v>5.0999999999999996</v>
      </c>
    </row>
    <row r="1372" spans="1:8" x14ac:dyDescent="0.3">
      <c r="A1372" t="s">
        <v>3694</v>
      </c>
      <c r="B1372">
        <v>155</v>
      </c>
      <c r="C1372">
        <v>25078937</v>
      </c>
      <c r="D1372" t="s">
        <v>2142</v>
      </c>
      <c r="E1372" t="s">
        <v>25526</v>
      </c>
      <c r="F1372" t="s">
        <v>37</v>
      </c>
      <c r="G1372">
        <v>30000000</v>
      </c>
      <c r="H1372">
        <v>6.6</v>
      </c>
    </row>
    <row r="1373" spans="1:8" x14ac:dyDescent="0.3">
      <c r="A1373" t="s">
        <v>7525</v>
      </c>
      <c r="B1373">
        <v>109</v>
      </c>
      <c r="C1373">
        <v>28995450</v>
      </c>
      <c r="D1373" t="s">
        <v>515</v>
      </c>
      <c r="E1373" t="s">
        <v>25527</v>
      </c>
      <c r="F1373" t="s">
        <v>37</v>
      </c>
      <c r="G1373">
        <v>35000000</v>
      </c>
      <c r="H1373">
        <v>6.1</v>
      </c>
    </row>
    <row r="1374" spans="1:8" x14ac:dyDescent="0.3">
      <c r="A1374" t="s">
        <v>5469</v>
      </c>
      <c r="B1374">
        <v>140</v>
      </c>
      <c r="C1374">
        <v>24276500</v>
      </c>
      <c r="D1374" t="s">
        <v>1726</v>
      </c>
      <c r="E1374" t="s">
        <v>25528</v>
      </c>
      <c r="F1374" t="s">
        <v>37</v>
      </c>
      <c r="G1374">
        <v>35000000</v>
      </c>
      <c r="H1374">
        <v>6.6</v>
      </c>
    </row>
    <row r="1375" spans="1:8" x14ac:dyDescent="0.3">
      <c r="A1375" t="s">
        <v>7535</v>
      </c>
      <c r="B1375">
        <v>108</v>
      </c>
      <c r="C1375">
        <v>20981633</v>
      </c>
      <c r="D1375" t="s">
        <v>2202</v>
      </c>
      <c r="E1375" t="s">
        <v>25529</v>
      </c>
      <c r="F1375" t="s">
        <v>37</v>
      </c>
      <c r="G1375">
        <v>30000000</v>
      </c>
      <c r="H1375">
        <v>5.9</v>
      </c>
    </row>
    <row r="1376" spans="1:8" x14ac:dyDescent="0.3">
      <c r="A1376" t="s">
        <v>7540</v>
      </c>
      <c r="B1376">
        <v>96</v>
      </c>
      <c r="C1376">
        <v>22913677</v>
      </c>
      <c r="D1376" t="s">
        <v>2614</v>
      </c>
      <c r="E1376" t="s">
        <v>25530</v>
      </c>
      <c r="F1376" t="s">
        <v>37</v>
      </c>
      <c r="G1376">
        <v>35000000</v>
      </c>
      <c r="H1376">
        <v>6.3</v>
      </c>
    </row>
    <row r="1377" spans="1:8" x14ac:dyDescent="0.3">
      <c r="A1377" t="s">
        <v>7545</v>
      </c>
      <c r="B1377">
        <v>123</v>
      </c>
      <c r="C1377">
        <v>34531832</v>
      </c>
      <c r="D1377" t="s">
        <v>1634</v>
      </c>
      <c r="E1377" t="s">
        <v>25531</v>
      </c>
      <c r="F1377" t="s">
        <v>37</v>
      </c>
      <c r="G1377">
        <v>35000000</v>
      </c>
      <c r="H1377">
        <v>7.1</v>
      </c>
    </row>
    <row r="1378" spans="1:8" x14ac:dyDescent="0.3">
      <c r="A1378" t="s">
        <v>2943</v>
      </c>
      <c r="B1378">
        <v>106</v>
      </c>
      <c r="C1378">
        <v>28064226</v>
      </c>
      <c r="D1378" t="s">
        <v>1156</v>
      </c>
      <c r="E1378" t="s">
        <v>25532</v>
      </c>
      <c r="F1378" t="s">
        <v>37</v>
      </c>
      <c r="G1378">
        <v>35000000</v>
      </c>
      <c r="H1378">
        <v>5</v>
      </c>
    </row>
    <row r="1379" spans="1:8" x14ac:dyDescent="0.3">
      <c r="A1379" t="s">
        <v>7555</v>
      </c>
      <c r="B1379">
        <v>76</v>
      </c>
      <c r="C1379">
        <v>19447478</v>
      </c>
      <c r="D1379" t="s">
        <v>7556</v>
      </c>
      <c r="E1379" t="s">
        <v>25533</v>
      </c>
      <c r="F1379" t="s">
        <v>37</v>
      </c>
      <c r="G1379">
        <v>35000000</v>
      </c>
      <c r="H1379">
        <v>5.6</v>
      </c>
    </row>
    <row r="1380" spans="1:8" x14ac:dyDescent="0.3">
      <c r="A1380" t="s">
        <v>4914</v>
      </c>
      <c r="B1380">
        <v>107</v>
      </c>
      <c r="C1380">
        <v>19389454</v>
      </c>
      <c r="D1380" t="s">
        <v>2527</v>
      </c>
      <c r="E1380" t="s">
        <v>25534</v>
      </c>
      <c r="F1380" t="s">
        <v>37</v>
      </c>
      <c r="G1380">
        <v>55000000</v>
      </c>
      <c r="H1380">
        <v>7.4</v>
      </c>
    </row>
    <row r="1381" spans="1:8" x14ac:dyDescent="0.3">
      <c r="A1381" t="s">
        <v>7565</v>
      </c>
      <c r="B1381">
        <v>82</v>
      </c>
      <c r="C1381">
        <v>25871834</v>
      </c>
      <c r="D1381" t="s">
        <v>7566</v>
      </c>
      <c r="E1381" t="s">
        <v>25535</v>
      </c>
      <c r="F1381" t="s">
        <v>37</v>
      </c>
      <c r="G1381">
        <v>35000000</v>
      </c>
      <c r="H1381">
        <v>4.5</v>
      </c>
    </row>
    <row r="1382" spans="1:8" x14ac:dyDescent="0.3">
      <c r="A1382" t="s">
        <v>7572</v>
      </c>
      <c r="B1382">
        <v>109</v>
      </c>
      <c r="C1382">
        <v>19692608</v>
      </c>
      <c r="D1382" t="s">
        <v>2125</v>
      </c>
      <c r="E1382" t="s">
        <v>25536</v>
      </c>
      <c r="F1382" t="s">
        <v>37</v>
      </c>
      <c r="G1382">
        <v>35000000</v>
      </c>
      <c r="H1382">
        <v>6.2</v>
      </c>
    </row>
    <row r="1383" spans="1:8" x14ac:dyDescent="0.3">
      <c r="A1383" t="s">
        <v>6308</v>
      </c>
      <c r="B1383">
        <v>99</v>
      </c>
      <c r="C1383">
        <v>19294901</v>
      </c>
      <c r="D1383" t="s">
        <v>7579</v>
      </c>
      <c r="E1383" t="s">
        <v>25537</v>
      </c>
      <c r="F1383" t="s">
        <v>37</v>
      </c>
      <c r="G1383">
        <v>35000000</v>
      </c>
      <c r="H1383">
        <v>5</v>
      </c>
    </row>
    <row r="1384" spans="1:8" x14ac:dyDescent="0.3">
      <c r="A1384" t="s">
        <v>4401</v>
      </c>
      <c r="B1384">
        <v>91</v>
      </c>
      <c r="C1384">
        <v>20275446</v>
      </c>
      <c r="D1384" t="s">
        <v>334</v>
      </c>
      <c r="E1384" t="s">
        <v>25538</v>
      </c>
      <c r="F1384" t="s">
        <v>37</v>
      </c>
      <c r="G1384">
        <v>35000000</v>
      </c>
      <c r="H1384">
        <v>6.5</v>
      </c>
    </row>
    <row r="1385" spans="1:8" x14ac:dyDescent="0.3">
      <c r="A1385" t="s">
        <v>6244</v>
      </c>
      <c r="B1385">
        <v>87</v>
      </c>
      <c r="C1385">
        <v>34507079</v>
      </c>
      <c r="D1385" t="s">
        <v>1752</v>
      </c>
      <c r="E1385" t="s">
        <v>25539</v>
      </c>
      <c r="F1385" t="s">
        <v>37</v>
      </c>
      <c r="G1385">
        <v>35000000</v>
      </c>
      <c r="H1385">
        <v>5.0999999999999996</v>
      </c>
    </row>
    <row r="1386" spans="1:8" x14ac:dyDescent="0.3">
      <c r="A1386" t="s">
        <v>4773</v>
      </c>
      <c r="B1386">
        <v>125</v>
      </c>
      <c r="C1386">
        <v>18306166</v>
      </c>
      <c r="D1386" t="s">
        <v>1221</v>
      </c>
      <c r="E1386" t="s">
        <v>25540</v>
      </c>
      <c r="F1386" t="s">
        <v>37</v>
      </c>
      <c r="G1386">
        <v>35000000</v>
      </c>
      <c r="H1386">
        <v>6.5</v>
      </c>
    </row>
    <row r="1387" spans="1:8" x14ac:dyDescent="0.3">
      <c r="A1387" t="s">
        <v>3778</v>
      </c>
      <c r="B1387">
        <v>118</v>
      </c>
      <c r="C1387">
        <v>17609982</v>
      </c>
      <c r="D1387" t="s">
        <v>1606</v>
      </c>
      <c r="E1387" t="s">
        <v>25541</v>
      </c>
      <c r="F1387" t="s">
        <v>37</v>
      </c>
      <c r="G1387">
        <v>35000000</v>
      </c>
      <c r="H1387">
        <v>6.2</v>
      </c>
    </row>
    <row r="1388" spans="1:8" x14ac:dyDescent="0.3">
      <c r="A1388" t="s">
        <v>5204</v>
      </c>
      <c r="B1388">
        <v>98</v>
      </c>
      <c r="C1388">
        <v>16831505</v>
      </c>
      <c r="D1388" t="s">
        <v>3898</v>
      </c>
      <c r="E1388" t="s">
        <v>25542</v>
      </c>
      <c r="F1388" t="s">
        <v>37</v>
      </c>
      <c r="G1388">
        <v>31000000</v>
      </c>
      <c r="H1388">
        <v>6.3</v>
      </c>
    </row>
    <row r="1389" spans="1:8" x14ac:dyDescent="0.3">
      <c r="A1389" t="s">
        <v>6063</v>
      </c>
      <c r="B1389">
        <v>92</v>
      </c>
      <c r="C1389">
        <v>17596256</v>
      </c>
      <c r="D1389" t="s">
        <v>3057</v>
      </c>
      <c r="E1389" t="s">
        <v>25543</v>
      </c>
      <c r="F1389" t="s">
        <v>37</v>
      </c>
      <c r="G1389">
        <v>35000000</v>
      </c>
      <c r="H1389">
        <v>3.8</v>
      </c>
    </row>
    <row r="1390" spans="1:8" x14ac:dyDescent="0.3">
      <c r="A1390" t="s">
        <v>4041</v>
      </c>
      <c r="B1390">
        <v>92</v>
      </c>
      <c r="C1390">
        <v>14998070</v>
      </c>
      <c r="D1390" t="s">
        <v>7622</v>
      </c>
      <c r="E1390" t="s">
        <v>25544</v>
      </c>
      <c r="F1390" t="s">
        <v>37</v>
      </c>
      <c r="G1390">
        <v>35000000</v>
      </c>
      <c r="H1390">
        <v>6.2</v>
      </c>
    </row>
    <row r="1391" spans="1:8" x14ac:dyDescent="0.3">
      <c r="A1391" t="s">
        <v>2277</v>
      </c>
      <c r="B1391">
        <v>115</v>
      </c>
      <c r="C1391">
        <v>14587732</v>
      </c>
      <c r="D1391" t="s">
        <v>1910</v>
      </c>
      <c r="E1391" t="s">
        <v>25545</v>
      </c>
      <c r="F1391" t="s">
        <v>37</v>
      </c>
      <c r="G1391">
        <v>35000000</v>
      </c>
      <c r="H1391">
        <v>5.7</v>
      </c>
    </row>
    <row r="1392" spans="1:8" x14ac:dyDescent="0.3">
      <c r="A1392" t="s">
        <v>6573</v>
      </c>
      <c r="B1392">
        <v>120</v>
      </c>
      <c r="C1392">
        <v>18317151</v>
      </c>
      <c r="D1392" t="s">
        <v>6419</v>
      </c>
      <c r="E1392" t="s">
        <v>25546</v>
      </c>
      <c r="F1392" t="s">
        <v>37</v>
      </c>
      <c r="G1392">
        <v>35000000</v>
      </c>
      <c r="H1392">
        <v>6.7</v>
      </c>
    </row>
    <row r="1393" spans="1:8" x14ac:dyDescent="0.3">
      <c r="A1393" t="s">
        <v>7635</v>
      </c>
      <c r="B1393">
        <v>111</v>
      </c>
      <c r="C1393">
        <v>11405825</v>
      </c>
      <c r="D1393" t="s">
        <v>3409</v>
      </c>
      <c r="E1393" t="s">
        <v>25547</v>
      </c>
      <c r="F1393" t="s">
        <v>37</v>
      </c>
      <c r="G1393">
        <v>35000000</v>
      </c>
      <c r="H1393">
        <v>6.8</v>
      </c>
    </row>
    <row r="1394" spans="1:8" x14ac:dyDescent="0.3">
      <c r="A1394" t="s">
        <v>2656</v>
      </c>
      <c r="B1394">
        <v>94</v>
      </c>
      <c r="C1394">
        <v>13264986</v>
      </c>
      <c r="D1394" t="s">
        <v>7640</v>
      </c>
      <c r="E1394" t="s">
        <v>25548</v>
      </c>
      <c r="F1394" t="s">
        <v>37</v>
      </c>
      <c r="G1394">
        <v>35000000</v>
      </c>
      <c r="H1394">
        <v>6</v>
      </c>
    </row>
    <row r="1395" spans="1:8" x14ac:dyDescent="0.3">
      <c r="A1395" t="s">
        <v>7644</v>
      </c>
      <c r="B1395">
        <v>100</v>
      </c>
      <c r="C1395">
        <v>10991381</v>
      </c>
      <c r="D1395" t="s">
        <v>6113</v>
      </c>
      <c r="E1395" t="s">
        <v>25549</v>
      </c>
      <c r="F1395" t="s">
        <v>37</v>
      </c>
      <c r="G1395">
        <v>35000000</v>
      </c>
      <c r="H1395">
        <v>7.3</v>
      </c>
    </row>
    <row r="1396" spans="1:8" x14ac:dyDescent="0.3">
      <c r="A1396" t="s">
        <v>1687</v>
      </c>
      <c r="B1396">
        <v>101</v>
      </c>
      <c r="C1396">
        <v>10268846</v>
      </c>
      <c r="D1396" t="s">
        <v>1199</v>
      </c>
      <c r="E1396" t="s">
        <v>25550</v>
      </c>
      <c r="F1396" t="s">
        <v>37</v>
      </c>
      <c r="G1396">
        <v>35000000</v>
      </c>
      <c r="H1396">
        <v>5.5</v>
      </c>
    </row>
    <row r="1397" spans="1:8" x14ac:dyDescent="0.3">
      <c r="A1397" t="s">
        <v>4945</v>
      </c>
      <c r="B1397">
        <v>139</v>
      </c>
      <c r="C1397">
        <v>13303319</v>
      </c>
      <c r="D1397" t="s">
        <v>5324</v>
      </c>
      <c r="E1397" t="s">
        <v>25551</v>
      </c>
      <c r="F1397" t="s">
        <v>37</v>
      </c>
      <c r="G1397">
        <v>32000000</v>
      </c>
      <c r="H1397">
        <v>6.7</v>
      </c>
    </row>
    <row r="1398" spans="1:8" x14ac:dyDescent="0.3">
      <c r="A1398" t="s">
        <v>7657</v>
      </c>
      <c r="B1398">
        <v>91</v>
      </c>
      <c r="C1398">
        <v>10076136</v>
      </c>
      <c r="D1398" t="s">
        <v>1733</v>
      </c>
      <c r="E1398" t="s">
        <v>25552</v>
      </c>
      <c r="F1398" t="s">
        <v>37</v>
      </c>
      <c r="G1398">
        <v>35000000</v>
      </c>
      <c r="H1398">
        <v>4.8</v>
      </c>
    </row>
    <row r="1399" spans="1:8" x14ac:dyDescent="0.3">
      <c r="A1399" t="s">
        <v>507</v>
      </c>
      <c r="B1399">
        <v>109</v>
      </c>
      <c r="C1399">
        <v>10499968</v>
      </c>
      <c r="D1399" t="s">
        <v>464</v>
      </c>
      <c r="E1399" t="s">
        <v>25553</v>
      </c>
      <c r="F1399" t="s">
        <v>37</v>
      </c>
      <c r="G1399">
        <v>35000000</v>
      </c>
      <c r="H1399">
        <v>5.7</v>
      </c>
    </row>
    <row r="1400" spans="1:8" x14ac:dyDescent="0.3">
      <c r="A1400" t="s">
        <v>5081</v>
      </c>
      <c r="B1400">
        <v>102</v>
      </c>
      <c r="C1400">
        <v>7659747</v>
      </c>
      <c r="D1400" t="s">
        <v>1156</v>
      </c>
      <c r="E1400" t="s">
        <v>25554</v>
      </c>
      <c r="F1400" t="s">
        <v>37</v>
      </c>
      <c r="G1400">
        <v>38000000</v>
      </c>
      <c r="H1400">
        <v>5.0999999999999996</v>
      </c>
    </row>
    <row r="1401" spans="1:8" x14ac:dyDescent="0.3">
      <c r="A1401" t="s">
        <v>7673</v>
      </c>
      <c r="B1401">
        <v>103</v>
      </c>
      <c r="C1401">
        <v>7948159</v>
      </c>
      <c r="D1401" t="s">
        <v>464</v>
      </c>
      <c r="E1401" t="s">
        <v>25555</v>
      </c>
      <c r="F1401" t="s">
        <v>37</v>
      </c>
      <c r="G1401">
        <v>35000000</v>
      </c>
      <c r="H1401">
        <v>6</v>
      </c>
    </row>
    <row r="1402" spans="1:8" x14ac:dyDescent="0.3">
      <c r="A1402" t="s">
        <v>5111</v>
      </c>
      <c r="B1402">
        <v>83</v>
      </c>
      <c r="C1402">
        <v>11631245</v>
      </c>
      <c r="D1402" t="s">
        <v>7677</v>
      </c>
      <c r="E1402" t="s">
        <v>25556</v>
      </c>
      <c r="F1402" t="s">
        <v>37</v>
      </c>
      <c r="G1402">
        <v>35000000</v>
      </c>
      <c r="H1402">
        <v>4.2</v>
      </c>
    </row>
    <row r="1403" spans="1:8" x14ac:dyDescent="0.3">
      <c r="A1403" t="s">
        <v>435</v>
      </c>
      <c r="B1403">
        <v>123</v>
      </c>
      <c r="C1403">
        <v>10137502</v>
      </c>
      <c r="D1403" t="s">
        <v>7682</v>
      </c>
      <c r="E1403" t="s">
        <v>25557</v>
      </c>
      <c r="F1403" t="s">
        <v>37</v>
      </c>
      <c r="G1403">
        <v>35000000</v>
      </c>
      <c r="H1403">
        <v>7.4</v>
      </c>
    </row>
    <row r="1404" spans="1:8" x14ac:dyDescent="0.3">
      <c r="A1404" t="s">
        <v>7687</v>
      </c>
      <c r="B1404">
        <v>101</v>
      </c>
      <c r="C1404">
        <v>6448817</v>
      </c>
      <c r="D1404" t="s">
        <v>42</v>
      </c>
      <c r="E1404" t="s">
        <v>25558</v>
      </c>
      <c r="F1404" t="s">
        <v>37</v>
      </c>
      <c r="G1404">
        <v>35000000</v>
      </c>
      <c r="H1404">
        <v>4.5999999999999996</v>
      </c>
    </row>
    <row r="1405" spans="1:8" x14ac:dyDescent="0.3">
      <c r="A1405" t="s">
        <v>187</v>
      </c>
      <c r="B1405">
        <v>117</v>
      </c>
      <c r="C1405">
        <v>7458269</v>
      </c>
      <c r="D1405" t="s">
        <v>1415</v>
      </c>
      <c r="E1405" t="s">
        <v>25559</v>
      </c>
      <c r="F1405" t="s">
        <v>37</v>
      </c>
      <c r="G1405">
        <v>35000000</v>
      </c>
      <c r="H1405">
        <v>6.9</v>
      </c>
    </row>
    <row r="1406" spans="1:8" x14ac:dyDescent="0.3">
      <c r="A1406" t="s">
        <v>1058</v>
      </c>
      <c r="B1406">
        <v>114</v>
      </c>
      <c r="C1406">
        <v>4651977</v>
      </c>
      <c r="D1406" t="s">
        <v>3409</v>
      </c>
      <c r="E1406" t="s">
        <v>25560</v>
      </c>
      <c r="F1406" t="s">
        <v>37</v>
      </c>
      <c r="G1406">
        <v>35000000</v>
      </c>
      <c r="H1406">
        <v>6.9</v>
      </c>
    </row>
    <row r="1407" spans="1:8" x14ac:dyDescent="0.3">
      <c r="A1407" t="s">
        <v>3778</v>
      </c>
      <c r="B1407">
        <v>330</v>
      </c>
      <c r="C1407">
        <v>4496583</v>
      </c>
      <c r="D1407" t="s">
        <v>1935</v>
      </c>
      <c r="E1407" t="s">
        <v>25561</v>
      </c>
      <c r="F1407" t="s">
        <v>37</v>
      </c>
      <c r="G1407">
        <v>35000000</v>
      </c>
      <c r="H1407">
        <v>8</v>
      </c>
    </row>
    <row r="1408" spans="1:8" x14ac:dyDescent="0.3">
      <c r="A1408" t="s">
        <v>7707</v>
      </c>
      <c r="B1408">
        <v>121</v>
      </c>
      <c r="C1408">
        <v>2221994</v>
      </c>
      <c r="D1408" t="s">
        <v>1390</v>
      </c>
      <c r="E1408" t="s">
        <v>25562</v>
      </c>
      <c r="F1408" t="s">
        <v>37</v>
      </c>
      <c r="G1408">
        <v>35000000</v>
      </c>
      <c r="H1408">
        <v>6.4</v>
      </c>
    </row>
    <row r="1409" spans="1:8" x14ac:dyDescent="0.3">
      <c r="A1409" t="s">
        <v>2246</v>
      </c>
      <c r="B1409">
        <v>114</v>
      </c>
      <c r="C1409">
        <v>6592103</v>
      </c>
      <c r="D1409" t="s">
        <v>2142</v>
      </c>
      <c r="E1409" t="s">
        <v>25563</v>
      </c>
      <c r="F1409" t="s">
        <v>37</v>
      </c>
      <c r="G1409">
        <v>35000000</v>
      </c>
      <c r="H1409">
        <v>6.3</v>
      </c>
    </row>
    <row r="1410" spans="1:8" x14ac:dyDescent="0.3">
      <c r="A1410" t="s">
        <v>1064</v>
      </c>
      <c r="B1410">
        <v>148</v>
      </c>
      <c r="C1410">
        <v>630779</v>
      </c>
      <c r="D1410" t="s">
        <v>7727</v>
      </c>
      <c r="E1410" t="s">
        <v>25564</v>
      </c>
      <c r="F1410" t="s">
        <v>37</v>
      </c>
      <c r="G1410">
        <v>35000000</v>
      </c>
      <c r="H1410">
        <v>6.8</v>
      </c>
    </row>
    <row r="1411" spans="1:8" x14ac:dyDescent="0.3">
      <c r="A1411" t="s">
        <v>4021</v>
      </c>
      <c r="B1411">
        <v>113</v>
      </c>
      <c r="C1411">
        <v>102413606</v>
      </c>
      <c r="D1411" t="s">
        <v>1644</v>
      </c>
      <c r="E1411" t="s">
        <v>25565</v>
      </c>
      <c r="F1411" t="s">
        <v>37</v>
      </c>
      <c r="G1411">
        <v>34000000</v>
      </c>
      <c r="H1411">
        <v>6.8</v>
      </c>
    </row>
    <row r="1412" spans="1:8" x14ac:dyDescent="0.3">
      <c r="A1412" t="s">
        <v>7754</v>
      </c>
      <c r="B1412">
        <v>91</v>
      </c>
      <c r="C1412">
        <v>10214013</v>
      </c>
      <c r="D1412" t="s">
        <v>1671</v>
      </c>
      <c r="E1412" t="s">
        <v>25566</v>
      </c>
      <c r="F1412" t="s">
        <v>37</v>
      </c>
      <c r="G1412">
        <v>35000000</v>
      </c>
      <c r="H1412">
        <v>5.4</v>
      </c>
    </row>
    <row r="1413" spans="1:8" x14ac:dyDescent="0.3">
      <c r="A1413" t="s">
        <v>487</v>
      </c>
      <c r="B1413">
        <v>139</v>
      </c>
      <c r="C1413">
        <v>32000000</v>
      </c>
      <c r="D1413" t="s">
        <v>214</v>
      </c>
      <c r="E1413" t="s">
        <v>25567</v>
      </c>
      <c r="F1413" t="s">
        <v>37</v>
      </c>
      <c r="G1413">
        <v>30000000</v>
      </c>
      <c r="H1413">
        <v>7.2</v>
      </c>
    </row>
    <row r="1414" spans="1:8" x14ac:dyDescent="0.3">
      <c r="A1414" t="s">
        <v>1204</v>
      </c>
      <c r="B1414">
        <v>96</v>
      </c>
      <c r="C1414">
        <v>10139254</v>
      </c>
      <c r="D1414" t="s">
        <v>1849</v>
      </c>
      <c r="E1414" t="s">
        <v>25568</v>
      </c>
      <c r="F1414" t="s">
        <v>37</v>
      </c>
      <c r="G1414">
        <v>35000000</v>
      </c>
      <c r="H1414">
        <v>7.3</v>
      </c>
    </row>
    <row r="1415" spans="1:8" x14ac:dyDescent="0.3">
      <c r="A1415" t="s">
        <v>7767</v>
      </c>
      <c r="B1415">
        <v>102</v>
      </c>
      <c r="C1415">
        <v>11227940</v>
      </c>
      <c r="D1415" t="s">
        <v>7769</v>
      </c>
      <c r="E1415" t="s">
        <v>25569</v>
      </c>
      <c r="F1415" t="s">
        <v>37</v>
      </c>
      <c r="G1415">
        <v>34000000</v>
      </c>
      <c r="H1415">
        <v>5.2</v>
      </c>
    </row>
    <row r="1416" spans="1:8" x14ac:dyDescent="0.3">
      <c r="A1416" t="s">
        <v>1783</v>
      </c>
      <c r="B1416">
        <v>96</v>
      </c>
      <c r="C1416">
        <v>183125</v>
      </c>
      <c r="D1416" t="s">
        <v>464</v>
      </c>
      <c r="E1416" t="s">
        <v>25570</v>
      </c>
      <c r="F1416" t="s">
        <v>37</v>
      </c>
      <c r="G1416">
        <v>35000000</v>
      </c>
      <c r="H1416">
        <v>5.5</v>
      </c>
    </row>
    <row r="1417" spans="1:8" x14ac:dyDescent="0.3">
      <c r="A1417" t="s">
        <v>7778</v>
      </c>
      <c r="B1417">
        <v>101</v>
      </c>
      <c r="C1417">
        <v>15081783</v>
      </c>
      <c r="D1417" t="s">
        <v>628</v>
      </c>
      <c r="E1417" t="s">
        <v>25571</v>
      </c>
      <c r="F1417" t="s">
        <v>676</v>
      </c>
      <c r="G1417">
        <v>34000000</v>
      </c>
      <c r="H1417">
        <v>7.7</v>
      </c>
    </row>
    <row r="1418" spans="1:8" x14ac:dyDescent="0.3">
      <c r="A1418" t="s">
        <v>7785</v>
      </c>
      <c r="B1418">
        <v>128</v>
      </c>
      <c r="C1418">
        <v>37432299</v>
      </c>
      <c r="D1418" t="s">
        <v>214</v>
      </c>
      <c r="E1418" t="s">
        <v>25572</v>
      </c>
      <c r="F1418" t="s">
        <v>37</v>
      </c>
      <c r="G1418">
        <v>34000000</v>
      </c>
      <c r="H1418">
        <v>7.1</v>
      </c>
    </row>
    <row r="1419" spans="1:8" x14ac:dyDescent="0.3">
      <c r="A1419" t="s">
        <v>7792</v>
      </c>
      <c r="B1419">
        <v>109</v>
      </c>
      <c r="C1419">
        <v>10654581</v>
      </c>
      <c r="D1419" t="s">
        <v>2683</v>
      </c>
      <c r="E1419" t="s">
        <v>25573</v>
      </c>
      <c r="F1419" t="s">
        <v>37</v>
      </c>
      <c r="G1419">
        <v>34000000</v>
      </c>
      <c r="H1419">
        <v>5.3</v>
      </c>
    </row>
    <row r="1420" spans="1:8" x14ac:dyDescent="0.3">
      <c r="A1420" t="s">
        <v>7796</v>
      </c>
      <c r="B1420">
        <v>114</v>
      </c>
      <c r="C1420">
        <v>6543194</v>
      </c>
      <c r="D1420" t="s">
        <v>2308</v>
      </c>
      <c r="E1420" t="s">
        <v>25574</v>
      </c>
      <c r="F1420" t="s">
        <v>37</v>
      </c>
      <c r="G1420">
        <v>34000000</v>
      </c>
      <c r="H1420">
        <v>5.6</v>
      </c>
    </row>
    <row r="1421" spans="1:8" x14ac:dyDescent="0.3">
      <c r="A1421" t="s">
        <v>4628</v>
      </c>
      <c r="B1421">
        <v>105</v>
      </c>
      <c r="C1421">
        <v>13101142</v>
      </c>
      <c r="D1421" t="s">
        <v>3898</v>
      </c>
      <c r="E1421" t="s">
        <v>25575</v>
      </c>
      <c r="F1421" t="s">
        <v>37</v>
      </c>
      <c r="G1421">
        <v>35000000</v>
      </c>
      <c r="H1421">
        <v>5.7</v>
      </c>
    </row>
    <row r="1422" spans="1:8" x14ac:dyDescent="0.3">
      <c r="A1422" t="s">
        <v>6667</v>
      </c>
      <c r="B1422">
        <v>141</v>
      </c>
      <c r="C1422">
        <v>8324748</v>
      </c>
      <c r="D1422" t="s">
        <v>5940</v>
      </c>
      <c r="E1422" t="s">
        <v>25576</v>
      </c>
      <c r="F1422" t="s">
        <v>37</v>
      </c>
      <c r="G1422">
        <v>35000000</v>
      </c>
      <c r="H1422">
        <v>7.1</v>
      </c>
    </row>
    <row r="1423" spans="1:8" x14ac:dyDescent="0.3">
      <c r="A1423" t="s">
        <v>3891</v>
      </c>
      <c r="B1423">
        <v>138</v>
      </c>
      <c r="C1423">
        <v>141340178</v>
      </c>
      <c r="D1423" t="s">
        <v>4075</v>
      </c>
      <c r="E1423" t="s">
        <v>25577</v>
      </c>
      <c r="F1423" t="s">
        <v>37</v>
      </c>
      <c r="G1423">
        <v>40000000</v>
      </c>
      <c r="H1423">
        <v>7.6</v>
      </c>
    </row>
    <row r="1424" spans="1:8" x14ac:dyDescent="0.3">
      <c r="A1424" t="s">
        <v>3444</v>
      </c>
      <c r="B1424">
        <v>101</v>
      </c>
      <c r="C1424">
        <v>51758599</v>
      </c>
      <c r="D1424" t="s">
        <v>3554</v>
      </c>
      <c r="E1424" t="s">
        <v>25578</v>
      </c>
      <c r="F1424" t="s">
        <v>37</v>
      </c>
      <c r="G1424">
        <v>33000000</v>
      </c>
      <c r="H1424">
        <v>5.5</v>
      </c>
    </row>
    <row r="1425" spans="1:8" x14ac:dyDescent="0.3">
      <c r="A1425" t="s">
        <v>1575</v>
      </c>
      <c r="B1425">
        <v>99</v>
      </c>
      <c r="C1425">
        <v>117559438</v>
      </c>
      <c r="D1425" t="s">
        <v>1752</v>
      </c>
      <c r="E1425" t="s">
        <v>25579</v>
      </c>
      <c r="F1425" t="s">
        <v>37</v>
      </c>
      <c r="G1425">
        <v>30000000</v>
      </c>
      <c r="H1425">
        <v>5.0999999999999996</v>
      </c>
    </row>
    <row r="1426" spans="1:8" x14ac:dyDescent="0.3">
      <c r="A1426" t="s">
        <v>7823</v>
      </c>
      <c r="B1426">
        <v>85</v>
      </c>
      <c r="C1426">
        <v>4091</v>
      </c>
      <c r="D1426" t="s">
        <v>271</v>
      </c>
      <c r="E1426" t="s">
        <v>25580</v>
      </c>
      <c r="F1426" t="s">
        <v>37</v>
      </c>
      <c r="G1426">
        <v>34000000</v>
      </c>
      <c r="H1426">
        <v>6.3</v>
      </c>
    </row>
    <row r="1427" spans="1:8" x14ac:dyDescent="0.3">
      <c r="A1427" t="s">
        <v>7829</v>
      </c>
      <c r="B1427">
        <v>89</v>
      </c>
      <c r="C1427">
        <v>21426805</v>
      </c>
      <c r="D1427" t="s">
        <v>341</v>
      </c>
      <c r="E1427" t="s">
        <v>25581</v>
      </c>
      <c r="F1427" t="s">
        <v>37</v>
      </c>
      <c r="G1427">
        <v>30000000</v>
      </c>
      <c r="H1427">
        <v>4.9000000000000004</v>
      </c>
    </row>
    <row r="1428" spans="1:8" x14ac:dyDescent="0.3">
      <c r="A1428" t="s">
        <v>7835</v>
      </c>
      <c r="B1428">
        <v>99</v>
      </c>
      <c r="C1428">
        <v>35057332</v>
      </c>
      <c r="D1428" t="s">
        <v>7837</v>
      </c>
      <c r="E1428" t="s">
        <v>25582</v>
      </c>
      <c r="F1428" t="s">
        <v>37</v>
      </c>
      <c r="G1428">
        <v>33000000</v>
      </c>
      <c r="H1428">
        <v>6.5</v>
      </c>
    </row>
    <row r="1429" spans="1:8" x14ac:dyDescent="0.3">
      <c r="A1429" t="s">
        <v>5861</v>
      </c>
      <c r="B1429">
        <v>105</v>
      </c>
      <c r="C1429">
        <v>34014398</v>
      </c>
      <c r="D1429" t="s">
        <v>7842</v>
      </c>
      <c r="E1429" t="s">
        <v>25583</v>
      </c>
      <c r="F1429" t="s">
        <v>37</v>
      </c>
      <c r="G1429">
        <v>33000000</v>
      </c>
      <c r="H1429">
        <v>5.6</v>
      </c>
    </row>
    <row r="1430" spans="1:8" x14ac:dyDescent="0.3">
      <c r="A1430" t="s">
        <v>7847</v>
      </c>
      <c r="B1430">
        <v>97</v>
      </c>
      <c r="C1430">
        <v>28927720</v>
      </c>
      <c r="D1430" t="s">
        <v>4833</v>
      </c>
      <c r="E1430" t="s">
        <v>25584</v>
      </c>
      <c r="F1430" t="s">
        <v>37</v>
      </c>
      <c r="G1430">
        <v>33000000</v>
      </c>
      <c r="H1430">
        <v>5.3</v>
      </c>
    </row>
    <row r="1431" spans="1:8" x14ac:dyDescent="0.3">
      <c r="A1431" t="s">
        <v>7852</v>
      </c>
      <c r="B1431">
        <v>140</v>
      </c>
      <c r="C1431">
        <v>33682273</v>
      </c>
      <c r="D1431" t="s">
        <v>464</v>
      </c>
      <c r="E1431" t="s">
        <v>25585</v>
      </c>
      <c r="F1431" t="s">
        <v>37</v>
      </c>
      <c r="G1431">
        <v>33000000</v>
      </c>
      <c r="H1431">
        <v>6.5</v>
      </c>
    </row>
    <row r="1432" spans="1:8" x14ac:dyDescent="0.3">
      <c r="A1432" t="s">
        <v>7858</v>
      </c>
      <c r="B1432">
        <v>118</v>
      </c>
      <c r="C1432">
        <v>4280577</v>
      </c>
      <c r="D1432" t="s">
        <v>4915</v>
      </c>
      <c r="E1432" t="s">
        <v>25586</v>
      </c>
      <c r="F1432" t="s">
        <v>37</v>
      </c>
      <c r="G1432">
        <v>10000000</v>
      </c>
      <c r="H1432">
        <v>6.8</v>
      </c>
    </row>
    <row r="1433" spans="1:8" x14ac:dyDescent="0.3">
      <c r="A1433" t="s">
        <v>7862</v>
      </c>
      <c r="B1433">
        <v>94</v>
      </c>
      <c r="C1433">
        <v>17120019</v>
      </c>
      <c r="D1433" t="s">
        <v>334</v>
      </c>
      <c r="E1433" t="s">
        <v>25587</v>
      </c>
      <c r="F1433" t="s">
        <v>37</v>
      </c>
      <c r="G1433">
        <v>30000000</v>
      </c>
      <c r="H1433">
        <v>6.5</v>
      </c>
    </row>
    <row r="1434" spans="1:8" x14ac:dyDescent="0.3">
      <c r="A1434" t="s">
        <v>371</v>
      </c>
      <c r="B1434">
        <v>124</v>
      </c>
      <c r="C1434">
        <v>8406264</v>
      </c>
      <c r="D1434" t="s">
        <v>1415</v>
      </c>
      <c r="E1434" t="s">
        <v>25588</v>
      </c>
      <c r="F1434" t="s">
        <v>37</v>
      </c>
      <c r="G1434">
        <v>38000000</v>
      </c>
      <c r="H1434">
        <v>6</v>
      </c>
    </row>
    <row r="1435" spans="1:8" x14ac:dyDescent="0.3">
      <c r="A1435" t="s">
        <v>7870</v>
      </c>
      <c r="B1435">
        <v>134</v>
      </c>
      <c r="C1435">
        <v>309125409</v>
      </c>
      <c r="D1435" t="s">
        <v>31</v>
      </c>
      <c r="E1435" t="s">
        <v>25589</v>
      </c>
      <c r="F1435" t="s">
        <v>37</v>
      </c>
      <c r="G1435">
        <v>32500000</v>
      </c>
      <c r="H1435">
        <v>8.4</v>
      </c>
    </row>
    <row r="1436" spans="1:8" x14ac:dyDescent="0.3">
      <c r="A1436" t="s">
        <v>7875</v>
      </c>
      <c r="B1436">
        <v>113</v>
      </c>
      <c r="C1436">
        <v>10955425</v>
      </c>
      <c r="D1436" t="s">
        <v>2813</v>
      </c>
      <c r="E1436" t="s">
        <v>25590</v>
      </c>
      <c r="F1436" t="s">
        <v>37</v>
      </c>
      <c r="G1436">
        <v>30000000</v>
      </c>
      <c r="H1436">
        <v>6</v>
      </c>
    </row>
    <row r="1437" spans="1:8" x14ac:dyDescent="0.3">
      <c r="A1437" t="s">
        <v>6620</v>
      </c>
      <c r="B1437">
        <v>124</v>
      </c>
      <c r="C1437">
        <v>34180954</v>
      </c>
      <c r="D1437" t="s">
        <v>214</v>
      </c>
      <c r="E1437" t="s">
        <v>25591</v>
      </c>
      <c r="F1437" t="s">
        <v>37</v>
      </c>
      <c r="G1437">
        <v>32000000</v>
      </c>
      <c r="H1437">
        <v>7.6</v>
      </c>
    </row>
    <row r="1438" spans="1:8" x14ac:dyDescent="0.3">
      <c r="A1438" t="s">
        <v>250</v>
      </c>
      <c r="B1438">
        <v>97</v>
      </c>
      <c r="C1438">
        <v>173381405</v>
      </c>
      <c r="D1438" t="s">
        <v>2614</v>
      </c>
      <c r="E1438" t="s">
        <v>25592</v>
      </c>
      <c r="F1438" t="s">
        <v>37</v>
      </c>
      <c r="G1438">
        <v>33000000</v>
      </c>
      <c r="H1438">
        <v>6.9</v>
      </c>
    </row>
    <row r="1439" spans="1:8" x14ac:dyDescent="0.3">
      <c r="A1439" t="s">
        <v>703</v>
      </c>
      <c r="B1439">
        <v>123</v>
      </c>
      <c r="C1439">
        <v>104632573</v>
      </c>
      <c r="D1439" t="s">
        <v>6919</v>
      </c>
      <c r="E1439" t="s">
        <v>25593</v>
      </c>
      <c r="F1439" t="s">
        <v>37</v>
      </c>
      <c r="G1439">
        <v>32000000</v>
      </c>
      <c r="H1439">
        <v>6.4</v>
      </c>
    </row>
    <row r="1440" spans="1:8" x14ac:dyDescent="0.3">
      <c r="A1440" t="s">
        <v>4107</v>
      </c>
      <c r="B1440">
        <v>99</v>
      </c>
      <c r="C1440">
        <v>81150692</v>
      </c>
      <c r="D1440" t="s">
        <v>7897</v>
      </c>
      <c r="E1440" t="s">
        <v>25594</v>
      </c>
      <c r="F1440" t="s">
        <v>37</v>
      </c>
      <c r="G1440">
        <v>35000000</v>
      </c>
      <c r="H1440">
        <v>5.0999999999999996</v>
      </c>
    </row>
    <row r="1441" spans="1:8" x14ac:dyDescent="0.3">
      <c r="A1441" t="s">
        <v>1058</v>
      </c>
      <c r="B1441">
        <v>101</v>
      </c>
      <c r="C1441">
        <v>60328558</v>
      </c>
      <c r="D1441" t="s">
        <v>7901</v>
      </c>
      <c r="E1441" t="s">
        <v>25595</v>
      </c>
      <c r="F1441" t="s">
        <v>37</v>
      </c>
      <c r="G1441">
        <v>32000000</v>
      </c>
      <c r="H1441">
        <v>7</v>
      </c>
    </row>
    <row r="1442" spans="1:8" x14ac:dyDescent="0.3">
      <c r="A1442" t="s">
        <v>7905</v>
      </c>
      <c r="B1442">
        <v>92</v>
      </c>
      <c r="C1442">
        <v>80197993</v>
      </c>
      <c r="D1442" t="s">
        <v>7906</v>
      </c>
      <c r="E1442" t="s">
        <v>25596</v>
      </c>
      <c r="F1442" t="s">
        <v>37</v>
      </c>
      <c r="G1442">
        <v>32000000</v>
      </c>
      <c r="H1442">
        <v>5.7</v>
      </c>
    </row>
    <row r="1443" spans="1:8" x14ac:dyDescent="0.3">
      <c r="A1443" t="s">
        <v>969</v>
      </c>
      <c r="B1443">
        <v>131</v>
      </c>
      <c r="C1443">
        <v>169076745</v>
      </c>
      <c r="D1443" t="s">
        <v>1681</v>
      </c>
      <c r="E1443" t="s">
        <v>25597</v>
      </c>
      <c r="F1443" t="s">
        <v>37</v>
      </c>
      <c r="G1443">
        <v>32500000</v>
      </c>
      <c r="H1443">
        <v>6.8</v>
      </c>
    </row>
    <row r="1444" spans="1:8" x14ac:dyDescent="0.3">
      <c r="A1444" t="s">
        <v>6176</v>
      </c>
      <c r="B1444">
        <v>107</v>
      </c>
      <c r="C1444">
        <v>101470202</v>
      </c>
      <c r="D1444" t="s">
        <v>2786</v>
      </c>
      <c r="E1444" t="s">
        <v>25598</v>
      </c>
      <c r="F1444" t="s">
        <v>37</v>
      </c>
      <c r="G1444">
        <v>32000000</v>
      </c>
      <c r="H1444">
        <v>6.7</v>
      </c>
    </row>
    <row r="1445" spans="1:8" x14ac:dyDescent="0.3">
      <c r="A1445" t="s">
        <v>7919</v>
      </c>
      <c r="B1445">
        <v>103</v>
      </c>
      <c r="C1445">
        <v>50041732</v>
      </c>
      <c r="D1445" t="s">
        <v>6403</v>
      </c>
      <c r="E1445" t="s">
        <v>25599</v>
      </c>
      <c r="F1445" t="s">
        <v>37</v>
      </c>
      <c r="G1445">
        <v>29000000</v>
      </c>
      <c r="H1445">
        <v>6.2</v>
      </c>
    </row>
    <row r="1446" spans="1:8" x14ac:dyDescent="0.3">
      <c r="A1446" t="s">
        <v>7785</v>
      </c>
      <c r="B1446">
        <v>129</v>
      </c>
      <c r="C1446">
        <v>48814909</v>
      </c>
      <c r="D1446" t="s">
        <v>1544</v>
      </c>
      <c r="E1446" t="s">
        <v>25600</v>
      </c>
      <c r="F1446" t="s">
        <v>37</v>
      </c>
      <c r="G1446">
        <v>32000000</v>
      </c>
      <c r="H1446">
        <v>7.2</v>
      </c>
    </row>
    <row r="1447" spans="1:8" x14ac:dyDescent="0.3">
      <c r="A1447" t="s">
        <v>7926</v>
      </c>
      <c r="B1447">
        <v>107</v>
      </c>
      <c r="C1447">
        <v>57744720</v>
      </c>
      <c r="D1447" t="s">
        <v>334</v>
      </c>
      <c r="E1447" t="s">
        <v>25601</v>
      </c>
      <c r="F1447" t="s">
        <v>37</v>
      </c>
      <c r="G1447">
        <v>20000000</v>
      </c>
      <c r="H1447">
        <v>6.2</v>
      </c>
    </row>
    <row r="1448" spans="1:8" x14ac:dyDescent="0.3">
      <c r="A1448" t="s">
        <v>7930</v>
      </c>
      <c r="B1448">
        <v>89</v>
      </c>
      <c r="C1448">
        <v>21784432</v>
      </c>
      <c r="D1448" t="s">
        <v>1671</v>
      </c>
      <c r="E1448" t="s">
        <v>25602</v>
      </c>
      <c r="F1448" t="s">
        <v>37</v>
      </c>
      <c r="G1448">
        <v>35000000</v>
      </c>
      <c r="H1448">
        <v>5.6</v>
      </c>
    </row>
    <row r="1449" spans="1:8" x14ac:dyDescent="0.3">
      <c r="A1449" t="s">
        <v>4987</v>
      </c>
      <c r="B1449">
        <v>113</v>
      </c>
      <c r="C1449">
        <v>37911876</v>
      </c>
      <c r="D1449" t="s">
        <v>1752</v>
      </c>
      <c r="E1449" t="s">
        <v>25603</v>
      </c>
      <c r="F1449" t="s">
        <v>37</v>
      </c>
      <c r="G1449">
        <v>32000000</v>
      </c>
      <c r="H1449">
        <v>4.4000000000000004</v>
      </c>
    </row>
    <row r="1450" spans="1:8" x14ac:dyDescent="0.3">
      <c r="A1450" t="s">
        <v>728</v>
      </c>
      <c r="B1450">
        <v>93</v>
      </c>
      <c r="C1450">
        <v>54696902</v>
      </c>
      <c r="D1450" t="s">
        <v>5032</v>
      </c>
      <c r="E1450" t="s">
        <v>25604</v>
      </c>
      <c r="F1450" t="s">
        <v>37</v>
      </c>
      <c r="G1450">
        <v>32000000</v>
      </c>
      <c r="H1450">
        <v>7.5</v>
      </c>
    </row>
    <row r="1451" spans="1:8" x14ac:dyDescent="0.3">
      <c r="A1451" t="s">
        <v>5087</v>
      </c>
      <c r="B1451">
        <v>120</v>
      </c>
      <c r="C1451">
        <v>36733909</v>
      </c>
      <c r="D1451" t="s">
        <v>7682</v>
      </c>
      <c r="E1451" t="s">
        <v>25605</v>
      </c>
      <c r="F1451" t="s">
        <v>37</v>
      </c>
      <c r="G1451">
        <v>32000000</v>
      </c>
      <c r="H1451">
        <v>7.1</v>
      </c>
    </row>
    <row r="1452" spans="1:8" x14ac:dyDescent="0.3">
      <c r="A1452" t="s">
        <v>1324</v>
      </c>
      <c r="B1452">
        <v>98</v>
      </c>
      <c r="C1452">
        <v>35063732</v>
      </c>
      <c r="D1452" t="s">
        <v>852</v>
      </c>
      <c r="E1452" t="s">
        <v>25606</v>
      </c>
      <c r="F1452" t="s">
        <v>37</v>
      </c>
      <c r="G1452">
        <v>32000000</v>
      </c>
      <c r="H1452">
        <v>6.4</v>
      </c>
    </row>
    <row r="1453" spans="1:8" x14ac:dyDescent="0.3">
      <c r="A1453" t="s">
        <v>4176</v>
      </c>
      <c r="B1453">
        <v>105</v>
      </c>
      <c r="C1453">
        <v>99462</v>
      </c>
      <c r="D1453" t="s">
        <v>7953</v>
      </c>
      <c r="E1453" t="s">
        <v>25607</v>
      </c>
      <c r="F1453" t="s">
        <v>37</v>
      </c>
      <c r="G1453">
        <v>33000000</v>
      </c>
      <c r="H1453">
        <v>7.1</v>
      </c>
    </row>
    <row r="1454" spans="1:8" x14ac:dyDescent="0.3">
      <c r="A1454" t="s">
        <v>6839</v>
      </c>
      <c r="B1454">
        <v>98</v>
      </c>
      <c r="C1454">
        <v>32701088</v>
      </c>
      <c r="D1454" t="s">
        <v>7963</v>
      </c>
      <c r="E1454" t="s">
        <v>25608</v>
      </c>
      <c r="F1454" t="s">
        <v>37</v>
      </c>
      <c r="G1454">
        <v>32000000</v>
      </c>
      <c r="H1454">
        <v>6.9</v>
      </c>
    </row>
    <row r="1455" spans="1:8" x14ac:dyDescent="0.3">
      <c r="A1455" t="s">
        <v>5403</v>
      </c>
      <c r="B1455">
        <v>96</v>
      </c>
      <c r="C1455">
        <v>31493782</v>
      </c>
      <c r="D1455" t="s">
        <v>2125</v>
      </c>
      <c r="E1455" t="s">
        <v>25609</v>
      </c>
      <c r="F1455" t="s">
        <v>37</v>
      </c>
      <c r="G1455">
        <v>32000000</v>
      </c>
      <c r="H1455">
        <v>7.5</v>
      </c>
    </row>
    <row r="1456" spans="1:8" x14ac:dyDescent="0.3">
      <c r="A1456" t="s">
        <v>1114</v>
      </c>
      <c r="B1456">
        <v>87</v>
      </c>
      <c r="C1456">
        <v>43095600</v>
      </c>
      <c r="D1456" t="s">
        <v>334</v>
      </c>
      <c r="E1456" t="s">
        <v>25610</v>
      </c>
      <c r="F1456" t="s">
        <v>37</v>
      </c>
      <c r="G1456">
        <v>32000000</v>
      </c>
      <c r="H1456">
        <v>6.3</v>
      </c>
    </row>
    <row r="1457" spans="1:8" x14ac:dyDescent="0.3">
      <c r="A1457" t="s">
        <v>79</v>
      </c>
      <c r="B1457">
        <v>107</v>
      </c>
      <c r="C1457">
        <v>18636537</v>
      </c>
      <c r="D1457" t="s">
        <v>7977</v>
      </c>
      <c r="E1457" t="s">
        <v>25611</v>
      </c>
      <c r="F1457" t="s">
        <v>37</v>
      </c>
      <c r="G1457">
        <v>32000000</v>
      </c>
      <c r="H1457">
        <v>6.4</v>
      </c>
    </row>
    <row r="1458" spans="1:8" x14ac:dyDescent="0.3">
      <c r="A1458" t="s">
        <v>5867</v>
      </c>
      <c r="B1458">
        <v>90</v>
      </c>
      <c r="C1458">
        <v>17848322</v>
      </c>
      <c r="D1458" t="s">
        <v>1681</v>
      </c>
      <c r="E1458" t="s">
        <v>25612</v>
      </c>
      <c r="F1458" t="s">
        <v>37</v>
      </c>
      <c r="G1458">
        <v>28000000</v>
      </c>
      <c r="H1458">
        <v>5.9</v>
      </c>
    </row>
    <row r="1459" spans="1:8" x14ac:dyDescent="0.3">
      <c r="A1459" t="s">
        <v>487</v>
      </c>
      <c r="B1459">
        <v>121</v>
      </c>
      <c r="C1459">
        <v>16640210</v>
      </c>
      <c r="D1459" t="s">
        <v>4075</v>
      </c>
      <c r="E1459" t="s">
        <v>25613</v>
      </c>
      <c r="F1459" t="s">
        <v>37</v>
      </c>
      <c r="G1459">
        <v>55000000</v>
      </c>
      <c r="H1459">
        <v>6.8</v>
      </c>
    </row>
    <row r="1460" spans="1:8" x14ac:dyDescent="0.3">
      <c r="A1460" t="s">
        <v>7993</v>
      </c>
      <c r="B1460">
        <v>119</v>
      </c>
      <c r="C1460">
        <v>13763130</v>
      </c>
      <c r="D1460" t="s">
        <v>1401</v>
      </c>
      <c r="E1460" t="s">
        <v>25614</v>
      </c>
      <c r="F1460" t="s">
        <v>37</v>
      </c>
      <c r="G1460">
        <v>32000000</v>
      </c>
      <c r="H1460">
        <v>6.3</v>
      </c>
    </row>
    <row r="1461" spans="1:8" x14ac:dyDescent="0.3">
      <c r="A1461" t="s">
        <v>7997</v>
      </c>
      <c r="B1461">
        <v>107</v>
      </c>
      <c r="C1461">
        <v>10956379</v>
      </c>
      <c r="D1461" t="s">
        <v>7998</v>
      </c>
      <c r="E1461" t="s">
        <v>25615</v>
      </c>
      <c r="F1461" t="s">
        <v>37</v>
      </c>
      <c r="G1461">
        <v>35000000</v>
      </c>
      <c r="H1461">
        <v>3.6</v>
      </c>
    </row>
    <row r="1462" spans="1:8" x14ac:dyDescent="0.3">
      <c r="A1462" t="s">
        <v>6997</v>
      </c>
      <c r="B1462">
        <v>110</v>
      </c>
      <c r="C1462">
        <v>4357000</v>
      </c>
      <c r="D1462" t="s">
        <v>515</v>
      </c>
      <c r="E1462" t="s">
        <v>25616</v>
      </c>
      <c r="F1462" t="s">
        <v>37</v>
      </c>
      <c r="G1462">
        <v>30000000</v>
      </c>
      <c r="H1462">
        <v>5.3</v>
      </c>
    </row>
    <row r="1463" spans="1:8" x14ac:dyDescent="0.3">
      <c r="A1463" t="s">
        <v>8006</v>
      </c>
      <c r="B1463">
        <v>100</v>
      </c>
      <c r="C1463">
        <v>22525921</v>
      </c>
      <c r="D1463" t="s">
        <v>1671</v>
      </c>
      <c r="E1463" t="s">
        <v>25617</v>
      </c>
      <c r="F1463" t="s">
        <v>37</v>
      </c>
      <c r="G1463">
        <v>30000000</v>
      </c>
      <c r="H1463">
        <v>5.9</v>
      </c>
    </row>
    <row r="1464" spans="1:8" x14ac:dyDescent="0.3">
      <c r="A1464" t="s">
        <v>1776</v>
      </c>
      <c r="B1464">
        <v>75</v>
      </c>
      <c r="C1464">
        <v>3562749</v>
      </c>
      <c r="D1464" t="s">
        <v>8010</v>
      </c>
      <c r="E1464" t="s">
        <v>25618</v>
      </c>
      <c r="F1464" t="s">
        <v>37</v>
      </c>
      <c r="G1464">
        <v>32000000</v>
      </c>
      <c r="H1464">
        <v>6.9</v>
      </c>
    </row>
    <row r="1465" spans="1:8" x14ac:dyDescent="0.3">
      <c r="A1465" t="s">
        <v>8015</v>
      </c>
      <c r="B1465">
        <v>132</v>
      </c>
      <c r="C1465">
        <v>2899970</v>
      </c>
      <c r="D1465" t="s">
        <v>3409</v>
      </c>
      <c r="E1465" t="s">
        <v>25619</v>
      </c>
      <c r="F1465" t="s">
        <v>37</v>
      </c>
      <c r="G1465">
        <v>32000000</v>
      </c>
      <c r="H1465">
        <v>6.9</v>
      </c>
    </row>
    <row r="1466" spans="1:8" x14ac:dyDescent="0.3">
      <c r="A1466" t="s">
        <v>1526</v>
      </c>
      <c r="B1466">
        <v>105</v>
      </c>
      <c r="C1466">
        <v>1304837</v>
      </c>
      <c r="D1466" t="s">
        <v>1924</v>
      </c>
      <c r="E1466" t="s">
        <v>25620</v>
      </c>
      <c r="F1466" t="s">
        <v>37</v>
      </c>
      <c r="G1466">
        <v>32000000</v>
      </c>
      <c r="H1466">
        <v>6.1</v>
      </c>
    </row>
    <row r="1467" spans="1:8" x14ac:dyDescent="0.3">
      <c r="A1467" t="s">
        <v>4850</v>
      </c>
      <c r="B1467">
        <v>289</v>
      </c>
      <c r="C1467">
        <v>78800000</v>
      </c>
      <c r="D1467" t="s">
        <v>3396</v>
      </c>
      <c r="E1467" t="s">
        <v>25621</v>
      </c>
      <c r="F1467" t="s">
        <v>37</v>
      </c>
      <c r="G1467">
        <v>31500000</v>
      </c>
      <c r="H1467">
        <v>8.5</v>
      </c>
    </row>
    <row r="1468" spans="1:8" x14ac:dyDescent="0.3">
      <c r="A1468" t="s">
        <v>8032</v>
      </c>
      <c r="B1468">
        <v>102</v>
      </c>
      <c r="C1468">
        <v>17797316</v>
      </c>
      <c r="D1468" t="s">
        <v>1681</v>
      </c>
      <c r="E1468" t="s">
        <v>25622</v>
      </c>
      <c r="F1468" t="s">
        <v>37</v>
      </c>
      <c r="G1468">
        <v>32000000</v>
      </c>
      <c r="H1468">
        <v>6.3</v>
      </c>
    </row>
    <row r="1469" spans="1:8" x14ac:dyDescent="0.3">
      <c r="A1469" t="s">
        <v>4437</v>
      </c>
      <c r="B1469">
        <v>143</v>
      </c>
      <c r="C1469">
        <v>82528097</v>
      </c>
      <c r="D1469" t="s">
        <v>6199</v>
      </c>
      <c r="E1469" t="s">
        <v>25623</v>
      </c>
      <c r="F1469" t="s">
        <v>37</v>
      </c>
      <c r="G1469">
        <v>6500000</v>
      </c>
      <c r="H1469">
        <v>7.3</v>
      </c>
    </row>
    <row r="1470" spans="1:8" x14ac:dyDescent="0.3">
      <c r="A1470" t="s">
        <v>8040</v>
      </c>
      <c r="B1470">
        <v>113</v>
      </c>
      <c r="C1470">
        <v>14268533</v>
      </c>
      <c r="D1470" t="s">
        <v>8041</v>
      </c>
      <c r="E1470" t="s">
        <v>25624</v>
      </c>
      <c r="F1470" t="s">
        <v>37</v>
      </c>
      <c r="G1470">
        <v>31500000</v>
      </c>
      <c r="H1470">
        <v>6.3</v>
      </c>
    </row>
    <row r="1471" spans="1:8" x14ac:dyDescent="0.3">
      <c r="A1471" t="s">
        <v>2213</v>
      </c>
      <c r="B1471">
        <v>161</v>
      </c>
      <c r="C1471">
        <v>87100000</v>
      </c>
      <c r="D1471" t="s">
        <v>6326</v>
      </c>
      <c r="E1471" t="s">
        <v>25625</v>
      </c>
      <c r="F1471" t="s">
        <v>37</v>
      </c>
      <c r="G1471">
        <v>31000000</v>
      </c>
      <c r="H1471">
        <v>7.2</v>
      </c>
    </row>
    <row r="1472" spans="1:8" x14ac:dyDescent="0.3">
      <c r="A1472" t="s">
        <v>435</v>
      </c>
      <c r="B1472">
        <v>138</v>
      </c>
      <c r="C1472">
        <v>93749203</v>
      </c>
      <c r="D1472" t="s">
        <v>4075</v>
      </c>
      <c r="E1472" t="s">
        <v>25626</v>
      </c>
      <c r="F1472" t="s">
        <v>37</v>
      </c>
      <c r="G1472">
        <v>31000000</v>
      </c>
      <c r="H1472">
        <v>7.3</v>
      </c>
    </row>
    <row r="1473" spans="1:8" x14ac:dyDescent="0.3">
      <c r="A1473" t="s">
        <v>8052</v>
      </c>
      <c r="B1473">
        <v>126</v>
      </c>
      <c r="C1473">
        <v>62700000</v>
      </c>
      <c r="D1473" t="s">
        <v>227</v>
      </c>
      <c r="E1473" t="s">
        <v>25627</v>
      </c>
      <c r="F1473" t="s">
        <v>37</v>
      </c>
      <c r="G1473">
        <v>34000000</v>
      </c>
      <c r="H1473">
        <v>6.3</v>
      </c>
    </row>
    <row r="1474" spans="1:8" x14ac:dyDescent="0.3">
      <c r="A1474" t="s">
        <v>5382</v>
      </c>
      <c r="B1474">
        <v>99</v>
      </c>
      <c r="C1474">
        <v>59073773</v>
      </c>
      <c r="D1474" t="s">
        <v>8056</v>
      </c>
      <c r="E1474" t="s">
        <v>25628</v>
      </c>
      <c r="F1474" t="s">
        <v>37</v>
      </c>
      <c r="G1474">
        <v>25000000</v>
      </c>
      <c r="H1474">
        <v>8.1</v>
      </c>
    </row>
    <row r="1475" spans="1:8" x14ac:dyDescent="0.3">
      <c r="A1475" t="s">
        <v>7204</v>
      </c>
      <c r="B1475">
        <v>101</v>
      </c>
      <c r="C1475">
        <v>24185781</v>
      </c>
      <c r="D1475" t="s">
        <v>8060</v>
      </c>
      <c r="E1475" t="s">
        <v>25629</v>
      </c>
      <c r="F1475" t="s">
        <v>37</v>
      </c>
      <c r="G1475">
        <v>31000000</v>
      </c>
      <c r="H1475">
        <v>6.9</v>
      </c>
    </row>
    <row r="1476" spans="1:8" x14ac:dyDescent="0.3">
      <c r="A1476" t="s">
        <v>5087</v>
      </c>
      <c r="B1476">
        <v>103</v>
      </c>
      <c r="C1476">
        <v>53133888</v>
      </c>
      <c r="D1476" t="s">
        <v>8066</v>
      </c>
      <c r="E1476" t="s">
        <v>25630</v>
      </c>
      <c r="F1476" t="s">
        <v>37</v>
      </c>
      <c r="G1476">
        <v>31000000</v>
      </c>
      <c r="H1476">
        <v>6.3</v>
      </c>
    </row>
    <row r="1477" spans="1:8" x14ac:dyDescent="0.3">
      <c r="A1477" t="s">
        <v>3470</v>
      </c>
      <c r="B1477">
        <v>118</v>
      </c>
      <c r="C1477">
        <v>44983704</v>
      </c>
      <c r="D1477" t="s">
        <v>8071</v>
      </c>
      <c r="E1477" t="s">
        <v>25631</v>
      </c>
      <c r="F1477" t="s">
        <v>37</v>
      </c>
      <c r="G1477">
        <v>31000000</v>
      </c>
      <c r="H1477">
        <v>7.3</v>
      </c>
    </row>
    <row r="1478" spans="1:8" x14ac:dyDescent="0.3">
      <c r="A1478" t="s">
        <v>8075</v>
      </c>
      <c r="B1478">
        <v>99</v>
      </c>
      <c r="C1478">
        <v>58879132</v>
      </c>
      <c r="D1478" t="s">
        <v>4219</v>
      </c>
      <c r="E1478" t="s">
        <v>25632</v>
      </c>
      <c r="F1478" t="s">
        <v>37</v>
      </c>
      <c r="G1478">
        <v>31000000</v>
      </c>
      <c r="H1478">
        <v>6.1</v>
      </c>
    </row>
    <row r="1479" spans="1:8" x14ac:dyDescent="0.3">
      <c r="A1479" t="s">
        <v>163</v>
      </c>
      <c r="B1479">
        <v>105</v>
      </c>
      <c r="C1479">
        <v>72077000</v>
      </c>
      <c r="D1479" t="s">
        <v>5967</v>
      </c>
      <c r="E1479" t="s">
        <v>25633</v>
      </c>
      <c r="F1479" t="s">
        <v>37</v>
      </c>
      <c r="G1479">
        <v>30250000</v>
      </c>
      <c r="H1479">
        <v>6.9</v>
      </c>
    </row>
    <row r="1480" spans="1:8" x14ac:dyDescent="0.3">
      <c r="A1480" t="s">
        <v>157</v>
      </c>
      <c r="B1480">
        <v>113</v>
      </c>
      <c r="C1480">
        <v>170684505</v>
      </c>
      <c r="D1480" t="s">
        <v>8083</v>
      </c>
      <c r="E1480" t="s">
        <v>25634</v>
      </c>
      <c r="F1480" t="s">
        <v>37</v>
      </c>
      <c r="G1480">
        <v>45000000</v>
      </c>
      <c r="H1480">
        <v>7.2</v>
      </c>
    </row>
    <row r="1481" spans="1:8" x14ac:dyDescent="0.3">
      <c r="A1481" t="s">
        <v>2178</v>
      </c>
      <c r="B1481">
        <v>93</v>
      </c>
      <c r="C1481">
        <v>163479795</v>
      </c>
      <c r="D1481" t="s">
        <v>2527</v>
      </c>
      <c r="E1481" t="s">
        <v>25635</v>
      </c>
      <c r="F1481" t="s">
        <v>37</v>
      </c>
      <c r="G1481">
        <v>34200000</v>
      </c>
      <c r="H1481">
        <v>6.4</v>
      </c>
    </row>
    <row r="1482" spans="1:8" x14ac:dyDescent="0.3">
      <c r="A1482" t="s">
        <v>8092</v>
      </c>
      <c r="B1482">
        <v>108</v>
      </c>
      <c r="C1482">
        <v>145096820</v>
      </c>
      <c r="D1482" t="s">
        <v>1671</v>
      </c>
      <c r="E1482" t="s">
        <v>25636</v>
      </c>
      <c r="F1482" t="s">
        <v>37</v>
      </c>
      <c r="G1482">
        <v>30000000</v>
      </c>
      <c r="H1482">
        <v>6.4</v>
      </c>
    </row>
    <row r="1483" spans="1:8" x14ac:dyDescent="0.3">
      <c r="A1483" t="s">
        <v>306</v>
      </c>
      <c r="B1483">
        <v>74</v>
      </c>
      <c r="C1483">
        <v>191796233</v>
      </c>
      <c r="D1483" t="s">
        <v>271</v>
      </c>
      <c r="E1483" t="s">
        <v>25637</v>
      </c>
      <c r="F1483" t="s">
        <v>37</v>
      </c>
      <c r="G1483">
        <v>30000000</v>
      </c>
      <c r="H1483">
        <v>8.3000000000000007</v>
      </c>
    </row>
    <row r="1484" spans="1:8" x14ac:dyDescent="0.3">
      <c r="A1484" t="s">
        <v>1605</v>
      </c>
      <c r="B1484">
        <v>116</v>
      </c>
      <c r="C1484">
        <v>121248145</v>
      </c>
      <c r="D1484" t="s">
        <v>3336</v>
      </c>
      <c r="E1484" t="s">
        <v>25638</v>
      </c>
      <c r="F1484" t="s">
        <v>37</v>
      </c>
      <c r="G1484">
        <v>25000000</v>
      </c>
      <c r="H1484">
        <v>7.2</v>
      </c>
    </row>
    <row r="1485" spans="1:8" x14ac:dyDescent="0.3">
      <c r="A1485" t="s">
        <v>8102</v>
      </c>
      <c r="B1485">
        <v>104</v>
      </c>
      <c r="C1485">
        <v>125014030</v>
      </c>
      <c r="D1485" t="s">
        <v>214</v>
      </c>
      <c r="E1485" t="s">
        <v>25639</v>
      </c>
      <c r="F1485" t="s">
        <v>37</v>
      </c>
      <c r="G1485">
        <v>30000000</v>
      </c>
      <c r="H1485">
        <v>6.8</v>
      </c>
    </row>
    <row r="1486" spans="1:8" x14ac:dyDescent="0.3">
      <c r="A1486" t="s">
        <v>8108</v>
      </c>
      <c r="B1486">
        <v>106</v>
      </c>
      <c r="C1486">
        <v>11854694</v>
      </c>
      <c r="D1486" t="s">
        <v>3409</v>
      </c>
      <c r="E1486" t="s">
        <v>25640</v>
      </c>
      <c r="F1486" t="s">
        <v>37</v>
      </c>
      <c r="G1486">
        <v>31000000</v>
      </c>
      <c r="H1486">
        <v>6.5</v>
      </c>
    </row>
    <row r="1487" spans="1:8" x14ac:dyDescent="0.3">
      <c r="A1487" t="s">
        <v>7862</v>
      </c>
      <c r="B1487">
        <v>120</v>
      </c>
      <c r="C1487">
        <v>115648585</v>
      </c>
      <c r="D1487" t="s">
        <v>1634</v>
      </c>
      <c r="E1487" t="s">
        <v>25641</v>
      </c>
      <c r="F1487" t="s">
        <v>37</v>
      </c>
      <c r="G1487">
        <v>30000000</v>
      </c>
      <c r="H1487">
        <v>7.8</v>
      </c>
    </row>
    <row r="1488" spans="1:8" x14ac:dyDescent="0.3">
      <c r="A1488" t="s">
        <v>1311</v>
      </c>
      <c r="B1488">
        <v>135</v>
      </c>
      <c r="C1488">
        <v>122012643</v>
      </c>
      <c r="D1488" t="s">
        <v>50</v>
      </c>
      <c r="E1488" t="s">
        <v>25642</v>
      </c>
      <c r="F1488" t="s">
        <v>37</v>
      </c>
      <c r="G1488">
        <v>30000000</v>
      </c>
      <c r="H1488">
        <v>7.6</v>
      </c>
    </row>
    <row r="1489" spans="1:8" x14ac:dyDescent="0.3">
      <c r="A1489" t="s">
        <v>7037</v>
      </c>
      <c r="B1489">
        <v>132</v>
      </c>
      <c r="C1489">
        <v>116631310</v>
      </c>
      <c r="D1489" t="s">
        <v>1544</v>
      </c>
      <c r="E1489" t="s">
        <v>25643</v>
      </c>
      <c r="F1489" t="s">
        <v>37</v>
      </c>
      <c r="G1489">
        <v>30000000</v>
      </c>
      <c r="H1489">
        <v>7.2</v>
      </c>
    </row>
    <row r="1490" spans="1:8" x14ac:dyDescent="0.3">
      <c r="A1490" t="s">
        <v>5059</v>
      </c>
      <c r="B1490">
        <v>92</v>
      </c>
      <c r="C1490">
        <v>114324072</v>
      </c>
      <c r="D1490" t="s">
        <v>3913</v>
      </c>
      <c r="E1490" t="s">
        <v>25644</v>
      </c>
      <c r="F1490" t="s">
        <v>37</v>
      </c>
      <c r="G1490">
        <v>20000000</v>
      </c>
      <c r="H1490">
        <v>6.7</v>
      </c>
    </row>
    <row r="1491" spans="1:8" x14ac:dyDescent="0.3">
      <c r="A1491" t="s">
        <v>163</v>
      </c>
      <c r="B1491">
        <v>99</v>
      </c>
      <c r="C1491">
        <v>113502246</v>
      </c>
      <c r="D1491" t="s">
        <v>2786</v>
      </c>
      <c r="E1491" t="s">
        <v>25645</v>
      </c>
      <c r="F1491" t="s">
        <v>37</v>
      </c>
      <c r="G1491">
        <v>38000000</v>
      </c>
      <c r="H1491">
        <v>6.8</v>
      </c>
    </row>
    <row r="1492" spans="1:8" x14ac:dyDescent="0.3">
      <c r="A1492" t="s">
        <v>4982</v>
      </c>
      <c r="B1492">
        <v>90</v>
      </c>
      <c r="C1492">
        <v>108360000</v>
      </c>
      <c r="D1492" t="s">
        <v>4219</v>
      </c>
      <c r="E1492" t="s">
        <v>25646</v>
      </c>
      <c r="F1492" t="s">
        <v>37</v>
      </c>
      <c r="G1492">
        <v>30000000</v>
      </c>
      <c r="H1492">
        <v>6.3</v>
      </c>
    </row>
    <row r="1493" spans="1:8" x14ac:dyDescent="0.3">
      <c r="A1493" t="s">
        <v>3303</v>
      </c>
      <c r="B1493">
        <v>111</v>
      </c>
      <c r="C1493">
        <v>108244774</v>
      </c>
      <c r="D1493" t="s">
        <v>2717</v>
      </c>
      <c r="E1493" t="s">
        <v>25647</v>
      </c>
      <c r="F1493" t="s">
        <v>37</v>
      </c>
      <c r="G1493">
        <v>37000000</v>
      </c>
      <c r="H1493">
        <v>6.2</v>
      </c>
    </row>
    <row r="1494" spans="1:8" x14ac:dyDescent="0.3">
      <c r="A1494" t="s">
        <v>7498</v>
      </c>
      <c r="B1494">
        <v>103</v>
      </c>
      <c r="C1494">
        <v>105444419</v>
      </c>
      <c r="D1494" t="s">
        <v>1671</v>
      </c>
      <c r="E1494" t="s">
        <v>25648</v>
      </c>
      <c r="F1494" t="s">
        <v>37</v>
      </c>
      <c r="G1494">
        <v>26000000</v>
      </c>
      <c r="H1494">
        <v>6.2</v>
      </c>
    </row>
    <row r="1495" spans="1:8" x14ac:dyDescent="0.3">
      <c r="A1495" t="s">
        <v>685</v>
      </c>
      <c r="B1495">
        <v>127</v>
      </c>
      <c r="C1495">
        <v>100125340</v>
      </c>
      <c r="D1495" t="s">
        <v>2142</v>
      </c>
      <c r="E1495" t="s">
        <v>25649</v>
      </c>
      <c r="F1495" t="s">
        <v>37</v>
      </c>
      <c r="G1495">
        <v>33000000</v>
      </c>
      <c r="H1495">
        <v>8.6</v>
      </c>
    </row>
    <row r="1496" spans="1:8" x14ac:dyDescent="0.3">
      <c r="A1496" t="s">
        <v>1389</v>
      </c>
      <c r="B1496">
        <v>112</v>
      </c>
      <c r="C1496">
        <v>115646235</v>
      </c>
      <c r="D1496" t="s">
        <v>2813</v>
      </c>
      <c r="E1496" t="s">
        <v>25650</v>
      </c>
      <c r="F1496" t="s">
        <v>37</v>
      </c>
      <c r="G1496">
        <v>30000000</v>
      </c>
      <c r="H1496">
        <v>8</v>
      </c>
    </row>
    <row r="1497" spans="1:8" x14ac:dyDescent="0.3">
      <c r="A1497" t="s">
        <v>8145</v>
      </c>
      <c r="B1497">
        <v>87</v>
      </c>
      <c r="C1497">
        <v>85416609</v>
      </c>
      <c r="D1497" t="s">
        <v>271</v>
      </c>
      <c r="E1497" t="s">
        <v>25651</v>
      </c>
      <c r="F1497" t="s">
        <v>37</v>
      </c>
      <c r="G1497">
        <v>30000000</v>
      </c>
      <c r="H1497">
        <v>7</v>
      </c>
    </row>
    <row r="1498" spans="1:8" x14ac:dyDescent="0.3">
      <c r="A1498" t="s">
        <v>3694</v>
      </c>
      <c r="B1498">
        <v>138</v>
      </c>
      <c r="C1498">
        <v>90135191</v>
      </c>
      <c r="D1498" t="s">
        <v>2142</v>
      </c>
      <c r="E1498" t="s">
        <v>25652</v>
      </c>
      <c r="F1498" t="s">
        <v>37</v>
      </c>
      <c r="G1498">
        <v>25000000</v>
      </c>
      <c r="H1498">
        <v>8</v>
      </c>
    </row>
    <row r="1499" spans="1:8" x14ac:dyDescent="0.3">
      <c r="A1499" t="s">
        <v>3694</v>
      </c>
      <c r="B1499">
        <v>132</v>
      </c>
      <c r="C1499">
        <v>100422786</v>
      </c>
      <c r="D1499" t="s">
        <v>3794</v>
      </c>
      <c r="E1499" t="s">
        <v>25653</v>
      </c>
      <c r="F1499" t="s">
        <v>37</v>
      </c>
      <c r="G1499">
        <v>30000000</v>
      </c>
      <c r="H1499">
        <v>8.1</v>
      </c>
    </row>
    <row r="1500" spans="1:8" x14ac:dyDescent="0.3">
      <c r="A1500" t="s">
        <v>4218</v>
      </c>
      <c r="B1500">
        <v>103</v>
      </c>
      <c r="C1500">
        <v>106694016</v>
      </c>
      <c r="D1500" t="s">
        <v>1009</v>
      </c>
      <c r="E1500" t="s">
        <v>25654</v>
      </c>
      <c r="F1500" t="s">
        <v>37</v>
      </c>
      <c r="G1500">
        <v>30000000</v>
      </c>
      <c r="H1500">
        <v>6.7</v>
      </c>
    </row>
    <row r="1501" spans="1:8" x14ac:dyDescent="0.3">
      <c r="A1501" t="s">
        <v>6396</v>
      </c>
      <c r="B1501">
        <v>123</v>
      </c>
      <c r="C1501">
        <v>64286</v>
      </c>
      <c r="D1501" t="s">
        <v>214</v>
      </c>
      <c r="E1501" t="s">
        <v>25655</v>
      </c>
      <c r="F1501" t="s">
        <v>37</v>
      </c>
      <c r="G1501">
        <v>29000000</v>
      </c>
      <c r="H1501">
        <v>7.9</v>
      </c>
    </row>
    <row r="1502" spans="1:8" x14ac:dyDescent="0.3">
      <c r="A1502" t="s">
        <v>6244</v>
      </c>
      <c r="B1502">
        <v>111</v>
      </c>
      <c r="C1502">
        <v>76806312</v>
      </c>
      <c r="D1502" t="s">
        <v>1681</v>
      </c>
      <c r="E1502" t="s">
        <v>25656</v>
      </c>
      <c r="F1502" t="s">
        <v>37</v>
      </c>
      <c r="G1502">
        <v>30000000</v>
      </c>
      <c r="H1502">
        <v>6.1</v>
      </c>
    </row>
    <row r="1503" spans="1:8" x14ac:dyDescent="0.3">
      <c r="A1503" t="s">
        <v>1679</v>
      </c>
      <c r="B1503">
        <v>102</v>
      </c>
      <c r="C1503">
        <v>79566871</v>
      </c>
      <c r="D1503" t="s">
        <v>8170</v>
      </c>
      <c r="E1503" t="s">
        <v>25657</v>
      </c>
      <c r="F1503" t="s">
        <v>37</v>
      </c>
      <c r="G1503">
        <v>30000000</v>
      </c>
      <c r="H1503">
        <v>4.2</v>
      </c>
    </row>
    <row r="1504" spans="1:8" x14ac:dyDescent="0.3">
      <c r="A1504" t="s">
        <v>8174</v>
      </c>
      <c r="B1504">
        <v>78</v>
      </c>
      <c r="C1504">
        <v>76501438</v>
      </c>
      <c r="D1504" t="s">
        <v>1985</v>
      </c>
      <c r="E1504" t="s">
        <v>25658</v>
      </c>
      <c r="F1504" t="s">
        <v>37</v>
      </c>
      <c r="G1504">
        <v>30000000</v>
      </c>
      <c r="H1504">
        <v>6.1</v>
      </c>
    </row>
    <row r="1505" spans="1:8" x14ac:dyDescent="0.3">
      <c r="A1505" t="s">
        <v>6126</v>
      </c>
      <c r="B1505">
        <v>132</v>
      </c>
      <c r="C1505">
        <v>74787599</v>
      </c>
      <c r="D1505" t="s">
        <v>214</v>
      </c>
      <c r="E1505" t="s">
        <v>25659</v>
      </c>
      <c r="F1505" t="s">
        <v>37</v>
      </c>
      <c r="G1505">
        <v>30000000</v>
      </c>
      <c r="H1505">
        <v>6.6</v>
      </c>
    </row>
    <row r="1506" spans="1:8" x14ac:dyDescent="0.3">
      <c r="A1506" t="s">
        <v>1015</v>
      </c>
      <c r="B1506">
        <v>133</v>
      </c>
      <c r="C1506">
        <v>66528842</v>
      </c>
      <c r="D1506" t="s">
        <v>7727</v>
      </c>
      <c r="E1506" t="s">
        <v>25660</v>
      </c>
      <c r="F1506" t="s">
        <v>37</v>
      </c>
      <c r="G1506">
        <v>30000000</v>
      </c>
      <c r="H1506">
        <v>7.5</v>
      </c>
    </row>
    <row r="1507" spans="1:8" x14ac:dyDescent="0.3">
      <c r="A1507" t="s">
        <v>8186</v>
      </c>
      <c r="B1507">
        <v>108</v>
      </c>
      <c r="C1507">
        <v>83813460</v>
      </c>
      <c r="D1507" t="s">
        <v>214</v>
      </c>
      <c r="E1507" t="s">
        <v>25661</v>
      </c>
      <c r="F1507" t="s">
        <v>37</v>
      </c>
      <c r="G1507">
        <v>25000000</v>
      </c>
      <c r="H1507">
        <v>7.4</v>
      </c>
    </row>
    <row r="1508" spans="1:8" x14ac:dyDescent="0.3">
      <c r="A1508" t="s">
        <v>8191</v>
      </c>
      <c r="B1508">
        <v>125</v>
      </c>
      <c r="C1508">
        <v>65010106</v>
      </c>
      <c r="D1508" t="s">
        <v>2527</v>
      </c>
      <c r="E1508" t="s">
        <v>25662</v>
      </c>
      <c r="F1508" t="s">
        <v>37</v>
      </c>
      <c r="G1508">
        <v>30000000</v>
      </c>
      <c r="H1508">
        <v>7.2</v>
      </c>
    </row>
    <row r="1509" spans="1:8" x14ac:dyDescent="0.3">
      <c r="A1509" t="s">
        <v>8197</v>
      </c>
      <c r="B1509">
        <v>98</v>
      </c>
      <c r="C1509">
        <v>66359959</v>
      </c>
      <c r="D1509" t="s">
        <v>8199</v>
      </c>
      <c r="E1509" t="s">
        <v>25663</v>
      </c>
      <c r="F1509" t="s">
        <v>37</v>
      </c>
      <c r="G1509">
        <v>35000000</v>
      </c>
      <c r="H1509">
        <v>6.9</v>
      </c>
    </row>
    <row r="1510" spans="1:8" x14ac:dyDescent="0.3">
      <c r="A1510" t="s">
        <v>8205</v>
      </c>
      <c r="B1510">
        <v>119</v>
      </c>
      <c r="C1510">
        <v>66468315</v>
      </c>
      <c r="D1510" t="s">
        <v>5529</v>
      </c>
      <c r="E1510" t="s">
        <v>25664</v>
      </c>
      <c r="F1510" t="s">
        <v>37</v>
      </c>
      <c r="G1510">
        <v>30000000</v>
      </c>
      <c r="H1510">
        <v>7.4</v>
      </c>
    </row>
    <row r="1511" spans="1:8" x14ac:dyDescent="0.3">
      <c r="A1511" t="s">
        <v>198</v>
      </c>
      <c r="B1511">
        <v>87</v>
      </c>
      <c r="C1511">
        <v>64172251</v>
      </c>
      <c r="D1511" t="s">
        <v>2786</v>
      </c>
      <c r="E1511" t="s">
        <v>25665</v>
      </c>
      <c r="F1511" t="s">
        <v>37</v>
      </c>
      <c r="G1511">
        <v>30000000</v>
      </c>
      <c r="H1511">
        <v>5.4</v>
      </c>
    </row>
    <row r="1512" spans="1:8" x14ac:dyDescent="0.3">
      <c r="A1512" t="s">
        <v>8213</v>
      </c>
      <c r="B1512">
        <v>91</v>
      </c>
      <c r="C1512">
        <v>66600000</v>
      </c>
      <c r="D1512" t="s">
        <v>3932</v>
      </c>
      <c r="E1512" t="s">
        <v>25666</v>
      </c>
      <c r="F1512" t="s">
        <v>37</v>
      </c>
      <c r="G1512">
        <v>30000000</v>
      </c>
      <c r="H1512">
        <v>6.8</v>
      </c>
    </row>
    <row r="1513" spans="1:8" x14ac:dyDescent="0.3">
      <c r="A1513" t="s">
        <v>3930</v>
      </c>
      <c r="B1513">
        <v>100</v>
      </c>
      <c r="C1513">
        <v>63536011</v>
      </c>
      <c r="D1513" t="s">
        <v>1415</v>
      </c>
      <c r="E1513" t="s">
        <v>25667</v>
      </c>
      <c r="F1513" t="s">
        <v>37</v>
      </c>
      <c r="G1513">
        <v>30000000</v>
      </c>
      <c r="H1513">
        <v>6.3</v>
      </c>
    </row>
    <row r="1514" spans="1:8" x14ac:dyDescent="0.3">
      <c r="A1514" t="s">
        <v>6417</v>
      </c>
      <c r="B1514">
        <v>118</v>
      </c>
      <c r="C1514">
        <v>62877175</v>
      </c>
      <c r="D1514" t="s">
        <v>1415</v>
      </c>
      <c r="E1514" t="s">
        <v>25668</v>
      </c>
      <c r="F1514" t="s">
        <v>37</v>
      </c>
      <c r="G1514">
        <v>30000000</v>
      </c>
      <c r="H1514">
        <v>7.2</v>
      </c>
    </row>
    <row r="1515" spans="1:8" x14ac:dyDescent="0.3">
      <c r="A1515" t="s">
        <v>2943</v>
      </c>
      <c r="B1515">
        <v>109</v>
      </c>
      <c r="C1515">
        <v>74484168</v>
      </c>
      <c r="D1515" t="s">
        <v>1120</v>
      </c>
      <c r="E1515" t="s">
        <v>25669</v>
      </c>
      <c r="F1515" t="s">
        <v>37</v>
      </c>
      <c r="G1515">
        <v>45000000</v>
      </c>
      <c r="H1515">
        <v>6.9</v>
      </c>
    </row>
    <row r="1516" spans="1:8" x14ac:dyDescent="0.3">
      <c r="A1516" t="s">
        <v>8235</v>
      </c>
      <c r="B1516">
        <v>99</v>
      </c>
      <c r="C1516">
        <v>60269340</v>
      </c>
      <c r="D1516" t="s">
        <v>1681</v>
      </c>
      <c r="E1516" t="s">
        <v>25670</v>
      </c>
      <c r="F1516" t="s">
        <v>37</v>
      </c>
      <c r="G1516">
        <v>30000000</v>
      </c>
      <c r="H1516">
        <v>6</v>
      </c>
    </row>
    <row r="1517" spans="1:8" x14ac:dyDescent="0.3">
      <c r="A1517" t="s">
        <v>8239</v>
      </c>
      <c r="B1517">
        <v>114</v>
      </c>
      <c r="C1517">
        <v>60033780</v>
      </c>
      <c r="D1517" t="s">
        <v>214</v>
      </c>
      <c r="E1517" t="s">
        <v>25671</v>
      </c>
      <c r="F1517" t="s">
        <v>37</v>
      </c>
      <c r="G1517">
        <v>30000000</v>
      </c>
      <c r="H1517">
        <v>5.9</v>
      </c>
    </row>
    <row r="1518" spans="1:8" x14ac:dyDescent="0.3">
      <c r="A1518" t="s">
        <v>2561</v>
      </c>
      <c r="B1518">
        <v>89</v>
      </c>
      <c r="C1518">
        <v>58715510</v>
      </c>
      <c r="D1518" t="s">
        <v>1681</v>
      </c>
      <c r="E1518" t="s">
        <v>25672</v>
      </c>
      <c r="F1518" t="s">
        <v>37</v>
      </c>
      <c r="G1518">
        <v>30000000</v>
      </c>
      <c r="H1518">
        <v>5.4</v>
      </c>
    </row>
    <row r="1519" spans="1:8" x14ac:dyDescent="0.3">
      <c r="A1519" t="s">
        <v>2785</v>
      </c>
      <c r="B1519">
        <v>95</v>
      </c>
      <c r="C1519">
        <v>58156435</v>
      </c>
      <c r="D1519" t="s">
        <v>2476</v>
      </c>
      <c r="E1519" t="s">
        <v>25673</v>
      </c>
      <c r="F1519" t="s">
        <v>37</v>
      </c>
      <c r="G1519">
        <v>19000000</v>
      </c>
      <c r="H1519">
        <v>5.9</v>
      </c>
    </row>
    <row r="1520" spans="1:8" x14ac:dyDescent="0.3">
      <c r="A1520" t="s">
        <v>2561</v>
      </c>
      <c r="B1520">
        <v>98</v>
      </c>
      <c r="C1520">
        <v>56044241</v>
      </c>
      <c r="D1520" t="s">
        <v>3632</v>
      </c>
      <c r="E1520" t="s">
        <v>25674</v>
      </c>
      <c r="F1520" t="s">
        <v>37</v>
      </c>
      <c r="G1520">
        <v>37000000</v>
      </c>
      <c r="H1520">
        <v>6.1</v>
      </c>
    </row>
    <row r="1521" spans="1:8" x14ac:dyDescent="0.3">
      <c r="A1521" t="s">
        <v>4003</v>
      </c>
      <c r="B1521">
        <v>94</v>
      </c>
      <c r="C1521">
        <v>56816662</v>
      </c>
      <c r="D1521" t="s">
        <v>3632</v>
      </c>
      <c r="E1521" t="s">
        <v>25675</v>
      </c>
      <c r="F1521" t="s">
        <v>37</v>
      </c>
      <c r="G1521">
        <v>17000000</v>
      </c>
      <c r="H1521">
        <v>7.7</v>
      </c>
    </row>
    <row r="1522" spans="1:8" x14ac:dyDescent="0.3">
      <c r="A1522" t="s">
        <v>8261</v>
      </c>
      <c r="B1522">
        <v>85</v>
      </c>
      <c r="C1522">
        <v>64238770</v>
      </c>
      <c r="D1522" t="s">
        <v>471</v>
      </c>
      <c r="E1522" t="s">
        <v>25676</v>
      </c>
      <c r="F1522" t="s">
        <v>37</v>
      </c>
      <c r="G1522">
        <v>42000000</v>
      </c>
      <c r="H1522">
        <v>5.8</v>
      </c>
    </row>
    <row r="1523" spans="1:8" x14ac:dyDescent="0.3">
      <c r="A1523" t="s">
        <v>8265</v>
      </c>
      <c r="B1523">
        <v>124</v>
      </c>
      <c r="C1523">
        <v>52937130</v>
      </c>
      <c r="D1523" t="s">
        <v>1726</v>
      </c>
      <c r="E1523" t="s">
        <v>25677</v>
      </c>
      <c r="F1523" t="s">
        <v>37</v>
      </c>
      <c r="G1523">
        <v>30000000</v>
      </c>
      <c r="H1523">
        <v>7.6</v>
      </c>
    </row>
    <row r="1524" spans="1:8" x14ac:dyDescent="0.3">
      <c r="A1524" t="s">
        <v>7015</v>
      </c>
      <c r="B1524">
        <v>131</v>
      </c>
      <c r="C1524">
        <v>52799004</v>
      </c>
      <c r="D1524" t="s">
        <v>214</v>
      </c>
      <c r="E1524" t="s">
        <v>25678</v>
      </c>
      <c r="F1524" t="s">
        <v>37</v>
      </c>
      <c r="G1524">
        <v>55000000</v>
      </c>
      <c r="H1524">
        <v>6.1</v>
      </c>
    </row>
    <row r="1525" spans="1:8" x14ac:dyDescent="0.3">
      <c r="A1525" t="s">
        <v>8274</v>
      </c>
      <c r="B1525">
        <v>107</v>
      </c>
      <c r="C1525">
        <v>55210049</v>
      </c>
      <c r="D1525" t="s">
        <v>227</v>
      </c>
      <c r="E1525" t="s">
        <v>25679</v>
      </c>
      <c r="F1525" t="s">
        <v>37</v>
      </c>
      <c r="G1525">
        <v>27800000</v>
      </c>
      <c r="H1525">
        <v>5.4</v>
      </c>
    </row>
    <row r="1526" spans="1:8" x14ac:dyDescent="0.3">
      <c r="A1526" t="s">
        <v>5911</v>
      </c>
      <c r="B1526">
        <v>99</v>
      </c>
      <c r="C1526">
        <v>51432423</v>
      </c>
      <c r="D1526" t="s">
        <v>8278</v>
      </c>
      <c r="E1526" t="s">
        <v>25680</v>
      </c>
      <c r="F1526" t="s">
        <v>37</v>
      </c>
      <c r="G1526">
        <v>30000000</v>
      </c>
      <c r="H1526">
        <v>5.0999999999999996</v>
      </c>
    </row>
    <row r="1527" spans="1:8" x14ac:dyDescent="0.3">
      <c r="A1527" t="s">
        <v>2467</v>
      </c>
      <c r="B1527">
        <v>83</v>
      </c>
      <c r="C1527">
        <v>51109400</v>
      </c>
      <c r="D1527" t="s">
        <v>1009</v>
      </c>
      <c r="E1527" t="s">
        <v>25681</v>
      </c>
      <c r="F1527" t="s">
        <v>37</v>
      </c>
      <c r="G1527">
        <v>30000000</v>
      </c>
      <c r="H1527">
        <v>6.4</v>
      </c>
    </row>
    <row r="1528" spans="1:8" x14ac:dyDescent="0.3">
      <c r="A1528" t="s">
        <v>6142</v>
      </c>
      <c r="B1528">
        <v>131</v>
      </c>
      <c r="C1528">
        <v>50300000</v>
      </c>
      <c r="D1528" t="s">
        <v>50</v>
      </c>
      <c r="E1528" t="s">
        <v>25682</v>
      </c>
      <c r="F1528" t="s">
        <v>37</v>
      </c>
      <c r="G1528">
        <v>30000000</v>
      </c>
      <c r="H1528">
        <v>6.3</v>
      </c>
    </row>
    <row r="1529" spans="1:8" x14ac:dyDescent="0.3">
      <c r="A1529" t="s">
        <v>8293</v>
      </c>
      <c r="B1529">
        <v>85</v>
      </c>
      <c r="C1529">
        <v>56068547</v>
      </c>
      <c r="D1529" t="s">
        <v>8295</v>
      </c>
      <c r="E1529" t="s">
        <v>25683</v>
      </c>
      <c r="F1529" t="s">
        <v>37</v>
      </c>
      <c r="G1529">
        <v>30000000</v>
      </c>
      <c r="H1529">
        <v>7.5</v>
      </c>
    </row>
    <row r="1530" spans="1:8" x14ac:dyDescent="0.3">
      <c r="A1530" t="s">
        <v>5462</v>
      </c>
      <c r="B1530">
        <v>126</v>
      </c>
      <c r="C1530">
        <v>53680848</v>
      </c>
      <c r="D1530" t="s">
        <v>214</v>
      </c>
      <c r="E1530" t="s">
        <v>25684</v>
      </c>
      <c r="F1530" t="s">
        <v>37</v>
      </c>
      <c r="G1530">
        <v>30000000</v>
      </c>
      <c r="H1530">
        <v>7.1</v>
      </c>
    </row>
    <row r="1531" spans="1:8" x14ac:dyDescent="0.3">
      <c r="A1531" t="s">
        <v>940</v>
      </c>
      <c r="B1531">
        <v>123</v>
      </c>
      <c r="C1531">
        <v>50921738</v>
      </c>
      <c r="D1531" t="s">
        <v>4817</v>
      </c>
      <c r="E1531" t="s">
        <v>25685</v>
      </c>
      <c r="F1531" t="s">
        <v>37</v>
      </c>
      <c r="G1531">
        <v>30000000</v>
      </c>
      <c r="H1531">
        <v>7.8</v>
      </c>
    </row>
    <row r="1532" spans="1:8" x14ac:dyDescent="0.3">
      <c r="A1532" t="s">
        <v>2561</v>
      </c>
      <c r="B1532">
        <v>105</v>
      </c>
      <c r="C1532">
        <v>53021560</v>
      </c>
      <c r="D1532" t="s">
        <v>1415</v>
      </c>
      <c r="E1532" t="s">
        <v>25686</v>
      </c>
      <c r="F1532" t="s">
        <v>37</v>
      </c>
      <c r="G1532">
        <v>30000000</v>
      </c>
      <c r="H1532">
        <v>6.5</v>
      </c>
    </row>
    <row r="1533" spans="1:8" x14ac:dyDescent="0.3">
      <c r="A1533" t="s">
        <v>187</v>
      </c>
      <c r="B1533">
        <v>125</v>
      </c>
      <c r="C1533">
        <v>45645204</v>
      </c>
      <c r="D1533" t="s">
        <v>334</v>
      </c>
      <c r="E1533" t="s">
        <v>25687</v>
      </c>
      <c r="F1533" t="s">
        <v>37</v>
      </c>
      <c r="G1533">
        <v>30000000</v>
      </c>
      <c r="H1533">
        <v>6.6</v>
      </c>
    </row>
    <row r="1534" spans="1:8" x14ac:dyDescent="0.3">
      <c r="A1534" t="s">
        <v>255</v>
      </c>
      <c r="B1534">
        <v>77</v>
      </c>
      <c r="C1534">
        <v>53337608</v>
      </c>
      <c r="D1534" t="s">
        <v>8329</v>
      </c>
      <c r="E1534" t="s">
        <v>25688</v>
      </c>
      <c r="F1534" t="s">
        <v>37</v>
      </c>
      <c r="G1534">
        <v>40000000</v>
      </c>
      <c r="H1534">
        <v>7.4</v>
      </c>
    </row>
    <row r="1535" spans="1:8" x14ac:dyDescent="0.3">
      <c r="A1535" t="s">
        <v>5743</v>
      </c>
      <c r="B1535">
        <v>121</v>
      </c>
      <c r="C1535">
        <v>46875468</v>
      </c>
      <c r="D1535" t="s">
        <v>1120</v>
      </c>
      <c r="E1535" t="s">
        <v>25689</v>
      </c>
      <c r="F1535" t="s">
        <v>37</v>
      </c>
      <c r="G1535">
        <v>30000000</v>
      </c>
      <c r="H1535">
        <v>7.6</v>
      </c>
    </row>
    <row r="1536" spans="1:8" x14ac:dyDescent="0.3">
      <c r="A1536" t="s">
        <v>3098</v>
      </c>
      <c r="B1536">
        <v>124</v>
      </c>
      <c r="C1536">
        <v>52418902</v>
      </c>
      <c r="D1536" t="s">
        <v>3794</v>
      </c>
      <c r="E1536" t="s">
        <v>25690</v>
      </c>
      <c r="F1536" t="s">
        <v>37</v>
      </c>
      <c r="G1536">
        <v>30000000</v>
      </c>
      <c r="H1536">
        <v>7.5</v>
      </c>
    </row>
    <row r="1537" spans="1:8" x14ac:dyDescent="0.3">
      <c r="A1537" t="s">
        <v>79</v>
      </c>
      <c r="B1537">
        <v>99</v>
      </c>
      <c r="C1537">
        <v>42057340</v>
      </c>
      <c r="D1537" t="s">
        <v>5544</v>
      </c>
      <c r="E1537" t="s">
        <v>25691</v>
      </c>
      <c r="F1537" t="s">
        <v>37</v>
      </c>
      <c r="G1537">
        <v>30000000</v>
      </c>
      <c r="H1537">
        <v>6.6</v>
      </c>
    </row>
    <row r="1538" spans="1:8" x14ac:dyDescent="0.3">
      <c r="A1538" t="s">
        <v>8351</v>
      </c>
      <c r="B1538">
        <v>112</v>
      </c>
      <c r="C1538">
        <v>42478175</v>
      </c>
      <c r="D1538" t="s">
        <v>687</v>
      </c>
      <c r="E1538" t="s">
        <v>25692</v>
      </c>
      <c r="F1538" t="s">
        <v>37</v>
      </c>
      <c r="G1538">
        <v>25000000</v>
      </c>
      <c r="H1538">
        <v>7.2</v>
      </c>
    </row>
    <row r="1539" spans="1:8" x14ac:dyDescent="0.3">
      <c r="A1539" t="s">
        <v>8355</v>
      </c>
      <c r="B1539">
        <v>111</v>
      </c>
      <c r="C1539">
        <v>41407470</v>
      </c>
      <c r="D1539" t="s">
        <v>3932</v>
      </c>
      <c r="E1539" t="s">
        <v>25693</v>
      </c>
      <c r="F1539" t="s">
        <v>37</v>
      </c>
      <c r="G1539">
        <v>30000000</v>
      </c>
      <c r="H1539">
        <v>7.6</v>
      </c>
    </row>
    <row r="1540" spans="1:8" x14ac:dyDescent="0.3">
      <c r="A1540" t="s">
        <v>1071</v>
      </c>
      <c r="B1540">
        <v>107</v>
      </c>
      <c r="C1540">
        <v>42385520</v>
      </c>
      <c r="D1540" t="s">
        <v>7837</v>
      </c>
      <c r="E1540" t="s">
        <v>25694</v>
      </c>
      <c r="F1540" t="s">
        <v>37</v>
      </c>
      <c r="G1540">
        <v>30000000</v>
      </c>
      <c r="H1540">
        <v>6.2</v>
      </c>
    </row>
    <row r="1541" spans="1:8" x14ac:dyDescent="0.3">
      <c r="A1541" t="s">
        <v>5408</v>
      </c>
      <c r="B1541">
        <v>104</v>
      </c>
      <c r="C1541">
        <v>40118420</v>
      </c>
      <c r="D1541" t="s">
        <v>4915</v>
      </c>
      <c r="E1541" t="s">
        <v>25695</v>
      </c>
      <c r="F1541" t="s">
        <v>37</v>
      </c>
      <c r="G1541">
        <v>30000000</v>
      </c>
      <c r="H1541">
        <v>5.6</v>
      </c>
    </row>
    <row r="1542" spans="1:8" x14ac:dyDescent="0.3">
      <c r="A1542" t="s">
        <v>125</v>
      </c>
      <c r="B1542">
        <v>113</v>
      </c>
      <c r="C1542">
        <v>40137776</v>
      </c>
      <c r="D1542" t="s">
        <v>2490</v>
      </c>
      <c r="E1542" t="s">
        <v>25696</v>
      </c>
      <c r="F1542" t="s">
        <v>37</v>
      </c>
      <c r="G1542">
        <v>38000000</v>
      </c>
      <c r="H1542">
        <v>7.6</v>
      </c>
    </row>
    <row r="1543" spans="1:8" x14ac:dyDescent="0.3">
      <c r="A1543" t="s">
        <v>3541</v>
      </c>
      <c r="B1543">
        <v>113</v>
      </c>
      <c r="C1543">
        <v>39568996</v>
      </c>
      <c r="D1543" t="s">
        <v>6403</v>
      </c>
      <c r="E1543" t="s">
        <v>25697</v>
      </c>
      <c r="F1543" t="s">
        <v>37</v>
      </c>
      <c r="G1543">
        <v>32000000</v>
      </c>
      <c r="H1543">
        <v>6.6</v>
      </c>
    </row>
    <row r="1544" spans="1:8" x14ac:dyDescent="0.3">
      <c r="A1544" t="s">
        <v>8378</v>
      </c>
      <c r="B1544">
        <v>95</v>
      </c>
      <c r="C1544">
        <v>42043633</v>
      </c>
      <c r="D1544" t="s">
        <v>2664</v>
      </c>
      <c r="E1544" t="s">
        <v>25698</v>
      </c>
      <c r="F1544" t="s">
        <v>37</v>
      </c>
      <c r="G1544">
        <v>30000000</v>
      </c>
      <c r="H1544">
        <v>7</v>
      </c>
    </row>
    <row r="1545" spans="1:8" x14ac:dyDescent="0.3">
      <c r="A1545" t="s">
        <v>8382</v>
      </c>
      <c r="B1545">
        <v>86</v>
      </c>
      <c r="C1545">
        <v>38232624</v>
      </c>
      <c r="D1545" t="s">
        <v>1671</v>
      </c>
      <c r="E1545" t="s">
        <v>25699</v>
      </c>
      <c r="F1545" t="s">
        <v>37</v>
      </c>
      <c r="G1545">
        <v>30000000</v>
      </c>
      <c r="H1545">
        <v>2.7</v>
      </c>
    </row>
    <row r="1546" spans="1:8" x14ac:dyDescent="0.3">
      <c r="A1546" t="s">
        <v>2429</v>
      </c>
      <c r="B1546">
        <v>126</v>
      </c>
      <c r="C1546">
        <v>38413606</v>
      </c>
      <c r="D1546" t="s">
        <v>422</v>
      </c>
      <c r="E1546" t="s">
        <v>25700</v>
      </c>
      <c r="F1546" t="s">
        <v>37</v>
      </c>
      <c r="G1546">
        <v>30000000</v>
      </c>
      <c r="H1546">
        <v>7.6</v>
      </c>
    </row>
    <row r="1547" spans="1:8" x14ac:dyDescent="0.3">
      <c r="A1547" t="s">
        <v>2591</v>
      </c>
      <c r="B1547">
        <v>101</v>
      </c>
      <c r="C1547">
        <v>38122105</v>
      </c>
      <c r="D1547" t="s">
        <v>1401</v>
      </c>
      <c r="E1547" t="s">
        <v>25701</v>
      </c>
      <c r="F1547" t="s">
        <v>37</v>
      </c>
      <c r="G1547">
        <v>27000000</v>
      </c>
      <c r="H1547">
        <v>6.6</v>
      </c>
    </row>
    <row r="1548" spans="1:8" x14ac:dyDescent="0.3">
      <c r="A1548" t="s">
        <v>1954</v>
      </c>
      <c r="B1548">
        <v>102</v>
      </c>
      <c r="C1548">
        <v>38747385</v>
      </c>
      <c r="D1548" t="s">
        <v>8396</v>
      </c>
      <c r="E1548" t="s">
        <v>25702</v>
      </c>
      <c r="F1548" t="s">
        <v>37</v>
      </c>
      <c r="G1548">
        <v>25000000</v>
      </c>
      <c r="H1548">
        <v>6.9</v>
      </c>
    </row>
    <row r="1549" spans="1:8" x14ac:dyDescent="0.3">
      <c r="A1549" t="s">
        <v>940</v>
      </c>
      <c r="B1549">
        <v>111</v>
      </c>
      <c r="C1549">
        <v>40247512</v>
      </c>
      <c r="D1549" t="s">
        <v>923</v>
      </c>
      <c r="E1549" t="s">
        <v>25703</v>
      </c>
      <c r="F1549" t="s">
        <v>37</v>
      </c>
      <c r="G1549">
        <v>30000000</v>
      </c>
      <c r="H1549">
        <v>6.8</v>
      </c>
    </row>
    <row r="1550" spans="1:8" x14ac:dyDescent="0.3">
      <c r="A1550" t="s">
        <v>8410</v>
      </c>
      <c r="B1550">
        <v>95</v>
      </c>
      <c r="C1550">
        <v>35927406</v>
      </c>
      <c r="D1550" t="s">
        <v>262</v>
      </c>
      <c r="E1550" t="s">
        <v>25704</v>
      </c>
      <c r="F1550" t="s">
        <v>37</v>
      </c>
      <c r="G1550">
        <v>30000000</v>
      </c>
      <c r="H1550">
        <v>3.7</v>
      </c>
    </row>
    <row r="1551" spans="1:8" x14ac:dyDescent="0.3">
      <c r="A1551" t="s">
        <v>322</v>
      </c>
      <c r="B1551">
        <v>98</v>
      </c>
      <c r="C1551">
        <v>35565975</v>
      </c>
      <c r="D1551" t="s">
        <v>1415</v>
      </c>
      <c r="E1551" t="s">
        <v>25705</v>
      </c>
      <c r="F1551" t="s">
        <v>37</v>
      </c>
      <c r="G1551">
        <v>30000000</v>
      </c>
      <c r="H1551">
        <v>6.1</v>
      </c>
    </row>
    <row r="1552" spans="1:8" x14ac:dyDescent="0.3">
      <c r="A1552" t="s">
        <v>8417</v>
      </c>
      <c r="B1552">
        <v>100</v>
      </c>
      <c r="C1552">
        <v>35266619</v>
      </c>
      <c r="D1552" t="s">
        <v>5051</v>
      </c>
      <c r="E1552" t="s">
        <v>25706</v>
      </c>
      <c r="F1552" t="s">
        <v>37</v>
      </c>
      <c r="G1552">
        <v>30000000</v>
      </c>
      <c r="H1552">
        <v>5.9</v>
      </c>
    </row>
    <row r="1553" spans="1:8" x14ac:dyDescent="0.3">
      <c r="A1553" t="s">
        <v>8421</v>
      </c>
      <c r="B1553">
        <v>118</v>
      </c>
      <c r="C1553">
        <v>34703228</v>
      </c>
      <c r="D1553" t="s">
        <v>6199</v>
      </c>
      <c r="E1553" t="s">
        <v>25707</v>
      </c>
      <c r="F1553" t="s">
        <v>37</v>
      </c>
      <c r="G1553">
        <v>30000000</v>
      </c>
      <c r="H1553">
        <v>6.7</v>
      </c>
    </row>
    <row r="1554" spans="1:8" x14ac:dyDescent="0.3">
      <c r="A1554" t="s">
        <v>8430</v>
      </c>
      <c r="B1554">
        <v>125</v>
      </c>
      <c r="C1554">
        <v>38432823</v>
      </c>
      <c r="D1554" t="s">
        <v>8432</v>
      </c>
      <c r="E1554" t="s">
        <v>25708</v>
      </c>
      <c r="F1554" t="s">
        <v>37</v>
      </c>
      <c r="G1554">
        <v>30000000</v>
      </c>
      <c r="H1554">
        <v>6.9</v>
      </c>
    </row>
    <row r="1555" spans="1:8" x14ac:dyDescent="0.3">
      <c r="A1555" t="s">
        <v>4591</v>
      </c>
      <c r="B1555">
        <v>94</v>
      </c>
      <c r="C1555">
        <v>32095318</v>
      </c>
      <c r="D1555" t="s">
        <v>1009</v>
      </c>
      <c r="E1555" t="s">
        <v>25709</v>
      </c>
      <c r="F1555" t="s">
        <v>37</v>
      </c>
      <c r="G1555">
        <v>45000000</v>
      </c>
      <c r="H1555">
        <v>5.5</v>
      </c>
    </row>
    <row r="1556" spans="1:8" x14ac:dyDescent="0.3">
      <c r="A1556" t="s">
        <v>8439</v>
      </c>
      <c r="B1556">
        <v>79</v>
      </c>
      <c r="C1556">
        <v>31743332</v>
      </c>
      <c r="D1556" t="s">
        <v>8441</v>
      </c>
      <c r="E1556">
        <v>9</v>
      </c>
      <c r="F1556" t="s">
        <v>37</v>
      </c>
      <c r="G1556">
        <v>30000000</v>
      </c>
      <c r="H1556">
        <v>7.1</v>
      </c>
    </row>
    <row r="1557" spans="1:8" x14ac:dyDescent="0.3">
      <c r="A1557" t="s">
        <v>1526</v>
      </c>
      <c r="B1557">
        <v>106</v>
      </c>
      <c r="C1557">
        <v>32154410</v>
      </c>
      <c r="D1557" t="s">
        <v>2125</v>
      </c>
      <c r="E1557" t="s">
        <v>25710</v>
      </c>
      <c r="F1557" t="s">
        <v>37</v>
      </c>
      <c r="G1557">
        <v>30000000</v>
      </c>
      <c r="H1557">
        <v>7.1</v>
      </c>
    </row>
    <row r="1558" spans="1:8" x14ac:dyDescent="0.3">
      <c r="A1558" t="s">
        <v>8455</v>
      </c>
      <c r="B1558">
        <v>63</v>
      </c>
      <c r="C1558">
        <v>26687172</v>
      </c>
      <c r="D1558" t="s">
        <v>1280</v>
      </c>
      <c r="E1558" t="s">
        <v>25711</v>
      </c>
      <c r="F1558" t="s">
        <v>37</v>
      </c>
      <c r="G1558">
        <v>30000000</v>
      </c>
      <c r="H1558">
        <v>7.3</v>
      </c>
    </row>
    <row r="1559" spans="1:8" x14ac:dyDescent="0.3">
      <c r="A1559" t="s">
        <v>8461</v>
      </c>
      <c r="B1559">
        <v>85</v>
      </c>
      <c r="C1559">
        <v>26096584</v>
      </c>
      <c r="D1559" t="s">
        <v>1671</v>
      </c>
      <c r="E1559" t="s">
        <v>25712</v>
      </c>
      <c r="F1559" t="s">
        <v>37</v>
      </c>
      <c r="G1559">
        <v>19000000</v>
      </c>
      <c r="H1559">
        <v>3.4</v>
      </c>
    </row>
    <row r="1560" spans="1:8" x14ac:dyDescent="0.3">
      <c r="A1560" t="s">
        <v>1680</v>
      </c>
      <c r="B1560">
        <v>108</v>
      </c>
      <c r="C1560">
        <v>26525834</v>
      </c>
      <c r="D1560" t="s">
        <v>1415</v>
      </c>
      <c r="E1560" t="s">
        <v>25713</v>
      </c>
      <c r="F1560" t="s">
        <v>37</v>
      </c>
      <c r="G1560">
        <v>30000000</v>
      </c>
      <c r="H1560">
        <v>6.8</v>
      </c>
    </row>
    <row r="1561" spans="1:8" x14ac:dyDescent="0.3">
      <c r="A1561" t="s">
        <v>3453</v>
      </c>
      <c r="B1561">
        <v>139</v>
      </c>
      <c r="C1561">
        <v>30513940</v>
      </c>
      <c r="D1561" t="s">
        <v>4296</v>
      </c>
      <c r="E1561" t="s">
        <v>25714</v>
      </c>
      <c r="F1561" t="s">
        <v>37</v>
      </c>
      <c r="G1561">
        <v>30000000</v>
      </c>
      <c r="H1561">
        <v>6.9</v>
      </c>
    </row>
    <row r="1562" spans="1:8" x14ac:dyDescent="0.3">
      <c r="A1562" t="s">
        <v>5273</v>
      </c>
      <c r="B1562">
        <v>127</v>
      </c>
      <c r="C1562">
        <v>23209440</v>
      </c>
      <c r="D1562" t="s">
        <v>3409</v>
      </c>
      <c r="E1562" t="s">
        <v>25715</v>
      </c>
      <c r="F1562" t="s">
        <v>37</v>
      </c>
      <c r="G1562">
        <v>30000000</v>
      </c>
      <c r="H1562">
        <v>7</v>
      </c>
    </row>
    <row r="1563" spans="1:8" x14ac:dyDescent="0.3">
      <c r="A1563" t="s">
        <v>8480</v>
      </c>
      <c r="B1563">
        <v>106</v>
      </c>
      <c r="C1563">
        <v>24048000</v>
      </c>
      <c r="D1563" t="s">
        <v>1401</v>
      </c>
      <c r="E1563" t="s">
        <v>25716</v>
      </c>
      <c r="F1563" t="s">
        <v>37</v>
      </c>
      <c r="G1563">
        <v>30000000</v>
      </c>
      <c r="H1563">
        <v>5.5</v>
      </c>
    </row>
    <row r="1564" spans="1:8" x14ac:dyDescent="0.3">
      <c r="A1564" t="s">
        <v>2698</v>
      </c>
      <c r="B1564">
        <v>95</v>
      </c>
      <c r="C1564">
        <v>22526144</v>
      </c>
      <c r="D1564" t="s">
        <v>2469</v>
      </c>
      <c r="E1564" t="s">
        <v>25717</v>
      </c>
      <c r="F1564" t="s">
        <v>37</v>
      </c>
      <c r="G1564">
        <v>30000000</v>
      </c>
      <c r="H1564">
        <v>5.0999999999999996</v>
      </c>
    </row>
    <row r="1565" spans="1:8" x14ac:dyDescent="0.3">
      <c r="A1565" t="s">
        <v>2682</v>
      </c>
      <c r="B1565">
        <v>118</v>
      </c>
      <c r="C1565">
        <v>30523568</v>
      </c>
      <c r="D1565" t="s">
        <v>3030</v>
      </c>
      <c r="E1565" t="s">
        <v>25718</v>
      </c>
      <c r="F1565" t="s">
        <v>37</v>
      </c>
      <c r="G1565">
        <v>30000000</v>
      </c>
      <c r="H1565">
        <v>6.2</v>
      </c>
    </row>
    <row r="1566" spans="1:8" x14ac:dyDescent="0.3">
      <c r="A1566" t="s">
        <v>8490</v>
      </c>
      <c r="B1566">
        <v>108</v>
      </c>
      <c r="C1566">
        <v>23070045</v>
      </c>
      <c r="D1566" t="s">
        <v>1826</v>
      </c>
      <c r="E1566" t="s">
        <v>25719</v>
      </c>
      <c r="F1566" t="s">
        <v>37</v>
      </c>
      <c r="G1566">
        <v>30000000</v>
      </c>
      <c r="H1566">
        <v>5.9</v>
      </c>
    </row>
    <row r="1567" spans="1:8" x14ac:dyDescent="0.3">
      <c r="A1567" t="s">
        <v>8495</v>
      </c>
      <c r="B1567">
        <v>105</v>
      </c>
      <c r="C1567">
        <v>20422207</v>
      </c>
      <c r="D1567" t="s">
        <v>1415</v>
      </c>
      <c r="E1567" t="s">
        <v>25720</v>
      </c>
      <c r="F1567" t="s">
        <v>37</v>
      </c>
      <c r="G1567">
        <v>35000000</v>
      </c>
      <c r="H1567">
        <v>5.2</v>
      </c>
    </row>
    <row r="1568" spans="1:8" x14ac:dyDescent="0.3">
      <c r="A1568" t="s">
        <v>6417</v>
      </c>
      <c r="B1568">
        <v>131</v>
      </c>
      <c r="C1568">
        <v>28644770</v>
      </c>
      <c r="D1568" t="s">
        <v>1681</v>
      </c>
      <c r="E1568" t="s">
        <v>25721</v>
      </c>
      <c r="F1568" t="s">
        <v>37</v>
      </c>
      <c r="G1568">
        <v>30000000</v>
      </c>
      <c r="H1568">
        <v>6.2</v>
      </c>
    </row>
    <row r="1569" spans="1:8" x14ac:dyDescent="0.3">
      <c r="A1569" t="s">
        <v>8504</v>
      </c>
      <c r="B1569">
        <v>104</v>
      </c>
      <c r="C1569">
        <v>21800302</v>
      </c>
      <c r="D1569" t="s">
        <v>4479</v>
      </c>
      <c r="E1569" t="s">
        <v>25722</v>
      </c>
      <c r="F1569" t="s">
        <v>37</v>
      </c>
      <c r="G1569">
        <v>30000000</v>
      </c>
      <c r="H1569">
        <v>5.5</v>
      </c>
    </row>
    <row r="1570" spans="1:8" x14ac:dyDescent="0.3">
      <c r="A1570" t="s">
        <v>8508</v>
      </c>
      <c r="B1570">
        <v>133</v>
      </c>
      <c r="C1570">
        <v>21129348</v>
      </c>
      <c r="D1570" t="s">
        <v>5274</v>
      </c>
      <c r="E1570" t="s">
        <v>25723</v>
      </c>
      <c r="F1570" t="s">
        <v>37</v>
      </c>
      <c r="G1570">
        <v>35000000</v>
      </c>
      <c r="H1570">
        <v>7.4</v>
      </c>
    </row>
    <row r="1571" spans="1:8" x14ac:dyDescent="0.3">
      <c r="A1571" t="s">
        <v>8514</v>
      </c>
      <c r="B1571">
        <v>94</v>
      </c>
      <c r="C1571">
        <v>18500966</v>
      </c>
      <c r="D1571" t="s">
        <v>2208</v>
      </c>
      <c r="E1571" t="s">
        <v>25724</v>
      </c>
      <c r="F1571" t="s">
        <v>37</v>
      </c>
      <c r="G1571">
        <v>30000000</v>
      </c>
      <c r="H1571">
        <v>4.4000000000000004</v>
      </c>
    </row>
    <row r="1572" spans="1:8" x14ac:dyDescent="0.3">
      <c r="A1572" t="s">
        <v>8519</v>
      </c>
      <c r="B1572">
        <v>109</v>
      </c>
      <c r="C1572">
        <v>19976073</v>
      </c>
      <c r="D1572" t="s">
        <v>464</v>
      </c>
      <c r="E1572" t="s">
        <v>25725</v>
      </c>
      <c r="F1572" t="s">
        <v>37</v>
      </c>
      <c r="G1572">
        <v>20000000</v>
      </c>
      <c r="H1572">
        <v>6.3</v>
      </c>
    </row>
    <row r="1573" spans="1:8" x14ac:dyDescent="0.3">
      <c r="A1573" t="s">
        <v>3098</v>
      </c>
      <c r="B1573">
        <v>96</v>
      </c>
      <c r="C1573">
        <v>18967571</v>
      </c>
      <c r="D1573" t="s">
        <v>334</v>
      </c>
      <c r="E1573" t="s">
        <v>25726</v>
      </c>
      <c r="F1573" t="s">
        <v>37</v>
      </c>
      <c r="G1573">
        <v>30000000</v>
      </c>
      <c r="H1573">
        <v>6.1</v>
      </c>
    </row>
    <row r="1574" spans="1:8" x14ac:dyDescent="0.3">
      <c r="A1574" t="s">
        <v>8528</v>
      </c>
      <c r="B1574">
        <v>105</v>
      </c>
      <c r="C1574">
        <v>17100000</v>
      </c>
      <c r="D1574" t="s">
        <v>8530</v>
      </c>
      <c r="E1574" t="s">
        <v>25727</v>
      </c>
      <c r="F1574" t="s">
        <v>37</v>
      </c>
      <c r="G1574">
        <v>25000000</v>
      </c>
      <c r="H1574">
        <v>5.3</v>
      </c>
    </row>
    <row r="1575" spans="1:8" x14ac:dyDescent="0.3">
      <c r="A1575" t="s">
        <v>8534</v>
      </c>
      <c r="B1575">
        <v>99</v>
      </c>
      <c r="C1575">
        <v>17266505</v>
      </c>
      <c r="D1575" t="s">
        <v>8536</v>
      </c>
      <c r="E1575" t="s">
        <v>25728</v>
      </c>
      <c r="F1575" t="s">
        <v>37</v>
      </c>
      <c r="G1575">
        <v>30000000</v>
      </c>
      <c r="H1575">
        <v>5.4</v>
      </c>
    </row>
    <row r="1576" spans="1:8" x14ac:dyDescent="0.3">
      <c r="A1576" t="s">
        <v>1015</v>
      </c>
      <c r="B1576">
        <v>112</v>
      </c>
      <c r="C1576">
        <v>32357532</v>
      </c>
      <c r="D1576" t="s">
        <v>1415</v>
      </c>
      <c r="E1576" t="s">
        <v>25729</v>
      </c>
      <c r="F1576" t="s">
        <v>37</v>
      </c>
      <c r="G1576">
        <v>30000000</v>
      </c>
      <c r="H1576">
        <v>6.7</v>
      </c>
    </row>
    <row r="1577" spans="1:8" x14ac:dyDescent="0.3">
      <c r="A1577" t="s">
        <v>4134</v>
      </c>
      <c r="B1577">
        <v>108</v>
      </c>
      <c r="C1577">
        <v>16930884</v>
      </c>
      <c r="D1577" t="s">
        <v>2142</v>
      </c>
      <c r="E1577" t="s">
        <v>25730</v>
      </c>
      <c r="F1577" t="s">
        <v>37</v>
      </c>
      <c r="G1577">
        <v>30000000</v>
      </c>
      <c r="H1577">
        <v>5.9</v>
      </c>
    </row>
    <row r="1578" spans="1:8" x14ac:dyDescent="0.3">
      <c r="A1578" t="s">
        <v>8546</v>
      </c>
      <c r="B1578">
        <v>126</v>
      </c>
      <c r="C1578">
        <v>18324242</v>
      </c>
      <c r="D1578" t="s">
        <v>3409</v>
      </c>
      <c r="E1578" t="s">
        <v>25731</v>
      </c>
      <c r="F1578" t="s">
        <v>37</v>
      </c>
      <c r="G1578">
        <v>35000000</v>
      </c>
      <c r="H1578">
        <v>7.3</v>
      </c>
    </row>
    <row r="1579" spans="1:8" x14ac:dyDescent="0.3">
      <c r="A1579" t="s">
        <v>5225</v>
      </c>
      <c r="B1579">
        <v>98</v>
      </c>
      <c r="C1579">
        <v>16323969</v>
      </c>
      <c r="D1579" t="s">
        <v>5967</v>
      </c>
      <c r="E1579" t="s">
        <v>25732</v>
      </c>
      <c r="F1579" t="s">
        <v>37</v>
      </c>
      <c r="G1579">
        <v>40000000</v>
      </c>
      <c r="H1579">
        <v>5.5</v>
      </c>
    </row>
    <row r="1580" spans="1:8" x14ac:dyDescent="0.3">
      <c r="A1580" t="s">
        <v>8553</v>
      </c>
      <c r="B1580">
        <v>104</v>
      </c>
      <c r="C1580">
        <v>16999046</v>
      </c>
      <c r="D1580" t="s">
        <v>782</v>
      </c>
      <c r="E1580" t="s">
        <v>25733</v>
      </c>
      <c r="F1580" t="s">
        <v>37</v>
      </c>
      <c r="G1580">
        <v>26000000</v>
      </c>
      <c r="H1580">
        <v>5.8</v>
      </c>
    </row>
    <row r="1581" spans="1:8" x14ac:dyDescent="0.3">
      <c r="A1581" t="s">
        <v>8560</v>
      </c>
      <c r="B1581">
        <v>110</v>
      </c>
      <c r="C1581">
        <v>16295774</v>
      </c>
      <c r="D1581" t="s">
        <v>4432</v>
      </c>
      <c r="E1581" t="s">
        <v>25734</v>
      </c>
      <c r="F1581" t="s">
        <v>37</v>
      </c>
      <c r="G1581">
        <v>35000000</v>
      </c>
      <c r="H1581">
        <v>4.5999999999999996</v>
      </c>
    </row>
    <row r="1582" spans="1:8" x14ac:dyDescent="0.3">
      <c r="A1582" t="s">
        <v>8565</v>
      </c>
      <c r="B1582">
        <v>130</v>
      </c>
      <c r="C1582">
        <v>15709385</v>
      </c>
      <c r="D1582" t="s">
        <v>2125</v>
      </c>
      <c r="E1582" t="s">
        <v>25735</v>
      </c>
      <c r="F1582" t="s">
        <v>37</v>
      </c>
      <c r="G1582">
        <v>30000000</v>
      </c>
      <c r="H1582">
        <v>6.7</v>
      </c>
    </row>
    <row r="1583" spans="1:8" x14ac:dyDescent="0.3">
      <c r="A1583" t="s">
        <v>8569</v>
      </c>
      <c r="B1583">
        <v>93</v>
      </c>
      <c r="C1583">
        <v>14888028</v>
      </c>
      <c r="D1583" t="s">
        <v>8570</v>
      </c>
      <c r="E1583" t="s">
        <v>25736</v>
      </c>
      <c r="F1583" t="s">
        <v>37</v>
      </c>
      <c r="G1583">
        <v>30000000</v>
      </c>
      <c r="H1583">
        <v>5.0999999999999996</v>
      </c>
    </row>
    <row r="1584" spans="1:8" x14ac:dyDescent="0.3">
      <c r="A1584" t="s">
        <v>3891</v>
      </c>
      <c r="B1584">
        <v>96</v>
      </c>
      <c r="C1584">
        <v>14208384</v>
      </c>
      <c r="D1584" t="s">
        <v>1681</v>
      </c>
      <c r="E1584" t="s">
        <v>25737</v>
      </c>
      <c r="F1584" t="s">
        <v>37</v>
      </c>
      <c r="G1584">
        <v>30000000</v>
      </c>
      <c r="H1584">
        <v>5.6</v>
      </c>
    </row>
    <row r="1585" spans="1:8" x14ac:dyDescent="0.3">
      <c r="A1585" t="s">
        <v>6046</v>
      </c>
      <c r="B1585">
        <v>114</v>
      </c>
      <c r="C1585">
        <v>12831121</v>
      </c>
      <c r="D1585" t="s">
        <v>3277</v>
      </c>
      <c r="E1585" t="s">
        <v>25738</v>
      </c>
      <c r="F1585" t="s">
        <v>37</v>
      </c>
      <c r="G1585">
        <v>30000000</v>
      </c>
      <c r="H1585">
        <v>7</v>
      </c>
    </row>
    <row r="1586" spans="1:8" x14ac:dyDescent="0.3">
      <c r="A1586" t="s">
        <v>3585</v>
      </c>
      <c r="B1586">
        <v>106</v>
      </c>
      <c r="C1586">
        <v>18298649</v>
      </c>
      <c r="D1586" t="s">
        <v>7579</v>
      </c>
      <c r="E1586" t="s">
        <v>25739</v>
      </c>
      <c r="F1586" t="s">
        <v>37</v>
      </c>
      <c r="G1586">
        <v>30000000</v>
      </c>
      <c r="H1586">
        <v>6.4</v>
      </c>
    </row>
    <row r="1587" spans="1:8" x14ac:dyDescent="0.3">
      <c r="A1587" t="s">
        <v>4945</v>
      </c>
      <c r="B1587">
        <v>150</v>
      </c>
      <c r="C1587">
        <v>12712093</v>
      </c>
      <c r="D1587" t="s">
        <v>6113</v>
      </c>
      <c r="E1587" t="s">
        <v>25740</v>
      </c>
      <c r="F1587" t="s">
        <v>37</v>
      </c>
      <c r="G1587">
        <v>30000000</v>
      </c>
      <c r="H1587">
        <v>6.7</v>
      </c>
    </row>
    <row r="1588" spans="1:8" x14ac:dyDescent="0.3">
      <c r="A1588" t="s">
        <v>8596</v>
      </c>
      <c r="B1588">
        <v>100</v>
      </c>
      <c r="C1588">
        <v>11576087</v>
      </c>
      <c r="D1588" t="s">
        <v>73</v>
      </c>
      <c r="E1588" t="s">
        <v>25741</v>
      </c>
      <c r="F1588" t="s">
        <v>37</v>
      </c>
      <c r="G1588">
        <v>30000000</v>
      </c>
      <c r="H1588">
        <v>4.0999999999999996</v>
      </c>
    </row>
    <row r="1589" spans="1:8" x14ac:dyDescent="0.3">
      <c r="A1589" t="s">
        <v>5050</v>
      </c>
      <c r="B1589">
        <v>100</v>
      </c>
      <c r="C1589">
        <v>11900000</v>
      </c>
      <c r="D1589" t="s">
        <v>2001</v>
      </c>
      <c r="E1589" t="s">
        <v>25742</v>
      </c>
      <c r="F1589" t="s">
        <v>37</v>
      </c>
      <c r="G1589">
        <v>30000000</v>
      </c>
      <c r="H1589">
        <v>5.5</v>
      </c>
    </row>
    <row r="1590" spans="1:8" x14ac:dyDescent="0.3">
      <c r="A1590" t="s">
        <v>5495</v>
      </c>
      <c r="B1590">
        <v>100</v>
      </c>
      <c r="C1590">
        <v>9353573</v>
      </c>
      <c r="D1590" t="s">
        <v>262</v>
      </c>
      <c r="E1590" t="s">
        <v>25743</v>
      </c>
      <c r="F1590" t="s">
        <v>37</v>
      </c>
      <c r="G1590">
        <v>45000000</v>
      </c>
      <c r="H1590">
        <v>2.7</v>
      </c>
    </row>
    <row r="1591" spans="1:8" x14ac:dyDescent="0.3">
      <c r="A1591" t="s">
        <v>8607</v>
      </c>
      <c r="B1591">
        <v>107</v>
      </c>
      <c r="C1591">
        <v>12026670</v>
      </c>
      <c r="D1591" t="s">
        <v>334</v>
      </c>
      <c r="E1591" t="s">
        <v>25744</v>
      </c>
      <c r="F1591" t="s">
        <v>37</v>
      </c>
      <c r="G1591">
        <v>45000000</v>
      </c>
      <c r="H1591">
        <v>6.4</v>
      </c>
    </row>
    <row r="1592" spans="1:8" x14ac:dyDescent="0.3">
      <c r="A1592" t="s">
        <v>8613</v>
      </c>
      <c r="B1592">
        <v>102</v>
      </c>
      <c r="C1592">
        <v>14334645</v>
      </c>
      <c r="D1592" t="s">
        <v>3171</v>
      </c>
      <c r="E1592" t="s">
        <v>25745</v>
      </c>
      <c r="F1592" t="s">
        <v>37</v>
      </c>
      <c r="G1592">
        <v>25000000</v>
      </c>
      <c r="H1592">
        <v>4.8</v>
      </c>
    </row>
    <row r="1593" spans="1:8" x14ac:dyDescent="0.3">
      <c r="A1593" t="s">
        <v>8618</v>
      </c>
      <c r="B1593">
        <v>101</v>
      </c>
      <c r="C1593">
        <v>12189514</v>
      </c>
      <c r="D1593" t="s">
        <v>1681</v>
      </c>
      <c r="E1593" t="s">
        <v>25746</v>
      </c>
      <c r="F1593" t="s">
        <v>37</v>
      </c>
      <c r="G1593">
        <v>23000000</v>
      </c>
      <c r="H1593">
        <v>6.1</v>
      </c>
    </row>
    <row r="1594" spans="1:8" x14ac:dyDescent="0.3">
      <c r="A1594" t="s">
        <v>8624</v>
      </c>
      <c r="B1594">
        <v>86</v>
      </c>
      <c r="C1594">
        <v>10134754</v>
      </c>
      <c r="D1594" t="s">
        <v>2966</v>
      </c>
      <c r="E1594" t="s">
        <v>25747</v>
      </c>
      <c r="F1594" t="s">
        <v>37</v>
      </c>
      <c r="G1594">
        <v>30000000</v>
      </c>
      <c r="H1594">
        <v>4.8</v>
      </c>
    </row>
    <row r="1595" spans="1:8" x14ac:dyDescent="0.3">
      <c r="A1595" t="s">
        <v>7635</v>
      </c>
      <c r="B1595">
        <v>108</v>
      </c>
      <c r="C1595">
        <v>8535575</v>
      </c>
      <c r="D1595" t="s">
        <v>3409</v>
      </c>
      <c r="E1595" t="s">
        <v>25748</v>
      </c>
      <c r="F1595" t="s">
        <v>37</v>
      </c>
      <c r="G1595">
        <v>30000000</v>
      </c>
      <c r="H1595">
        <v>7</v>
      </c>
    </row>
    <row r="1596" spans="1:8" x14ac:dyDescent="0.3">
      <c r="A1596" t="s">
        <v>2791</v>
      </c>
      <c r="B1596">
        <v>123</v>
      </c>
      <c r="C1596">
        <v>7689458</v>
      </c>
      <c r="D1596" t="s">
        <v>8633</v>
      </c>
      <c r="E1596" t="s">
        <v>25749</v>
      </c>
      <c r="F1596" t="s">
        <v>37</v>
      </c>
      <c r="G1596">
        <v>40000000</v>
      </c>
      <c r="H1596">
        <v>6.8</v>
      </c>
    </row>
    <row r="1597" spans="1:8" x14ac:dyDescent="0.3">
      <c r="A1597" t="s">
        <v>5683</v>
      </c>
      <c r="B1597">
        <v>88</v>
      </c>
      <c r="C1597">
        <v>19316646</v>
      </c>
      <c r="D1597" t="s">
        <v>1528</v>
      </c>
      <c r="E1597" t="s">
        <v>25750</v>
      </c>
      <c r="F1597" t="s">
        <v>37</v>
      </c>
      <c r="G1597">
        <v>30000000</v>
      </c>
      <c r="H1597">
        <v>5.6</v>
      </c>
    </row>
    <row r="1598" spans="1:8" x14ac:dyDescent="0.3">
      <c r="A1598" t="s">
        <v>5867</v>
      </c>
      <c r="B1598">
        <v>109</v>
      </c>
      <c r="C1598">
        <v>10965209</v>
      </c>
      <c r="D1598" t="s">
        <v>464</v>
      </c>
      <c r="E1598" t="s">
        <v>25751</v>
      </c>
      <c r="F1598" t="s">
        <v>37</v>
      </c>
      <c r="G1598">
        <v>30000000</v>
      </c>
      <c r="H1598">
        <v>6.1</v>
      </c>
    </row>
    <row r="1599" spans="1:8" x14ac:dyDescent="0.3">
      <c r="A1599" t="s">
        <v>1015</v>
      </c>
      <c r="B1599">
        <v>122</v>
      </c>
      <c r="C1599">
        <v>26830000</v>
      </c>
      <c r="D1599" t="s">
        <v>1961</v>
      </c>
      <c r="E1599" t="s">
        <v>25752</v>
      </c>
      <c r="F1599" t="s">
        <v>37</v>
      </c>
      <c r="G1599">
        <v>18000000</v>
      </c>
      <c r="H1599">
        <v>7.9</v>
      </c>
    </row>
    <row r="1600" spans="1:8" x14ac:dyDescent="0.3">
      <c r="A1600" t="s">
        <v>8662</v>
      </c>
      <c r="B1600">
        <v>251</v>
      </c>
      <c r="C1600">
        <v>5300000</v>
      </c>
      <c r="D1600" t="s">
        <v>1935</v>
      </c>
      <c r="E1600" t="s">
        <v>25753</v>
      </c>
      <c r="F1600" t="s">
        <v>37</v>
      </c>
      <c r="G1600">
        <v>30000000</v>
      </c>
      <c r="H1600">
        <v>8.4</v>
      </c>
    </row>
    <row r="1601" spans="1:8" x14ac:dyDescent="0.3">
      <c r="A1601" t="s">
        <v>8666</v>
      </c>
      <c r="B1601">
        <v>118</v>
      </c>
      <c r="C1601">
        <v>10880926</v>
      </c>
      <c r="D1601" t="s">
        <v>464</v>
      </c>
      <c r="E1601" t="s">
        <v>25754</v>
      </c>
      <c r="F1601" t="s">
        <v>37</v>
      </c>
      <c r="G1601">
        <v>30000000</v>
      </c>
      <c r="H1601">
        <v>6.5</v>
      </c>
    </row>
    <row r="1602" spans="1:8" x14ac:dyDescent="0.3">
      <c r="A1602" t="s">
        <v>8671</v>
      </c>
      <c r="B1602">
        <v>131</v>
      </c>
      <c r="C1602">
        <v>3752725</v>
      </c>
      <c r="D1602" t="s">
        <v>214</v>
      </c>
      <c r="E1602" t="s">
        <v>25755</v>
      </c>
      <c r="F1602" t="s">
        <v>37</v>
      </c>
      <c r="G1602">
        <v>18000000</v>
      </c>
      <c r="H1602">
        <v>7.1</v>
      </c>
    </row>
    <row r="1603" spans="1:8" x14ac:dyDescent="0.3">
      <c r="A1603" t="s">
        <v>5050</v>
      </c>
      <c r="B1603">
        <v>109</v>
      </c>
      <c r="C1603">
        <v>3517797</v>
      </c>
      <c r="D1603" t="s">
        <v>5806</v>
      </c>
      <c r="E1603" t="s">
        <v>25756</v>
      </c>
      <c r="F1603" t="s">
        <v>37</v>
      </c>
      <c r="G1603">
        <v>25000000</v>
      </c>
      <c r="H1603">
        <v>6.6</v>
      </c>
    </row>
    <row r="1604" spans="1:8" x14ac:dyDescent="0.3">
      <c r="A1604" t="s">
        <v>8213</v>
      </c>
      <c r="B1604">
        <v>88</v>
      </c>
      <c r="C1604">
        <v>2975649</v>
      </c>
      <c r="D1604" t="s">
        <v>6326</v>
      </c>
      <c r="E1604" t="s">
        <v>25757</v>
      </c>
      <c r="F1604" t="s">
        <v>37</v>
      </c>
      <c r="G1604">
        <v>30000000</v>
      </c>
      <c r="H1604">
        <v>7</v>
      </c>
    </row>
    <row r="1605" spans="1:8" x14ac:dyDescent="0.3">
      <c r="A1605" t="s">
        <v>8690</v>
      </c>
      <c r="B1605">
        <v>103</v>
      </c>
      <c r="C1605">
        <v>668171</v>
      </c>
      <c r="D1605" t="s">
        <v>6905</v>
      </c>
      <c r="E1605" t="s">
        <v>25758</v>
      </c>
      <c r="F1605" t="s">
        <v>1946</v>
      </c>
      <c r="G1605">
        <v>60000000</v>
      </c>
      <c r="H1605">
        <v>5.6</v>
      </c>
    </row>
    <row r="1606" spans="1:8" x14ac:dyDescent="0.3">
      <c r="A1606" t="s">
        <v>8696</v>
      </c>
      <c r="B1606">
        <v>87</v>
      </c>
      <c r="C1606">
        <v>480314</v>
      </c>
      <c r="D1606" t="s">
        <v>127</v>
      </c>
      <c r="E1606" t="s">
        <v>25759</v>
      </c>
      <c r="F1606" t="s">
        <v>37</v>
      </c>
      <c r="G1606">
        <v>21000000</v>
      </c>
      <c r="H1606">
        <v>4.8</v>
      </c>
    </row>
    <row r="1607" spans="1:8" x14ac:dyDescent="0.3">
      <c r="A1607" t="s">
        <v>8702</v>
      </c>
      <c r="B1607">
        <v>160</v>
      </c>
      <c r="C1607">
        <v>3904982</v>
      </c>
      <c r="D1607" t="s">
        <v>8703</v>
      </c>
      <c r="E1607" t="s">
        <v>25760</v>
      </c>
      <c r="F1607" t="s">
        <v>37</v>
      </c>
      <c r="G1607">
        <v>30000000</v>
      </c>
      <c r="H1607">
        <v>7.5</v>
      </c>
    </row>
    <row r="1608" spans="1:8" x14ac:dyDescent="0.3">
      <c r="A1608" t="s">
        <v>8707</v>
      </c>
      <c r="B1608">
        <v>121</v>
      </c>
      <c r="C1608">
        <v>127437</v>
      </c>
      <c r="D1608" t="s">
        <v>1098</v>
      </c>
      <c r="E1608">
        <v>1911</v>
      </c>
      <c r="F1608" t="s">
        <v>1946</v>
      </c>
      <c r="G1608">
        <v>18000000</v>
      </c>
      <c r="H1608">
        <v>6</v>
      </c>
    </row>
    <row r="1609" spans="1:8" x14ac:dyDescent="0.3">
      <c r="A1609" t="s">
        <v>125</v>
      </c>
      <c r="B1609">
        <v>129</v>
      </c>
      <c r="C1609">
        <v>537580</v>
      </c>
      <c r="D1609" t="s">
        <v>8722</v>
      </c>
      <c r="E1609" t="s">
        <v>25761</v>
      </c>
      <c r="F1609" t="s">
        <v>37</v>
      </c>
      <c r="G1609">
        <v>30000000</v>
      </c>
      <c r="H1609">
        <v>6.8</v>
      </c>
    </row>
    <row r="1610" spans="1:8" x14ac:dyDescent="0.3">
      <c r="A1610" t="s">
        <v>8764</v>
      </c>
      <c r="B1610">
        <v>115</v>
      </c>
      <c r="C1610">
        <v>183436380</v>
      </c>
      <c r="D1610" t="s">
        <v>6419</v>
      </c>
      <c r="E1610" t="s">
        <v>25762</v>
      </c>
      <c r="F1610" t="s">
        <v>37</v>
      </c>
      <c r="G1610">
        <v>29000000</v>
      </c>
      <c r="H1610">
        <v>6.5</v>
      </c>
    </row>
    <row r="1611" spans="1:8" x14ac:dyDescent="0.3">
      <c r="A1611" t="s">
        <v>1421</v>
      </c>
      <c r="B1611">
        <v>153</v>
      </c>
      <c r="C1611">
        <v>119518352</v>
      </c>
      <c r="D1611" t="s">
        <v>8771</v>
      </c>
      <c r="E1611" t="s">
        <v>25763</v>
      </c>
      <c r="F1611" t="s">
        <v>37</v>
      </c>
      <c r="G1611">
        <v>28000000</v>
      </c>
      <c r="H1611">
        <v>7.9</v>
      </c>
    </row>
    <row r="1612" spans="1:8" x14ac:dyDescent="0.3">
      <c r="A1612" t="s">
        <v>8782</v>
      </c>
      <c r="B1612">
        <v>128</v>
      </c>
      <c r="C1612">
        <v>37036404</v>
      </c>
      <c r="D1612" t="s">
        <v>1415</v>
      </c>
      <c r="E1612" t="s">
        <v>25764</v>
      </c>
      <c r="F1612" t="s">
        <v>37</v>
      </c>
      <c r="G1612">
        <v>30000000</v>
      </c>
      <c r="H1612">
        <v>6.4</v>
      </c>
    </row>
    <row r="1613" spans="1:8" x14ac:dyDescent="0.3">
      <c r="A1613" t="s">
        <v>5111</v>
      </c>
      <c r="B1613">
        <v>89</v>
      </c>
      <c r="C1613">
        <v>22359293</v>
      </c>
      <c r="D1613" t="s">
        <v>787</v>
      </c>
      <c r="E1613" t="s">
        <v>25765</v>
      </c>
      <c r="F1613" t="s">
        <v>37</v>
      </c>
      <c r="G1613">
        <v>29000000</v>
      </c>
      <c r="H1613">
        <v>5.8</v>
      </c>
    </row>
    <row r="1614" spans="1:8" x14ac:dyDescent="0.3">
      <c r="A1614" t="s">
        <v>850</v>
      </c>
      <c r="B1614">
        <v>122</v>
      </c>
      <c r="C1614">
        <v>18593156</v>
      </c>
      <c r="D1614" t="s">
        <v>3409</v>
      </c>
      <c r="E1614" t="s">
        <v>25766</v>
      </c>
      <c r="F1614" t="s">
        <v>37</v>
      </c>
      <c r="G1614">
        <v>35000000</v>
      </c>
      <c r="H1614">
        <v>7.7</v>
      </c>
    </row>
    <row r="1615" spans="1:8" x14ac:dyDescent="0.3">
      <c r="A1615" t="s">
        <v>6102</v>
      </c>
      <c r="B1615">
        <v>99</v>
      </c>
      <c r="C1615">
        <v>16930185</v>
      </c>
      <c r="D1615" t="s">
        <v>1681</v>
      </c>
      <c r="E1615" t="s">
        <v>25767</v>
      </c>
      <c r="F1615" t="s">
        <v>37</v>
      </c>
      <c r="G1615">
        <v>29000000</v>
      </c>
      <c r="H1615">
        <v>5.3</v>
      </c>
    </row>
    <row r="1616" spans="1:8" x14ac:dyDescent="0.3">
      <c r="A1616" t="s">
        <v>4309</v>
      </c>
      <c r="B1616">
        <v>99</v>
      </c>
      <c r="C1616">
        <v>63034755</v>
      </c>
      <c r="D1616" t="s">
        <v>1671</v>
      </c>
      <c r="E1616" t="s">
        <v>25768</v>
      </c>
      <c r="F1616" t="s">
        <v>37</v>
      </c>
      <c r="G1616">
        <v>29000000</v>
      </c>
      <c r="H1616">
        <v>5.3</v>
      </c>
    </row>
    <row r="1617" spans="1:8" x14ac:dyDescent="0.3">
      <c r="A1617" t="s">
        <v>8807</v>
      </c>
      <c r="B1617">
        <v>147</v>
      </c>
      <c r="C1617">
        <v>5899797</v>
      </c>
      <c r="D1617" t="s">
        <v>5940</v>
      </c>
      <c r="E1617" t="s">
        <v>25769</v>
      </c>
      <c r="F1617" t="s">
        <v>37</v>
      </c>
      <c r="G1617">
        <v>29000000</v>
      </c>
      <c r="H1617">
        <v>7.5</v>
      </c>
    </row>
    <row r="1618" spans="1:8" x14ac:dyDescent="0.3">
      <c r="A1618" t="s">
        <v>3639</v>
      </c>
      <c r="B1618">
        <v>112</v>
      </c>
      <c r="C1618">
        <v>4554569</v>
      </c>
      <c r="D1618" t="s">
        <v>2527</v>
      </c>
      <c r="E1618" t="s">
        <v>25770</v>
      </c>
      <c r="F1618" t="s">
        <v>37</v>
      </c>
      <c r="G1618">
        <v>28000000</v>
      </c>
      <c r="H1618">
        <v>6.9</v>
      </c>
    </row>
    <row r="1619" spans="1:8" x14ac:dyDescent="0.3">
      <c r="A1619" t="s">
        <v>8814</v>
      </c>
      <c r="B1619">
        <v>88</v>
      </c>
      <c r="C1619">
        <v>17016190</v>
      </c>
      <c r="D1619" t="s">
        <v>8066</v>
      </c>
      <c r="E1619" t="s">
        <v>25771</v>
      </c>
      <c r="F1619" t="s">
        <v>37</v>
      </c>
      <c r="G1619">
        <v>12000000</v>
      </c>
      <c r="H1619">
        <v>4.9000000000000004</v>
      </c>
    </row>
    <row r="1620" spans="1:8" x14ac:dyDescent="0.3">
      <c r="A1620" t="s">
        <v>8820</v>
      </c>
      <c r="B1620">
        <v>94</v>
      </c>
      <c r="C1620">
        <v>6301131</v>
      </c>
      <c r="D1620" t="s">
        <v>2202</v>
      </c>
      <c r="E1620" t="s">
        <v>25772</v>
      </c>
      <c r="F1620" t="s">
        <v>37</v>
      </c>
      <c r="G1620">
        <v>29000000</v>
      </c>
      <c r="H1620">
        <v>7.1</v>
      </c>
    </row>
    <row r="1621" spans="1:8" x14ac:dyDescent="0.3">
      <c r="A1621" t="s">
        <v>1658</v>
      </c>
      <c r="B1621">
        <v>90</v>
      </c>
      <c r="C1621">
        <v>217350219</v>
      </c>
      <c r="D1621" t="s">
        <v>89</v>
      </c>
      <c r="E1621" t="s">
        <v>25773</v>
      </c>
      <c r="F1621" t="s">
        <v>37</v>
      </c>
      <c r="G1621">
        <v>28000000</v>
      </c>
      <c r="H1621">
        <v>8</v>
      </c>
    </row>
    <row r="1622" spans="1:8" x14ac:dyDescent="0.3">
      <c r="A1622" t="s">
        <v>3088</v>
      </c>
      <c r="B1622">
        <v>167</v>
      </c>
      <c r="C1622">
        <v>161029270</v>
      </c>
      <c r="D1622" t="s">
        <v>8831</v>
      </c>
      <c r="E1622" t="s">
        <v>25774</v>
      </c>
      <c r="F1622" t="s">
        <v>37</v>
      </c>
      <c r="G1622">
        <v>28000000</v>
      </c>
      <c r="H1622">
        <v>7.9</v>
      </c>
    </row>
    <row r="1623" spans="1:8" x14ac:dyDescent="0.3">
      <c r="A1623" t="s">
        <v>389</v>
      </c>
      <c r="B1623">
        <v>118</v>
      </c>
      <c r="C1623">
        <v>179870271</v>
      </c>
      <c r="D1623" t="s">
        <v>127</v>
      </c>
      <c r="E1623" t="s">
        <v>25775</v>
      </c>
      <c r="F1623" t="s">
        <v>37</v>
      </c>
      <c r="G1623">
        <v>28000000</v>
      </c>
      <c r="H1623">
        <v>7.6</v>
      </c>
    </row>
    <row r="1624" spans="1:8" x14ac:dyDescent="0.3">
      <c r="A1624" t="s">
        <v>8840</v>
      </c>
      <c r="B1624">
        <v>83</v>
      </c>
      <c r="C1624">
        <v>100491683</v>
      </c>
      <c r="D1624" t="s">
        <v>8841</v>
      </c>
      <c r="E1624" t="s">
        <v>25776</v>
      </c>
      <c r="F1624" t="s">
        <v>37</v>
      </c>
      <c r="G1624">
        <v>24000000</v>
      </c>
      <c r="H1624">
        <v>5.9</v>
      </c>
    </row>
    <row r="1625" spans="1:8" x14ac:dyDescent="0.3">
      <c r="A1625" t="s">
        <v>962</v>
      </c>
      <c r="B1625">
        <v>104</v>
      </c>
      <c r="C1625">
        <v>74058698</v>
      </c>
      <c r="D1625" t="s">
        <v>2125</v>
      </c>
      <c r="E1625" t="s">
        <v>25777</v>
      </c>
      <c r="F1625" t="s">
        <v>37</v>
      </c>
      <c r="G1625">
        <v>60000000</v>
      </c>
      <c r="H1625">
        <v>6.3</v>
      </c>
    </row>
    <row r="1626" spans="1:8" x14ac:dyDescent="0.3">
      <c r="A1626" t="s">
        <v>4903</v>
      </c>
      <c r="B1626">
        <v>102</v>
      </c>
      <c r="C1626">
        <v>55845943</v>
      </c>
      <c r="D1626" t="s">
        <v>334</v>
      </c>
      <c r="E1626" t="s">
        <v>25778</v>
      </c>
      <c r="F1626" t="s">
        <v>37</v>
      </c>
      <c r="G1626">
        <v>29000000</v>
      </c>
      <c r="H1626">
        <v>6.4</v>
      </c>
    </row>
    <row r="1627" spans="1:8" x14ac:dyDescent="0.3">
      <c r="A1627" t="s">
        <v>1311</v>
      </c>
      <c r="B1627">
        <v>131</v>
      </c>
      <c r="C1627">
        <v>81350242</v>
      </c>
      <c r="D1627" t="s">
        <v>59</v>
      </c>
      <c r="E1627" t="s">
        <v>25779</v>
      </c>
      <c r="F1627" t="s">
        <v>37</v>
      </c>
      <c r="G1627">
        <v>28000000</v>
      </c>
      <c r="H1627">
        <v>8.1999999999999993</v>
      </c>
    </row>
    <row r="1628" spans="1:8" x14ac:dyDescent="0.3">
      <c r="A1628" t="s">
        <v>7885</v>
      </c>
      <c r="B1628">
        <v>101</v>
      </c>
      <c r="C1628">
        <v>67266300</v>
      </c>
      <c r="D1628" t="s">
        <v>1671</v>
      </c>
      <c r="E1628" t="s">
        <v>25780</v>
      </c>
      <c r="F1628" t="s">
        <v>37</v>
      </c>
      <c r="G1628">
        <v>28000000</v>
      </c>
      <c r="H1628">
        <v>6.9</v>
      </c>
    </row>
    <row r="1629" spans="1:8" x14ac:dyDescent="0.3">
      <c r="A1629" t="s">
        <v>1751</v>
      </c>
      <c r="B1629">
        <v>130</v>
      </c>
      <c r="C1629">
        <v>70235322</v>
      </c>
      <c r="D1629" t="s">
        <v>3067</v>
      </c>
      <c r="E1629" t="s">
        <v>25781</v>
      </c>
      <c r="F1629" t="s">
        <v>37</v>
      </c>
      <c r="G1629">
        <v>28000000</v>
      </c>
      <c r="H1629">
        <v>7.8</v>
      </c>
    </row>
    <row r="1630" spans="1:8" x14ac:dyDescent="0.3">
      <c r="A1630" t="s">
        <v>1064</v>
      </c>
      <c r="B1630">
        <v>120</v>
      </c>
      <c r="C1630">
        <v>7443007</v>
      </c>
      <c r="D1630" t="s">
        <v>5510</v>
      </c>
      <c r="E1630" t="s">
        <v>25782</v>
      </c>
      <c r="F1630" t="s">
        <v>37</v>
      </c>
      <c r="G1630">
        <v>30000000</v>
      </c>
      <c r="H1630">
        <v>6.7</v>
      </c>
    </row>
    <row r="1631" spans="1:8" x14ac:dyDescent="0.3">
      <c r="A1631" t="s">
        <v>8565</v>
      </c>
      <c r="B1631">
        <v>135</v>
      </c>
      <c r="C1631">
        <v>64371181</v>
      </c>
      <c r="D1631" t="s">
        <v>4224</v>
      </c>
      <c r="E1631" t="s">
        <v>25783</v>
      </c>
      <c r="F1631" t="s">
        <v>37</v>
      </c>
      <c r="G1631">
        <v>28000000</v>
      </c>
      <c r="H1631">
        <v>7.5</v>
      </c>
    </row>
    <row r="1632" spans="1:8" x14ac:dyDescent="0.3">
      <c r="A1632" t="s">
        <v>111</v>
      </c>
      <c r="B1632">
        <v>110</v>
      </c>
      <c r="C1632">
        <v>58885635</v>
      </c>
      <c r="D1632" t="s">
        <v>4904</v>
      </c>
      <c r="E1632" t="s">
        <v>25784</v>
      </c>
      <c r="F1632" t="s">
        <v>37</v>
      </c>
      <c r="G1632">
        <v>26000000</v>
      </c>
      <c r="H1632">
        <v>7.4</v>
      </c>
    </row>
    <row r="1633" spans="1:8" x14ac:dyDescent="0.3">
      <c r="A1633" t="s">
        <v>2612</v>
      </c>
      <c r="B1633">
        <v>103</v>
      </c>
      <c r="C1633">
        <v>60400856</v>
      </c>
      <c r="D1633" t="s">
        <v>1681</v>
      </c>
      <c r="E1633" t="s">
        <v>25785</v>
      </c>
      <c r="F1633" t="s">
        <v>37</v>
      </c>
      <c r="G1633">
        <v>35000000</v>
      </c>
      <c r="H1633">
        <v>5.2</v>
      </c>
    </row>
    <row r="1634" spans="1:8" x14ac:dyDescent="0.3">
      <c r="A1634" t="s">
        <v>5382</v>
      </c>
      <c r="B1634">
        <v>110</v>
      </c>
      <c r="C1634">
        <v>52353636</v>
      </c>
      <c r="D1634" t="s">
        <v>2527</v>
      </c>
      <c r="E1634" t="s">
        <v>25786</v>
      </c>
      <c r="F1634" t="s">
        <v>37</v>
      </c>
      <c r="G1634">
        <v>21000000</v>
      </c>
      <c r="H1634">
        <v>7.6</v>
      </c>
    </row>
    <row r="1635" spans="1:8" x14ac:dyDescent="0.3">
      <c r="A1635" t="s">
        <v>1421</v>
      </c>
      <c r="B1635">
        <v>91</v>
      </c>
      <c r="C1635">
        <v>51475962</v>
      </c>
      <c r="D1635" t="s">
        <v>852</v>
      </c>
      <c r="E1635" t="s">
        <v>25787</v>
      </c>
      <c r="F1635" t="s">
        <v>37</v>
      </c>
      <c r="G1635">
        <v>30000000</v>
      </c>
      <c r="H1635">
        <v>7.3</v>
      </c>
    </row>
    <row r="1636" spans="1:8" x14ac:dyDescent="0.3">
      <c r="A1636" t="s">
        <v>703</v>
      </c>
      <c r="B1636">
        <v>105</v>
      </c>
      <c r="C1636">
        <v>63910583</v>
      </c>
      <c r="D1636" t="s">
        <v>1681</v>
      </c>
      <c r="E1636" t="s">
        <v>25788</v>
      </c>
      <c r="F1636" t="s">
        <v>37</v>
      </c>
      <c r="G1636">
        <v>28000000</v>
      </c>
      <c r="H1636">
        <v>6.6</v>
      </c>
    </row>
    <row r="1637" spans="1:8" x14ac:dyDescent="0.3">
      <c r="A1637" t="s">
        <v>6142</v>
      </c>
      <c r="B1637">
        <v>127</v>
      </c>
      <c r="C1637">
        <v>62300000</v>
      </c>
      <c r="D1637" t="s">
        <v>50</v>
      </c>
      <c r="E1637" t="s">
        <v>25789</v>
      </c>
      <c r="F1637" t="s">
        <v>37</v>
      </c>
      <c r="G1637">
        <v>28000000</v>
      </c>
      <c r="H1637">
        <v>6.8</v>
      </c>
    </row>
    <row r="1638" spans="1:8" x14ac:dyDescent="0.3">
      <c r="A1638" t="s">
        <v>1679</v>
      </c>
      <c r="B1638">
        <v>82</v>
      </c>
      <c r="C1638">
        <v>49968653</v>
      </c>
      <c r="D1638" t="s">
        <v>1681</v>
      </c>
      <c r="E1638" t="s">
        <v>25790</v>
      </c>
      <c r="F1638" t="s">
        <v>37</v>
      </c>
      <c r="G1638">
        <v>28000000</v>
      </c>
      <c r="H1638">
        <v>6.9</v>
      </c>
    </row>
    <row r="1639" spans="1:8" x14ac:dyDescent="0.3">
      <c r="A1639" t="s">
        <v>1819</v>
      </c>
      <c r="B1639">
        <v>99</v>
      </c>
      <c r="C1639">
        <v>44450000</v>
      </c>
      <c r="D1639" t="s">
        <v>1401</v>
      </c>
      <c r="E1639" t="s">
        <v>25791</v>
      </c>
      <c r="F1639" t="s">
        <v>37</v>
      </c>
      <c r="G1639">
        <v>27000000</v>
      </c>
      <c r="H1639">
        <v>5.8</v>
      </c>
    </row>
    <row r="1640" spans="1:8" x14ac:dyDescent="0.3">
      <c r="A1640" t="s">
        <v>2112</v>
      </c>
      <c r="B1640">
        <v>90</v>
      </c>
      <c r="C1640">
        <v>45162741</v>
      </c>
      <c r="D1640" t="s">
        <v>1671</v>
      </c>
      <c r="E1640" t="s">
        <v>25792</v>
      </c>
      <c r="F1640" t="s">
        <v>37</v>
      </c>
      <c r="G1640">
        <v>28000000</v>
      </c>
      <c r="H1640">
        <v>6.6</v>
      </c>
    </row>
    <row r="1641" spans="1:8" x14ac:dyDescent="0.3">
      <c r="A1641" t="s">
        <v>7635</v>
      </c>
      <c r="B1641">
        <v>115</v>
      </c>
      <c r="C1641">
        <v>71346930</v>
      </c>
      <c r="D1641" t="s">
        <v>8921</v>
      </c>
      <c r="E1641" t="s">
        <v>25793</v>
      </c>
      <c r="F1641" t="s">
        <v>37</v>
      </c>
      <c r="G1641">
        <v>28000000</v>
      </c>
      <c r="H1641">
        <v>6.7</v>
      </c>
    </row>
    <row r="1642" spans="1:8" x14ac:dyDescent="0.3">
      <c r="A1642" t="s">
        <v>4066</v>
      </c>
      <c r="B1642">
        <v>96</v>
      </c>
      <c r="C1642">
        <v>39514713</v>
      </c>
      <c r="D1642" t="s">
        <v>515</v>
      </c>
      <c r="E1642" t="s">
        <v>25794</v>
      </c>
      <c r="F1642" t="s">
        <v>37</v>
      </c>
      <c r="G1642">
        <v>28000000</v>
      </c>
      <c r="H1642">
        <v>6.7</v>
      </c>
    </row>
    <row r="1643" spans="1:8" x14ac:dyDescent="0.3">
      <c r="A1643" t="s">
        <v>7204</v>
      </c>
      <c r="B1643">
        <v>104</v>
      </c>
      <c r="C1643">
        <v>43097652</v>
      </c>
      <c r="D1643" t="s">
        <v>1415</v>
      </c>
      <c r="E1643" t="s">
        <v>25795</v>
      </c>
      <c r="F1643" t="s">
        <v>37</v>
      </c>
      <c r="G1643">
        <v>28000000</v>
      </c>
      <c r="H1643">
        <v>6.3</v>
      </c>
    </row>
    <row r="1644" spans="1:8" x14ac:dyDescent="0.3">
      <c r="A1644" t="s">
        <v>692</v>
      </c>
      <c r="B1644">
        <v>117</v>
      </c>
      <c r="C1644">
        <v>48043505</v>
      </c>
      <c r="D1644" t="s">
        <v>2136</v>
      </c>
      <c r="E1644" t="s">
        <v>25796</v>
      </c>
      <c r="F1644" t="s">
        <v>37</v>
      </c>
      <c r="G1644">
        <v>30000000</v>
      </c>
      <c r="H1644">
        <v>7.7</v>
      </c>
    </row>
    <row r="1645" spans="1:8" x14ac:dyDescent="0.3">
      <c r="A1645" t="s">
        <v>4212</v>
      </c>
      <c r="B1645">
        <v>83</v>
      </c>
      <c r="C1645">
        <v>37053924</v>
      </c>
      <c r="D1645" t="s">
        <v>1752</v>
      </c>
      <c r="E1645" t="s">
        <v>25797</v>
      </c>
      <c r="F1645" t="s">
        <v>37</v>
      </c>
      <c r="G1645">
        <v>28000000</v>
      </c>
      <c r="H1645">
        <v>6.1</v>
      </c>
    </row>
    <row r="1646" spans="1:8" x14ac:dyDescent="0.3">
      <c r="A1646" t="s">
        <v>5486</v>
      </c>
      <c r="B1646">
        <v>99</v>
      </c>
      <c r="C1646">
        <v>33000377</v>
      </c>
      <c r="D1646" t="s">
        <v>8945</v>
      </c>
      <c r="E1646" t="s">
        <v>25798</v>
      </c>
      <c r="F1646" t="s">
        <v>37</v>
      </c>
      <c r="G1646">
        <v>28000000</v>
      </c>
      <c r="H1646">
        <v>4.9000000000000004</v>
      </c>
    </row>
    <row r="1647" spans="1:8" x14ac:dyDescent="0.3">
      <c r="A1647" t="s">
        <v>8950</v>
      </c>
      <c r="B1647">
        <v>81</v>
      </c>
      <c r="C1647">
        <v>66950483</v>
      </c>
      <c r="D1647" t="s">
        <v>3057</v>
      </c>
      <c r="E1647" t="s">
        <v>25799</v>
      </c>
      <c r="F1647" t="s">
        <v>37</v>
      </c>
      <c r="G1647">
        <v>28000000</v>
      </c>
      <c r="H1647">
        <v>6.2</v>
      </c>
    </row>
    <row r="1648" spans="1:8" x14ac:dyDescent="0.3">
      <c r="A1648" t="s">
        <v>940</v>
      </c>
      <c r="B1648">
        <v>135</v>
      </c>
      <c r="C1648">
        <v>38372662</v>
      </c>
      <c r="D1648" t="s">
        <v>214</v>
      </c>
      <c r="E1648" t="s">
        <v>25800</v>
      </c>
      <c r="F1648" t="s">
        <v>37</v>
      </c>
      <c r="G1648">
        <v>28000000</v>
      </c>
      <c r="H1648">
        <v>7.8</v>
      </c>
    </row>
    <row r="1649" spans="1:8" x14ac:dyDescent="0.3">
      <c r="A1649" t="s">
        <v>187</v>
      </c>
      <c r="B1649">
        <v>117</v>
      </c>
      <c r="C1649">
        <v>27000000</v>
      </c>
      <c r="D1649" t="s">
        <v>2954</v>
      </c>
      <c r="E1649" t="s">
        <v>25801</v>
      </c>
      <c r="F1649" t="s">
        <v>37</v>
      </c>
      <c r="G1649">
        <v>28000000</v>
      </c>
      <c r="H1649">
        <v>8.1999999999999993</v>
      </c>
    </row>
    <row r="1650" spans="1:8" x14ac:dyDescent="0.3">
      <c r="A1650" t="s">
        <v>3516</v>
      </c>
      <c r="B1650">
        <v>139</v>
      </c>
      <c r="C1650">
        <v>31600000</v>
      </c>
      <c r="D1650" t="s">
        <v>8963</v>
      </c>
      <c r="E1650" t="s">
        <v>25802</v>
      </c>
      <c r="F1650" t="s">
        <v>37</v>
      </c>
      <c r="G1650">
        <v>28000000</v>
      </c>
      <c r="H1650">
        <v>6.9</v>
      </c>
    </row>
    <row r="1651" spans="1:8" x14ac:dyDescent="0.3">
      <c r="A1651" t="s">
        <v>327</v>
      </c>
      <c r="B1651">
        <v>123</v>
      </c>
      <c r="C1651">
        <v>30688364</v>
      </c>
      <c r="D1651" t="s">
        <v>923</v>
      </c>
      <c r="E1651" t="s">
        <v>25803</v>
      </c>
      <c r="F1651" t="s">
        <v>37</v>
      </c>
      <c r="G1651">
        <v>28000000</v>
      </c>
      <c r="H1651">
        <v>6.2</v>
      </c>
    </row>
    <row r="1652" spans="1:8" x14ac:dyDescent="0.3">
      <c r="A1652" t="s">
        <v>8972</v>
      </c>
      <c r="B1652">
        <v>117</v>
      </c>
      <c r="C1652">
        <v>28563179</v>
      </c>
      <c r="D1652" t="s">
        <v>2125</v>
      </c>
      <c r="E1652" t="s">
        <v>25804</v>
      </c>
      <c r="F1652" t="s">
        <v>37</v>
      </c>
      <c r="G1652">
        <v>21000000</v>
      </c>
      <c r="H1652">
        <v>6.9</v>
      </c>
    </row>
    <row r="1653" spans="1:8" x14ac:dyDescent="0.3">
      <c r="A1653" t="s">
        <v>8978</v>
      </c>
      <c r="B1653">
        <v>97</v>
      </c>
      <c r="C1653">
        <v>16779636</v>
      </c>
      <c r="D1653" t="s">
        <v>4384</v>
      </c>
      <c r="E1653" t="s">
        <v>25805</v>
      </c>
      <c r="F1653" t="s">
        <v>37</v>
      </c>
      <c r="G1653">
        <v>28000000</v>
      </c>
      <c r="H1653">
        <v>4.8</v>
      </c>
    </row>
    <row r="1654" spans="1:8" x14ac:dyDescent="0.3">
      <c r="A1654" t="s">
        <v>2888</v>
      </c>
      <c r="B1654">
        <v>81</v>
      </c>
      <c r="C1654">
        <v>10762178</v>
      </c>
      <c r="D1654" t="s">
        <v>67</v>
      </c>
      <c r="E1654" t="s">
        <v>25806</v>
      </c>
      <c r="F1654" t="s">
        <v>37</v>
      </c>
      <c r="G1654">
        <v>160000000</v>
      </c>
      <c r="H1654">
        <v>8</v>
      </c>
    </row>
    <row r="1655" spans="1:8" x14ac:dyDescent="0.3">
      <c r="A1655" t="s">
        <v>4239</v>
      </c>
      <c r="B1655">
        <v>103</v>
      </c>
      <c r="C1655">
        <v>17324744</v>
      </c>
      <c r="D1655" t="s">
        <v>3632</v>
      </c>
      <c r="E1655" t="s">
        <v>25807</v>
      </c>
      <c r="F1655" t="s">
        <v>37</v>
      </c>
      <c r="G1655">
        <v>28000000</v>
      </c>
      <c r="H1655">
        <v>5.3</v>
      </c>
    </row>
    <row r="1656" spans="1:8" x14ac:dyDescent="0.3">
      <c r="A1656" t="s">
        <v>1965</v>
      </c>
      <c r="B1656">
        <v>119</v>
      </c>
      <c r="C1656">
        <v>8888143</v>
      </c>
      <c r="D1656" t="s">
        <v>6283</v>
      </c>
      <c r="E1656" t="s">
        <v>25808</v>
      </c>
      <c r="F1656" t="s">
        <v>37</v>
      </c>
      <c r="G1656">
        <v>28000000</v>
      </c>
      <c r="H1656">
        <v>6.7</v>
      </c>
    </row>
    <row r="1657" spans="1:8" x14ac:dyDescent="0.3">
      <c r="A1657" t="s">
        <v>4107</v>
      </c>
      <c r="B1657">
        <v>94</v>
      </c>
      <c r="C1657">
        <v>24268828</v>
      </c>
      <c r="D1657" t="s">
        <v>8997</v>
      </c>
      <c r="E1657" t="s">
        <v>25809</v>
      </c>
      <c r="F1657" t="s">
        <v>37</v>
      </c>
      <c r="G1657">
        <v>28000000</v>
      </c>
      <c r="H1657">
        <v>5.4</v>
      </c>
    </row>
    <row r="1658" spans="1:8" x14ac:dyDescent="0.3">
      <c r="A1658" t="s">
        <v>7443</v>
      </c>
      <c r="B1658">
        <v>89</v>
      </c>
      <c r="C1658">
        <v>8119205</v>
      </c>
      <c r="D1658" t="s">
        <v>515</v>
      </c>
      <c r="E1658" t="s">
        <v>25810</v>
      </c>
      <c r="F1658" t="s">
        <v>37</v>
      </c>
      <c r="G1658">
        <v>28000000</v>
      </c>
      <c r="H1658">
        <v>5.4</v>
      </c>
    </row>
    <row r="1659" spans="1:8" x14ac:dyDescent="0.3">
      <c r="A1659" t="s">
        <v>5367</v>
      </c>
      <c r="B1659">
        <v>98</v>
      </c>
      <c r="C1659">
        <v>8434601</v>
      </c>
      <c r="D1659" t="s">
        <v>4177</v>
      </c>
      <c r="E1659" t="s">
        <v>25811</v>
      </c>
      <c r="F1659" t="s">
        <v>37</v>
      </c>
      <c r="G1659">
        <v>28000000</v>
      </c>
      <c r="H1659">
        <v>4.9000000000000004</v>
      </c>
    </row>
    <row r="1660" spans="1:8" x14ac:dyDescent="0.3">
      <c r="A1660" t="s">
        <v>5418</v>
      </c>
      <c r="B1660">
        <v>107</v>
      </c>
      <c r="C1660">
        <v>6998324</v>
      </c>
      <c r="D1660" t="s">
        <v>2527</v>
      </c>
      <c r="E1660" t="s">
        <v>25812</v>
      </c>
      <c r="F1660" t="s">
        <v>37</v>
      </c>
      <c r="G1660">
        <v>28000000</v>
      </c>
      <c r="H1660">
        <v>6.1</v>
      </c>
    </row>
    <row r="1661" spans="1:8" x14ac:dyDescent="0.3">
      <c r="A1661" t="s">
        <v>6074</v>
      </c>
      <c r="B1661">
        <v>108</v>
      </c>
      <c r="C1661">
        <v>10907291</v>
      </c>
      <c r="D1661" t="s">
        <v>9015</v>
      </c>
      <c r="E1661" t="s">
        <v>25813</v>
      </c>
      <c r="F1661" t="s">
        <v>37</v>
      </c>
      <c r="G1661">
        <v>28000000</v>
      </c>
      <c r="H1661">
        <v>5.8</v>
      </c>
    </row>
    <row r="1662" spans="1:8" x14ac:dyDescent="0.3">
      <c r="A1662" t="s">
        <v>487</v>
      </c>
      <c r="B1662">
        <v>134</v>
      </c>
      <c r="C1662">
        <v>5532301</v>
      </c>
      <c r="D1662" t="s">
        <v>3241</v>
      </c>
      <c r="E1662" t="s">
        <v>25814</v>
      </c>
      <c r="F1662" t="s">
        <v>37</v>
      </c>
      <c r="G1662">
        <v>28000000</v>
      </c>
      <c r="H1662">
        <v>7</v>
      </c>
    </row>
    <row r="1663" spans="1:8" x14ac:dyDescent="0.3">
      <c r="A1663" t="s">
        <v>9025</v>
      </c>
      <c r="B1663">
        <v>110</v>
      </c>
      <c r="C1663">
        <v>2775593</v>
      </c>
      <c r="D1663" t="s">
        <v>1415</v>
      </c>
      <c r="E1663" t="s">
        <v>25815</v>
      </c>
      <c r="F1663" t="s">
        <v>37</v>
      </c>
      <c r="G1663">
        <v>27000000</v>
      </c>
      <c r="H1663">
        <v>6.5</v>
      </c>
    </row>
    <row r="1664" spans="1:8" x14ac:dyDescent="0.3">
      <c r="A1664" t="s">
        <v>9031</v>
      </c>
      <c r="B1664">
        <v>103</v>
      </c>
      <c r="C1664">
        <v>28751715</v>
      </c>
      <c r="D1664" t="s">
        <v>1752</v>
      </c>
      <c r="E1664" t="s">
        <v>25816</v>
      </c>
      <c r="F1664" t="s">
        <v>37</v>
      </c>
      <c r="G1664">
        <v>28000000</v>
      </c>
      <c r="H1664">
        <v>6.6</v>
      </c>
    </row>
    <row r="1665" spans="1:8" x14ac:dyDescent="0.3">
      <c r="A1665" t="s">
        <v>9043</v>
      </c>
      <c r="B1665">
        <v>100</v>
      </c>
      <c r="C1665">
        <v>20285518</v>
      </c>
      <c r="D1665" t="s">
        <v>464</v>
      </c>
      <c r="E1665" t="s">
        <v>25817</v>
      </c>
      <c r="F1665" t="s">
        <v>37</v>
      </c>
      <c r="G1665">
        <v>28000000</v>
      </c>
      <c r="H1665">
        <v>5.7</v>
      </c>
    </row>
    <row r="1666" spans="1:8" x14ac:dyDescent="0.3">
      <c r="A1666" t="s">
        <v>6142</v>
      </c>
      <c r="B1666">
        <v>131</v>
      </c>
      <c r="C1666">
        <v>67900000</v>
      </c>
      <c r="D1666" t="s">
        <v>50</v>
      </c>
      <c r="E1666" t="s">
        <v>25818</v>
      </c>
      <c r="F1666" t="s">
        <v>37</v>
      </c>
      <c r="G1666">
        <v>27500000</v>
      </c>
      <c r="H1666">
        <v>6.6</v>
      </c>
    </row>
    <row r="1667" spans="1:8" x14ac:dyDescent="0.3">
      <c r="A1667" t="s">
        <v>3218</v>
      </c>
      <c r="B1667">
        <v>133</v>
      </c>
      <c r="C1667">
        <v>148734225</v>
      </c>
      <c r="D1667" t="s">
        <v>1681</v>
      </c>
      <c r="E1667" t="s">
        <v>25819</v>
      </c>
      <c r="F1667" t="s">
        <v>37</v>
      </c>
      <c r="G1667">
        <v>30000000</v>
      </c>
      <c r="H1667">
        <v>7</v>
      </c>
    </row>
    <row r="1668" spans="1:8" x14ac:dyDescent="0.3">
      <c r="A1668" t="s">
        <v>6396</v>
      </c>
      <c r="B1668">
        <v>109</v>
      </c>
      <c r="C1668">
        <v>49185998</v>
      </c>
      <c r="D1668" t="s">
        <v>3409</v>
      </c>
      <c r="E1668" t="s">
        <v>25820</v>
      </c>
      <c r="F1668" t="s">
        <v>37</v>
      </c>
      <c r="G1668">
        <v>30000000</v>
      </c>
      <c r="H1668">
        <v>7.4</v>
      </c>
    </row>
    <row r="1669" spans="1:8" x14ac:dyDescent="0.3">
      <c r="A1669" t="s">
        <v>6800</v>
      </c>
      <c r="B1669">
        <v>114</v>
      </c>
      <c r="C1669">
        <v>42168445</v>
      </c>
      <c r="D1669" t="s">
        <v>1415</v>
      </c>
      <c r="E1669" t="s">
        <v>25821</v>
      </c>
      <c r="F1669" t="s">
        <v>37</v>
      </c>
      <c r="G1669">
        <v>35000000</v>
      </c>
      <c r="H1669">
        <v>5.3</v>
      </c>
    </row>
    <row r="1670" spans="1:8" x14ac:dyDescent="0.3">
      <c r="A1670" t="s">
        <v>9065</v>
      </c>
      <c r="B1670">
        <v>164</v>
      </c>
      <c r="C1670">
        <v>26400000</v>
      </c>
      <c r="D1670" t="s">
        <v>2157</v>
      </c>
      <c r="E1670" t="s">
        <v>25822</v>
      </c>
      <c r="F1670" t="s">
        <v>37</v>
      </c>
      <c r="G1670">
        <v>16000000</v>
      </c>
      <c r="H1670">
        <v>7.4</v>
      </c>
    </row>
    <row r="1671" spans="1:8" x14ac:dyDescent="0.3">
      <c r="A1671" t="s">
        <v>9070</v>
      </c>
      <c r="B1671">
        <v>92</v>
      </c>
      <c r="C1671">
        <v>17508670</v>
      </c>
      <c r="D1671" t="s">
        <v>5274</v>
      </c>
      <c r="E1671" t="s">
        <v>25823</v>
      </c>
      <c r="F1671" t="s">
        <v>37</v>
      </c>
      <c r="G1671">
        <v>15000000</v>
      </c>
      <c r="H1671">
        <v>7.4</v>
      </c>
    </row>
    <row r="1672" spans="1:8" x14ac:dyDescent="0.3">
      <c r="A1672" t="s">
        <v>816</v>
      </c>
      <c r="B1672">
        <v>122</v>
      </c>
      <c r="C1672">
        <v>9664316</v>
      </c>
      <c r="D1672" t="s">
        <v>4075</v>
      </c>
      <c r="E1672" t="s">
        <v>25824</v>
      </c>
      <c r="F1672" t="s">
        <v>37</v>
      </c>
      <c r="G1672">
        <v>27500000</v>
      </c>
      <c r="H1672">
        <v>6.8</v>
      </c>
    </row>
    <row r="1673" spans="1:8" x14ac:dyDescent="0.3">
      <c r="A1673" t="s">
        <v>9085</v>
      </c>
      <c r="B1673">
        <v>110</v>
      </c>
      <c r="C1673">
        <v>74888996</v>
      </c>
      <c r="D1673" t="s">
        <v>227</v>
      </c>
      <c r="E1673" t="s">
        <v>25825</v>
      </c>
      <c r="F1673" t="s">
        <v>37</v>
      </c>
      <c r="G1673">
        <v>30000000</v>
      </c>
      <c r="H1673">
        <v>7.2</v>
      </c>
    </row>
    <row r="1674" spans="1:8" x14ac:dyDescent="0.3">
      <c r="A1674" t="s">
        <v>9089</v>
      </c>
      <c r="B1674">
        <v>116</v>
      </c>
      <c r="C1674">
        <v>69586544</v>
      </c>
      <c r="D1674" t="s">
        <v>3409</v>
      </c>
      <c r="E1674" t="s">
        <v>25826</v>
      </c>
      <c r="F1674" t="s">
        <v>37</v>
      </c>
      <c r="G1674">
        <v>27000000</v>
      </c>
      <c r="H1674">
        <v>6</v>
      </c>
    </row>
    <row r="1675" spans="1:8" x14ac:dyDescent="0.3">
      <c r="A1675" t="s">
        <v>5164</v>
      </c>
      <c r="B1675">
        <v>115</v>
      </c>
      <c r="C1675">
        <v>60491560</v>
      </c>
      <c r="D1675" t="s">
        <v>2142</v>
      </c>
      <c r="E1675" t="s">
        <v>25827</v>
      </c>
      <c r="F1675" t="s">
        <v>37</v>
      </c>
      <c r="G1675">
        <v>27000000</v>
      </c>
      <c r="H1675">
        <v>6.6</v>
      </c>
    </row>
    <row r="1676" spans="1:8" x14ac:dyDescent="0.3">
      <c r="A1676" t="s">
        <v>5245</v>
      </c>
      <c r="B1676">
        <v>148</v>
      </c>
      <c r="C1676">
        <v>54200000</v>
      </c>
      <c r="D1676" t="s">
        <v>9099</v>
      </c>
      <c r="E1676" t="s">
        <v>25828</v>
      </c>
      <c r="F1676" t="s">
        <v>37</v>
      </c>
      <c r="G1676">
        <v>27000000</v>
      </c>
      <c r="H1676">
        <v>7.9</v>
      </c>
    </row>
    <row r="1677" spans="1:8" x14ac:dyDescent="0.3">
      <c r="A1677" t="s">
        <v>3405</v>
      </c>
      <c r="B1677">
        <v>118</v>
      </c>
      <c r="C1677">
        <v>30920167</v>
      </c>
      <c r="D1677" t="s">
        <v>6419</v>
      </c>
      <c r="E1677" t="s">
        <v>25829</v>
      </c>
      <c r="F1677" t="s">
        <v>37</v>
      </c>
      <c r="G1677">
        <v>25000000</v>
      </c>
      <c r="H1677">
        <v>5.7</v>
      </c>
    </row>
    <row r="1678" spans="1:8" x14ac:dyDescent="0.3">
      <c r="A1678" t="s">
        <v>198</v>
      </c>
      <c r="B1678">
        <v>101</v>
      </c>
      <c r="C1678">
        <v>40566655</v>
      </c>
      <c r="D1678" t="s">
        <v>1415</v>
      </c>
      <c r="E1678" t="s">
        <v>25830</v>
      </c>
      <c r="F1678" t="s">
        <v>37</v>
      </c>
      <c r="G1678">
        <v>30000000</v>
      </c>
      <c r="H1678">
        <v>7.1</v>
      </c>
    </row>
    <row r="1679" spans="1:8" x14ac:dyDescent="0.3">
      <c r="A1679" t="s">
        <v>7064</v>
      </c>
      <c r="B1679">
        <v>82</v>
      </c>
      <c r="C1679">
        <v>31768374</v>
      </c>
      <c r="D1679" t="s">
        <v>8536</v>
      </c>
      <c r="E1679" t="s">
        <v>25831</v>
      </c>
      <c r="F1679" t="s">
        <v>37</v>
      </c>
      <c r="G1679">
        <v>27000000</v>
      </c>
      <c r="H1679">
        <v>5.6</v>
      </c>
    </row>
    <row r="1680" spans="1:8" x14ac:dyDescent="0.3">
      <c r="A1680" t="s">
        <v>6046</v>
      </c>
      <c r="B1680">
        <v>110</v>
      </c>
      <c r="C1680">
        <v>22494487</v>
      </c>
      <c r="D1680" t="s">
        <v>2142</v>
      </c>
      <c r="E1680" t="s">
        <v>25832</v>
      </c>
      <c r="F1680" t="s">
        <v>37</v>
      </c>
      <c r="G1680">
        <v>27000000</v>
      </c>
      <c r="H1680">
        <v>7.8</v>
      </c>
    </row>
    <row r="1681" spans="1:8" x14ac:dyDescent="0.3">
      <c r="A1681" t="s">
        <v>9128</v>
      </c>
      <c r="B1681">
        <v>193</v>
      </c>
      <c r="C1681">
        <v>21500000</v>
      </c>
      <c r="D1681" t="s">
        <v>2157</v>
      </c>
      <c r="E1681" t="s">
        <v>25833</v>
      </c>
      <c r="F1681" t="s">
        <v>37</v>
      </c>
      <c r="G1681">
        <v>27000000</v>
      </c>
      <c r="H1681">
        <v>7.9</v>
      </c>
    </row>
    <row r="1682" spans="1:8" x14ac:dyDescent="0.3">
      <c r="A1682" t="s">
        <v>428</v>
      </c>
      <c r="B1682">
        <v>130</v>
      </c>
      <c r="C1682">
        <v>4463292</v>
      </c>
      <c r="D1682" t="s">
        <v>2819</v>
      </c>
      <c r="E1682" t="s">
        <v>25834</v>
      </c>
      <c r="F1682" t="s">
        <v>37</v>
      </c>
      <c r="G1682">
        <v>30000000</v>
      </c>
      <c r="H1682">
        <v>6.9</v>
      </c>
    </row>
    <row r="1683" spans="1:8" x14ac:dyDescent="0.3">
      <c r="A1683" t="s">
        <v>1039</v>
      </c>
      <c r="B1683">
        <v>111</v>
      </c>
      <c r="C1683">
        <v>14337579</v>
      </c>
      <c r="D1683" t="s">
        <v>9140</v>
      </c>
      <c r="E1683" t="s">
        <v>25835</v>
      </c>
      <c r="F1683" t="s">
        <v>37</v>
      </c>
      <c r="G1683">
        <v>27000000</v>
      </c>
      <c r="H1683">
        <v>7.7</v>
      </c>
    </row>
    <row r="1684" spans="1:8" x14ac:dyDescent="0.3">
      <c r="A1684" t="s">
        <v>9144</v>
      </c>
      <c r="B1684">
        <v>110</v>
      </c>
      <c r="C1684">
        <v>13823741</v>
      </c>
      <c r="D1684" t="s">
        <v>6113</v>
      </c>
      <c r="E1684" t="s">
        <v>25836</v>
      </c>
      <c r="F1684" t="s">
        <v>37</v>
      </c>
      <c r="G1684">
        <v>13500000</v>
      </c>
      <c r="H1684">
        <v>6.9</v>
      </c>
    </row>
    <row r="1685" spans="1:8" x14ac:dyDescent="0.3">
      <c r="A1685" t="s">
        <v>9162</v>
      </c>
      <c r="B1685">
        <v>123</v>
      </c>
      <c r="C1685">
        <v>10297897</v>
      </c>
      <c r="D1685" t="s">
        <v>9164</v>
      </c>
      <c r="E1685" t="s">
        <v>25837</v>
      </c>
      <c r="F1685" t="s">
        <v>37</v>
      </c>
      <c r="G1685">
        <v>27000000</v>
      </c>
      <c r="H1685">
        <v>6</v>
      </c>
    </row>
    <row r="1686" spans="1:8" x14ac:dyDescent="0.3">
      <c r="A1686" t="s">
        <v>6813</v>
      </c>
      <c r="B1686">
        <v>109</v>
      </c>
      <c r="C1686">
        <v>13248477</v>
      </c>
      <c r="D1686" t="s">
        <v>3030</v>
      </c>
      <c r="E1686" t="s">
        <v>25838</v>
      </c>
      <c r="F1686" t="s">
        <v>37</v>
      </c>
      <c r="G1686">
        <v>27000000</v>
      </c>
      <c r="H1686">
        <v>6.2</v>
      </c>
    </row>
    <row r="1687" spans="1:8" x14ac:dyDescent="0.3">
      <c r="A1687" t="s">
        <v>9172</v>
      </c>
      <c r="B1687">
        <v>99</v>
      </c>
      <c r="C1687">
        <v>8712564</v>
      </c>
      <c r="D1687" t="s">
        <v>2142</v>
      </c>
      <c r="E1687" t="s">
        <v>25839</v>
      </c>
      <c r="F1687" t="s">
        <v>37</v>
      </c>
      <c r="G1687">
        <v>27000000</v>
      </c>
      <c r="H1687">
        <v>5.9</v>
      </c>
    </row>
    <row r="1688" spans="1:8" x14ac:dyDescent="0.3">
      <c r="A1688" t="s">
        <v>9177</v>
      </c>
      <c r="B1688">
        <v>106</v>
      </c>
      <c r="C1688">
        <v>7486906</v>
      </c>
      <c r="D1688" t="s">
        <v>3932</v>
      </c>
      <c r="E1688" t="s">
        <v>25840</v>
      </c>
      <c r="F1688" t="s">
        <v>37</v>
      </c>
      <c r="G1688">
        <v>27000000</v>
      </c>
      <c r="H1688">
        <v>6.8</v>
      </c>
    </row>
    <row r="1689" spans="1:8" x14ac:dyDescent="0.3">
      <c r="A1689" t="s">
        <v>4903</v>
      </c>
      <c r="B1689">
        <v>89</v>
      </c>
      <c r="C1689">
        <v>38536376</v>
      </c>
      <c r="D1689" t="s">
        <v>3036</v>
      </c>
      <c r="E1689" t="s">
        <v>25841</v>
      </c>
      <c r="F1689" t="s">
        <v>37</v>
      </c>
      <c r="G1689">
        <v>27000000</v>
      </c>
      <c r="H1689">
        <v>3.6</v>
      </c>
    </row>
    <row r="1690" spans="1:8" x14ac:dyDescent="0.3">
      <c r="A1690" t="s">
        <v>9184</v>
      </c>
      <c r="B1690">
        <v>98</v>
      </c>
      <c r="C1690">
        <v>41008532</v>
      </c>
      <c r="D1690" t="s">
        <v>2125</v>
      </c>
      <c r="E1690" t="s">
        <v>25842</v>
      </c>
      <c r="F1690" t="s">
        <v>37</v>
      </c>
      <c r="G1690">
        <v>27000000</v>
      </c>
      <c r="H1690">
        <v>6.7</v>
      </c>
    </row>
    <row r="1691" spans="1:8" x14ac:dyDescent="0.3">
      <c r="A1691" t="s">
        <v>7687</v>
      </c>
      <c r="B1691">
        <v>93</v>
      </c>
      <c r="C1691">
        <v>5204007</v>
      </c>
      <c r="D1691" t="s">
        <v>422</v>
      </c>
      <c r="E1691" t="s">
        <v>25843</v>
      </c>
      <c r="F1691" t="s">
        <v>37</v>
      </c>
      <c r="G1691">
        <v>28000000</v>
      </c>
      <c r="H1691">
        <v>6.3</v>
      </c>
    </row>
    <row r="1692" spans="1:8" x14ac:dyDescent="0.3">
      <c r="A1692" t="s">
        <v>1324</v>
      </c>
      <c r="B1692">
        <v>112</v>
      </c>
      <c r="C1692">
        <v>4485485</v>
      </c>
      <c r="D1692" t="s">
        <v>9193</v>
      </c>
      <c r="E1692" t="s">
        <v>25844</v>
      </c>
      <c r="F1692" t="s">
        <v>37</v>
      </c>
      <c r="G1692">
        <v>15000000</v>
      </c>
      <c r="H1692">
        <v>6.4</v>
      </c>
    </row>
    <row r="1693" spans="1:8" x14ac:dyDescent="0.3">
      <c r="A1693" t="s">
        <v>2066</v>
      </c>
      <c r="B1693">
        <v>101</v>
      </c>
      <c r="C1693">
        <v>4476235</v>
      </c>
      <c r="D1693" t="s">
        <v>4833</v>
      </c>
      <c r="E1693" t="s">
        <v>25845</v>
      </c>
      <c r="F1693" t="s">
        <v>37</v>
      </c>
      <c r="G1693">
        <v>27000000</v>
      </c>
      <c r="H1693">
        <v>6.4</v>
      </c>
    </row>
    <row r="1694" spans="1:8" x14ac:dyDescent="0.3">
      <c r="A1694" t="s">
        <v>3122</v>
      </c>
      <c r="B1694">
        <v>104</v>
      </c>
      <c r="C1694">
        <v>1089365</v>
      </c>
      <c r="D1694" t="s">
        <v>2527</v>
      </c>
      <c r="E1694" t="s">
        <v>25846</v>
      </c>
      <c r="F1694" t="s">
        <v>37</v>
      </c>
      <c r="G1694">
        <v>25000000</v>
      </c>
      <c r="H1694">
        <v>5.7</v>
      </c>
    </row>
    <row r="1695" spans="1:8" x14ac:dyDescent="0.3">
      <c r="A1695" t="s">
        <v>6997</v>
      </c>
      <c r="B1695">
        <v>120</v>
      </c>
      <c r="C1695">
        <v>763044</v>
      </c>
      <c r="D1695" t="s">
        <v>4075</v>
      </c>
      <c r="E1695" t="s">
        <v>25847</v>
      </c>
      <c r="F1695" t="s">
        <v>37</v>
      </c>
      <c r="G1695">
        <v>23000000</v>
      </c>
      <c r="H1695">
        <v>6.2</v>
      </c>
    </row>
    <row r="1696" spans="1:8" x14ac:dyDescent="0.3">
      <c r="A1696" t="s">
        <v>3233</v>
      </c>
      <c r="B1696">
        <v>91</v>
      </c>
      <c r="C1696">
        <v>20819129</v>
      </c>
      <c r="D1696" t="s">
        <v>1752</v>
      </c>
      <c r="E1696" t="s">
        <v>25848</v>
      </c>
      <c r="F1696" t="s">
        <v>37</v>
      </c>
      <c r="G1696">
        <v>26000000</v>
      </c>
      <c r="H1696">
        <v>5.2</v>
      </c>
    </row>
    <row r="1697" spans="1:8" x14ac:dyDescent="0.3">
      <c r="A1697" t="s">
        <v>2042</v>
      </c>
      <c r="B1697">
        <v>97</v>
      </c>
      <c r="C1697">
        <v>110222438</v>
      </c>
      <c r="D1697" t="s">
        <v>9218</v>
      </c>
      <c r="E1697" t="s">
        <v>25849</v>
      </c>
      <c r="F1697" t="s">
        <v>37</v>
      </c>
      <c r="G1697">
        <v>26000000</v>
      </c>
      <c r="H1697">
        <v>6.1</v>
      </c>
    </row>
    <row r="1698" spans="1:8" x14ac:dyDescent="0.3">
      <c r="A1698" t="s">
        <v>3218</v>
      </c>
      <c r="B1698">
        <v>133</v>
      </c>
      <c r="C1698">
        <v>109243478</v>
      </c>
      <c r="D1698" t="s">
        <v>1681</v>
      </c>
      <c r="E1698" t="s">
        <v>25850</v>
      </c>
      <c r="F1698" t="s">
        <v>37</v>
      </c>
      <c r="G1698">
        <v>26000000</v>
      </c>
      <c r="H1698">
        <v>7.1</v>
      </c>
    </row>
    <row r="1699" spans="1:8" x14ac:dyDescent="0.3">
      <c r="A1699" t="s">
        <v>4537</v>
      </c>
      <c r="B1699">
        <v>123</v>
      </c>
      <c r="C1699">
        <v>100241322</v>
      </c>
      <c r="D1699" t="s">
        <v>1415</v>
      </c>
      <c r="E1699" t="s">
        <v>25851</v>
      </c>
      <c r="F1699" t="s">
        <v>37</v>
      </c>
      <c r="G1699">
        <v>25000000</v>
      </c>
      <c r="H1699">
        <v>7.2</v>
      </c>
    </row>
    <row r="1700" spans="1:8" x14ac:dyDescent="0.3">
      <c r="A1700" t="s">
        <v>9230</v>
      </c>
      <c r="B1700">
        <v>114</v>
      </c>
      <c r="C1700">
        <v>25977365</v>
      </c>
      <c r="D1700" t="s">
        <v>2142</v>
      </c>
      <c r="E1700" t="s">
        <v>25852</v>
      </c>
      <c r="F1700" t="s">
        <v>37</v>
      </c>
      <c r="G1700">
        <v>28000000</v>
      </c>
      <c r="H1700">
        <v>6.5</v>
      </c>
    </row>
    <row r="1701" spans="1:8" x14ac:dyDescent="0.3">
      <c r="A1701" t="s">
        <v>2698</v>
      </c>
      <c r="B1701">
        <v>111</v>
      </c>
      <c r="C1701">
        <v>91457688</v>
      </c>
      <c r="D1701" t="s">
        <v>1752</v>
      </c>
      <c r="E1701" t="s">
        <v>25853</v>
      </c>
      <c r="F1701" t="s">
        <v>37</v>
      </c>
      <c r="G1701">
        <v>26000000</v>
      </c>
      <c r="H1701">
        <v>6</v>
      </c>
    </row>
    <row r="1702" spans="1:8" x14ac:dyDescent="0.3">
      <c r="A1702" t="s">
        <v>5418</v>
      </c>
      <c r="B1702">
        <v>117</v>
      </c>
      <c r="C1702">
        <v>87341380</v>
      </c>
      <c r="D1702" t="s">
        <v>1752</v>
      </c>
      <c r="E1702" t="s">
        <v>25854</v>
      </c>
      <c r="F1702" t="s">
        <v>37</v>
      </c>
      <c r="G1702">
        <v>27000000</v>
      </c>
      <c r="H1702">
        <v>7</v>
      </c>
    </row>
    <row r="1703" spans="1:8" x14ac:dyDescent="0.3">
      <c r="A1703" t="s">
        <v>3136</v>
      </c>
      <c r="B1703">
        <v>121</v>
      </c>
      <c r="C1703">
        <v>65703412</v>
      </c>
      <c r="D1703" t="s">
        <v>1415</v>
      </c>
      <c r="E1703" t="s">
        <v>25855</v>
      </c>
      <c r="F1703" t="s">
        <v>37</v>
      </c>
      <c r="G1703">
        <v>26000000</v>
      </c>
      <c r="H1703">
        <v>7</v>
      </c>
    </row>
    <row r="1704" spans="1:8" x14ac:dyDescent="0.3">
      <c r="A1704" t="s">
        <v>2859</v>
      </c>
      <c r="B1704">
        <v>139</v>
      </c>
      <c r="C1704">
        <v>58328680</v>
      </c>
      <c r="D1704" t="s">
        <v>4042</v>
      </c>
      <c r="E1704" t="s">
        <v>25856</v>
      </c>
      <c r="F1704" t="s">
        <v>37</v>
      </c>
      <c r="G1704">
        <v>22000000</v>
      </c>
      <c r="H1704">
        <v>7.5</v>
      </c>
    </row>
    <row r="1705" spans="1:8" x14ac:dyDescent="0.3">
      <c r="A1705" t="s">
        <v>1324</v>
      </c>
      <c r="B1705">
        <v>115</v>
      </c>
      <c r="C1705">
        <v>61490000</v>
      </c>
      <c r="D1705" t="s">
        <v>3171</v>
      </c>
      <c r="E1705" t="s">
        <v>25857</v>
      </c>
      <c r="F1705" t="s">
        <v>37</v>
      </c>
      <c r="G1705">
        <v>26000000</v>
      </c>
      <c r="H1705">
        <v>6.6</v>
      </c>
    </row>
    <row r="1706" spans="1:8" x14ac:dyDescent="0.3">
      <c r="A1706" t="s">
        <v>8807</v>
      </c>
      <c r="B1706">
        <v>175</v>
      </c>
      <c r="C1706">
        <v>50800000</v>
      </c>
      <c r="D1706" t="s">
        <v>1961</v>
      </c>
      <c r="E1706" t="s">
        <v>25858</v>
      </c>
      <c r="F1706" t="s">
        <v>37</v>
      </c>
      <c r="G1706">
        <v>26000000</v>
      </c>
      <c r="H1706">
        <v>7.4</v>
      </c>
    </row>
    <row r="1707" spans="1:8" x14ac:dyDescent="0.3">
      <c r="A1707" t="s">
        <v>6308</v>
      </c>
      <c r="B1707">
        <v>85</v>
      </c>
      <c r="C1707">
        <v>57859105</v>
      </c>
      <c r="D1707" t="s">
        <v>852</v>
      </c>
      <c r="E1707" t="s">
        <v>25859</v>
      </c>
      <c r="F1707" t="s">
        <v>37</v>
      </c>
      <c r="G1707">
        <v>26000000</v>
      </c>
      <c r="H1707">
        <v>6.5</v>
      </c>
    </row>
    <row r="1708" spans="1:8" x14ac:dyDescent="0.3">
      <c r="A1708" t="s">
        <v>5861</v>
      </c>
      <c r="B1708">
        <v>90</v>
      </c>
      <c r="C1708">
        <v>46455802</v>
      </c>
      <c r="D1708" t="s">
        <v>5544</v>
      </c>
      <c r="E1708" t="s">
        <v>25860</v>
      </c>
      <c r="F1708" t="s">
        <v>37</v>
      </c>
      <c r="G1708">
        <v>26000000</v>
      </c>
      <c r="H1708">
        <v>6.2</v>
      </c>
    </row>
    <row r="1709" spans="1:8" x14ac:dyDescent="0.3">
      <c r="A1709" t="s">
        <v>4260</v>
      </c>
      <c r="B1709">
        <v>107</v>
      </c>
      <c r="C1709">
        <v>45506619</v>
      </c>
      <c r="D1709" t="s">
        <v>9275</v>
      </c>
      <c r="E1709" t="s">
        <v>25861</v>
      </c>
      <c r="F1709" t="s">
        <v>37</v>
      </c>
      <c r="G1709">
        <v>26000000</v>
      </c>
      <c r="H1709">
        <v>7.8</v>
      </c>
    </row>
    <row r="1710" spans="1:8" x14ac:dyDescent="0.3">
      <c r="A1710" t="s">
        <v>4317</v>
      </c>
      <c r="B1710">
        <v>100</v>
      </c>
      <c r="C1710">
        <v>40168080</v>
      </c>
      <c r="D1710" t="s">
        <v>3458</v>
      </c>
      <c r="E1710" t="s">
        <v>25862</v>
      </c>
      <c r="F1710" t="s">
        <v>37</v>
      </c>
      <c r="G1710">
        <v>26000000</v>
      </c>
      <c r="H1710">
        <v>5.2</v>
      </c>
    </row>
    <row r="1711" spans="1:8" x14ac:dyDescent="0.3">
      <c r="A1711" t="s">
        <v>278</v>
      </c>
      <c r="B1711">
        <v>129</v>
      </c>
      <c r="C1711">
        <v>49874933</v>
      </c>
      <c r="D1711" t="s">
        <v>9193</v>
      </c>
      <c r="E1711" t="s">
        <v>25863</v>
      </c>
      <c r="F1711" t="s">
        <v>37</v>
      </c>
      <c r="G1711">
        <v>26000000</v>
      </c>
      <c r="H1711">
        <v>6.5</v>
      </c>
    </row>
    <row r="1712" spans="1:8" x14ac:dyDescent="0.3">
      <c r="A1712" t="s">
        <v>1744</v>
      </c>
      <c r="B1712">
        <v>109</v>
      </c>
      <c r="C1712">
        <v>45489752</v>
      </c>
      <c r="D1712" t="s">
        <v>1415</v>
      </c>
      <c r="E1712" t="s">
        <v>25864</v>
      </c>
      <c r="F1712" t="s">
        <v>37</v>
      </c>
      <c r="G1712">
        <v>26000000</v>
      </c>
      <c r="H1712">
        <v>6.5</v>
      </c>
    </row>
    <row r="1713" spans="1:8" x14ac:dyDescent="0.3">
      <c r="A1713" t="s">
        <v>3376</v>
      </c>
      <c r="B1713">
        <v>94</v>
      </c>
      <c r="C1713">
        <v>36985501</v>
      </c>
      <c r="D1713" t="s">
        <v>9291</v>
      </c>
      <c r="E1713" t="s">
        <v>25865</v>
      </c>
      <c r="F1713" t="s">
        <v>37</v>
      </c>
      <c r="G1713">
        <v>26000000</v>
      </c>
      <c r="H1713">
        <v>5.2</v>
      </c>
    </row>
    <row r="1714" spans="1:8" x14ac:dyDescent="0.3">
      <c r="A1714" t="s">
        <v>3639</v>
      </c>
      <c r="B1714">
        <v>133</v>
      </c>
      <c r="C1714">
        <v>33200000</v>
      </c>
      <c r="D1714" t="s">
        <v>9297</v>
      </c>
      <c r="E1714" t="s">
        <v>25866</v>
      </c>
      <c r="F1714" t="s">
        <v>37</v>
      </c>
      <c r="G1714">
        <v>26000000</v>
      </c>
      <c r="H1714">
        <v>7.2</v>
      </c>
    </row>
    <row r="1715" spans="1:8" x14ac:dyDescent="0.3">
      <c r="A1715" t="s">
        <v>5423</v>
      </c>
      <c r="B1715">
        <v>105</v>
      </c>
      <c r="C1715">
        <v>28501651</v>
      </c>
      <c r="D1715" t="s">
        <v>4075</v>
      </c>
      <c r="E1715" t="s">
        <v>25867</v>
      </c>
      <c r="F1715" t="s">
        <v>37</v>
      </c>
      <c r="G1715">
        <v>26000000</v>
      </c>
      <c r="H1715">
        <v>7.1</v>
      </c>
    </row>
    <row r="1716" spans="1:8" x14ac:dyDescent="0.3">
      <c r="A1716" t="s">
        <v>9305</v>
      </c>
      <c r="B1716">
        <v>100</v>
      </c>
      <c r="C1716">
        <v>23222861</v>
      </c>
      <c r="D1716" t="s">
        <v>9306</v>
      </c>
      <c r="E1716" t="s">
        <v>25868</v>
      </c>
      <c r="F1716" t="s">
        <v>37</v>
      </c>
      <c r="G1716">
        <v>26000000</v>
      </c>
      <c r="H1716">
        <v>4.5</v>
      </c>
    </row>
    <row r="1717" spans="1:8" x14ac:dyDescent="0.3">
      <c r="A1717" t="s">
        <v>3303</v>
      </c>
      <c r="B1717">
        <v>113</v>
      </c>
      <c r="C1717">
        <v>54540525</v>
      </c>
      <c r="D1717" t="s">
        <v>1681</v>
      </c>
      <c r="E1717" t="s">
        <v>25869</v>
      </c>
      <c r="F1717" t="s">
        <v>37</v>
      </c>
      <c r="G1717">
        <v>56000000</v>
      </c>
      <c r="H1717">
        <v>5.7</v>
      </c>
    </row>
    <row r="1718" spans="1:8" x14ac:dyDescent="0.3">
      <c r="A1718" t="s">
        <v>9314</v>
      </c>
      <c r="B1718">
        <v>118</v>
      </c>
      <c r="C1718">
        <v>16252765</v>
      </c>
      <c r="D1718" t="s">
        <v>3277</v>
      </c>
      <c r="E1718" t="s">
        <v>25870</v>
      </c>
      <c r="F1718" t="s">
        <v>37</v>
      </c>
      <c r="G1718">
        <v>42000000</v>
      </c>
      <c r="H1718">
        <v>6</v>
      </c>
    </row>
    <row r="1719" spans="1:8" x14ac:dyDescent="0.3">
      <c r="A1719" t="s">
        <v>5139</v>
      </c>
      <c r="B1719">
        <v>110</v>
      </c>
      <c r="C1719">
        <v>16005978</v>
      </c>
      <c r="D1719" t="s">
        <v>2215</v>
      </c>
      <c r="E1719" t="s">
        <v>25871</v>
      </c>
      <c r="F1719" t="s">
        <v>37</v>
      </c>
      <c r="G1719">
        <v>26000000</v>
      </c>
      <c r="H1719">
        <v>6.4</v>
      </c>
    </row>
    <row r="1720" spans="1:8" x14ac:dyDescent="0.3">
      <c r="A1720" t="s">
        <v>4239</v>
      </c>
      <c r="B1720">
        <v>110</v>
      </c>
      <c r="C1720">
        <v>14469428</v>
      </c>
      <c r="D1720" t="s">
        <v>1681</v>
      </c>
      <c r="E1720" t="s">
        <v>25872</v>
      </c>
      <c r="F1720" t="s">
        <v>37</v>
      </c>
      <c r="G1720">
        <v>26000000</v>
      </c>
      <c r="H1720">
        <v>5.2</v>
      </c>
    </row>
    <row r="1721" spans="1:8" x14ac:dyDescent="0.3">
      <c r="A1721" t="s">
        <v>9327</v>
      </c>
      <c r="B1721">
        <v>99</v>
      </c>
      <c r="C1721">
        <v>13829734</v>
      </c>
      <c r="D1721" t="s">
        <v>9328</v>
      </c>
      <c r="E1721" t="s">
        <v>25873</v>
      </c>
      <c r="F1721" t="s">
        <v>37</v>
      </c>
      <c r="G1721">
        <v>26000000</v>
      </c>
      <c r="H1721">
        <v>4.3</v>
      </c>
    </row>
    <row r="1722" spans="1:8" x14ac:dyDescent="0.3">
      <c r="A1722" t="s">
        <v>9333</v>
      </c>
      <c r="B1722">
        <v>101</v>
      </c>
      <c r="C1722">
        <v>1075288</v>
      </c>
      <c r="D1722" t="s">
        <v>2125</v>
      </c>
      <c r="E1722" t="s">
        <v>25874</v>
      </c>
      <c r="F1722" t="s">
        <v>37</v>
      </c>
      <c r="G1722">
        <v>22000000</v>
      </c>
      <c r="H1722">
        <v>6.1</v>
      </c>
    </row>
    <row r="1723" spans="1:8" x14ac:dyDescent="0.3">
      <c r="A1723" t="s">
        <v>4003</v>
      </c>
      <c r="B1723">
        <v>103</v>
      </c>
      <c r="C1723">
        <v>7496522</v>
      </c>
      <c r="D1723" t="s">
        <v>9343</v>
      </c>
      <c r="E1723" t="s">
        <v>25875</v>
      </c>
      <c r="F1723" t="s">
        <v>37</v>
      </c>
      <c r="G1723">
        <v>26000000</v>
      </c>
      <c r="H1723">
        <v>6.8</v>
      </c>
    </row>
    <row r="1724" spans="1:8" x14ac:dyDescent="0.3">
      <c r="A1724" t="s">
        <v>9351</v>
      </c>
      <c r="B1724">
        <v>95</v>
      </c>
      <c r="C1724">
        <v>20047715</v>
      </c>
      <c r="D1724" t="s">
        <v>9353</v>
      </c>
      <c r="E1724" t="s">
        <v>25876</v>
      </c>
      <c r="F1724" t="s">
        <v>37</v>
      </c>
      <c r="G1724">
        <v>25530000</v>
      </c>
      <c r="H1724">
        <v>5.2</v>
      </c>
    </row>
    <row r="1725" spans="1:8" x14ac:dyDescent="0.3">
      <c r="A1725" t="s">
        <v>2448</v>
      </c>
      <c r="B1725">
        <v>117</v>
      </c>
      <c r="C1725">
        <v>12276810</v>
      </c>
      <c r="D1725" t="s">
        <v>1644</v>
      </c>
      <c r="E1725" t="s">
        <v>25877</v>
      </c>
      <c r="F1725" t="s">
        <v>37</v>
      </c>
      <c r="G1725">
        <v>26000000</v>
      </c>
      <c r="H1725">
        <v>6.5</v>
      </c>
    </row>
    <row r="1726" spans="1:8" x14ac:dyDescent="0.3">
      <c r="A1726" t="s">
        <v>9362</v>
      </c>
      <c r="B1726">
        <v>129</v>
      </c>
      <c r="C1726">
        <v>33565375</v>
      </c>
      <c r="D1726" t="s">
        <v>3277</v>
      </c>
      <c r="E1726" t="s">
        <v>25878</v>
      </c>
      <c r="F1726" t="s">
        <v>37</v>
      </c>
      <c r="G1726">
        <v>15000000</v>
      </c>
      <c r="H1726">
        <v>7.5</v>
      </c>
    </row>
    <row r="1727" spans="1:8" x14ac:dyDescent="0.3">
      <c r="A1727" t="s">
        <v>3239</v>
      </c>
      <c r="B1727">
        <v>120</v>
      </c>
      <c r="C1727">
        <v>499263</v>
      </c>
      <c r="D1727" t="s">
        <v>3409</v>
      </c>
      <c r="E1727" t="s">
        <v>25879</v>
      </c>
      <c r="F1727" t="s">
        <v>9373</v>
      </c>
      <c r="G1727">
        <v>30000000</v>
      </c>
      <c r="H1727">
        <v>7.1</v>
      </c>
    </row>
    <row r="1728" spans="1:8" x14ac:dyDescent="0.3">
      <c r="A1728" t="s">
        <v>1252</v>
      </c>
      <c r="B1728">
        <v>125</v>
      </c>
      <c r="C1728">
        <v>219200000</v>
      </c>
      <c r="D1728" t="s">
        <v>9105</v>
      </c>
      <c r="E1728" t="s">
        <v>25880</v>
      </c>
      <c r="F1728" t="s">
        <v>37</v>
      </c>
      <c r="G1728">
        <v>25000000</v>
      </c>
      <c r="H1728">
        <v>6.9</v>
      </c>
    </row>
    <row r="1729" spans="1:8" x14ac:dyDescent="0.3">
      <c r="A1729" t="s">
        <v>3122</v>
      </c>
      <c r="B1729">
        <v>133</v>
      </c>
      <c r="C1729">
        <v>172825435</v>
      </c>
      <c r="D1729" t="s">
        <v>3409</v>
      </c>
      <c r="E1729" t="s">
        <v>25881</v>
      </c>
      <c r="F1729" t="s">
        <v>37</v>
      </c>
      <c r="G1729">
        <v>25000000</v>
      </c>
      <c r="H1729">
        <v>8</v>
      </c>
    </row>
    <row r="1730" spans="1:8" x14ac:dyDescent="0.3">
      <c r="A1730" t="s">
        <v>3694</v>
      </c>
      <c r="B1730">
        <v>116</v>
      </c>
      <c r="C1730">
        <v>148085755</v>
      </c>
      <c r="D1730" t="s">
        <v>3409</v>
      </c>
      <c r="E1730" t="s">
        <v>25882</v>
      </c>
      <c r="F1730" t="s">
        <v>37</v>
      </c>
      <c r="G1730">
        <v>33000000</v>
      </c>
      <c r="H1730">
        <v>8.1999999999999993</v>
      </c>
    </row>
    <row r="1731" spans="1:8" x14ac:dyDescent="0.3">
      <c r="A1731" t="s">
        <v>760</v>
      </c>
      <c r="B1731">
        <v>129</v>
      </c>
      <c r="C1731">
        <v>25517500</v>
      </c>
      <c r="D1731" t="s">
        <v>5940</v>
      </c>
      <c r="E1731" t="s">
        <v>25883</v>
      </c>
      <c r="F1731" t="s">
        <v>37</v>
      </c>
      <c r="G1731">
        <v>25100000</v>
      </c>
      <c r="H1731">
        <v>6.4</v>
      </c>
    </row>
    <row r="1732" spans="1:8" x14ac:dyDescent="0.3">
      <c r="A1732" t="s">
        <v>4965</v>
      </c>
      <c r="B1732">
        <v>93</v>
      </c>
      <c r="C1732">
        <v>145000989</v>
      </c>
      <c r="D1732" t="s">
        <v>59</v>
      </c>
      <c r="E1732" t="s">
        <v>25884</v>
      </c>
      <c r="F1732" t="s">
        <v>37</v>
      </c>
      <c r="G1732">
        <v>25000000</v>
      </c>
      <c r="H1732">
        <v>7.9</v>
      </c>
    </row>
    <row r="1733" spans="1:8" x14ac:dyDescent="0.3">
      <c r="A1733" t="s">
        <v>9392</v>
      </c>
      <c r="B1733">
        <v>118</v>
      </c>
      <c r="C1733">
        <v>26761283</v>
      </c>
      <c r="D1733" t="s">
        <v>214</v>
      </c>
      <c r="E1733" t="s">
        <v>25885</v>
      </c>
      <c r="F1733" t="s">
        <v>37</v>
      </c>
      <c r="G1733">
        <v>26000000</v>
      </c>
      <c r="H1733">
        <v>6.7</v>
      </c>
    </row>
    <row r="1734" spans="1:8" x14ac:dyDescent="0.3">
      <c r="A1734" t="s">
        <v>2260</v>
      </c>
      <c r="B1734">
        <v>129</v>
      </c>
      <c r="C1734">
        <v>121945720</v>
      </c>
      <c r="D1734" t="s">
        <v>9397</v>
      </c>
      <c r="E1734" t="s">
        <v>25886</v>
      </c>
      <c r="F1734" t="s">
        <v>37</v>
      </c>
      <c r="G1734">
        <v>25000000</v>
      </c>
      <c r="H1734">
        <v>6.1</v>
      </c>
    </row>
    <row r="1735" spans="1:8" x14ac:dyDescent="0.3">
      <c r="A1735" t="s">
        <v>389</v>
      </c>
      <c r="B1735">
        <v>185</v>
      </c>
      <c r="C1735">
        <v>96067179</v>
      </c>
      <c r="D1735" t="s">
        <v>5940</v>
      </c>
      <c r="E1735" t="s">
        <v>25887</v>
      </c>
      <c r="F1735" t="s">
        <v>37</v>
      </c>
      <c r="G1735">
        <v>22000000</v>
      </c>
      <c r="H1735">
        <v>8.9</v>
      </c>
    </row>
    <row r="1736" spans="1:8" x14ac:dyDescent="0.3">
      <c r="A1736" t="s">
        <v>3453</v>
      </c>
      <c r="B1736">
        <v>146</v>
      </c>
      <c r="C1736">
        <v>169705587</v>
      </c>
      <c r="D1736" t="s">
        <v>3409</v>
      </c>
      <c r="E1736" t="s">
        <v>25888</v>
      </c>
      <c r="F1736" t="s">
        <v>37</v>
      </c>
      <c r="G1736">
        <v>25000000</v>
      </c>
      <c r="H1736">
        <v>8.1</v>
      </c>
    </row>
    <row r="1737" spans="1:8" x14ac:dyDescent="0.3">
      <c r="A1737" t="s">
        <v>1104</v>
      </c>
      <c r="B1737">
        <v>128</v>
      </c>
      <c r="C1737">
        <v>3254172</v>
      </c>
      <c r="D1737" t="s">
        <v>3581</v>
      </c>
      <c r="E1737" t="s">
        <v>25889</v>
      </c>
      <c r="F1737" t="s">
        <v>37</v>
      </c>
      <c r="G1737">
        <v>28000000</v>
      </c>
      <c r="H1737">
        <v>6.2</v>
      </c>
    </row>
    <row r="1738" spans="1:8" x14ac:dyDescent="0.3">
      <c r="A1738" t="s">
        <v>1575</v>
      </c>
      <c r="B1738">
        <v>93</v>
      </c>
      <c r="C1738">
        <v>84185387</v>
      </c>
      <c r="D1738" t="s">
        <v>9414</v>
      </c>
      <c r="E1738" t="s">
        <v>25890</v>
      </c>
      <c r="F1738" t="s">
        <v>37</v>
      </c>
      <c r="G1738">
        <v>80000000</v>
      </c>
      <c r="H1738">
        <v>4.9000000000000004</v>
      </c>
    </row>
    <row r="1739" spans="1:8" x14ac:dyDescent="0.3">
      <c r="A1739" t="s">
        <v>7687</v>
      </c>
      <c r="B1739">
        <v>97</v>
      </c>
      <c r="C1739">
        <v>82163317</v>
      </c>
      <c r="D1739" t="s">
        <v>4904</v>
      </c>
      <c r="E1739" t="s">
        <v>25891</v>
      </c>
      <c r="F1739" t="s">
        <v>37</v>
      </c>
      <c r="G1739">
        <v>30000000</v>
      </c>
      <c r="H1739">
        <v>5.8</v>
      </c>
    </row>
    <row r="1740" spans="1:8" x14ac:dyDescent="0.3">
      <c r="A1740" t="s">
        <v>5873</v>
      </c>
      <c r="B1740">
        <v>82</v>
      </c>
      <c r="C1740">
        <v>80920948</v>
      </c>
      <c r="D1740" t="s">
        <v>478</v>
      </c>
      <c r="E1740" t="s">
        <v>25892</v>
      </c>
      <c r="F1740" t="s">
        <v>37</v>
      </c>
      <c r="G1740">
        <v>30000000</v>
      </c>
      <c r="H1740">
        <v>6</v>
      </c>
    </row>
    <row r="1741" spans="1:8" x14ac:dyDescent="0.3">
      <c r="A1741" t="s">
        <v>570</v>
      </c>
      <c r="B1741">
        <v>85</v>
      </c>
      <c r="C1741">
        <v>80034302</v>
      </c>
      <c r="D1741" t="s">
        <v>3446</v>
      </c>
      <c r="E1741" t="s">
        <v>25893</v>
      </c>
      <c r="F1741" t="s">
        <v>37</v>
      </c>
      <c r="G1741">
        <v>25000000</v>
      </c>
      <c r="H1741">
        <v>7</v>
      </c>
    </row>
    <row r="1742" spans="1:8" x14ac:dyDescent="0.3">
      <c r="A1742" t="s">
        <v>9443</v>
      </c>
      <c r="B1742">
        <v>88</v>
      </c>
      <c r="C1742">
        <v>78656813</v>
      </c>
      <c r="D1742" t="s">
        <v>3036</v>
      </c>
      <c r="E1742" t="s">
        <v>25894</v>
      </c>
      <c r="F1742" t="s">
        <v>37</v>
      </c>
      <c r="G1742">
        <v>25000000</v>
      </c>
      <c r="H1742">
        <v>6</v>
      </c>
    </row>
    <row r="1743" spans="1:8" x14ac:dyDescent="0.3">
      <c r="A1743" t="s">
        <v>2246</v>
      </c>
      <c r="B1743">
        <v>119</v>
      </c>
      <c r="C1743">
        <v>76270454</v>
      </c>
      <c r="D1743" t="s">
        <v>2125</v>
      </c>
      <c r="E1743" t="s">
        <v>25895</v>
      </c>
      <c r="F1743" t="s">
        <v>37</v>
      </c>
      <c r="G1743">
        <v>25000000</v>
      </c>
      <c r="H1743">
        <v>7.9</v>
      </c>
    </row>
    <row r="1744" spans="1:8" x14ac:dyDescent="0.3">
      <c r="A1744" t="s">
        <v>7113</v>
      </c>
      <c r="B1744">
        <v>122</v>
      </c>
      <c r="C1744">
        <v>74273505</v>
      </c>
      <c r="D1744" t="s">
        <v>2125</v>
      </c>
      <c r="E1744" t="s">
        <v>25896</v>
      </c>
      <c r="F1744" t="s">
        <v>37</v>
      </c>
      <c r="G1744">
        <v>25000000</v>
      </c>
      <c r="H1744">
        <v>8.1</v>
      </c>
    </row>
    <row r="1745" spans="1:8" x14ac:dyDescent="0.3">
      <c r="A1745" t="s">
        <v>1351</v>
      </c>
      <c r="B1745">
        <v>99</v>
      </c>
      <c r="C1745">
        <v>134141530</v>
      </c>
      <c r="D1745" t="s">
        <v>5710</v>
      </c>
      <c r="E1745" t="s">
        <v>25897</v>
      </c>
      <c r="F1745" t="s">
        <v>37</v>
      </c>
      <c r="G1745">
        <v>25000000</v>
      </c>
      <c r="H1745">
        <v>6.2</v>
      </c>
    </row>
    <row r="1746" spans="1:8" x14ac:dyDescent="0.3">
      <c r="A1746" t="s">
        <v>9461</v>
      </c>
      <c r="B1746">
        <v>97</v>
      </c>
      <c r="C1746">
        <v>71500556</v>
      </c>
      <c r="D1746" t="s">
        <v>1415</v>
      </c>
      <c r="E1746" t="s">
        <v>25898</v>
      </c>
      <c r="F1746" t="s">
        <v>37</v>
      </c>
      <c r="G1746">
        <v>26000000</v>
      </c>
      <c r="H1746">
        <v>6.7</v>
      </c>
    </row>
    <row r="1747" spans="1:8" x14ac:dyDescent="0.3">
      <c r="A1747" t="s">
        <v>7635</v>
      </c>
      <c r="B1747">
        <v>121</v>
      </c>
      <c r="C1747">
        <v>71309760</v>
      </c>
      <c r="D1747" t="s">
        <v>214</v>
      </c>
      <c r="E1747" t="s">
        <v>25899</v>
      </c>
      <c r="F1747" t="s">
        <v>37</v>
      </c>
      <c r="G1747">
        <v>25000000</v>
      </c>
      <c r="H1747">
        <v>7.3</v>
      </c>
    </row>
    <row r="1748" spans="1:8" x14ac:dyDescent="0.3">
      <c r="A1748" t="s">
        <v>9470</v>
      </c>
      <c r="B1748">
        <v>95</v>
      </c>
      <c r="C1748">
        <v>89808372</v>
      </c>
      <c r="D1748" t="s">
        <v>1671</v>
      </c>
      <c r="E1748" t="s">
        <v>25900</v>
      </c>
      <c r="F1748" t="s">
        <v>37</v>
      </c>
      <c r="G1748">
        <v>45000000</v>
      </c>
      <c r="H1748">
        <v>4.5999999999999996</v>
      </c>
    </row>
    <row r="1749" spans="1:8" x14ac:dyDescent="0.3">
      <c r="A1749" t="s">
        <v>5133</v>
      </c>
      <c r="B1749">
        <v>105</v>
      </c>
      <c r="C1749">
        <v>77264926</v>
      </c>
      <c r="D1749" t="s">
        <v>3057</v>
      </c>
      <c r="E1749" t="s">
        <v>25901</v>
      </c>
      <c r="F1749" t="s">
        <v>37</v>
      </c>
      <c r="G1749">
        <v>25000000</v>
      </c>
      <c r="H1749">
        <v>6.1</v>
      </c>
    </row>
    <row r="1750" spans="1:8" x14ac:dyDescent="0.3">
      <c r="A1750" t="s">
        <v>2698</v>
      </c>
      <c r="B1750">
        <v>108</v>
      </c>
      <c r="C1750">
        <v>70625986</v>
      </c>
      <c r="D1750" t="s">
        <v>1681</v>
      </c>
      <c r="E1750" t="s">
        <v>25902</v>
      </c>
      <c r="F1750" t="s">
        <v>37</v>
      </c>
      <c r="G1750">
        <v>25000000</v>
      </c>
      <c r="H1750">
        <v>6.2</v>
      </c>
    </row>
    <row r="1751" spans="1:8" x14ac:dyDescent="0.3">
      <c r="A1751" t="s">
        <v>5985</v>
      </c>
      <c r="B1751">
        <v>134</v>
      </c>
      <c r="C1751">
        <v>56505065</v>
      </c>
      <c r="D1751" t="s">
        <v>9484</v>
      </c>
      <c r="E1751" t="s">
        <v>25903</v>
      </c>
      <c r="F1751" t="s">
        <v>37</v>
      </c>
      <c r="G1751">
        <v>25000000</v>
      </c>
      <c r="H1751">
        <v>7.8</v>
      </c>
    </row>
    <row r="1752" spans="1:8" x14ac:dyDescent="0.3">
      <c r="A1752" t="s">
        <v>3444</v>
      </c>
      <c r="B1752">
        <v>115</v>
      </c>
      <c r="C1752">
        <v>55973336</v>
      </c>
      <c r="D1752" t="s">
        <v>334</v>
      </c>
      <c r="E1752" t="s">
        <v>25904</v>
      </c>
      <c r="F1752" t="s">
        <v>37</v>
      </c>
      <c r="G1752">
        <v>25000000</v>
      </c>
      <c r="H1752">
        <v>6.1</v>
      </c>
    </row>
    <row r="1753" spans="1:8" x14ac:dyDescent="0.3">
      <c r="A1753" t="s">
        <v>5495</v>
      </c>
      <c r="B1753">
        <v>86</v>
      </c>
      <c r="C1753">
        <v>54098051</v>
      </c>
      <c r="D1753" t="s">
        <v>6403</v>
      </c>
      <c r="E1753" t="s">
        <v>25905</v>
      </c>
      <c r="F1753" t="s">
        <v>37</v>
      </c>
      <c r="G1753">
        <v>25000000</v>
      </c>
      <c r="H1753">
        <v>5.8</v>
      </c>
    </row>
    <row r="1754" spans="1:8" x14ac:dyDescent="0.3">
      <c r="A1754" t="s">
        <v>7204</v>
      </c>
      <c r="B1754">
        <v>101</v>
      </c>
      <c r="C1754">
        <v>60443237</v>
      </c>
      <c r="D1754" t="s">
        <v>214</v>
      </c>
      <c r="E1754" t="s">
        <v>25906</v>
      </c>
      <c r="F1754" t="s">
        <v>37</v>
      </c>
      <c r="G1754">
        <v>25000000</v>
      </c>
      <c r="H1754">
        <v>6.5</v>
      </c>
    </row>
    <row r="1755" spans="1:8" x14ac:dyDescent="0.3">
      <c r="A1755" t="s">
        <v>9508</v>
      </c>
      <c r="B1755">
        <v>96</v>
      </c>
      <c r="C1755">
        <v>82234139</v>
      </c>
      <c r="D1755" t="s">
        <v>548</v>
      </c>
      <c r="E1755" t="s">
        <v>25907</v>
      </c>
      <c r="F1755" t="s">
        <v>37</v>
      </c>
      <c r="G1755">
        <v>17000000</v>
      </c>
      <c r="H1755">
        <v>7.2</v>
      </c>
    </row>
    <row r="1756" spans="1:8" x14ac:dyDescent="0.3">
      <c r="A1756" t="s">
        <v>125</v>
      </c>
      <c r="B1756">
        <v>101</v>
      </c>
      <c r="C1756">
        <v>51676606</v>
      </c>
      <c r="D1756" t="s">
        <v>9512</v>
      </c>
      <c r="E1756" t="s">
        <v>25908</v>
      </c>
      <c r="F1756" t="s">
        <v>37</v>
      </c>
      <c r="G1756">
        <v>25000000</v>
      </c>
      <c r="H1756">
        <v>7.8</v>
      </c>
    </row>
    <row r="1757" spans="1:8" x14ac:dyDescent="0.3">
      <c r="A1757" t="s">
        <v>9516</v>
      </c>
      <c r="B1757">
        <v>100</v>
      </c>
      <c r="C1757">
        <v>52528330</v>
      </c>
      <c r="D1757" t="s">
        <v>2527</v>
      </c>
      <c r="E1757" t="s">
        <v>25909</v>
      </c>
      <c r="F1757" t="s">
        <v>37</v>
      </c>
      <c r="G1757">
        <v>25000000</v>
      </c>
      <c r="H1757">
        <v>4.7</v>
      </c>
    </row>
    <row r="1758" spans="1:8" x14ac:dyDescent="0.3">
      <c r="A1758" t="s">
        <v>9521</v>
      </c>
      <c r="B1758">
        <v>117</v>
      </c>
      <c r="C1758">
        <v>51533608</v>
      </c>
      <c r="D1758" t="s">
        <v>712</v>
      </c>
      <c r="E1758" t="s">
        <v>25910</v>
      </c>
      <c r="F1758" t="s">
        <v>37</v>
      </c>
      <c r="G1758">
        <v>25000000</v>
      </c>
      <c r="H1758">
        <v>6.8</v>
      </c>
    </row>
    <row r="1759" spans="1:8" x14ac:dyDescent="0.3">
      <c r="A1759" t="s">
        <v>9525</v>
      </c>
      <c r="B1759">
        <v>101</v>
      </c>
      <c r="C1759">
        <v>51097664</v>
      </c>
      <c r="D1759" t="s">
        <v>6132</v>
      </c>
      <c r="E1759" t="s">
        <v>25911</v>
      </c>
      <c r="F1759" t="s">
        <v>37</v>
      </c>
      <c r="G1759">
        <v>30000000</v>
      </c>
      <c r="H1759">
        <v>5.9</v>
      </c>
    </row>
    <row r="1760" spans="1:8" x14ac:dyDescent="0.3">
      <c r="A1760" t="s">
        <v>1751</v>
      </c>
      <c r="B1760">
        <v>98</v>
      </c>
      <c r="C1760">
        <v>84136909</v>
      </c>
      <c r="D1760" t="s">
        <v>1671</v>
      </c>
      <c r="E1760" t="s">
        <v>25912</v>
      </c>
      <c r="F1760" t="s">
        <v>37</v>
      </c>
      <c r="G1760">
        <v>26000000</v>
      </c>
      <c r="H1760">
        <v>7.2</v>
      </c>
    </row>
    <row r="1761" spans="1:8" x14ac:dyDescent="0.3">
      <c r="A1761" t="s">
        <v>487</v>
      </c>
      <c r="B1761">
        <v>146</v>
      </c>
      <c r="C1761">
        <v>46836394</v>
      </c>
      <c r="D1761" t="s">
        <v>1726</v>
      </c>
      <c r="E1761" t="s">
        <v>25913</v>
      </c>
      <c r="F1761" t="s">
        <v>37</v>
      </c>
      <c r="G1761">
        <v>25000000</v>
      </c>
      <c r="H1761">
        <v>8.6999999999999993</v>
      </c>
    </row>
    <row r="1762" spans="1:8" x14ac:dyDescent="0.3">
      <c r="A1762" t="s">
        <v>4370</v>
      </c>
      <c r="B1762">
        <v>102</v>
      </c>
      <c r="C1762">
        <v>47285499</v>
      </c>
      <c r="D1762" t="s">
        <v>9536</v>
      </c>
      <c r="E1762" t="s">
        <v>25914</v>
      </c>
      <c r="F1762" t="s">
        <v>37</v>
      </c>
      <c r="G1762">
        <v>26000000</v>
      </c>
      <c r="H1762">
        <v>5</v>
      </c>
    </row>
    <row r="1763" spans="1:8" x14ac:dyDescent="0.3">
      <c r="A1763" t="s">
        <v>7109</v>
      </c>
      <c r="B1763">
        <v>97</v>
      </c>
      <c r="C1763">
        <v>47124400</v>
      </c>
      <c r="D1763" t="s">
        <v>515</v>
      </c>
      <c r="E1763" t="s">
        <v>25915</v>
      </c>
      <c r="F1763" t="s">
        <v>37</v>
      </c>
      <c r="G1763">
        <v>25000000</v>
      </c>
      <c r="H1763">
        <v>6.6</v>
      </c>
    </row>
    <row r="1764" spans="1:8" x14ac:dyDescent="0.3">
      <c r="A1764" t="s">
        <v>2246</v>
      </c>
      <c r="B1764">
        <v>142</v>
      </c>
      <c r="C1764">
        <v>44700000</v>
      </c>
      <c r="D1764" t="s">
        <v>1935</v>
      </c>
      <c r="E1764" t="s">
        <v>25916</v>
      </c>
      <c r="F1764" t="s">
        <v>37</v>
      </c>
      <c r="G1764">
        <v>25000000</v>
      </c>
      <c r="H1764">
        <v>8.3000000000000007</v>
      </c>
    </row>
    <row r="1765" spans="1:8" x14ac:dyDescent="0.3">
      <c r="A1765" t="s">
        <v>4982</v>
      </c>
      <c r="B1765">
        <v>98</v>
      </c>
      <c r="C1765">
        <v>44455658</v>
      </c>
      <c r="D1765" t="s">
        <v>1374</v>
      </c>
      <c r="E1765" t="s">
        <v>25917</v>
      </c>
      <c r="F1765" t="s">
        <v>37</v>
      </c>
      <c r="G1765">
        <v>25000000</v>
      </c>
      <c r="H1765">
        <v>6.7</v>
      </c>
    </row>
    <row r="1766" spans="1:8" x14ac:dyDescent="0.3">
      <c r="A1766" t="s">
        <v>9551</v>
      </c>
      <c r="B1766">
        <v>219</v>
      </c>
      <c r="C1766">
        <v>43984230</v>
      </c>
      <c r="D1766" t="s">
        <v>5940</v>
      </c>
      <c r="E1766" t="s">
        <v>25918</v>
      </c>
      <c r="F1766" t="s">
        <v>37</v>
      </c>
      <c r="G1766">
        <v>23000000</v>
      </c>
      <c r="H1766">
        <v>7.8</v>
      </c>
    </row>
    <row r="1767" spans="1:8" x14ac:dyDescent="0.3">
      <c r="A1767" t="s">
        <v>3836</v>
      </c>
      <c r="B1767">
        <v>109</v>
      </c>
      <c r="C1767">
        <v>66489425</v>
      </c>
      <c r="D1767" t="s">
        <v>464</v>
      </c>
      <c r="E1767" t="s">
        <v>25919</v>
      </c>
      <c r="F1767" t="s">
        <v>37</v>
      </c>
      <c r="G1767">
        <v>25000000</v>
      </c>
      <c r="H1767">
        <v>6.5</v>
      </c>
    </row>
    <row r="1768" spans="1:8" x14ac:dyDescent="0.3">
      <c r="A1768" t="s">
        <v>260</v>
      </c>
      <c r="B1768">
        <v>97</v>
      </c>
      <c r="C1768">
        <v>41067398</v>
      </c>
      <c r="D1768" t="s">
        <v>422</v>
      </c>
      <c r="E1768" t="s">
        <v>25920</v>
      </c>
      <c r="F1768" t="s">
        <v>37</v>
      </c>
      <c r="G1768">
        <v>25000000</v>
      </c>
      <c r="H1768">
        <v>6.1</v>
      </c>
    </row>
    <row r="1769" spans="1:8" x14ac:dyDescent="0.3">
      <c r="A1769" t="s">
        <v>7076</v>
      </c>
      <c r="B1769">
        <v>158</v>
      </c>
      <c r="C1769">
        <v>40218903</v>
      </c>
      <c r="D1769" t="s">
        <v>3409</v>
      </c>
      <c r="E1769" t="s">
        <v>25921</v>
      </c>
      <c r="F1769" t="s">
        <v>37</v>
      </c>
      <c r="G1769">
        <v>25000000</v>
      </c>
      <c r="H1769">
        <v>8.1</v>
      </c>
    </row>
    <row r="1770" spans="1:8" x14ac:dyDescent="0.3">
      <c r="A1770" t="s">
        <v>9567</v>
      </c>
      <c r="B1770">
        <v>85</v>
      </c>
      <c r="C1770">
        <v>39880476</v>
      </c>
      <c r="D1770" t="s">
        <v>271</v>
      </c>
      <c r="E1770" t="s">
        <v>25922</v>
      </c>
      <c r="F1770" t="s">
        <v>37</v>
      </c>
      <c r="G1770">
        <v>25000000</v>
      </c>
      <c r="H1770">
        <v>5.2</v>
      </c>
    </row>
    <row r="1771" spans="1:8" x14ac:dyDescent="0.3">
      <c r="A1771" t="s">
        <v>9572</v>
      </c>
      <c r="B1771">
        <v>80</v>
      </c>
      <c r="C1771">
        <v>39399750</v>
      </c>
      <c r="D1771" t="s">
        <v>829</v>
      </c>
      <c r="E1771" t="s">
        <v>25923</v>
      </c>
      <c r="F1771" t="s">
        <v>37</v>
      </c>
      <c r="G1771">
        <v>25000000</v>
      </c>
      <c r="H1771">
        <v>5.6</v>
      </c>
    </row>
    <row r="1772" spans="1:8" x14ac:dyDescent="0.3">
      <c r="A1772" t="s">
        <v>6800</v>
      </c>
      <c r="B1772">
        <v>86</v>
      </c>
      <c r="C1772">
        <v>38230435</v>
      </c>
      <c r="D1772" t="s">
        <v>2136</v>
      </c>
      <c r="E1772" t="s">
        <v>25924</v>
      </c>
      <c r="F1772" t="s">
        <v>37</v>
      </c>
      <c r="G1772">
        <v>25000000</v>
      </c>
      <c r="H1772">
        <v>5.8</v>
      </c>
    </row>
    <row r="1773" spans="1:8" x14ac:dyDescent="0.3">
      <c r="A1773" t="s">
        <v>6297</v>
      </c>
      <c r="B1773">
        <v>119</v>
      </c>
      <c r="C1773">
        <v>39008741</v>
      </c>
      <c r="D1773" t="s">
        <v>9105</v>
      </c>
      <c r="E1773" t="s">
        <v>25925</v>
      </c>
      <c r="F1773" t="s">
        <v>37</v>
      </c>
      <c r="G1773">
        <v>25000000</v>
      </c>
      <c r="H1773">
        <v>6.6</v>
      </c>
    </row>
    <row r="1774" spans="1:8" x14ac:dyDescent="0.3">
      <c r="A1774" t="s">
        <v>9584</v>
      </c>
      <c r="B1774">
        <v>98</v>
      </c>
      <c r="C1774">
        <v>36833473</v>
      </c>
      <c r="D1774" t="s">
        <v>464</v>
      </c>
      <c r="E1774" t="s">
        <v>25926</v>
      </c>
      <c r="F1774" t="s">
        <v>37</v>
      </c>
      <c r="G1774">
        <v>25000000</v>
      </c>
      <c r="H1774">
        <v>6.6</v>
      </c>
    </row>
    <row r="1775" spans="1:8" x14ac:dyDescent="0.3">
      <c r="A1775" t="s">
        <v>9588</v>
      </c>
      <c r="B1775">
        <v>97</v>
      </c>
      <c r="C1775">
        <v>48237389</v>
      </c>
      <c r="D1775" t="s">
        <v>1681</v>
      </c>
      <c r="E1775" t="s">
        <v>25927</v>
      </c>
      <c r="F1775" t="s">
        <v>37</v>
      </c>
      <c r="G1775">
        <v>25000000</v>
      </c>
      <c r="H1775">
        <v>5.5</v>
      </c>
    </row>
    <row r="1776" spans="1:8" x14ac:dyDescent="0.3">
      <c r="A1776" t="s">
        <v>3585</v>
      </c>
      <c r="B1776">
        <v>124</v>
      </c>
      <c r="C1776">
        <v>36447959</v>
      </c>
      <c r="D1776" t="s">
        <v>1634</v>
      </c>
      <c r="E1776" t="s">
        <v>25928</v>
      </c>
      <c r="F1776" t="s">
        <v>37</v>
      </c>
      <c r="G1776">
        <v>25000000</v>
      </c>
      <c r="H1776">
        <v>7</v>
      </c>
    </row>
    <row r="1777" spans="1:8" x14ac:dyDescent="0.3">
      <c r="A1777" t="s">
        <v>1198</v>
      </c>
      <c r="B1777">
        <v>97</v>
      </c>
      <c r="C1777">
        <v>45089048</v>
      </c>
      <c r="D1777" t="s">
        <v>5499</v>
      </c>
      <c r="E1777" t="s">
        <v>25929</v>
      </c>
      <c r="F1777" t="s">
        <v>37</v>
      </c>
      <c r="G1777">
        <v>25000000</v>
      </c>
      <c r="H1777">
        <v>6.5</v>
      </c>
    </row>
    <row r="1778" spans="1:8" x14ac:dyDescent="0.3">
      <c r="A1778" t="s">
        <v>6767</v>
      </c>
      <c r="B1778">
        <v>105</v>
      </c>
      <c r="C1778">
        <v>35990505</v>
      </c>
      <c r="D1778" t="s">
        <v>9105</v>
      </c>
      <c r="E1778" t="s">
        <v>25930</v>
      </c>
      <c r="F1778" t="s">
        <v>37</v>
      </c>
      <c r="G1778">
        <v>20000000</v>
      </c>
      <c r="H1778">
        <v>5.8</v>
      </c>
    </row>
    <row r="1779" spans="1:8" x14ac:dyDescent="0.3">
      <c r="A1779" t="s">
        <v>9610</v>
      </c>
      <c r="B1779">
        <v>104</v>
      </c>
      <c r="C1779">
        <v>35143332</v>
      </c>
      <c r="D1779" t="s">
        <v>6403</v>
      </c>
      <c r="E1779" t="s">
        <v>25931</v>
      </c>
      <c r="F1779" t="s">
        <v>37</v>
      </c>
      <c r="G1779">
        <v>17000000</v>
      </c>
      <c r="H1779">
        <v>5.6</v>
      </c>
    </row>
    <row r="1780" spans="1:8" x14ac:dyDescent="0.3">
      <c r="A1780" t="s">
        <v>9616</v>
      </c>
      <c r="B1780">
        <v>101</v>
      </c>
      <c r="C1780">
        <v>35000629</v>
      </c>
      <c r="D1780" t="s">
        <v>1681</v>
      </c>
      <c r="E1780" t="s">
        <v>25932</v>
      </c>
      <c r="F1780" t="s">
        <v>37</v>
      </c>
      <c r="G1780">
        <v>25000000</v>
      </c>
      <c r="H1780">
        <v>5.6</v>
      </c>
    </row>
    <row r="1781" spans="1:8" x14ac:dyDescent="0.3">
      <c r="A1781" t="s">
        <v>3444</v>
      </c>
      <c r="B1781">
        <v>101</v>
      </c>
      <c r="C1781">
        <v>34604054</v>
      </c>
      <c r="D1781" t="s">
        <v>464</v>
      </c>
      <c r="E1781" t="s">
        <v>25933</v>
      </c>
      <c r="F1781" t="s">
        <v>37</v>
      </c>
      <c r="G1781">
        <v>30000000</v>
      </c>
      <c r="H1781">
        <v>5.8</v>
      </c>
    </row>
    <row r="1782" spans="1:8" x14ac:dyDescent="0.3">
      <c r="A1782" t="s">
        <v>6620</v>
      </c>
      <c r="B1782">
        <v>114</v>
      </c>
      <c r="C1782">
        <v>41597830</v>
      </c>
      <c r="D1782" t="s">
        <v>214</v>
      </c>
      <c r="E1782" t="s">
        <v>25934</v>
      </c>
      <c r="F1782" t="s">
        <v>37</v>
      </c>
      <c r="G1782">
        <v>25000000</v>
      </c>
      <c r="H1782">
        <v>7.6</v>
      </c>
    </row>
    <row r="1783" spans="1:8" x14ac:dyDescent="0.3">
      <c r="A1783" t="s">
        <v>5133</v>
      </c>
      <c r="B1783">
        <v>105</v>
      </c>
      <c r="C1783">
        <v>33687630</v>
      </c>
      <c r="D1783" t="s">
        <v>1681</v>
      </c>
      <c r="E1783" t="s">
        <v>25935</v>
      </c>
      <c r="F1783" t="s">
        <v>37</v>
      </c>
      <c r="G1783">
        <v>20000000</v>
      </c>
      <c r="H1783">
        <v>6.4</v>
      </c>
    </row>
    <row r="1784" spans="1:8" x14ac:dyDescent="0.3">
      <c r="A1784" t="s">
        <v>9632</v>
      </c>
      <c r="B1784">
        <v>90</v>
      </c>
      <c r="C1784">
        <v>32553210</v>
      </c>
      <c r="D1784" t="s">
        <v>3057</v>
      </c>
      <c r="E1784" t="s">
        <v>25936</v>
      </c>
      <c r="F1784" t="s">
        <v>37</v>
      </c>
      <c r="G1784">
        <v>25000000</v>
      </c>
      <c r="H1784">
        <v>6.3</v>
      </c>
    </row>
    <row r="1785" spans="1:8" x14ac:dyDescent="0.3">
      <c r="A1785" t="s">
        <v>9639</v>
      </c>
      <c r="B1785">
        <v>97</v>
      </c>
      <c r="C1785">
        <v>31526393</v>
      </c>
      <c r="D1785" t="s">
        <v>5782</v>
      </c>
      <c r="E1785" t="s">
        <v>25937</v>
      </c>
      <c r="F1785" t="s">
        <v>37</v>
      </c>
      <c r="G1785">
        <v>25000000</v>
      </c>
      <c r="H1785">
        <v>4.5999999999999996</v>
      </c>
    </row>
    <row r="1786" spans="1:8" x14ac:dyDescent="0.3">
      <c r="A1786" t="s">
        <v>9646</v>
      </c>
      <c r="B1786">
        <v>144</v>
      </c>
      <c r="C1786">
        <v>41229</v>
      </c>
      <c r="D1786" t="s">
        <v>2125</v>
      </c>
      <c r="E1786" t="s">
        <v>25938</v>
      </c>
      <c r="F1786" t="s">
        <v>37</v>
      </c>
      <c r="G1786">
        <v>25500000</v>
      </c>
      <c r="H1786">
        <v>6.5</v>
      </c>
    </row>
    <row r="1787" spans="1:8" x14ac:dyDescent="0.3">
      <c r="A1787" t="s">
        <v>9650</v>
      </c>
      <c r="B1787">
        <v>114</v>
      </c>
      <c r="C1787">
        <v>31655091</v>
      </c>
      <c r="D1787" t="s">
        <v>6199</v>
      </c>
      <c r="E1787" t="s">
        <v>25939</v>
      </c>
      <c r="F1787" t="s">
        <v>37</v>
      </c>
      <c r="G1787">
        <v>30000000</v>
      </c>
      <c r="H1787">
        <v>7.5</v>
      </c>
    </row>
    <row r="1788" spans="1:8" x14ac:dyDescent="0.3">
      <c r="A1788" t="s">
        <v>4773</v>
      </c>
      <c r="B1788">
        <v>124</v>
      </c>
      <c r="C1788">
        <v>30012990</v>
      </c>
      <c r="D1788" t="s">
        <v>5940</v>
      </c>
      <c r="E1788" t="s">
        <v>25940</v>
      </c>
      <c r="F1788" t="s">
        <v>37</v>
      </c>
      <c r="G1788">
        <v>25000000</v>
      </c>
      <c r="H1788">
        <v>7.5</v>
      </c>
    </row>
    <row r="1789" spans="1:8" x14ac:dyDescent="0.3">
      <c r="A1789" t="s">
        <v>7687</v>
      </c>
      <c r="B1789">
        <v>89</v>
      </c>
      <c r="C1789">
        <v>32368960</v>
      </c>
      <c r="D1789" t="s">
        <v>9661</v>
      </c>
      <c r="E1789" t="s">
        <v>25941</v>
      </c>
      <c r="F1789" t="s">
        <v>37</v>
      </c>
      <c r="G1789">
        <v>25000000</v>
      </c>
      <c r="H1789">
        <v>5.3</v>
      </c>
    </row>
    <row r="1790" spans="1:8" x14ac:dyDescent="0.3">
      <c r="A1790" t="s">
        <v>9667</v>
      </c>
      <c r="B1790">
        <v>160</v>
      </c>
      <c r="C1790">
        <v>14500000</v>
      </c>
      <c r="D1790" t="s">
        <v>1017</v>
      </c>
      <c r="E1790" t="s">
        <v>25942</v>
      </c>
      <c r="F1790" t="s">
        <v>37</v>
      </c>
      <c r="G1790">
        <v>25000000</v>
      </c>
      <c r="H1790">
        <v>7.5</v>
      </c>
    </row>
    <row r="1791" spans="1:8" x14ac:dyDescent="0.3">
      <c r="A1791" t="s">
        <v>9674</v>
      </c>
      <c r="B1791">
        <v>93</v>
      </c>
      <c r="C1791">
        <v>29247405</v>
      </c>
      <c r="D1791" t="s">
        <v>9676</v>
      </c>
      <c r="E1791" t="s">
        <v>25943</v>
      </c>
      <c r="F1791" t="s">
        <v>37</v>
      </c>
      <c r="G1791">
        <v>25000000</v>
      </c>
      <c r="H1791">
        <v>3.3</v>
      </c>
    </row>
    <row r="1792" spans="1:8" x14ac:dyDescent="0.3">
      <c r="A1792" t="s">
        <v>9687</v>
      </c>
      <c r="B1792">
        <v>88</v>
      </c>
      <c r="C1792">
        <v>25615792</v>
      </c>
      <c r="D1792" t="s">
        <v>9689</v>
      </c>
      <c r="E1792" t="s">
        <v>25944</v>
      </c>
      <c r="F1792" t="s">
        <v>37</v>
      </c>
      <c r="G1792">
        <v>25000000</v>
      </c>
      <c r="H1792">
        <v>3.5</v>
      </c>
    </row>
    <row r="1793" spans="1:8" x14ac:dyDescent="0.3">
      <c r="A1793" t="s">
        <v>3259</v>
      </c>
      <c r="B1793">
        <v>142</v>
      </c>
      <c r="C1793">
        <v>28341469</v>
      </c>
      <c r="D1793" t="s">
        <v>1935</v>
      </c>
      <c r="E1793" t="s">
        <v>25945</v>
      </c>
      <c r="F1793" t="s">
        <v>37</v>
      </c>
      <c r="G1793">
        <v>25000000</v>
      </c>
      <c r="H1793">
        <v>9.3000000000000007</v>
      </c>
    </row>
    <row r="1794" spans="1:8" x14ac:dyDescent="0.3">
      <c r="A1794" t="s">
        <v>5930</v>
      </c>
      <c r="B1794">
        <v>92</v>
      </c>
      <c r="C1794">
        <v>25590119</v>
      </c>
      <c r="D1794" t="s">
        <v>9696</v>
      </c>
      <c r="E1794" t="s">
        <v>25946</v>
      </c>
      <c r="F1794" t="s">
        <v>37</v>
      </c>
      <c r="G1794">
        <v>21150000</v>
      </c>
      <c r="H1794">
        <v>4.8</v>
      </c>
    </row>
    <row r="1795" spans="1:8" x14ac:dyDescent="0.3">
      <c r="A1795" t="s">
        <v>3494</v>
      </c>
      <c r="B1795">
        <v>117</v>
      </c>
      <c r="C1795">
        <v>24944213</v>
      </c>
      <c r="D1795" t="s">
        <v>3913</v>
      </c>
      <c r="E1795" t="s">
        <v>25947</v>
      </c>
      <c r="F1795" t="s">
        <v>37</v>
      </c>
      <c r="G1795">
        <v>27000000</v>
      </c>
      <c r="H1795">
        <v>6.9</v>
      </c>
    </row>
    <row r="1796" spans="1:8" x14ac:dyDescent="0.3">
      <c r="A1796" t="s">
        <v>2037</v>
      </c>
      <c r="B1796">
        <v>111</v>
      </c>
      <c r="C1796">
        <v>33631221</v>
      </c>
      <c r="D1796" t="s">
        <v>2125</v>
      </c>
      <c r="E1796" t="s">
        <v>25948</v>
      </c>
      <c r="F1796" t="s">
        <v>37</v>
      </c>
      <c r="G1796">
        <v>25000000</v>
      </c>
      <c r="H1796">
        <v>6</v>
      </c>
    </row>
    <row r="1797" spans="1:8" x14ac:dyDescent="0.3">
      <c r="A1797" t="s">
        <v>9710</v>
      </c>
      <c r="B1797">
        <v>121</v>
      </c>
      <c r="C1797">
        <v>37738400</v>
      </c>
      <c r="D1797" t="s">
        <v>3409</v>
      </c>
      <c r="E1797" t="s">
        <v>25949</v>
      </c>
      <c r="F1797" t="s">
        <v>37</v>
      </c>
      <c r="G1797">
        <v>25000000</v>
      </c>
      <c r="H1797">
        <v>7.3</v>
      </c>
    </row>
    <row r="1798" spans="1:8" x14ac:dyDescent="0.3">
      <c r="A1798" t="s">
        <v>9721</v>
      </c>
      <c r="B1798">
        <v>107</v>
      </c>
      <c r="C1798">
        <v>21835784</v>
      </c>
      <c r="D1798" t="s">
        <v>1415</v>
      </c>
      <c r="E1798" t="s">
        <v>25950</v>
      </c>
      <c r="F1798" t="s">
        <v>37</v>
      </c>
      <c r="G1798">
        <v>30000000</v>
      </c>
      <c r="H1798">
        <v>6.6</v>
      </c>
    </row>
    <row r="1799" spans="1:8" x14ac:dyDescent="0.3">
      <c r="A1799" t="s">
        <v>3448</v>
      </c>
      <c r="B1799">
        <v>106</v>
      </c>
      <c r="C1799">
        <v>15785632</v>
      </c>
      <c r="D1799" t="s">
        <v>9728</v>
      </c>
      <c r="E1799" t="s">
        <v>25951</v>
      </c>
      <c r="F1799" t="s">
        <v>37</v>
      </c>
      <c r="G1799">
        <v>23000000</v>
      </c>
      <c r="H1799">
        <v>7.5</v>
      </c>
    </row>
    <row r="1800" spans="1:8" x14ac:dyDescent="0.3">
      <c r="A1800" t="s">
        <v>5076</v>
      </c>
      <c r="B1800">
        <v>136</v>
      </c>
      <c r="C1800">
        <v>21554585</v>
      </c>
      <c r="D1800" t="s">
        <v>3794</v>
      </c>
      <c r="E1800" t="s">
        <v>25952</v>
      </c>
      <c r="F1800" t="s">
        <v>37</v>
      </c>
      <c r="G1800">
        <v>25000000</v>
      </c>
      <c r="H1800">
        <v>6.9</v>
      </c>
    </row>
    <row r="1801" spans="1:8" x14ac:dyDescent="0.3">
      <c r="A1801" t="s">
        <v>9735</v>
      </c>
      <c r="B1801">
        <v>97</v>
      </c>
      <c r="C1801">
        <v>22200000</v>
      </c>
      <c r="D1801" t="s">
        <v>1415</v>
      </c>
      <c r="E1801" t="s">
        <v>25953</v>
      </c>
      <c r="F1801" t="s">
        <v>37</v>
      </c>
      <c r="G1801">
        <v>25000000</v>
      </c>
      <c r="H1801">
        <v>6.8</v>
      </c>
    </row>
    <row r="1802" spans="1:8" x14ac:dyDescent="0.3">
      <c r="A1802" t="s">
        <v>7635</v>
      </c>
      <c r="B1802">
        <v>108</v>
      </c>
      <c r="C1802">
        <v>80014842</v>
      </c>
      <c r="D1802" t="s">
        <v>5605</v>
      </c>
      <c r="E1802" t="s">
        <v>25954</v>
      </c>
      <c r="F1802" t="s">
        <v>37</v>
      </c>
      <c r="G1802">
        <v>25000000</v>
      </c>
      <c r="H1802">
        <v>6.3</v>
      </c>
    </row>
    <row r="1803" spans="1:8" x14ac:dyDescent="0.3">
      <c r="A1803" t="s">
        <v>9748</v>
      </c>
      <c r="B1803">
        <v>97</v>
      </c>
      <c r="C1803">
        <v>23527955</v>
      </c>
      <c r="D1803" t="s">
        <v>1120</v>
      </c>
      <c r="E1803" t="s">
        <v>25955</v>
      </c>
      <c r="F1803" t="s">
        <v>37</v>
      </c>
      <c r="G1803">
        <v>25000000</v>
      </c>
      <c r="H1803">
        <v>6.4</v>
      </c>
    </row>
    <row r="1804" spans="1:8" x14ac:dyDescent="0.3">
      <c r="A1804" t="s">
        <v>9753</v>
      </c>
      <c r="B1804">
        <v>99</v>
      </c>
      <c r="C1804">
        <v>24042490</v>
      </c>
      <c r="D1804" t="s">
        <v>9754</v>
      </c>
      <c r="E1804" t="s">
        <v>25956</v>
      </c>
      <c r="F1804" t="s">
        <v>37</v>
      </c>
      <c r="G1804">
        <v>25000000</v>
      </c>
      <c r="H1804">
        <v>5.6</v>
      </c>
    </row>
    <row r="1805" spans="1:8" x14ac:dyDescent="0.3">
      <c r="A1805" t="s">
        <v>9758</v>
      </c>
      <c r="B1805">
        <v>103</v>
      </c>
      <c r="C1805">
        <v>22466994</v>
      </c>
      <c r="D1805" t="s">
        <v>334</v>
      </c>
      <c r="E1805" t="s">
        <v>25957</v>
      </c>
      <c r="F1805" t="s">
        <v>37</v>
      </c>
      <c r="G1805">
        <v>25000000</v>
      </c>
      <c r="H1805">
        <v>6.3</v>
      </c>
    </row>
    <row r="1806" spans="1:8" x14ac:dyDescent="0.3">
      <c r="A1806" t="s">
        <v>7076</v>
      </c>
      <c r="B1806">
        <v>95</v>
      </c>
      <c r="C1806">
        <v>17791031</v>
      </c>
      <c r="D1806" t="s">
        <v>9762</v>
      </c>
      <c r="E1806" t="s">
        <v>25958</v>
      </c>
      <c r="F1806" t="s">
        <v>37</v>
      </c>
      <c r="G1806">
        <v>25000000</v>
      </c>
      <c r="H1806">
        <v>7.3</v>
      </c>
    </row>
    <row r="1807" spans="1:8" x14ac:dyDescent="0.3">
      <c r="A1807" t="s">
        <v>9767</v>
      </c>
      <c r="B1807">
        <v>93</v>
      </c>
      <c r="C1807">
        <v>17718223</v>
      </c>
      <c r="D1807" t="s">
        <v>1671</v>
      </c>
      <c r="E1807" t="s">
        <v>25959</v>
      </c>
      <c r="F1807" t="s">
        <v>37</v>
      </c>
      <c r="G1807">
        <v>25000000</v>
      </c>
      <c r="H1807">
        <v>6.6</v>
      </c>
    </row>
    <row r="1808" spans="1:8" x14ac:dyDescent="0.3">
      <c r="A1808" t="s">
        <v>9773</v>
      </c>
      <c r="B1808">
        <v>98</v>
      </c>
      <c r="C1808">
        <v>15361537</v>
      </c>
      <c r="D1808" t="s">
        <v>334</v>
      </c>
      <c r="E1808" t="s">
        <v>25960</v>
      </c>
      <c r="F1808" t="s">
        <v>37</v>
      </c>
      <c r="G1808">
        <v>13000000</v>
      </c>
      <c r="H1808">
        <v>4.5999999999999996</v>
      </c>
    </row>
    <row r="1809" spans="1:8" x14ac:dyDescent="0.3">
      <c r="A1809" t="s">
        <v>969</v>
      </c>
      <c r="B1809">
        <v>90</v>
      </c>
      <c r="C1809">
        <v>16647384</v>
      </c>
      <c r="D1809" t="s">
        <v>9780</v>
      </c>
      <c r="E1809" t="s">
        <v>25961</v>
      </c>
      <c r="F1809" t="s">
        <v>37</v>
      </c>
      <c r="G1809">
        <v>26000000</v>
      </c>
      <c r="H1809">
        <v>5.0999999999999996</v>
      </c>
    </row>
    <row r="1810" spans="1:8" x14ac:dyDescent="0.3">
      <c r="A1810" t="s">
        <v>9785</v>
      </c>
      <c r="B1810">
        <v>107</v>
      </c>
      <c r="C1810">
        <v>16118077</v>
      </c>
      <c r="D1810" t="s">
        <v>3409</v>
      </c>
      <c r="E1810" t="s">
        <v>25962</v>
      </c>
      <c r="F1810" t="s">
        <v>37</v>
      </c>
      <c r="G1810">
        <v>25000000</v>
      </c>
      <c r="H1810">
        <v>5.6</v>
      </c>
    </row>
    <row r="1811" spans="1:8" x14ac:dyDescent="0.3">
      <c r="A1811" t="s">
        <v>9789</v>
      </c>
      <c r="B1811">
        <v>90</v>
      </c>
      <c r="C1811">
        <v>15091542</v>
      </c>
      <c r="D1811" t="s">
        <v>9790</v>
      </c>
      <c r="E1811" t="s">
        <v>25963</v>
      </c>
      <c r="F1811" t="s">
        <v>9795</v>
      </c>
      <c r="G1811">
        <v>25000000</v>
      </c>
      <c r="H1811">
        <v>5.3</v>
      </c>
    </row>
    <row r="1812" spans="1:8" x14ac:dyDescent="0.3">
      <c r="A1812" t="s">
        <v>9802</v>
      </c>
      <c r="B1812">
        <v>115</v>
      </c>
      <c r="C1812">
        <v>15045676</v>
      </c>
      <c r="D1812" t="s">
        <v>3353</v>
      </c>
      <c r="E1812" t="s">
        <v>25964</v>
      </c>
      <c r="F1812" t="s">
        <v>37</v>
      </c>
      <c r="G1812">
        <v>16000000</v>
      </c>
      <c r="H1812">
        <v>5.6</v>
      </c>
    </row>
    <row r="1813" spans="1:8" x14ac:dyDescent="0.3">
      <c r="A1813" t="s">
        <v>9807</v>
      </c>
      <c r="B1813">
        <v>93</v>
      </c>
      <c r="C1813">
        <v>17427926</v>
      </c>
      <c r="D1813" t="s">
        <v>6403</v>
      </c>
      <c r="E1813" t="s">
        <v>25965</v>
      </c>
      <c r="F1813" t="s">
        <v>37</v>
      </c>
      <c r="G1813">
        <v>8000000</v>
      </c>
      <c r="H1813">
        <v>5.9</v>
      </c>
    </row>
    <row r="1814" spans="1:8" x14ac:dyDescent="0.3">
      <c r="A1814" t="s">
        <v>9813</v>
      </c>
      <c r="B1814">
        <v>99</v>
      </c>
      <c r="C1814">
        <v>14983572</v>
      </c>
      <c r="D1814" t="s">
        <v>1415</v>
      </c>
      <c r="E1814" t="s">
        <v>25966</v>
      </c>
      <c r="F1814" t="s">
        <v>37</v>
      </c>
      <c r="G1814">
        <v>25000000</v>
      </c>
      <c r="H1814">
        <v>4.7</v>
      </c>
    </row>
    <row r="1815" spans="1:8" x14ac:dyDescent="0.3">
      <c r="A1815" t="s">
        <v>6308</v>
      </c>
      <c r="B1815">
        <v>107</v>
      </c>
      <c r="C1815">
        <v>14637490</v>
      </c>
      <c r="D1815" t="s">
        <v>3030</v>
      </c>
      <c r="E1815" t="s">
        <v>25967</v>
      </c>
      <c r="F1815" t="s">
        <v>37</v>
      </c>
      <c r="G1815">
        <v>25000000</v>
      </c>
      <c r="H1815">
        <v>4.8</v>
      </c>
    </row>
    <row r="1816" spans="1:8" x14ac:dyDescent="0.3">
      <c r="A1816" t="s">
        <v>7427</v>
      </c>
      <c r="B1816">
        <v>110</v>
      </c>
      <c r="C1816">
        <v>14589444</v>
      </c>
      <c r="D1816" t="s">
        <v>1415</v>
      </c>
      <c r="E1816" t="s">
        <v>25968</v>
      </c>
      <c r="F1816" t="s">
        <v>37</v>
      </c>
      <c r="G1816">
        <v>25000000</v>
      </c>
      <c r="H1816">
        <v>6.8</v>
      </c>
    </row>
    <row r="1817" spans="1:8" x14ac:dyDescent="0.3">
      <c r="A1817" t="s">
        <v>9828</v>
      </c>
      <c r="B1817">
        <v>101</v>
      </c>
      <c r="C1817">
        <v>14095303</v>
      </c>
      <c r="D1817" t="s">
        <v>2689</v>
      </c>
      <c r="E1817" t="s">
        <v>25969</v>
      </c>
      <c r="F1817" t="s">
        <v>37</v>
      </c>
      <c r="G1817">
        <v>25000000</v>
      </c>
      <c r="H1817">
        <v>5.4</v>
      </c>
    </row>
    <row r="1818" spans="1:8" x14ac:dyDescent="0.3">
      <c r="A1818" t="s">
        <v>9834</v>
      </c>
      <c r="B1818">
        <v>85</v>
      </c>
      <c r="C1818">
        <v>13973532</v>
      </c>
      <c r="D1818" t="s">
        <v>1009</v>
      </c>
      <c r="E1818" t="s">
        <v>25970</v>
      </c>
      <c r="F1818" t="s">
        <v>37</v>
      </c>
      <c r="G1818">
        <v>25000000</v>
      </c>
      <c r="H1818">
        <v>5.0999999999999996</v>
      </c>
    </row>
    <row r="1819" spans="1:8" x14ac:dyDescent="0.3">
      <c r="A1819" t="s">
        <v>5081</v>
      </c>
      <c r="B1819">
        <v>132</v>
      </c>
      <c r="C1819">
        <v>1865774</v>
      </c>
      <c r="D1819" t="s">
        <v>9838</v>
      </c>
      <c r="E1819" t="s">
        <v>25971</v>
      </c>
      <c r="F1819" t="s">
        <v>37</v>
      </c>
      <c r="G1819">
        <v>30000000</v>
      </c>
      <c r="H1819">
        <v>7</v>
      </c>
    </row>
    <row r="1820" spans="1:8" x14ac:dyDescent="0.3">
      <c r="A1820" t="s">
        <v>5861</v>
      </c>
      <c r="B1820">
        <v>90</v>
      </c>
      <c r="C1820">
        <v>18860403</v>
      </c>
      <c r="D1820" t="s">
        <v>5544</v>
      </c>
      <c r="E1820" t="s">
        <v>25972</v>
      </c>
      <c r="F1820" t="s">
        <v>37</v>
      </c>
      <c r="G1820">
        <v>25000000</v>
      </c>
      <c r="H1820">
        <v>4</v>
      </c>
    </row>
    <row r="1821" spans="1:8" x14ac:dyDescent="0.3">
      <c r="A1821" t="s">
        <v>4704</v>
      </c>
      <c r="B1821">
        <v>145</v>
      </c>
      <c r="C1821">
        <v>13038660</v>
      </c>
      <c r="D1821" t="s">
        <v>3409</v>
      </c>
      <c r="E1821" t="s">
        <v>25973</v>
      </c>
      <c r="F1821" t="s">
        <v>37</v>
      </c>
      <c r="G1821">
        <v>25000000</v>
      </c>
      <c r="H1821">
        <v>7.3</v>
      </c>
    </row>
    <row r="1822" spans="1:8" x14ac:dyDescent="0.3">
      <c r="A1822" t="s">
        <v>2698</v>
      </c>
      <c r="B1822">
        <v>110</v>
      </c>
      <c r="C1822">
        <v>28831145</v>
      </c>
      <c r="D1822" t="s">
        <v>3794</v>
      </c>
      <c r="E1822" t="s">
        <v>25974</v>
      </c>
      <c r="F1822" t="s">
        <v>37</v>
      </c>
      <c r="G1822">
        <v>25000000</v>
      </c>
      <c r="H1822">
        <v>6.8</v>
      </c>
    </row>
    <row r="1823" spans="1:8" x14ac:dyDescent="0.3">
      <c r="A1823" t="s">
        <v>4041</v>
      </c>
      <c r="B1823">
        <v>122</v>
      </c>
      <c r="C1823">
        <v>11538204</v>
      </c>
      <c r="D1823" t="s">
        <v>9871</v>
      </c>
      <c r="E1823" t="s">
        <v>25975</v>
      </c>
      <c r="F1823" t="s">
        <v>37</v>
      </c>
      <c r="G1823">
        <v>25000000</v>
      </c>
      <c r="H1823">
        <v>7</v>
      </c>
    </row>
    <row r="1824" spans="1:8" x14ac:dyDescent="0.3">
      <c r="A1824" t="s">
        <v>6148</v>
      </c>
      <c r="B1824">
        <v>107</v>
      </c>
      <c r="C1824">
        <v>11008432</v>
      </c>
      <c r="D1824" t="s">
        <v>1634</v>
      </c>
      <c r="E1824" t="s">
        <v>25976</v>
      </c>
      <c r="F1824" t="s">
        <v>37</v>
      </c>
      <c r="G1824">
        <v>25000000</v>
      </c>
      <c r="H1824">
        <v>7.1</v>
      </c>
    </row>
    <row r="1825" spans="1:8" x14ac:dyDescent="0.3">
      <c r="A1825" t="s">
        <v>9878</v>
      </c>
      <c r="B1825">
        <v>127</v>
      </c>
      <c r="C1825">
        <v>12188642</v>
      </c>
      <c r="D1825" t="s">
        <v>5940</v>
      </c>
      <c r="E1825" t="s">
        <v>25977</v>
      </c>
      <c r="F1825" t="s">
        <v>37</v>
      </c>
      <c r="G1825">
        <v>26000000</v>
      </c>
      <c r="H1825">
        <v>6.9</v>
      </c>
    </row>
    <row r="1826" spans="1:8" x14ac:dyDescent="0.3">
      <c r="A1826" t="s">
        <v>5367</v>
      </c>
      <c r="B1826">
        <v>99</v>
      </c>
      <c r="C1826">
        <v>11100000</v>
      </c>
      <c r="D1826" t="s">
        <v>2407</v>
      </c>
      <c r="E1826" t="s">
        <v>25978</v>
      </c>
      <c r="F1826" t="s">
        <v>37</v>
      </c>
      <c r="G1826">
        <v>25000000</v>
      </c>
      <c r="H1826">
        <v>7.3</v>
      </c>
    </row>
    <row r="1827" spans="1:8" x14ac:dyDescent="0.3">
      <c r="A1827" t="s">
        <v>8565</v>
      </c>
      <c r="B1827">
        <v>140</v>
      </c>
      <c r="C1827">
        <v>13651662</v>
      </c>
      <c r="D1827" t="s">
        <v>3794</v>
      </c>
      <c r="E1827" t="s">
        <v>25979</v>
      </c>
      <c r="F1827" t="s">
        <v>37</v>
      </c>
      <c r="G1827">
        <v>25000000</v>
      </c>
      <c r="H1827">
        <v>8.1999999999999993</v>
      </c>
    </row>
    <row r="1828" spans="1:8" x14ac:dyDescent="0.3">
      <c r="A1828" t="s">
        <v>5050</v>
      </c>
      <c r="B1828">
        <v>133</v>
      </c>
      <c r="C1828">
        <v>11030963</v>
      </c>
      <c r="D1828" t="s">
        <v>9898</v>
      </c>
      <c r="E1828" t="s">
        <v>25980</v>
      </c>
      <c r="F1828" t="s">
        <v>37</v>
      </c>
      <c r="G1828">
        <v>28000000</v>
      </c>
      <c r="H1828">
        <v>7.1</v>
      </c>
    </row>
    <row r="1829" spans="1:8" x14ac:dyDescent="0.3">
      <c r="A1829" t="s">
        <v>4782</v>
      </c>
      <c r="B1829">
        <v>271</v>
      </c>
      <c r="C1829">
        <v>10769960</v>
      </c>
      <c r="D1829" t="s">
        <v>1961</v>
      </c>
      <c r="E1829" t="s">
        <v>25981</v>
      </c>
      <c r="F1829" t="s">
        <v>37</v>
      </c>
      <c r="G1829">
        <v>25000000</v>
      </c>
      <c r="H1829">
        <v>7.7</v>
      </c>
    </row>
    <row r="1830" spans="1:8" x14ac:dyDescent="0.3">
      <c r="A1830" t="s">
        <v>8417</v>
      </c>
      <c r="B1830">
        <v>112</v>
      </c>
      <c r="C1830">
        <v>10911750</v>
      </c>
      <c r="D1830" t="s">
        <v>3396</v>
      </c>
      <c r="E1830" t="s">
        <v>25982</v>
      </c>
      <c r="F1830" t="s">
        <v>37</v>
      </c>
      <c r="G1830">
        <v>25000000</v>
      </c>
      <c r="H1830">
        <v>6.5</v>
      </c>
    </row>
    <row r="1831" spans="1:8" x14ac:dyDescent="0.3">
      <c r="A1831" t="s">
        <v>5188</v>
      </c>
      <c r="B1831">
        <v>99</v>
      </c>
      <c r="C1831">
        <v>10719367</v>
      </c>
      <c r="D1831" t="s">
        <v>9910</v>
      </c>
      <c r="E1831" t="s">
        <v>25983</v>
      </c>
      <c r="F1831" t="s">
        <v>37</v>
      </c>
      <c r="G1831">
        <v>25000000</v>
      </c>
      <c r="H1831">
        <v>4.9000000000000004</v>
      </c>
    </row>
    <row r="1832" spans="1:8" x14ac:dyDescent="0.3">
      <c r="A1832" t="s">
        <v>9914</v>
      </c>
      <c r="B1832">
        <v>100</v>
      </c>
      <c r="C1832">
        <v>10114315</v>
      </c>
      <c r="D1832" t="s">
        <v>1924</v>
      </c>
      <c r="E1832" t="s">
        <v>25984</v>
      </c>
      <c r="F1832" t="s">
        <v>37</v>
      </c>
      <c r="G1832">
        <v>25000000</v>
      </c>
      <c r="H1832">
        <v>6.4</v>
      </c>
    </row>
    <row r="1833" spans="1:8" x14ac:dyDescent="0.3">
      <c r="A1833" t="s">
        <v>9921</v>
      </c>
      <c r="B1833">
        <v>92</v>
      </c>
      <c r="C1833">
        <v>49122319</v>
      </c>
      <c r="D1833" t="s">
        <v>5544</v>
      </c>
      <c r="E1833" t="s">
        <v>25985</v>
      </c>
      <c r="F1833" t="s">
        <v>37</v>
      </c>
      <c r="G1833">
        <v>14000000</v>
      </c>
      <c r="H1833">
        <v>5.9</v>
      </c>
    </row>
    <row r="1834" spans="1:8" x14ac:dyDescent="0.3">
      <c r="A1834" t="s">
        <v>9927</v>
      </c>
      <c r="B1834">
        <v>105</v>
      </c>
      <c r="C1834">
        <v>10070000</v>
      </c>
      <c r="D1834" t="s">
        <v>1415</v>
      </c>
      <c r="E1834" t="s">
        <v>25986</v>
      </c>
      <c r="F1834" t="s">
        <v>37</v>
      </c>
      <c r="G1834">
        <v>25000000</v>
      </c>
      <c r="H1834">
        <v>6.2</v>
      </c>
    </row>
    <row r="1835" spans="1:8" x14ac:dyDescent="0.3">
      <c r="A1835" t="s">
        <v>4351</v>
      </c>
      <c r="B1835">
        <v>110</v>
      </c>
      <c r="C1835">
        <v>10324441</v>
      </c>
      <c r="D1835" t="s">
        <v>923</v>
      </c>
      <c r="E1835" t="s">
        <v>25987</v>
      </c>
      <c r="F1835" t="s">
        <v>37</v>
      </c>
      <c r="G1835">
        <v>25000000</v>
      </c>
      <c r="H1835">
        <v>5.8</v>
      </c>
    </row>
    <row r="1836" spans="1:8" x14ac:dyDescent="0.3">
      <c r="A1836" t="s">
        <v>7635</v>
      </c>
      <c r="B1836">
        <v>116</v>
      </c>
      <c r="C1836">
        <v>7156933</v>
      </c>
      <c r="D1836" t="s">
        <v>2527</v>
      </c>
      <c r="E1836" t="s">
        <v>25988</v>
      </c>
      <c r="F1836" t="s">
        <v>37</v>
      </c>
      <c r="G1836">
        <v>25000000</v>
      </c>
      <c r="H1836">
        <v>6.7</v>
      </c>
    </row>
    <row r="1837" spans="1:8" x14ac:dyDescent="0.3">
      <c r="A1837" t="s">
        <v>9940</v>
      </c>
      <c r="B1837">
        <v>88</v>
      </c>
      <c r="C1837">
        <v>9286314</v>
      </c>
      <c r="D1837" t="s">
        <v>464</v>
      </c>
      <c r="E1837" t="s">
        <v>25989</v>
      </c>
      <c r="F1837" t="s">
        <v>37</v>
      </c>
      <c r="G1837">
        <v>17000000</v>
      </c>
      <c r="H1837">
        <v>5.9</v>
      </c>
    </row>
    <row r="1838" spans="1:8" x14ac:dyDescent="0.3">
      <c r="A1838" t="s">
        <v>9947</v>
      </c>
      <c r="B1838">
        <v>111</v>
      </c>
      <c r="C1838">
        <v>56692</v>
      </c>
      <c r="D1838" t="s">
        <v>7043</v>
      </c>
      <c r="E1838" t="s">
        <v>25990</v>
      </c>
      <c r="F1838" t="s">
        <v>37</v>
      </c>
      <c r="G1838">
        <v>25000000</v>
      </c>
      <c r="H1838">
        <v>7.3</v>
      </c>
    </row>
    <row r="1839" spans="1:8" x14ac:dyDescent="0.3">
      <c r="A1839" t="s">
        <v>9957</v>
      </c>
      <c r="B1839">
        <v>95</v>
      </c>
      <c r="C1839">
        <v>5654777</v>
      </c>
      <c r="D1839" t="s">
        <v>3554</v>
      </c>
      <c r="E1839" t="s">
        <v>25991</v>
      </c>
      <c r="F1839" t="s">
        <v>37</v>
      </c>
      <c r="G1839">
        <v>25000000</v>
      </c>
      <c r="H1839">
        <v>4.0999999999999996</v>
      </c>
    </row>
    <row r="1840" spans="1:8" x14ac:dyDescent="0.3">
      <c r="A1840" t="s">
        <v>8092</v>
      </c>
      <c r="B1840">
        <v>95</v>
      </c>
      <c r="C1840">
        <v>5516708</v>
      </c>
      <c r="D1840" t="s">
        <v>1681</v>
      </c>
      <c r="E1840" t="s">
        <v>25992</v>
      </c>
      <c r="F1840" t="s">
        <v>37</v>
      </c>
      <c r="G1840">
        <v>25000000</v>
      </c>
      <c r="H1840">
        <v>4.9000000000000004</v>
      </c>
    </row>
    <row r="1841" spans="1:8" x14ac:dyDescent="0.3">
      <c r="A1841" t="s">
        <v>1489</v>
      </c>
      <c r="B1841">
        <v>127</v>
      </c>
      <c r="C1841">
        <v>5128124</v>
      </c>
      <c r="D1841" t="s">
        <v>1634</v>
      </c>
      <c r="E1841" t="s">
        <v>25993</v>
      </c>
      <c r="F1841" t="s">
        <v>37</v>
      </c>
      <c r="G1841">
        <v>25000000</v>
      </c>
      <c r="H1841">
        <v>7.9</v>
      </c>
    </row>
    <row r="1842" spans="1:8" x14ac:dyDescent="0.3">
      <c r="A1842" t="s">
        <v>9970</v>
      </c>
      <c r="B1842">
        <v>104</v>
      </c>
      <c r="C1842">
        <v>4064333</v>
      </c>
      <c r="D1842" t="s">
        <v>1904</v>
      </c>
      <c r="E1842" t="s">
        <v>25994</v>
      </c>
      <c r="F1842" t="s">
        <v>37</v>
      </c>
      <c r="G1842">
        <v>25000000</v>
      </c>
      <c r="H1842">
        <v>5.2</v>
      </c>
    </row>
    <row r="1843" spans="1:8" x14ac:dyDescent="0.3">
      <c r="A1843" t="s">
        <v>9974</v>
      </c>
      <c r="B1843">
        <v>95</v>
      </c>
      <c r="C1843">
        <v>4006906</v>
      </c>
      <c r="D1843" t="s">
        <v>1009</v>
      </c>
      <c r="E1843" t="s">
        <v>25995</v>
      </c>
      <c r="F1843" t="s">
        <v>37</v>
      </c>
      <c r="G1843">
        <v>15000000</v>
      </c>
      <c r="H1843">
        <v>4.0999999999999996</v>
      </c>
    </row>
    <row r="1844" spans="1:8" x14ac:dyDescent="0.3">
      <c r="A1844" t="s">
        <v>9362</v>
      </c>
      <c r="B1844">
        <v>121</v>
      </c>
      <c r="C1844">
        <v>3073392</v>
      </c>
      <c r="D1844" t="s">
        <v>2202</v>
      </c>
      <c r="E1844" t="s">
        <v>25996</v>
      </c>
      <c r="F1844" t="s">
        <v>37</v>
      </c>
      <c r="G1844">
        <v>25000000</v>
      </c>
      <c r="H1844">
        <v>6.6</v>
      </c>
    </row>
    <row r="1845" spans="1:8" x14ac:dyDescent="0.3">
      <c r="A1845" t="s">
        <v>4408</v>
      </c>
      <c r="B1845">
        <v>92</v>
      </c>
      <c r="C1845">
        <v>1550000</v>
      </c>
      <c r="D1845" t="s">
        <v>9984</v>
      </c>
      <c r="E1845" t="s">
        <v>25997</v>
      </c>
      <c r="F1845" t="s">
        <v>37</v>
      </c>
      <c r="G1845">
        <v>25000000</v>
      </c>
      <c r="H1845">
        <v>2.9</v>
      </c>
    </row>
    <row r="1846" spans="1:8" x14ac:dyDescent="0.3">
      <c r="A1846" t="s">
        <v>8638</v>
      </c>
      <c r="B1846">
        <v>107</v>
      </c>
      <c r="C1846">
        <v>871527</v>
      </c>
      <c r="D1846" t="s">
        <v>2142</v>
      </c>
      <c r="E1846" t="s">
        <v>25998</v>
      </c>
      <c r="F1846" t="s">
        <v>37</v>
      </c>
      <c r="G1846">
        <v>25000000</v>
      </c>
      <c r="H1846">
        <v>6.5</v>
      </c>
    </row>
    <row r="1847" spans="1:8" x14ac:dyDescent="0.3">
      <c r="A1847" t="s">
        <v>10002</v>
      </c>
      <c r="B1847">
        <v>117</v>
      </c>
      <c r="C1847">
        <v>777423</v>
      </c>
      <c r="D1847" t="s">
        <v>1634</v>
      </c>
      <c r="E1847" t="s">
        <v>25999</v>
      </c>
      <c r="F1847" t="s">
        <v>37</v>
      </c>
      <c r="G1847">
        <v>25000000</v>
      </c>
      <c r="H1847">
        <v>7.2</v>
      </c>
    </row>
    <row r="1848" spans="1:8" x14ac:dyDescent="0.3">
      <c r="A1848" t="s">
        <v>9162</v>
      </c>
      <c r="B1848">
        <v>107</v>
      </c>
      <c r="C1848">
        <v>1186957</v>
      </c>
      <c r="D1848" t="s">
        <v>3409</v>
      </c>
      <c r="E1848" t="s">
        <v>26000</v>
      </c>
      <c r="F1848" t="s">
        <v>37</v>
      </c>
      <c r="G1848">
        <v>25000000</v>
      </c>
      <c r="H1848">
        <v>6.8</v>
      </c>
    </row>
    <row r="1849" spans="1:8" x14ac:dyDescent="0.3">
      <c r="A1849" t="s">
        <v>10011</v>
      </c>
      <c r="B1849">
        <v>131</v>
      </c>
      <c r="C1849">
        <v>85433</v>
      </c>
      <c r="D1849" t="s">
        <v>10013</v>
      </c>
      <c r="E1849" t="s">
        <v>26001</v>
      </c>
      <c r="F1849" t="s">
        <v>37</v>
      </c>
      <c r="G1849">
        <v>13500000</v>
      </c>
      <c r="H1849">
        <v>7.8</v>
      </c>
    </row>
    <row r="1850" spans="1:8" x14ac:dyDescent="0.3">
      <c r="A1850" t="s">
        <v>10018</v>
      </c>
      <c r="B1850">
        <v>122</v>
      </c>
      <c r="C1850">
        <v>1697956</v>
      </c>
      <c r="D1850" t="s">
        <v>1935</v>
      </c>
      <c r="E1850" t="s">
        <v>26002</v>
      </c>
      <c r="F1850" t="s">
        <v>37</v>
      </c>
      <c r="G1850">
        <v>20000000</v>
      </c>
      <c r="H1850">
        <v>6.7</v>
      </c>
    </row>
    <row r="1851" spans="1:8" x14ac:dyDescent="0.3">
      <c r="A1851" t="s">
        <v>9646</v>
      </c>
      <c r="B1851">
        <v>134</v>
      </c>
      <c r="C1851">
        <v>183662</v>
      </c>
      <c r="D1851" t="s">
        <v>2527</v>
      </c>
      <c r="E1851" t="s">
        <v>26003</v>
      </c>
      <c r="F1851" t="s">
        <v>1464</v>
      </c>
      <c r="G1851">
        <v>25000000</v>
      </c>
      <c r="H1851">
        <v>7.1</v>
      </c>
    </row>
    <row r="1852" spans="1:8" x14ac:dyDescent="0.3">
      <c r="A1852" t="s">
        <v>3778</v>
      </c>
      <c r="B1852">
        <v>117</v>
      </c>
      <c r="C1852">
        <v>134904</v>
      </c>
      <c r="D1852" t="s">
        <v>4479</v>
      </c>
      <c r="E1852" t="s">
        <v>26004</v>
      </c>
      <c r="F1852" t="s">
        <v>37</v>
      </c>
      <c r="G1852">
        <v>25000000</v>
      </c>
      <c r="H1852">
        <v>5.7</v>
      </c>
    </row>
    <row r="1853" spans="1:8" x14ac:dyDescent="0.3">
      <c r="A1853" t="s">
        <v>187</v>
      </c>
      <c r="B1853">
        <v>138</v>
      </c>
      <c r="C1853">
        <v>16969390</v>
      </c>
      <c r="D1853" t="s">
        <v>2125</v>
      </c>
      <c r="E1853" t="s">
        <v>26005</v>
      </c>
      <c r="F1853" t="s">
        <v>37</v>
      </c>
      <c r="G1853">
        <v>25000000</v>
      </c>
      <c r="H1853">
        <v>5.3</v>
      </c>
    </row>
    <row r="1854" spans="1:8" x14ac:dyDescent="0.3">
      <c r="A1854" t="s">
        <v>10063</v>
      </c>
      <c r="B1854">
        <v>100</v>
      </c>
      <c r="C1854">
        <v>129115</v>
      </c>
      <c r="D1854" t="s">
        <v>777</v>
      </c>
      <c r="E1854" t="s">
        <v>26006</v>
      </c>
      <c r="F1854" t="s">
        <v>7241</v>
      </c>
      <c r="G1854">
        <v>25000000</v>
      </c>
      <c r="H1854">
        <v>6.5</v>
      </c>
    </row>
    <row r="1855" spans="1:8" x14ac:dyDescent="0.3">
      <c r="A1855" t="s">
        <v>5647</v>
      </c>
      <c r="B1855">
        <v>119</v>
      </c>
      <c r="C1855">
        <v>34700000</v>
      </c>
      <c r="D1855" t="s">
        <v>214</v>
      </c>
      <c r="E1855" t="s">
        <v>26007</v>
      </c>
      <c r="F1855" t="s">
        <v>37</v>
      </c>
      <c r="G1855">
        <v>14000000</v>
      </c>
      <c r="H1855">
        <v>7.7</v>
      </c>
    </row>
    <row r="1856" spans="1:8" x14ac:dyDescent="0.3">
      <c r="A1856" t="s">
        <v>4382</v>
      </c>
      <c r="B1856">
        <v>137</v>
      </c>
      <c r="C1856">
        <v>717753</v>
      </c>
      <c r="D1856" t="s">
        <v>7043</v>
      </c>
      <c r="E1856" t="s">
        <v>26008</v>
      </c>
      <c r="F1856" t="s">
        <v>37</v>
      </c>
      <c r="G1856">
        <v>25000000</v>
      </c>
      <c r="H1856">
        <v>6.1</v>
      </c>
    </row>
    <row r="1857" spans="1:8" x14ac:dyDescent="0.3">
      <c r="A1857" t="s">
        <v>1028</v>
      </c>
      <c r="B1857">
        <v>119</v>
      </c>
      <c r="C1857">
        <v>109713132</v>
      </c>
      <c r="D1857" t="s">
        <v>1875</v>
      </c>
      <c r="E1857" t="s">
        <v>26009</v>
      </c>
      <c r="F1857" t="s">
        <v>37</v>
      </c>
      <c r="G1857">
        <v>25000000</v>
      </c>
      <c r="H1857">
        <v>7.3</v>
      </c>
    </row>
    <row r="1858" spans="1:8" x14ac:dyDescent="0.3">
      <c r="A1858" t="s">
        <v>1784</v>
      </c>
      <c r="B1858">
        <v>139</v>
      </c>
      <c r="C1858">
        <v>70269171</v>
      </c>
      <c r="D1858" t="s">
        <v>3794</v>
      </c>
      <c r="E1858" t="s">
        <v>26010</v>
      </c>
      <c r="F1858" t="s">
        <v>37</v>
      </c>
      <c r="G1858">
        <v>24000000</v>
      </c>
      <c r="H1858">
        <v>7.2</v>
      </c>
    </row>
    <row r="1859" spans="1:8" x14ac:dyDescent="0.3">
      <c r="A1859" t="s">
        <v>6308</v>
      </c>
      <c r="B1859">
        <v>120</v>
      </c>
      <c r="C1859">
        <v>101334374</v>
      </c>
      <c r="D1859" t="s">
        <v>5103</v>
      </c>
      <c r="E1859" t="s">
        <v>26011</v>
      </c>
      <c r="F1859" t="s">
        <v>37</v>
      </c>
      <c r="G1859">
        <v>24000000</v>
      </c>
      <c r="H1859">
        <v>6.1</v>
      </c>
    </row>
    <row r="1860" spans="1:8" x14ac:dyDescent="0.3">
      <c r="A1860" t="s">
        <v>8565</v>
      </c>
      <c r="B1860">
        <v>98</v>
      </c>
      <c r="C1860">
        <v>1512815</v>
      </c>
      <c r="D1860" t="s">
        <v>10088</v>
      </c>
      <c r="E1860" t="s">
        <v>26012</v>
      </c>
      <c r="F1860" t="s">
        <v>37</v>
      </c>
      <c r="G1860">
        <v>25000000</v>
      </c>
      <c r="H1860">
        <v>5.8</v>
      </c>
    </row>
    <row r="1861" spans="1:8" x14ac:dyDescent="0.3">
      <c r="A1861" t="s">
        <v>1351</v>
      </c>
      <c r="B1861">
        <v>106</v>
      </c>
      <c r="C1861">
        <v>65182182</v>
      </c>
      <c r="D1861" t="s">
        <v>1681</v>
      </c>
      <c r="E1861" t="s">
        <v>26013</v>
      </c>
      <c r="F1861" t="s">
        <v>37</v>
      </c>
      <c r="G1861">
        <v>24000000</v>
      </c>
      <c r="H1861">
        <v>5.7</v>
      </c>
    </row>
    <row r="1862" spans="1:8" x14ac:dyDescent="0.3">
      <c r="A1862" t="s">
        <v>6963</v>
      </c>
      <c r="B1862">
        <v>98</v>
      </c>
      <c r="C1862">
        <v>57262492</v>
      </c>
      <c r="D1862" t="s">
        <v>1009</v>
      </c>
      <c r="E1862" t="s">
        <v>26014</v>
      </c>
      <c r="F1862" t="s">
        <v>37</v>
      </c>
      <c r="G1862">
        <v>24000000</v>
      </c>
      <c r="H1862">
        <v>6.7</v>
      </c>
    </row>
    <row r="1863" spans="1:8" x14ac:dyDescent="0.3">
      <c r="A1863" t="s">
        <v>10098</v>
      </c>
      <c r="B1863">
        <v>107</v>
      </c>
      <c r="C1863">
        <v>80000000</v>
      </c>
      <c r="D1863" t="s">
        <v>7837</v>
      </c>
      <c r="E1863" t="s">
        <v>26015</v>
      </c>
      <c r="F1863" t="s">
        <v>37</v>
      </c>
      <c r="G1863">
        <v>8200000</v>
      </c>
      <c r="H1863">
        <v>6.5</v>
      </c>
    </row>
    <row r="1864" spans="1:8" x14ac:dyDescent="0.3">
      <c r="A1864" t="s">
        <v>2542</v>
      </c>
      <c r="B1864">
        <v>88</v>
      </c>
      <c r="C1864">
        <v>74608545</v>
      </c>
      <c r="D1864" t="s">
        <v>1671</v>
      </c>
      <c r="E1864" t="s">
        <v>26016</v>
      </c>
      <c r="F1864" t="s">
        <v>37</v>
      </c>
      <c r="G1864">
        <v>24000000</v>
      </c>
      <c r="H1864">
        <v>7.2</v>
      </c>
    </row>
    <row r="1865" spans="1:8" x14ac:dyDescent="0.3">
      <c r="A1865" t="s">
        <v>2791</v>
      </c>
      <c r="B1865">
        <v>137</v>
      </c>
      <c r="C1865">
        <v>41895491</v>
      </c>
      <c r="D1865" t="s">
        <v>7901</v>
      </c>
      <c r="E1865" t="s">
        <v>26017</v>
      </c>
      <c r="F1865" t="s">
        <v>37</v>
      </c>
      <c r="G1865">
        <v>24000000</v>
      </c>
      <c r="H1865">
        <v>7.6</v>
      </c>
    </row>
    <row r="1866" spans="1:8" x14ac:dyDescent="0.3">
      <c r="A1866" t="s">
        <v>7858</v>
      </c>
      <c r="B1866">
        <v>100</v>
      </c>
      <c r="C1866">
        <v>39989008</v>
      </c>
      <c r="D1866" t="s">
        <v>5103</v>
      </c>
      <c r="E1866" t="s">
        <v>26018</v>
      </c>
      <c r="F1866" t="s">
        <v>37</v>
      </c>
      <c r="G1866">
        <v>24000000</v>
      </c>
      <c r="H1866">
        <v>4.5999999999999996</v>
      </c>
    </row>
    <row r="1867" spans="1:8" x14ac:dyDescent="0.3">
      <c r="A1867" t="s">
        <v>5011</v>
      </c>
      <c r="B1867">
        <v>115</v>
      </c>
      <c r="C1867">
        <v>32662299</v>
      </c>
      <c r="D1867" t="s">
        <v>1415</v>
      </c>
      <c r="E1867" t="s">
        <v>26019</v>
      </c>
      <c r="F1867" t="s">
        <v>37</v>
      </c>
      <c r="G1867">
        <v>24000000</v>
      </c>
      <c r="H1867">
        <v>6.9</v>
      </c>
    </row>
    <row r="1868" spans="1:8" x14ac:dyDescent="0.3">
      <c r="A1868" t="s">
        <v>7134</v>
      </c>
      <c r="B1868">
        <v>101</v>
      </c>
      <c r="C1868">
        <v>31452765</v>
      </c>
      <c r="D1868" t="s">
        <v>1681</v>
      </c>
      <c r="E1868" t="s">
        <v>26020</v>
      </c>
      <c r="F1868" t="s">
        <v>37</v>
      </c>
      <c r="G1868">
        <v>24000000</v>
      </c>
      <c r="H1868">
        <v>6.6</v>
      </c>
    </row>
    <row r="1869" spans="1:8" x14ac:dyDescent="0.3">
      <c r="A1869" t="s">
        <v>10122</v>
      </c>
      <c r="B1869">
        <v>110</v>
      </c>
      <c r="C1869">
        <v>25167270</v>
      </c>
      <c r="D1869" t="s">
        <v>9193</v>
      </c>
      <c r="E1869" t="s">
        <v>26021</v>
      </c>
      <c r="F1869" t="s">
        <v>37</v>
      </c>
      <c r="G1869">
        <v>24000000</v>
      </c>
      <c r="H1869">
        <v>6.3</v>
      </c>
    </row>
    <row r="1870" spans="1:8" x14ac:dyDescent="0.3">
      <c r="A1870" t="s">
        <v>1490</v>
      </c>
      <c r="B1870">
        <v>94</v>
      </c>
      <c r="C1870">
        <v>32416109</v>
      </c>
      <c r="D1870" t="s">
        <v>6190</v>
      </c>
      <c r="E1870" t="s">
        <v>26022</v>
      </c>
      <c r="F1870" t="s">
        <v>37</v>
      </c>
      <c r="G1870">
        <v>25000000</v>
      </c>
      <c r="H1870">
        <v>6.2</v>
      </c>
    </row>
    <row r="1871" spans="1:8" x14ac:dyDescent="0.3">
      <c r="A1871" t="s">
        <v>10130</v>
      </c>
      <c r="B1871">
        <v>88</v>
      </c>
      <c r="C1871">
        <v>20218</v>
      </c>
      <c r="D1871" t="s">
        <v>422</v>
      </c>
      <c r="E1871" t="s">
        <v>26023</v>
      </c>
      <c r="F1871" t="s">
        <v>37</v>
      </c>
      <c r="G1871">
        <v>24000000</v>
      </c>
      <c r="H1871">
        <v>5.3</v>
      </c>
    </row>
    <row r="1872" spans="1:8" x14ac:dyDescent="0.3">
      <c r="A1872" t="s">
        <v>1421</v>
      </c>
      <c r="B1872">
        <v>127</v>
      </c>
      <c r="C1872">
        <v>28871190</v>
      </c>
      <c r="D1872" t="s">
        <v>1544</v>
      </c>
      <c r="E1872" t="s">
        <v>26024</v>
      </c>
      <c r="F1872" t="s">
        <v>37</v>
      </c>
      <c r="G1872">
        <v>24000000</v>
      </c>
      <c r="H1872">
        <v>7.3</v>
      </c>
    </row>
    <row r="1873" spans="1:8" x14ac:dyDescent="0.3">
      <c r="A1873" t="s">
        <v>3102</v>
      </c>
      <c r="B1873">
        <v>95</v>
      </c>
      <c r="C1873">
        <v>16964743</v>
      </c>
      <c r="D1873" t="s">
        <v>1681</v>
      </c>
      <c r="E1873" t="s">
        <v>26025</v>
      </c>
      <c r="F1873" t="s">
        <v>37</v>
      </c>
      <c r="G1873">
        <v>24000000</v>
      </c>
      <c r="H1873">
        <v>5.6</v>
      </c>
    </row>
    <row r="1874" spans="1:8" x14ac:dyDescent="0.3">
      <c r="A1874" t="s">
        <v>3917</v>
      </c>
      <c r="B1874">
        <v>87</v>
      </c>
      <c r="C1874">
        <v>16290976</v>
      </c>
      <c r="D1874" t="s">
        <v>10140</v>
      </c>
      <c r="E1874" t="s">
        <v>26026</v>
      </c>
      <c r="F1874" t="s">
        <v>37</v>
      </c>
      <c r="G1874">
        <v>24000000</v>
      </c>
      <c r="H1874">
        <v>6.2</v>
      </c>
    </row>
    <row r="1875" spans="1:8" x14ac:dyDescent="0.3">
      <c r="A1875" t="s">
        <v>10145</v>
      </c>
      <c r="B1875">
        <v>118</v>
      </c>
      <c r="C1875">
        <v>13000000</v>
      </c>
      <c r="D1875" t="s">
        <v>10147</v>
      </c>
      <c r="E1875" t="s">
        <v>26027</v>
      </c>
      <c r="F1875" t="s">
        <v>37</v>
      </c>
      <c r="G1875">
        <v>24000000</v>
      </c>
      <c r="H1875">
        <v>5.2</v>
      </c>
    </row>
    <row r="1876" spans="1:8" x14ac:dyDescent="0.3">
      <c r="A1876" t="s">
        <v>4099</v>
      </c>
      <c r="B1876">
        <v>107</v>
      </c>
      <c r="C1876">
        <v>12372410</v>
      </c>
      <c r="D1876" t="s">
        <v>3913</v>
      </c>
      <c r="E1876" t="s">
        <v>26028</v>
      </c>
      <c r="F1876" t="s">
        <v>37</v>
      </c>
      <c r="G1876">
        <v>24000000</v>
      </c>
      <c r="H1876">
        <v>5.3</v>
      </c>
    </row>
    <row r="1877" spans="1:8" x14ac:dyDescent="0.3">
      <c r="A1877" t="s">
        <v>3159</v>
      </c>
      <c r="B1877">
        <v>124</v>
      </c>
      <c r="C1877">
        <v>8427204</v>
      </c>
      <c r="D1877" t="s">
        <v>6283</v>
      </c>
      <c r="E1877" t="s">
        <v>26029</v>
      </c>
      <c r="F1877" t="s">
        <v>37</v>
      </c>
      <c r="G1877">
        <v>24000000</v>
      </c>
      <c r="H1877">
        <v>5.4</v>
      </c>
    </row>
    <row r="1878" spans="1:8" x14ac:dyDescent="0.3">
      <c r="A1878" t="s">
        <v>10161</v>
      </c>
      <c r="B1878">
        <v>89</v>
      </c>
      <c r="C1878">
        <v>9639242</v>
      </c>
      <c r="D1878" t="s">
        <v>1681</v>
      </c>
      <c r="E1878" t="s">
        <v>26030</v>
      </c>
      <c r="F1878" t="s">
        <v>37</v>
      </c>
      <c r="G1878">
        <v>24000000</v>
      </c>
      <c r="H1878">
        <v>4.9000000000000004</v>
      </c>
    </row>
    <row r="1879" spans="1:8" x14ac:dyDescent="0.3">
      <c r="A1879" t="s">
        <v>7480</v>
      </c>
      <c r="B1879">
        <v>88</v>
      </c>
      <c r="C1879">
        <v>25003072</v>
      </c>
      <c r="D1879" t="s">
        <v>7579</v>
      </c>
      <c r="E1879" t="s">
        <v>26031</v>
      </c>
      <c r="F1879" t="s">
        <v>37</v>
      </c>
      <c r="G1879">
        <v>24000000</v>
      </c>
      <c r="H1879">
        <v>5.5</v>
      </c>
    </row>
    <row r="1880" spans="1:8" x14ac:dyDescent="0.3">
      <c r="A1880" t="s">
        <v>120</v>
      </c>
      <c r="B1880">
        <v>118</v>
      </c>
      <c r="C1880">
        <v>6144806</v>
      </c>
      <c r="D1880" t="s">
        <v>6507</v>
      </c>
      <c r="E1880" t="s">
        <v>26032</v>
      </c>
      <c r="F1880" t="s">
        <v>37</v>
      </c>
      <c r="G1880">
        <v>23000000</v>
      </c>
      <c r="H1880">
        <v>6.7</v>
      </c>
    </row>
    <row r="1881" spans="1:8" x14ac:dyDescent="0.3">
      <c r="A1881" t="s">
        <v>8680</v>
      </c>
      <c r="B1881">
        <v>93</v>
      </c>
      <c r="C1881">
        <v>4308981</v>
      </c>
      <c r="D1881" t="s">
        <v>3057</v>
      </c>
      <c r="E1881" t="s">
        <v>26033</v>
      </c>
      <c r="F1881" t="s">
        <v>37</v>
      </c>
      <c r="G1881">
        <v>24000000</v>
      </c>
      <c r="H1881">
        <v>3.9</v>
      </c>
    </row>
    <row r="1882" spans="1:8" x14ac:dyDescent="0.3">
      <c r="A1882" t="s">
        <v>10176</v>
      </c>
      <c r="B1882">
        <v>80</v>
      </c>
      <c r="C1882">
        <v>669276</v>
      </c>
      <c r="D1882" t="s">
        <v>10178</v>
      </c>
      <c r="E1882" t="s">
        <v>26034</v>
      </c>
      <c r="F1882" t="s">
        <v>37</v>
      </c>
      <c r="G1882">
        <v>28000000</v>
      </c>
      <c r="H1882">
        <v>7.2</v>
      </c>
    </row>
    <row r="1883" spans="1:8" x14ac:dyDescent="0.3">
      <c r="A1883" t="s">
        <v>10184</v>
      </c>
      <c r="B1883">
        <v>120</v>
      </c>
      <c r="C1883">
        <v>42880</v>
      </c>
      <c r="D1883" t="s">
        <v>214</v>
      </c>
      <c r="E1883" t="s">
        <v>26035</v>
      </c>
      <c r="F1883" t="s">
        <v>37</v>
      </c>
      <c r="G1883">
        <v>24000000</v>
      </c>
      <c r="H1883">
        <v>5.0999999999999996</v>
      </c>
    </row>
    <row r="1884" spans="1:8" x14ac:dyDescent="0.3">
      <c r="A1884" t="s">
        <v>7785</v>
      </c>
      <c r="B1884">
        <v>98</v>
      </c>
      <c r="C1884">
        <v>23225911</v>
      </c>
      <c r="D1884" t="s">
        <v>464</v>
      </c>
      <c r="E1884" t="s">
        <v>26036</v>
      </c>
      <c r="F1884" t="s">
        <v>37</v>
      </c>
      <c r="G1884">
        <v>24000000</v>
      </c>
      <c r="H1884">
        <v>6.5</v>
      </c>
    </row>
    <row r="1885" spans="1:8" x14ac:dyDescent="0.3">
      <c r="A1885" t="s">
        <v>7778</v>
      </c>
      <c r="B1885">
        <v>119</v>
      </c>
      <c r="C1885">
        <v>4710455</v>
      </c>
      <c r="D1885" t="s">
        <v>628</v>
      </c>
      <c r="E1885" t="s">
        <v>26037</v>
      </c>
      <c r="F1885" t="s">
        <v>676</v>
      </c>
      <c r="G1885">
        <v>24000000</v>
      </c>
      <c r="H1885">
        <v>8.1999999999999993</v>
      </c>
    </row>
    <row r="1886" spans="1:8" x14ac:dyDescent="0.3">
      <c r="A1886" t="s">
        <v>4212</v>
      </c>
      <c r="B1886">
        <v>88</v>
      </c>
      <c r="C1886">
        <v>75590286</v>
      </c>
      <c r="D1886" t="s">
        <v>10194</v>
      </c>
      <c r="E1886" t="s">
        <v>26038</v>
      </c>
      <c r="F1886" t="s">
        <v>37</v>
      </c>
      <c r="G1886">
        <v>23600000</v>
      </c>
      <c r="H1886">
        <v>7.7</v>
      </c>
    </row>
    <row r="1887" spans="1:8" x14ac:dyDescent="0.3">
      <c r="A1887" t="s">
        <v>1627</v>
      </c>
      <c r="B1887">
        <v>90</v>
      </c>
      <c r="C1887">
        <v>161487252</v>
      </c>
      <c r="D1887" t="s">
        <v>3913</v>
      </c>
      <c r="E1887" t="s">
        <v>26039</v>
      </c>
      <c r="F1887" t="s">
        <v>37</v>
      </c>
      <c r="G1887">
        <v>20000000</v>
      </c>
      <c r="H1887">
        <v>6.1</v>
      </c>
    </row>
    <row r="1888" spans="1:8" x14ac:dyDescent="0.3">
      <c r="A1888" t="s">
        <v>7174</v>
      </c>
      <c r="B1888">
        <v>127</v>
      </c>
      <c r="C1888">
        <v>290158751</v>
      </c>
      <c r="D1888" t="s">
        <v>31</v>
      </c>
      <c r="E1888" t="s">
        <v>26040</v>
      </c>
      <c r="F1888" t="s">
        <v>37</v>
      </c>
      <c r="G1888">
        <v>18000000</v>
      </c>
      <c r="H1888">
        <v>8.8000000000000007</v>
      </c>
    </row>
    <row r="1889" spans="1:8" x14ac:dyDescent="0.3">
      <c r="A1889" t="s">
        <v>278</v>
      </c>
      <c r="B1889">
        <v>119</v>
      </c>
      <c r="C1889">
        <v>65807024</v>
      </c>
      <c r="D1889" t="s">
        <v>3554</v>
      </c>
      <c r="E1889" t="s">
        <v>26041</v>
      </c>
      <c r="F1889" t="s">
        <v>37</v>
      </c>
      <c r="G1889">
        <v>19000000</v>
      </c>
      <c r="H1889">
        <v>6.8</v>
      </c>
    </row>
    <row r="1890" spans="1:8" x14ac:dyDescent="0.3">
      <c r="A1890" t="s">
        <v>5702</v>
      </c>
      <c r="B1890">
        <v>85</v>
      </c>
      <c r="C1890">
        <v>86930411</v>
      </c>
      <c r="D1890" t="s">
        <v>1009</v>
      </c>
      <c r="E1890" t="s">
        <v>26042</v>
      </c>
      <c r="F1890" t="s">
        <v>37</v>
      </c>
      <c r="G1890">
        <v>23000000</v>
      </c>
      <c r="H1890">
        <v>6.8</v>
      </c>
    </row>
    <row r="1891" spans="1:8" x14ac:dyDescent="0.3">
      <c r="A1891" t="s">
        <v>5495</v>
      </c>
      <c r="B1891">
        <v>98</v>
      </c>
      <c r="C1891">
        <v>53302314</v>
      </c>
      <c r="D1891" t="s">
        <v>5544</v>
      </c>
      <c r="E1891" t="s">
        <v>26043</v>
      </c>
      <c r="F1891" t="s">
        <v>37</v>
      </c>
      <c r="G1891">
        <v>23000000</v>
      </c>
      <c r="H1891">
        <v>6.7</v>
      </c>
    </row>
    <row r="1892" spans="1:8" x14ac:dyDescent="0.3">
      <c r="A1892" t="s">
        <v>3401</v>
      </c>
      <c r="B1892">
        <v>101</v>
      </c>
      <c r="C1892">
        <v>40962534</v>
      </c>
      <c r="D1892" t="s">
        <v>3409</v>
      </c>
      <c r="E1892" t="s">
        <v>26044</v>
      </c>
      <c r="F1892" t="s">
        <v>37</v>
      </c>
      <c r="G1892">
        <v>12500000</v>
      </c>
      <c r="H1892">
        <v>7.1</v>
      </c>
    </row>
    <row r="1893" spans="1:8" x14ac:dyDescent="0.3">
      <c r="A1893" t="s">
        <v>1394</v>
      </c>
      <c r="B1893">
        <v>112</v>
      </c>
      <c r="C1893">
        <v>39235088</v>
      </c>
      <c r="D1893" t="s">
        <v>10222</v>
      </c>
      <c r="E1893" t="s">
        <v>26045</v>
      </c>
      <c r="F1893" t="s">
        <v>37</v>
      </c>
      <c r="G1893">
        <v>23000000</v>
      </c>
      <c r="H1893">
        <v>7.1</v>
      </c>
    </row>
    <row r="1894" spans="1:8" x14ac:dyDescent="0.3">
      <c r="A1894" t="s">
        <v>1016</v>
      </c>
      <c r="B1894">
        <v>97</v>
      </c>
      <c r="C1894">
        <v>27338033</v>
      </c>
      <c r="D1894" t="s">
        <v>1681</v>
      </c>
      <c r="E1894" t="s">
        <v>26046</v>
      </c>
      <c r="F1894" t="s">
        <v>37</v>
      </c>
      <c r="G1894">
        <v>23000000</v>
      </c>
      <c r="H1894">
        <v>6.1</v>
      </c>
    </row>
    <row r="1895" spans="1:8" x14ac:dyDescent="0.3">
      <c r="A1895" t="s">
        <v>1800</v>
      </c>
      <c r="B1895">
        <v>126</v>
      </c>
      <c r="C1895">
        <v>25556065</v>
      </c>
      <c r="D1895" t="s">
        <v>5499</v>
      </c>
      <c r="E1895" t="s">
        <v>26047</v>
      </c>
      <c r="F1895" t="s">
        <v>37</v>
      </c>
      <c r="G1895">
        <v>23000000</v>
      </c>
      <c r="H1895">
        <v>8</v>
      </c>
    </row>
    <row r="1896" spans="1:8" x14ac:dyDescent="0.3">
      <c r="A1896" t="s">
        <v>4423</v>
      </c>
      <c r="B1896">
        <v>97</v>
      </c>
      <c r="C1896">
        <v>21973182</v>
      </c>
      <c r="D1896" t="s">
        <v>852</v>
      </c>
      <c r="E1896" t="s">
        <v>26048</v>
      </c>
      <c r="F1896" t="s">
        <v>37</v>
      </c>
      <c r="G1896">
        <v>23000000</v>
      </c>
      <c r="H1896">
        <v>6.6</v>
      </c>
    </row>
    <row r="1897" spans="1:8" x14ac:dyDescent="0.3">
      <c r="A1897" t="s">
        <v>10240</v>
      </c>
      <c r="B1897">
        <v>100</v>
      </c>
      <c r="C1897">
        <v>4756</v>
      </c>
      <c r="D1897" t="s">
        <v>200</v>
      </c>
      <c r="E1897" t="s">
        <v>26049</v>
      </c>
      <c r="F1897" t="s">
        <v>37</v>
      </c>
      <c r="G1897">
        <v>25000000</v>
      </c>
      <c r="H1897">
        <v>5.4</v>
      </c>
    </row>
    <row r="1898" spans="1:8" x14ac:dyDescent="0.3">
      <c r="A1898" t="s">
        <v>4619</v>
      </c>
      <c r="B1898">
        <v>114</v>
      </c>
      <c r="C1898">
        <v>18653615</v>
      </c>
      <c r="D1898" t="s">
        <v>2527</v>
      </c>
      <c r="E1898" t="s">
        <v>26050</v>
      </c>
      <c r="F1898" t="s">
        <v>37</v>
      </c>
      <c r="G1898">
        <v>23000000</v>
      </c>
      <c r="H1898">
        <v>6.1</v>
      </c>
    </row>
    <row r="1899" spans="1:8" x14ac:dyDescent="0.3">
      <c r="A1899" t="s">
        <v>10250</v>
      </c>
      <c r="B1899">
        <v>88</v>
      </c>
      <c r="C1899">
        <v>13019253</v>
      </c>
      <c r="D1899" t="s">
        <v>1009</v>
      </c>
      <c r="E1899" t="s">
        <v>26051</v>
      </c>
      <c r="F1899" t="s">
        <v>37</v>
      </c>
      <c r="G1899">
        <v>23000000</v>
      </c>
      <c r="H1899">
        <v>5.6</v>
      </c>
    </row>
    <row r="1900" spans="1:8" x14ac:dyDescent="0.3">
      <c r="A1900" t="s">
        <v>1526</v>
      </c>
      <c r="B1900">
        <v>93</v>
      </c>
      <c r="C1900">
        <v>18934858</v>
      </c>
      <c r="D1900" t="s">
        <v>59</v>
      </c>
      <c r="E1900" t="s">
        <v>26052</v>
      </c>
      <c r="F1900" t="s">
        <v>37</v>
      </c>
      <c r="G1900">
        <v>23000000</v>
      </c>
      <c r="H1900">
        <v>5.8</v>
      </c>
    </row>
    <row r="1901" spans="1:8" x14ac:dyDescent="0.3">
      <c r="A1901" t="s">
        <v>10259</v>
      </c>
      <c r="B1901">
        <v>92</v>
      </c>
      <c r="C1901">
        <v>20763013</v>
      </c>
      <c r="D1901" t="s">
        <v>8570</v>
      </c>
      <c r="E1901" t="s">
        <v>26053</v>
      </c>
      <c r="F1901" t="s">
        <v>37</v>
      </c>
      <c r="G1901">
        <v>23000000</v>
      </c>
      <c r="H1901">
        <v>2.8</v>
      </c>
    </row>
    <row r="1902" spans="1:8" x14ac:dyDescent="0.3">
      <c r="A1902" t="s">
        <v>10265</v>
      </c>
      <c r="B1902">
        <v>98</v>
      </c>
      <c r="C1902">
        <v>12782508</v>
      </c>
      <c r="D1902" t="s">
        <v>3409</v>
      </c>
      <c r="E1902" t="s">
        <v>26054</v>
      </c>
      <c r="F1902" t="s">
        <v>37</v>
      </c>
      <c r="G1902">
        <v>23000000</v>
      </c>
      <c r="H1902">
        <v>6.7</v>
      </c>
    </row>
    <row r="1903" spans="1:8" x14ac:dyDescent="0.3">
      <c r="A1903" t="s">
        <v>10269</v>
      </c>
      <c r="B1903">
        <v>94</v>
      </c>
      <c r="C1903">
        <v>11508423</v>
      </c>
      <c r="D1903" t="s">
        <v>10270</v>
      </c>
      <c r="E1903" t="s">
        <v>26055</v>
      </c>
      <c r="F1903" t="s">
        <v>37</v>
      </c>
      <c r="G1903">
        <v>23000000</v>
      </c>
      <c r="H1903">
        <v>5.0999999999999996</v>
      </c>
    </row>
    <row r="1904" spans="1:8" x14ac:dyDescent="0.3">
      <c r="A1904" t="s">
        <v>5050</v>
      </c>
      <c r="B1904">
        <v>102</v>
      </c>
      <c r="C1904">
        <v>10660147</v>
      </c>
      <c r="D1904" t="s">
        <v>214</v>
      </c>
      <c r="E1904" t="s">
        <v>26056</v>
      </c>
      <c r="F1904" t="s">
        <v>37</v>
      </c>
      <c r="G1904">
        <v>23000000</v>
      </c>
      <c r="H1904">
        <v>7.2</v>
      </c>
    </row>
    <row r="1905" spans="1:8" x14ac:dyDescent="0.3">
      <c r="A1905" t="s">
        <v>5930</v>
      </c>
      <c r="B1905">
        <v>98</v>
      </c>
      <c r="C1905">
        <v>7434726</v>
      </c>
      <c r="D1905" t="s">
        <v>10280</v>
      </c>
      <c r="E1905" t="s">
        <v>26057</v>
      </c>
      <c r="F1905" t="s">
        <v>37</v>
      </c>
      <c r="G1905">
        <v>23000000</v>
      </c>
      <c r="H1905">
        <v>6</v>
      </c>
    </row>
    <row r="1906" spans="1:8" x14ac:dyDescent="0.3">
      <c r="A1906" t="s">
        <v>10287</v>
      </c>
      <c r="B1906">
        <v>111</v>
      </c>
      <c r="C1906">
        <v>6109075</v>
      </c>
      <c r="D1906" t="s">
        <v>1544</v>
      </c>
      <c r="E1906" t="s">
        <v>26058</v>
      </c>
      <c r="F1906" t="s">
        <v>1464</v>
      </c>
      <c r="G1906">
        <v>19430000</v>
      </c>
      <c r="H1906">
        <v>6.7</v>
      </c>
    </row>
    <row r="1907" spans="1:8" x14ac:dyDescent="0.3">
      <c r="A1907" t="s">
        <v>5647</v>
      </c>
      <c r="B1907">
        <v>100</v>
      </c>
      <c r="C1907">
        <v>2708188</v>
      </c>
      <c r="D1907" t="s">
        <v>1415</v>
      </c>
      <c r="E1907" t="s">
        <v>26059</v>
      </c>
      <c r="F1907" t="s">
        <v>37</v>
      </c>
      <c r="G1907">
        <v>23000000</v>
      </c>
      <c r="H1907">
        <v>6.2</v>
      </c>
    </row>
    <row r="1908" spans="1:8" x14ac:dyDescent="0.3">
      <c r="A1908" t="s">
        <v>10306</v>
      </c>
      <c r="B1908">
        <v>141</v>
      </c>
      <c r="C1908">
        <v>16123851</v>
      </c>
      <c r="D1908" t="s">
        <v>3409</v>
      </c>
      <c r="E1908" t="s">
        <v>26060</v>
      </c>
      <c r="F1908" t="s">
        <v>37</v>
      </c>
      <c r="G1908">
        <v>23000000</v>
      </c>
      <c r="H1908">
        <v>6.2</v>
      </c>
    </row>
    <row r="1909" spans="1:8" x14ac:dyDescent="0.3">
      <c r="A1909" t="s">
        <v>3523</v>
      </c>
      <c r="B1909">
        <v>114</v>
      </c>
      <c r="C1909">
        <v>71975611</v>
      </c>
      <c r="D1909" t="s">
        <v>7406</v>
      </c>
      <c r="E1909">
        <v>1408</v>
      </c>
      <c r="F1909" t="s">
        <v>37</v>
      </c>
      <c r="G1909">
        <v>25000000</v>
      </c>
      <c r="H1909">
        <v>6.8</v>
      </c>
    </row>
    <row r="1910" spans="1:8" x14ac:dyDescent="0.3">
      <c r="A1910" t="s">
        <v>10325</v>
      </c>
      <c r="B1910">
        <v>96</v>
      </c>
      <c r="C1910">
        <v>38119483</v>
      </c>
      <c r="D1910" t="s">
        <v>1875</v>
      </c>
      <c r="E1910" t="s">
        <v>26061</v>
      </c>
      <c r="F1910" t="s">
        <v>37</v>
      </c>
      <c r="G1910">
        <v>22700000</v>
      </c>
      <c r="H1910">
        <v>7.1</v>
      </c>
    </row>
    <row r="1911" spans="1:8" x14ac:dyDescent="0.3">
      <c r="A1911" t="s">
        <v>10332</v>
      </c>
      <c r="B1911">
        <v>111</v>
      </c>
      <c r="C1911">
        <v>4190530</v>
      </c>
      <c r="D1911" t="s">
        <v>3396</v>
      </c>
      <c r="E1911" t="s">
        <v>26062</v>
      </c>
      <c r="F1911" t="s">
        <v>37</v>
      </c>
      <c r="G1911">
        <v>22500000</v>
      </c>
      <c r="H1911">
        <v>7.1</v>
      </c>
    </row>
    <row r="1912" spans="1:8" x14ac:dyDescent="0.3">
      <c r="A1912" t="s">
        <v>3129</v>
      </c>
      <c r="B1912">
        <v>127</v>
      </c>
      <c r="C1912">
        <v>217631306</v>
      </c>
      <c r="D1912" t="s">
        <v>10337</v>
      </c>
      <c r="E1912" t="s">
        <v>26063</v>
      </c>
      <c r="F1912" t="s">
        <v>37</v>
      </c>
      <c r="G1912">
        <v>22000000</v>
      </c>
      <c r="H1912">
        <v>7</v>
      </c>
    </row>
    <row r="1913" spans="1:8" x14ac:dyDescent="0.3">
      <c r="A1913" t="s">
        <v>3494</v>
      </c>
      <c r="B1913">
        <v>107</v>
      </c>
      <c r="C1913">
        <v>176483808</v>
      </c>
      <c r="D1913" t="s">
        <v>1681</v>
      </c>
      <c r="E1913" t="s">
        <v>26064</v>
      </c>
      <c r="F1913" t="s">
        <v>37</v>
      </c>
      <c r="G1913">
        <v>23000000</v>
      </c>
      <c r="H1913">
        <v>7.1</v>
      </c>
    </row>
    <row r="1914" spans="1:8" x14ac:dyDescent="0.3">
      <c r="A1914" t="s">
        <v>4203</v>
      </c>
      <c r="B1914">
        <v>97</v>
      </c>
      <c r="C1914">
        <v>144833357</v>
      </c>
      <c r="D1914" t="s">
        <v>4795</v>
      </c>
      <c r="E1914" t="s">
        <v>26065</v>
      </c>
      <c r="F1914" t="s">
        <v>37</v>
      </c>
      <c r="G1914">
        <v>22000000</v>
      </c>
      <c r="H1914">
        <v>6.4</v>
      </c>
    </row>
    <row r="1915" spans="1:8" x14ac:dyDescent="0.3">
      <c r="A1915" t="s">
        <v>2054</v>
      </c>
      <c r="B1915">
        <v>127</v>
      </c>
      <c r="C1915">
        <v>75597042</v>
      </c>
      <c r="D1915" t="s">
        <v>7963</v>
      </c>
      <c r="E1915" t="s">
        <v>26066</v>
      </c>
      <c r="F1915" t="s">
        <v>37</v>
      </c>
      <c r="G1915">
        <v>20000000</v>
      </c>
      <c r="H1915">
        <v>7</v>
      </c>
    </row>
    <row r="1916" spans="1:8" x14ac:dyDescent="0.3">
      <c r="A1916" t="s">
        <v>5133</v>
      </c>
      <c r="B1916">
        <v>110</v>
      </c>
      <c r="C1916">
        <v>90636983</v>
      </c>
      <c r="D1916" t="s">
        <v>7906</v>
      </c>
      <c r="E1916" t="s">
        <v>26067</v>
      </c>
      <c r="F1916" t="s">
        <v>37</v>
      </c>
      <c r="G1916">
        <v>22000000</v>
      </c>
      <c r="H1916">
        <v>6.2</v>
      </c>
    </row>
    <row r="1917" spans="1:8" x14ac:dyDescent="0.3">
      <c r="A1917" t="s">
        <v>3694</v>
      </c>
      <c r="B1917">
        <v>135</v>
      </c>
      <c r="C1917">
        <v>70960517</v>
      </c>
      <c r="D1917" t="s">
        <v>214</v>
      </c>
      <c r="E1917" t="s">
        <v>26068</v>
      </c>
      <c r="F1917" t="s">
        <v>37</v>
      </c>
      <c r="G1917">
        <v>35000000</v>
      </c>
      <c r="H1917">
        <v>7.5</v>
      </c>
    </row>
    <row r="1918" spans="1:8" x14ac:dyDescent="0.3">
      <c r="A1918" t="s">
        <v>7427</v>
      </c>
      <c r="B1918">
        <v>84</v>
      </c>
      <c r="C1918">
        <v>55762229</v>
      </c>
      <c r="D1918" t="s">
        <v>5482</v>
      </c>
      <c r="E1918" t="s">
        <v>26069</v>
      </c>
      <c r="F1918" t="s">
        <v>37</v>
      </c>
      <c r="G1918">
        <v>22000000</v>
      </c>
      <c r="H1918">
        <v>4.8</v>
      </c>
    </row>
    <row r="1919" spans="1:8" x14ac:dyDescent="0.3">
      <c r="A1919" t="s">
        <v>7635</v>
      </c>
      <c r="B1919">
        <v>122</v>
      </c>
      <c r="C1919">
        <v>54235441</v>
      </c>
      <c r="D1919" t="s">
        <v>2527</v>
      </c>
      <c r="E1919" t="s">
        <v>26070</v>
      </c>
      <c r="F1919" t="s">
        <v>37</v>
      </c>
      <c r="G1919">
        <v>22000000</v>
      </c>
      <c r="H1919">
        <v>7.3</v>
      </c>
    </row>
    <row r="1920" spans="1:8" x14ac:dyDescent="0.3">
      <c r="A1920" t="s">
        <v>6704</v>
      </c>
      <c r="B1920">
        <v>114</v>
      </c>
      <c r="C1920">
        <v>50728000</v>
      </c>
      <c r="D1920" t="s">
        <v>1120</v>
      </c>
      <c r="E1920" t="s">
        <v>26071</v>
      </c>
      <c r="F1920" t="s">
        <v>37</v>
      </c>
      <c r="G1920">
        <v>22000000</v>
      </c>
      <c r="H1920">
        <v>5.8</v>
      </c>
    </row>
    <row r="1921" spans="1:8" x14ac:dyDescent="0.3">
      <c r="A1921" t="s">
        <v>10377</v>
      </c>
      <c r="B1921">
        <v>132</v>
      </c>
      <c r="C1921">
        <v>40270895</v>
      </c>
      <c r="D1921" t="s">
        <v>3409</v>
      </c>
      <c r="E1921" t="s">
        <v>26072</v>
      </c>
      <c r="F1921" t="s">
        <v>37</v>
      </c>
      <c r="G1921">
        <v>22000000</v>
      </c>
      <c r="H1921">
        <v>7.6</v>
      </c>
    </row>
    <row r="1922" spans="1:8" x14ac:dyDescent="0.3">
      <c r="A1922" t="s">
        <v>10381</v>
      </c>
      <c r="B1922">
        <v>170</v>
      </c>
      <c r="C1922">
        <v>59696176</v>
      </c>
      <c r="D1922" t="s">
        <v>5940</v>
      </c>
      <c r="E1922" t="s">
        <v>26073</v>
      </c>
      <c r="F1922" t="s">
        <v>37</v>
      </c>
      <c r="G1922">
        <v>22000000</v>
      </c>
      <c r="H1922">
        <v>5.6</v>
      </c>
    </row>
    <row r="1923" spans="1:8" x14ac:dyDescent="0.3">
      <c r="A1923" t="s">
        <v>1617</v>
      </c>
      <c r="B1923">
        <v>133</v>
      </c>
      <c r="C1923">
        <v>51483949</v>
      </c>
      <c r="D1923" t="s">
        <v>1364</v>
      </c>
      <c r="E1923" t="s">
        <v>26074</v>
      </c>
      <c r="F1923" t="s">
        <v>37</v>
      </c>
      <c r="G1923">
        <v>22000000</v>
      </c>
      <c r="H1923">
        <v>7</v>
      </c>
    </row>
    <row r="1924" spans="1:8" x14ac:dyDescent="0.3">
      <c r="A1924" t="s">
        <v>3523</v>
      </c>
      <c r="B1924">
        <v>112</v>
      </c>
      <c r="C1924">
        <v>36020063</v>
      </c>
      <c r="D1924" t="s">
        <v>4075</v>
      </c>
      <c r="E1924" t="s">
        <v>26075</v>
      </c>
      <c r="F1924" t="s">
        <v>37</v>
      </c>
      <c r="G1924">
        <v>22000000</v>
      </c>
      <c r="H1924">
        <v>6.6</v>
      </c>
    </row>
    <row r="1925" spans="1:8" x14ac:dyDescent="0.3">
      <c r="A1925" t="s">
        <v>1526</v>
      </c>
      <c r="B1925">
        <v>108</v>
      </c>
      <c r="C1925">
        <v>33313582</v>
      </c>
      <c r="D1925" t="s">
        <v>5316</v>
      </c>
      <c r="E1925" t="s">
        <v>26076</v>
      </c>
      <c r="F1925" t="s">
        <v>37</v>
      </c>
      <c r="G1925">
        <v>21000000</v>
      </c>
      <c r="H1925">
        <v>6.5</v>
      </c>
    </row>
    <row r="1926" spans="1:8" x14ac:dyDescent="0.3">
      <c r="A1926" t="s">
        <v>8807</v>
      </c>
      <c r="B1926">
        <v>115</v>
      </c>
      <c r="C1926">
        <v>25842000</v>
      </c>
      <c r="D1926" t="s">
        <v>6326</v>
      </c>
      <c r="E1926" t="s">
        <v>26077</v>
      </c>
      <c r="F1926" t="s">
        <v>37</v>
      </c>
      <c r="G1926">
        <v>22000000</v>
      </c>
      <c r="H1926">
        <v>7.4</v>
      </c>
    </row>
    <row r="1927" spans="1:8" x14ac:dyDescent="0.3">
      <c r="A1927" t="s">
        <v>10401</v>
      </c>
      <c r="B1927">
        <v>83</v>
      </c>
      <c r="C1927">
        <v>22264487</v>
      </c>
      <c r="D1927" t="s">
        <v>1671</v>
      </c>
      <c r="E1927" t="s">
        <v>26078</v>
      </c>
      <c r="F1927" t="s">
        <v>37</v>
      </c>
      <c r="G1927">
        <v>22000000</v>
      </c>
      <c r="H1927">
        <v>4.5999999999999996</v>
      </c>
    </row>
    <row r="1928" spans="1:8" x14ac:dyDescent="0.3">
      <c r="A1928" t="s">
        <v>7754</v>
      </c>
      <c r="B1928">
        <v>105</v>
      </c>
      <c r="C1928">
        <v>30659817</v>
      </c>
      <c r="D1928" t="s">
        <v>2527</v>
      </c>
      <c r="E1928" t="s">
        <v>26079</v>
      </c>
      <c r="F1928" t="s">
        <v>37</v>
      </c>
      <c r="G1928">
        <v>26000000</v>
      </c>
      <c r="H1928">
        <v>6.4</v>
      </c>
    </row>
    <row r="1929" spans="1:8" x14ac:dyDescent="0.3">
      <c r="A1929" t="s">
        <v>2178</v>
      </c>
      <c r="B1929">
        <v>96</v>
      </c>
      <c r="C1929">
        <v>19351569</v>
      </c>
      <c r="D1929" t="s">
        <v>4262</v>
      </c>
      <c r="E1929" t="s">
        <v>26080</v>
      </c>
      <c r="F1929" t="s">
        <v>37</v>
      </c>
      <c r="G1929">
        <v>22000000</v>
      </c>
      <c r="H1929">
        <v>5.9</v>
      </c>
    </row>
    <row r="1930" spans="1:8" x14ac:dyDescent="0.3">
      <c r="A1930" t="s">
        <v>935</v>
      </c>
      <c r="B1930">
        <v>94</v>
      </c>
      <c r="C1930">
        <v>49002815</v>
      </c>
      <c r="D1930" t="s">
        <v>3057</v>
      </c>
      <c r="E1930" t="s">
        <v>26081</v>
      </c>
      <c r="F1930" t="s">
        <v>37</v>
      </c>
      <c r="G1930">
        <v>22000000</v>
      </c>
      <c r="H1930">
        <v>6.4</v>
      </c>
    </row>
    <row r="1931" spans="1:8" x14ac:dyDescent="0.3">
      <c r="A1931" t="s">
        <v>5076</v>
      </c>
      <c r="B1931">
        <v>142</v>
      </c>
      <c r="C1931">
        <v>19283782</v>
      </c>
      <c r="D1931" t="s">
        <v>5274</v>
      </c>
      <c r="E1931" t="s">
        <v>26082</v>
      </c>
      <c r="F1931" t="s">
        <v>37</v>
      </c>
      <c r="G1931">
        <v>22000000</v>
      </c>
      <c r="H1931">
        <v>6.6</v>
      </c>
    </row>
    <row r="1932" spans="1:8" x14ac:dyDescent="0.3">
      <c r="A1932" t="s">
        <v>7134</v>
      </c>
      <c r="B1932">
        <v>104</v>
      </c>
      <c r="C1932">
        <v>30059386</v>
      </c>
      <c r="D1932" t="s">
        <v>1671</v>
      </c>
      <c r="E1932" t="s">
        <v>26083</v>
      </c>
      <c r="F1932" t="s">
        <v>37</v>
      </c>
      <c r="G1932">
        <v>22000000</v>
      </c>
      <c r="H1932">
        <v>6.9</v>
      </c>
    </row>
    <row r="1933" spans="1:8" x14ac:dyDescent="0.3">
      <c r="A1933" t="s">
        <v>10435</v>
      </c>
      <c r="B1933">
        <v>106</v>
      </c>
      <c r="C1933">
        <v>17951431</v>
      </c>
      <c r="D1933" t="s">
        <v>2142</v>
      </c>
      <c r="E1933" t="s">
        <v>26084</v>
      </c>
      <c r="F1933" t="s">
        <v>37</v>
      </c>
      <c r="G1933">
        <v>30000000</v>
      </c>
      <c r="H1933">
        <v>5.8</v>
      </c>
    </row>
    <row r="1934" spans="1:8" x14ac:dyDescent="0.3">
      <c r="A1934" t="s">
        <v>7113</v>
      </c>
      <c r="B1934">
        <v>106</v>
      </c>
      <c r="C1934">
        <v>29997095</v>
      </c>
      <c r="D1934" t="s">
        <v>10440</v>
      </c>
      <c r="E1934" t="s">
        <v>26085</v>
      </c>
      <c r="F1934" t="s">
        <v>37</v>
      </c>
      <c r="G1934">
        <v>22000000</v>
      </c>
      <c r="H1934">
        <v>6.4</v>
      </c>
    </row>
    <row r="1935" spans="1:8" x14ac:dyDescent="0.3">
      <c r="A1935" t="s">
        <v>10444</v>
      </c>
      <c r="B1935">
        <v>98</v>
      </c>
      <c r="C1935">
        <v>14252830</v>
      </c>
      <c r="D1935" t="s">
        <v>6419</v>
      </c>
      <c r="E1935" t="s">
        <v>26086</v>
      </c>
      <c r="F1935" t="s">
        <v>37</v>
      </c>
      <c r="G1935">
        <v>22000000</v>
      </c>
      <c r="H1935">
        <v>5.3</v>
      </c>
    </row>
    <row r="1936" spans="1:8" x14ac:dyDescent="0.3">
      <c r="A1936" t="s">
        <v>5164</v>
      </c>
      <c r="B1936">
        <v>100</v>
      </c>
      <c r="C1936">
        <v>19783777</v>
      </c>
      <c r="D1936" t="s">
        <v>464</v>
      </c>
      <c r="E1936" t="s">
        <v>26087</v>
      </c>
      <c r="F1936" t="s">
        <v>37</v>
      </c>
      <c r="G1936">
        <v>22000000</v>
      </c>
      <c r="H1936">
        <v>6.5</v>
      </c>
    </row>
    <row r="1937" spans="1:8" x14ac:dyDescent="0.3">
      <c r="A1937" t="s">
        <v>10453</v>
      </c>
      <c r="B1937">
        <v>95</v>
      </c>
      <c r="C1937">
        <v>13555988</v>
      </c>
      <c r="D1937" t="s">
        <v>787</v>
      </c>
      <c r="E1937" t="s">
        <v>26088</v>
      </c>
      <c r="F1937" t="s">
        <v>37</v>
      </c>
      <c r="G1937">
        <v>22000000</v>
      </c>
      <c r="H1937">
        <v>5.7</v>
      </c>
    </row>
    <row r="1938" spans="1:8" x14ac:dyDescent="0.3">
      <c r="A1938" t="s">
        <v>4166</v>
      </c>
      <c r="B1938">
        <v>107</v>
      </c>
      <c r="C1938">
        <v>12784713</v>
      </c>
      <c r="D1938" t="s">
        <v>1671</v>
      </c>
      <c r="E1938" t="s">
        <v>26089</v>
      </c>
      <c r="F1938" t="s">
        <v>37</v>
      </c>
      <c r="G1938">
        <v>22000000</v>
      </c>
      <c r="H1938">
        <v>6.7</v>
      </c>
    </row>
    <row r="1939" spans="1:8" x14ac:dyDescent="0.3">
      <c r="A1939" t="s">
        <v>10460</v>
      </c>
      <c r="B1939">
        <v>104</v>
      </c>
      <c r="C1939">
        <v>10696210</v>
      </c>
      <c r="D1939" t="s">
        <v>1401</v>
      </c>
      <c r="E1939" t="s">
        <v>26090</v>
      </c>
      <c r="F1939" t="s">
        <v>37</v>
      </c>
      <c r="G1939">
        <v>23500000</v>
      </c>
      <c r="H1939">
        <v>3.9</v>
      </c>
    </row>
    <row r="1940" spans="1:8" x14ac:dyDescent="0.3">
      <c r="A1940" t="s">
        <v>10464</v>
      </c>
      <c r="B1940">
        <v>104</v>
      </c>
      <c r="C1940">
        <v>5974653</v>
      </c>
      <c r="D1940" t="s">
        <v>262</v>
      </c>
      <c r="E1940" t="s">
        <v>26091</v>
      </c>
      <c r="F1940" t="s">
        <v>37</v>
      </c>
      <c r="G1940">
        <v>22000000</v>
      </c>
      <c r="H1940">
        <v>4.0999999999999996</v>
      </c>
    </row>
    <row r="1941" spans="1:8" x14ac:dyDescent="0.3">
      <c r="A1941" t="s">
        <v>10468</v>
      </c>
      <c r="B1941">
        <v>143</v>
      </c>
      <c r="C1941">
        <v>5000000</v>
      </c>
      <c r="D1941" t="s">
        <v>10470</v>
      </c>
      <c r="E1941" t="s">
        <v>26092</v>
      </c>
      <c r="F1941" t="s">
        <v>37</v>
      </c>
      <c r="G1941">
        <v>25000000</v>
      </c>
      <c r="H1941">
        <v>6.2</v>
      </c>
    </row>
    <row r="1942" spans="1:8" x14ac:dyDescent="0.3">
      <c r="A1942" t="s">
        <v>7498</v>
      </c>
      <c r="B1942">
        <v>77</v>
      </c>
      <c r="C1942">
        <v>9694105</v>
      </c>
      <c r="D1942" t="s">
        <v>2717</v>
      </c>
      <c r="E1942" t="s">
        <v>26093</v>
      </c>
      <c r="F1942" t="s">
        <v>37</v>
      </c>
      <c r="G1942">
        <v>22000000</v>
      </c>
      <c r="H1942">
        <v>3.8</v>
      </c>
    </row>
    <row r="1943" spans="1:8" x14ac:dyDescent="0.3">
      <c r="A1943" t="s">
        <v>9043</v>
      </c>
      <c r="B1943">
        <v>96</v>
      </c>
      <c r="C1943">
        <v>16027866</v>
      </c>
      <c r="D1943" t="s">
        <v>334</v>
      </c>
      <c r="E1943" t="s">
        <v>26094</v>
      </c>
      <c r="F1943" t="s">
        <v>37</v>
      </c>
      <c r="G1943">
        <v>25000000</v>
      </c>
      <c r="H1943">
        <v>5.0999999999999996</v>
      </c>
    </row>
    <row r="1944" spans="1:8" x14ac:dyDescent="0.3">
      <c r="A1944" t="s">
        <v>1304</v>
      </c>
      <c r="B1944">
        <v>145</v>
      </c>
      <c r="C1944">
        <v>4398392</v>
      </c>
      <c r="D1944" t="s">
        <v>7622</v>
      </c>
      <c r="E1944" t="s">
        <v>26095</v>
      </c>
      <c r="F1944" t="s">
        <v>10490</v>
      </c>
      <c r="G1944">
        <v>21000000</v>
      </c>
      <c r="H1944">
        <v>7.8</v>
      </c>
    </row>
    <row r="1945" spans="1:8" x14ac:dyDescent="0.3">
      <c r="A1945" t="s">
        <v>10492</v>
      </c>
      <c r="B1945">
        <v>116</v>
      </c>
      <c r="C1945">
        <v>1050445</v>
      </c>
      <c r="D1945" t="s">
        <v>10493</v>
      </c>
      <c r="E1945" t="s">
        <v>26096</v>
      </c>
      <c r="F1945" t="s">
        <v>1464</v>
      </c>
      <c r="G1945">
        <v>22000000</v>
      </c>
      <c r="H1945">
        <v>7.8</v>
      </c>
    </row>
    <row r="1946" spans="1:8" x14ac:dyDescent="0.3">
      <c r="A1946" t="s">
        <v>10497</v>
      </c>
      <c r="B1946">
        <v>100</v>
      </c>
      <c r="C1946">
        <v>13746550</v>
      </c>
      <c r="D1946" t="s">
        <v>1423</v>
      </c>
      <c r="E1946" t="s">
        <v>26097</v>
      </c>
      <c r="F1946" t="s">
        <v>37</v>
      </c>
      <c r="G1946">
        <v>2000000</v>
      </c>
      <c r="H1946">
        <v>6.1</v>
      </c>
    </row>
    <row r="1947" spans="1:8" x14ac:dyDescent="0.3">
      <c r="A1947" t="s">
        <v>9089</v>
      </c>
      <c r="B1947">
        <v>104</v>
      </c>
      <c r="C1947">
        <v>20668843</v>
      </c>
      <c r="D1947" t="s">
        <v>5967</v>
      </c>
      <c r="E1947" t="s">
        <v>26098</v>
      </c>
      <c r="F1947" t="s">
        <v>37</v>
      </c>
      <c r="G1947">
        <v>22000000</v>
      </c>
      <c r="H1947">
        <v>5.8</v>
      </c>
    </row>
    <row r="1948" spans="1:8" x14ac:dyDescent="0.3">
      <c r="A1948" t="s">
        <v>10505</v>
      </c>
      <c r="B1948">
        <v>92</v>
      </c>
      <c r="C1948">
        <v>2963012</v>
      </c>
      <c r="D1948" t="s">
        <v>1924</v>
      </c>
      <c r="E1948" t="s">
        <v>26099</v>
      </c>
      <c r="F1948" t="s">
        <v>37</v>
      </c>
      <c r="G1948">
        <v>22000000</v>
      </c>
      <c r="H1948">
        <v>6.3</v>
      </c>
    </row>
    <row r="1949" spans="1:8" x14ac:dyDescent="0.3">
      <c r="A1949" t="s">
        <v>10516</v>
      </c>
      <c r="B1949">
        <v>105</v>
      </c>
      <c r="C1949">
        <v>1796024</v>
      </c>
      <c r="D1949" t="s">
        <v>4075</v>
      </c>
      <c r="E1949" t="s">
        <v>26100</v>
      </c>
      <c r="F1949" t="s">
        <v>37</v>
      </c>
      <c r="G1949">
        <v>22000000</v>
      </c>
      <c r="H1949">
        <v>5.4</v>
      </c>
    </row>
    <row r="1950" spans="1:8" x14ac:dyDescent="0.3">
      <c r="A1950" t="s">
        <v>8712</v>
      </c>
      <c r="B1950">
        <v>120</v>
      </c>
      <c r="C1950">
        <v>634277</v>
      </c>
      <c r="D1950" t="s">
        <v>10521</v>
      </c>
      <c r="E1950" t="s">
        <v>26101</v>
      </c>
      <c r="F1950" t="s">
        <v>1464</v>
      </c>
      <c r="G1950">
        <v>16000000</v>
      </c>
      <c r="H1950">
        <v>7.3</v>
      </c>
    </row>
    <row r="1951" spans="1:8" x14ac:dyDescent="0.3">
      <c r="A1951" t="s">
        <v>4893</v>
      </c>
      <c r="B1951">
        <v>116</v>
      </c>
      <c r="C1951">
        <v>11326836</v>
      </c>
      <c r="D1951" t="s">
        <v>2125</v>
      </c>
      <c r="E1951" t="s">
        <v>26102</v>
      </c>
      <c r="F1951" t="s">
        <v>37</v>
      </c>
      <c r="G1951">
        <v>22000000</v>
      </c>
      <c r="H1951">
        <v>6.8</v>
      </c>
    </row>
    <row r="1952" spans="1:8" x14ac:dyDescent="0.3">
      <c r="A1952" t="s">
        <v>1318</v>
      </c>
      <c r="B1952">
        <v>119</v>
      </c>
      <c r="C1952">
        <v>49024969</v>
      </c>
      <c r="D1952" t="s">
        <v>2142</v>
      </c>
      <c r="E1952" t="s">
        <v>26103</v>
      </c>
      <c r="F1952" t="s">
        <v>37</v>
      </c>
      <c r="G1952">
        <v>25000000</v>
      </c>
      <c r="H1952">
        <v>7.3</v>
      </c>
    </row>
    <row r="1953" spans="1:8" x14ac:dyDescent="0.3">
      <c r="A1953" t="s">
        <v>2467</v>
      </c>
      <c r="B1953">
        <v>101</v>
      </c>
      <c r="C1953">
        <v>22294341</v>
      </c>
      <c r="D1953" t="s">
        <v>4219</v>
      </c>
      <c r="E1953" t="s">
        <v>26104</v>
      </c>
      <c r="F1953" t="s">
        <v>37</v>
      </c>
      <c r="G1953">
        <v>21500000</v>
      </c>
      <c r="H1953">
        <v>6.5</v>
      </c>
    </row>
    <row r="1954" spans="1:8" x14ac:dyDescent="0.3">
      <c r="A1954" t="s">
        <v>6131</v>
      </c>
      <c r="B1954">
        <v>117</v>
      </c>
      <c r="C1954">
        <v>24362501</v>
      </c>
      <c r="D1954" t="s">
        <v>2125</v>
      </c>
      <c r="E1954" t="s">
        <v>26105</v>
      </c>
      <c r="F1954" t="s">
        <v>37</v>
      </c>
      <c r="G1954">
        <v>21500000</v>
      </c>
      <c r="H1954">
        <v>7.2</v>
      </c>
    </row>
    <row r="1955" spans="1:8" x14ac:dyDescent="0.3">
      <c r="A1955" t="s">
        <v>4003</v>
      </c>
      <c r="B1955">
        <v>112</v>
      </c>
      <c r="C1955">
        <v>16684352</v>
      </c>
      <c r="D1955" t="s">
        <v>1681</v>
      </c>
      <c r="E1955" t="s">
        <v>26106</v>
      </c>
      <c r="F1955" t="s">
        <v>37</v>
      </c>
      <c r="G1955">
        <v>17000000</v>
      </c>
      <c r="H1955">
        <v>6.3</v>
      </c>
    </row>
    <row r="1956" spans="1:8" x14ac:dyDescent="0.3">
      <c r="A1956" t="s">
        <v>3694</v>
      </c>
      <c r="B1956">
        <v>136</v>
      </c>
      <c r="C1956">
        <v>46700000</v>
      </c>
      <c r="D1956" t="s">
        <v>50</v>
      </c>
      <c r="E1956" t="s">
        <v>26107</v>
      </c>
      <c r="F1956" t="s">
        <v>37</v>
      </c>
      <c r="G1956">
        <v>21000000</v>
      </c>
      <c r="H1956">
        <v>5.9</v>
      </c>
    </row>
    <row r="1957" spans="1:8" x14ac:dyDescent="0.3">
      <c r="A1957" t="s">
        <v>10558</v>
      </c>
      <c r="B1957">
        <v>81</v>
      </c>
      <c r="C1957">
        <v>52008288</v>
      </c>
      <c r="D1957" t="s">
        <v>10559</v>
      </c>
      <c r="E1957" t="s">
        <v>26108</v>
      </c>
      <c r="F1957" t="s">
        <v>37</v>
      </c>
      <c r="G1957">
        <v>21000000</v>
      </c>
      <c r="H1957">
        <v>7.8</v>
      </c>
    </row>
    <row r="1958" spans="1:8" x14ac:dyDescent="0.3">
      <c r="A1958" t="s">
        <v>1954</v>
      </c>
      <c r="B1958">
        <v>87</v>
      </c>
      <c r="C1958">
        <v>8579684</v>
      </c>
      <c r="D1958" t="s">
        <v>1671</v>
      </c>
      <c r="E1958" t="s">
        <v>26109</v>
      </c>
      <c r="F1958" t="s">
        <v>37</v>
      </c>
      <c r="G1958">
        <v>9000000</v>
      </c>
      <c r="H1958">
        <v>7.4</v>
      </c>
    </row>
    <row r="1959" spans="1:8" x14ac:dyDescent="0.3">
      <c r="A1959" t="s">
        <v>10566</v>
      </c>
      <c r="B1959">
        <v>96</v>
      </c>
      <c r="C1959">
        <v>42660000</v>
      </c>
      <c r="D1959" t="s">
        <v>165</v>
      </c>
      <c r="E1959" t="s">
        <v>26110</v>
      </c>
      <c r="F1959" t="s">
        <v>37</v>
      </c>
      <c r="G1959">
        <v>17000000</v>
      </c>
      <c r="H1959">
        <v>4.8</v>
      </c>
    </row>
    <row r="1960" spans="1:8" x14ac:dyDescent="0.3">
      <c r="A1960" t="s">
        <v>4099</v>
      </c>
      <c r="B1960">
        <v>106</v>
      </c>
      <c r="C1960">
        <v>40219708</v>
      </c>
      <c r="D1960" t="s">
        <v>3794</v>
      </c>
      <c r="E1960" t="s">
        <v>26111</v>
      </c>
      <c r="F1960" t="s">
        <v>37</v>
      </c>
      <c r="G1960">
        <v>21000000</v>
      </c>
      <c r="H1960">
        <v>6.3</v>
      </c>
    </row>
    <row r="1961" spans="1:8" x14ac:dyDescent="0.3">
      <c r="A1961" t="s">
        <v>4166</v>
      </c>
      <c r="B1961">
        <v>122</v>
      </c>
      <c r="C1961">
        <v>132088910</v>
      </c>
      <c r="D1961" t="s">
        <v>1415</v>
      </c>
      <c r="E1961" t="s">
        <v>26112</v>
      </c>
      <c r="F1961" t="s">
        <v>37</v>
      </c>
      <c r="G1961">
        <v>21000000</v>
      </c>
      <c r="H1961">
        <v>7.8</v>
      </c>
    </row>
    <row r="1962" spans="1:8" x14ac:dyDescent="0.3">
      <c r="A1962" t="s">
        <v>5462</v>
      </c>
      <c r="B1962">
        <v>123</v>
      </c>
      <c r="C1962">
        <v>36581633</v>
      </c>
      <c r="D1962" t="s">
        <v>1726</v>
      </c>
      <c r="E1962" t="s">
        <v>26113</v>
      </c>
      <c r="F1962" t="s">
        <v>37</v>
      </c>
      <c r="G1962">
        <v>21000000</v>
      </c>
      <c r="H1962">
        <v>7.5</v>
      </c>
    </row>
    <row r="1963" spans="1:8" x14ac:dyDescent="0.3">
      <c r="A1963" t="s">
        <v>1114</v>
      </c>
      <c r="B1963">
        <v>92</v>
      </c>
      <c r="C1963">
        <v>25296447</v>
      </c>
      <c r="D1963" t="s">
        <v>334</v>
      </c>
      <c r="E1963" t="s">
        <v>26114</v>
      </c>
      <c r="F1963" t="s">
        <v>37</v>
      </c>
      <c r="G1963">
        <v>21000000</v>
      </c>
      <c r="H1963">
        <v>6.8</v>
      </c>
    </row>
    <row r="1964" spans="1:8" x14ac:dyDescent="0.3">
      <c r="A1964" t="s">
        <v>9031</v>
      </c>
      <c r="B1964">
        <v>110</v>
      </c>
      <c r="C1964">
        <v>24848292</v>
      </c>
      <c r="D1964" t="s">
        <v>3265</v>
      </c>
      <c r="E1964" t="s">
        <v>26115</v>
      </c>
      <c r="F1964" t="s">
        <v>37</v>
      </c>
      <c r="G1964">
        <v>20000000</v>
      </c>
      <c r="H1964">
        <v>6.6</v>
      </c>
    </row>
    <row r="1965" spans="1:8" x14ac:dyDescent="0.3">
      <c r="A1965" t="s">
        <v>10593</v>
      </c>
      <c r="B1965">
        <v>104</v>
      </c>
      <c r="C1965">
        <v>17757087</v>
      </c>
      <c r="D1965" t="s">
        <v>4332</v>
      </c>
      <c r="E1965" t="s">
        <v>26116</v>
      </c>
      <c r="F1965" t="s">
        <v>37</v>
      </c>
      <c r="G1965">
        <v>21000000</v>
      </c>
      <c r="H1965">
        <v>4.5999999999999996</v>
      </c>
    </row>
    <row r="1966" spans="1:8" x14ac:dyDescent="0.3">
      <c r="A1966" t="s">
        <v>48</v>
      </c>
      <c r="B1966">
        <v>98</v>
      </c>
      <c r="C1966">
        <v>9430988</v>
      </c>
      <c r="D1966" t="s">
        <v>1415</v>
      </c>
      <c r="E1966" t="s">
        <v>26117</v>
      </c>
      <c r="F1966" t="s">
        <v>37</v>
      </c>
      <c r="G1966">
        <v>17000000</v>
      </c>
      <c r="H1966">
        <v>7.1</v>
      </c>
    </row>
    <row r="1967" spans="1:8" x14ac:dyDescent="0.3">
      <c r="A1967" t="s">
        <v>10607</v>
      </c>
      <c r="B1967">
        <v>120</v>
      </c>
      <c r="C1967">
        <v>16284360</v>
      </c>
      <c r="D1967" t="s">
        <v>2527</v>
      </c>
      <c r="E1967" t="s">
        <v>26118</v>
      </c>
      <c r="F1967" t="s">
        <v>37</v>
      </c>
      <c r="G1967">
        <v>21000000</v>
      </c>
      <c r="H1967">
        <v>6.1</v>
      </c>
    </row>
    <row r="1968" spans="1:8" x14ac:dyDescent="0.3">
      <c r="A1968" t="s">
        <v>1873</v>
      </c>
      <c r="B1968">
        <v>112</v>
      </c>
      <c r="C1968">
        <v>6830957</v>
      </c>
      <c r="D1968" t="s">
        <v>214</v>
      </c>
      <c r="E1968" t="s">
        <v>26119</v>
      </c>
      <c r="F1968" t="s">
        <v>37</v>
      </c>
      <c r="G1968">
        <v>21000000</v>
      </c>
      <c r="H1968">
        <v>6.7</v>
      </c>
    </row>
    <row r="1969" spans="1:8" x14ac:dyDescent="0.3">
      <c r="A1969" t="s">
        <v>10614</v>
      </c>
      <c r="B1969">
        <v>127</v>
      </c>
      <c r="C1969">
        <v>24104113</v>
      </c>
      <c r="D1969" t="s">
        <v>1924</v>
      </c>
      <c r="E1969" t="s">
        <v>26120</v>
      </c>
      <c r="F1969" t="s">
        <v>37</v>
      </c>
      <c r="G1969">
        <v>20000000</v>
      </c>
      <c r="H1969">
        <v>7.1</v>
      </c>
    </row>
    <row r="1970" spans="1:8" x14ac:dyDescent="0.3">
      <c r="A1970" t="s">
        <v>10618</v>
      </c>
      <c r="B1970">
        <v>102</v>
      </c>
      <c r="C1970">
        <v>15593</v>
      </c>
      <c r="D1970" t="s">
        <v>1415</v>
      </c>
      <c r="E1970" t="s">
        <v>26121</v>
      </c>
      <c r="F1970" t="s">
        <v>37</v>
      </c>
      <c r="G1970">
        <v>21000000</v>
      </c>
      <c r="H1970">
        <v>5.8</v>
      </c>
    </row>
    <row r="1971" spans="1:8" x14ac:dyDescent="0.3">
      <c r="A1971" t="s">
        <v>9184</v>
      </c>
      <c r="B1971">
        <v>91</v>
      </c>
      <c r="C1971">
        <v>958319</v>
      </c>
      <c r="D1971" t="s">
        <v>3409</v>
      </c>
      <c r="E1971" t="s">
        <v>26122</v>
      </c>
      <c r="F1971" t="s">
        <v>37</v>
      </c>
      <c r="G1971">
        <v>21000000</v>
      </c>
      <c r="H1971">
        <v>6.7</v>
      </c>
    </row>
    <row r="1972" spans="1:8" x14ac:dyDescent="0.3">
      <c r="A1972" t="s">
        <v>10627</v>
      </c>
      <c r="B1972">
        <v>114</v>
      </c>
      <c r="C1972">
        <v>69700000</v>
      </c>
      <c r="D1972" t="s">
        <v>5926</v>
      </c>
      <c r="E1972" t="s">
        <v>26123</v>
      </c>
      <c r="F1972" t="s">
        <v>37</v>
      </c>
      <c r="G1972">
        <v>35000000</v>
      </c>
      <c r="H1972">
        <v>5.8</v>
      </c>
    </row>
    <row r="1973" spans="1:8" x14ac:dyDescent="0.3">
      <c r="A1973" t="s">
        <v>5403</v>
      </c>
      <c r="B1973">
        <v>115</v>
      </c>
      <c r="C1973">
        <v>2840417</v>
      </c>
      <c r="D1973" t="s">
        <v>4332</v>
      </c>
      <c r="E1973" t="s">
        <v>26124</v>
      </c>
      <c r="F1973" t="s">
        <v>37</v>
      </c>
      <c r="G1973">
        <v>31000000</v>
      </c>
      <c r="H1973">
        <v>6.8</v>
      </c>
    </row>
    <row r="1974" spans="1:8" x14ac:dyDescent="0.3">
      <c r="A1974" t="s">
        <v>389</v>
      </c>
      <c r="B1974">
        <v>115</v>
      </c>
      <c r="C1974">
        <v>242374454</v>
      </c>
      <c r="D1974" t="s">
        <v>127</v>
      </c>
      <c r="E1974" t="s">
        <v>26125</v>
      </c>
      <c r="F1974" t="s">
        <v>37</v>
      </c>
      <c r="G1974">
        <v>18000000</v>
      </c>
      <c r="H1974">
        <v>8.5</v>
      </c>
    </row>
    <row r="1975" spans="1:8" x14ac:dyDescent="0.3">
      <c r="A1975" t="s">
        <v>1252</v>
      </c>
      <c r="B1975">
        <v>120</v>
      </c>
      <c r="C1975">
        <v>173585516</v>
      </c>
      <c r="D1975" t="s">
        <v>2358</v>
      </c>
      <c r="E1975" t="s">
        <v>26126</v>
      </c>
      <c r="F1975" t="s">
        <v>37</v>
      </c>
      <c r="G1975">
        <v>18000000</v>
      </c>
      <c r="H1975">
        <v>6.6</v>
      </c>
    </row>
    <row r="1976" spans="1:8" x14ac:dyDescent="0.3">
      <c r="A1976" t="s">
        <v>389</v>
      </c>
      <c r="B1976">
        <v>135</v>
      </c>
      <c r="C1976">
        <v>128300000</v>
      </c>
      <c r="D1976" t="s">
        <v>1849</v>
      </c>
      <c r="E1976" t="s">
        <v>26127</v>
      </c>
      <c r="F1976" t="s">
        <v>37</v>
      </c>
      <c r="G1976">
        <v>19400870</v>
      </c>
      <c r="H1976">
        <v>7.7</v>
      </c>
    </row>
    <row r="1977" spans="1:8" x14ac:dyDescent="0.3">
      <c r="A1977" t="s">
        <v>10645</v>
      </c>
      <c r="B1977">
        <v>90</v>
      </c>
      <c r="C1977">
        <v>20259297</v>
      </c>
      <c r="D1977" t="s">
        <v>3171</v>
      </c>
      <c r="E1977" t="s">
        <v>26128</v>
      </c>
      <c r="F1977" t="s">
        <v>37</v>
      </c>
      <c r="G1977">
        <v>20000000</v>
      </c>
      <c r="H1977">
        <v>4.7</v>
      </c>
    </row>
    <row r="1978" spans="1:8" x14ac:dyDescent="0.3">
      <c r="A1978" t="s">
        <v>1739</v>
      </c>
      <c r="B1978">
        <v>100</v>
      </c>
      <c r="C1978">
        <v>153665036</v>
      </c>
      <c r="D1978" t="s">
        <v>422</v>
      </c>
      <c r="E1978" t="s">
        <v>26129</v>
      </c>
      <c r="F1978" t="s">
        <v>37</v>
      </c>
      <c r="G1978">
        <v>28000000</v>
      </c>
      <c r="H1978">
        <v>6.4</v>
      </c>
    </row>
    <row r="1979" spans="1:8" x14ac:dyDescent="0.3">
      <c r="A1979" t="s">
        <v>2612</v>
      </c>
      <c r="B1979">
        <v>105</v>
      </c>
      <c r="C1979">
        <v>132541238</v>
      </c>
      <c r="D1979" t="s">
        <v>1671</v>
      </c>
      <c r="E1979" t="s">
        <v>26130</v>
      </c>
      <c r="F1979" t="s">
        <v>37</v>
      </c>
      <c r="G1979">
        <v>33000000</v>
      </c>
      <c r="H1979">
        <v>5.5</v>
      </c>
    </row>
    <row r="1980" spans="1:8" x14ac:dyDescent="0.3">
      <c r="A1980" t="s">
        <v>2728</v>
      </c>
      <c r="B1980">
        <v>138</v>
      </c>
      <c r="C1980">
        <v>130727000</v>
      </c>
      <c r="D1980" t="s">
        <v>6648</v>
      </c>
      <c r="E1980" t="s">
        <v>26131</v>
      </c>
      <c r="F1980" t="s">
        <v>37</v>
      </c>
      <c r="G1980">
        <v>19000000</v>
      </c>
      <c r="H1980">
        <v>8.6</v>
      </c>
    </row>
    <row r="1981" spans="1:8" x14ac:dyDescent="0.3">
      <c r="A1981" t="s">
        <v>10661</v>
      </c>
      <c r="B1981">
        <v>94</v>
      </c>
      <c r="C1981">
        <v>121697350</v>
      </c>
      <c r="D1981" t="s">
        <v>6419</v>
      </c>
      <c r="E1981" t="s">
        <v>26132</v>
      </c>
      <c r="F1981" t="s">
        <v>37</v>
      </c>
      <c r="G1981">
        <v>20000000</v>
      </c>
      <c r="H1981">
        <v>7</v>
      </c>
    </row>
    <row r="1982" spans="1:8" x14ac:dyDescent="0.3">
      <c r="A1982" t="s">
        <v>10665</v>
      </c>
      <c r="B1982">
        <v>101</v>
      </c>
      <c r="C1982">
        <v>117224271</v>
      </c>
      <c r="D1982" t="s">
        <v>10667</v>
      </c>
      <c r="E1982" t="s">
        <v>26133</v>
      </c>
      <c r="F1982" t="s">
        <v>37</v>
      </c>
      <c r="G1982">
        <v>20000000</v>
      </c>
      <c r="H1982">
        <v>7.1</v>
      </c>
    </row>
    <row r="1983" spans="1:8" x14ac:dyDescent="0.3">
      <c r="A1983" t="s">
        <v>10673</v>
      </c>
      <c r="B1983">
        <v>131</v>
      </c>
      <c r="C1983">
        <v>102922376</v>
      </c>
      <c r="D1983" t="s">
        <v>8570</v>
      </c>
      <c r="E1983" t="s">
        <v>26134</v>
      </c>
      <c r="F1983" t="s">
        <v>37</v>
      </c>
      <c r="G1983">
        <v>20000000</v>
      </c>
      <c r="H1983">
        <v>5.7</v>
      </c>
    </row>
    <row r="1984" spans="1:8" x14ac:dyDescent="0.3">
      <c r="A1984" t="s">
        <v>1575</v>
      </c>
      <c r="B1984">
        <v>91</v>
      </c>
      <c r="C1984">
        <v>94497271</v>
      </c>
      <c r="D1984" t="s">
        <v>10679</v>
      </c>
      <c r="E1984" t="s">
        <v>26135</v>
      </c>
      <c r="F1984" t="s">
        <v>37</v>
      </c>
      <c r="G1984">
        <v>20000000</v>
      </c>
      <c r="H1984">
        <v>3.7</v>
      </c>
    </row>
    <row r="1985" spans="1:8" x14ac:dyDescent="0.3">
      <c r="A1985" t="s">
        <v>332</v>
      </c>
      <c r="B1985">
        <v>112</v>
      </c>
      <c r="C1985">
        <v>137387272</v>
      </c>
      <c r="D1985" t="s">
        <v>3030</v>
      </c>
      <c r="E1985" t="s">
        <v>26136</v>
      </c>
      <c r="F1985" t="s">
        <v>37</v>
      </c>
      <c r="G1985">
        <v>20000000</v>
      </c>
      <c r="H1985">
        <v>7.5</v>
      </c>
    </row>
    <row r="1986" spans="1:8" x14ac:dyDescent="0.3">
      <c r="A1986" t="s">
        <v>4107</v>
      </c>
      <c r="B1986">
        <v>95</v>
      </c>
      <c r="C1986">
        <v>82301521</v>
      </c>
      <c r="D1986" t="s">
        <v>9780</v>
      </c>
      <c r="E1986" t="s">
        <v>26137</v>
      </c>
      <c r="F1986" t="s">
        <v>37</v>
      </c>
      <c r="G1986">
        <v>32000000</v>
      </c>
      <c r="H1986">
        <v>4.5999999999999996</v>
      </c>
    </row>
    <row r="1987" spans="1:8" x14ac:dyDescent="0.3">
      <c r="A1987" t="s">
        <v>4309</v>
      </c>
      <c r="B1987">
        <v>100</v>
      </c>
      <c r="C1987">
        <v>84518155</v>
      </c>
      <c r="D1987" t="s">
        <v>1671</v>
      </c>
      <c r="E1987" t="s">
        <v>26138</v>
      </c>
      <c r="F1987" t="s">
        <v>37</v>
      </c>
      <c r="G1987">
        <v>20000000</v>
      </c>
      <c r="H1987">
        <v>4.9000000000000004</v>
      </c>
    </row>
    <row r="1988" spans="1:8" x14ac:dyDescent="0.3">
      <c r="A1988" t="s">
        <v>9162</v>
      </c>
      <c r="B1988">
        <v>108</v>
      </c>
      <c r="C1988">
        <v>81257845</v>
      </c>
      <c r="D1988" t="s">
        <v>6419</v>
      </c>
      <c r="E1988" t="s">
        <v>26139</v>
      </c>
      <c r="F1988" t="s">
        <v>37</v>
      </c>
      <c r="G1988">
        <v>35000000</v>
      </c>
      <c r="H1988">
        <v>7.1</v>
      </c>
    </row>
    <row r="1989" spans="1:8" x14ac:dyDescent="0.3">
      <c r="A1989" t="s">
        <v>2331</v>
      </c>
      <c r="B1989">
        <v>101</v>
      </c>
      <c r="C1989">
        <v>70360285</v>
      </c>
      <c r="D1989" t="s">
        <v>262</v>
      </c>
      <c r="E1989" t="s">
        <v>26140</v>
      </c>
      <c r="F1989" t="s">
        <v>37</v>
      </c>
      <c r="G1989">
        <v>18000000</v>
      </c>
      <c r="H1989">
        <v>5.8</v>
      </c>
    </row>
    <row r="1990" spans="1:8" x14ac:dyDescent="0.3">
      <c r="A1990" t="s">
        <v>3880</v>
      </c>
      <c r="B1990">
        <v>109</v>
      </c>
      <c r="C1990">
        <v>69148997</v>
      </c>
      <c r="D1990" t="s">
        <v>1009</v>
      </c>
      <c r="E1990" t="s">
        <v>26141</v>
      </c>
      <c r="F1990" t="s">
        <v>37</v>
      </c>
      <c r="G1990">
        <v>37000000</v>
      </c>
      <c r="H1990">
        <v>5.4</v>
      </c>
    </row>
    <row r="1991" spans="1:8" x14ac:dyDescent="0.3">
      <c r="A1991" t="s">
        <v>8191</v>
      </c>
      <c r="B1991">
        <v>115</v>
      </c>
      <c r="C1991">
        <v>82624961</v>
      </c>
      <c r="D1991" t="s">
        <v>2527</v>
      </c>
      <c r="E1991" t="s">
        <v>26142</v>
      </c>
      <c r="F1991" t="s">
        <v>37</v>
      </c>
      <c r="G1991">
        <v>20000000</v>
      </c>
      <c r="H1991">
        <v>7.3</v>
      </c>
    </row>
    <row r="1992" spans="1:8" x14ac:dyDescent="0.3">
      <c r="A1992" t="s">
        <v>2433</v>
      </c>
      <c r="B1992">
        <v>117</v>
      </c>
      <c r="C1992">
        <v>67325559</v>
      </c>
      <c r="D1992" t="s">
        <v>10711</v>
      </c>
      <c r="E1992" t="s">
        <v>26143</v>
      </c>
      <c r="F1992" t="s">
        <v>37</v>
      </c>
      <c r="G1992">
        <v>20000000</v>
      </c>
      <c r="H1992">
        <v>7.1</v>
      </c>
    </row>
    <row r="1993" spans="1:8" x14ac:dyDescent="0.3">
      <c r="A1993" t="s">
        <v>6171</v>
      </c>
      <c r="B1993">
        <v>107</v>
      </c>
      <c r="C1993">
        <v>62933793</v>
      </c>
      <c r="D1993" t="s">
        <v>10717</v>
      </c>
      <c r="E1993" t="s">
        <v>26144</v>
      </c>
      <c r="F1993" t="s">
        <v>37</v>
      </c>
      <c r="G1993">
        <v>20000000</v>
      </c>
      <c r="H1993">
        <v>5.8</v>
      </c>
    </row>
    <row r="1994" spans="1:8" x14ac:dyDescent="0.3">
      <c r="A1994" t="s">
        <v>10722</v>
      </c>
      <c r="B1994">
        <v>134</v>
      </c>
      <c r="C1994">
        <v>56667870</v>
      </c>
      <c r="D1994" t="s">
        <v>5940</v>
      </c>
      <c r="E1994" t="s">
        <v>26145</v>
      </c>
      <c r="F1994" t="s">
        <v>37</v>
      </c>
      <c r="G1994">
        <v>20000000</v>
      </c>
      <c r="H1994">
        <v>8.1</v>
      </c>
    </row>
    <row r="1995" spans="1:8" x14ac:dyDescent="0.3">
      <c r="A1995" t="s">
        <v>8504</v>
      </c>
      <c r="B1995">
        <v>118</v>
      </c>
      <c r="C1995">
        <v>56398162</v>
      </c>
      <c r="D1995" t="s">
        <v>5788</v>
      </c>
      <c r="E1995" t="s">
        <v>26146</v>
      </c>
      <c r="F1995" t="s">
        <v>37</v>
      </c>
      <c r="G1995">
        <v>20000000</v>
      </c>
      <c r="H1995">
        <v>5.7</v>
      </c>
    </row>
    <row r="1996" spans="1:8" x14ac:dyDescent="0.3">
      <c r="A1996" t="s">
        <v>9516</v>
      </c>
      <c r="B1996">
        <v>121</v>
      </c>
      <c r="C1996">
        <v>60072596</v>
      </c>
      <c r="D1996" t="s">
        <v>1415</v>
      </c>
      <c r="E1996" t="s">
        <v>26147</v>
      </c>
      <c r="F1996" t="s">
        <v>37</v>
      </c>
      <c r="G1996">
        <v>20000000</v>
      </c>
      <c r="H1996">
        <v>4.4000000000000004</v>
      </c>
    </row>
    <row r="1997" spans="1:8" x14ac:dyDescent="0.3">
      <c r="A1997" t="s">
        <v>255</v>
      </c>
      <c r="B1997">
        <v>105</v>
      </c>
      <c r="C1997">
        <v>56362352</v>
      </c>
      <c r="D1997" t="s">
        <v>10734</v>
      </c>
      <c r="E1997" t="s">
        <v>26148</v>
      </c>
      <c r="F1997" t="s">
        <v>37</v>
      </c>
      <c r="G1997">
        <v>20000000</v>
      </c>
      <c r="H1997">
        <v>7.9</v>
      </c>
    </row>
    <row r="1998" spans="1:8" x14ac:dyDescent="0.3">
      <c r="A1998" t="s">
        <v>10738</v>
      </c>
      <c r="B1998">
        <v>110</v>
      </c>
      <c r="C1998">
        <v>56154094</v>
      </c>
      <c r="D1998" t="s">
        <v>214</v>
      </c>
      <c r="E1998" t="s">
        <v>26149</v>
      </c>
      <c r="F1998" t="s">
        <v>37</v>
      </c>
      <c r="G1998">
        <v>20000000</v>
      </c>
      <c r="H1998">
        <v>7.6</v>
      </c>
    </row>
    <row r="1999" spans="1:8" x14ac:dyDescent="0.3">
      <c r="A1999" t="s">
        <v>9516</v>
      </c>
      <c r="B1999">
        <v>114</v>
      </c>
      <c r="C1999">
        <v>65623128</v>
      </c>
      <c r="D1999" t="s">
        <v>9193</v>
      </c>
      <c r="E1999" t="s">
        <v>26150</v>
      </c>
      <c r="F1999" t="s">
        <v>37</v>
      </c>
      <c r="G1999">
        <v>20000000</v>
      </c>
      <c r="H1999">
        <v>4.8</v>
      </c>
    </row>
    <row r="2000" spans="1:8" x14ac:dyDescent="0.3">
      <c r="A2000" t="s">
        <v>10752</v>
      </c>
      <c r="B2000">
        <v>100</v>
      </c>
      <c r="C2000">
        <v>55461307</v>
      </c>
      <c r="D2000" t="s">
        <v>1671</v>
      </c>
      <c r="E2000" t="s">
        <v>26151</v>
      </c>
      <c r="F2000" t="s">
        <v>37</v>
      </c>
      <c r="G2000">
        <v>20000000</v>
      </c>
      <c r="H2000">
        <v>6.7</v>
      </c>
    </row>
    <row r="2001" spans="1:8" x14ac:dyDescent="0.3">
      <c r="A2001" t="s">
        <v>10756</v>
      </c>
      <c r="B2001">
        <v>85</v>
      </c>
      <c r="C2001">
        <v>48546578</v>
      </c>
      <c r="D2001" t="s">
        <v>1681</v>
      </c>
      <c r="E2001" t="s">
        <v>26152</v>
      </c>
      <c r="F2001" t="s">
        <v>37</v>
      </c>
      <c r="G2001">
        <v>20000000</v>
      </c>
      <c r="H2001">
        <v>2.7</v>
      </c>
    </row>
    <row r="2002" spans="1:8" x14ac:dyDescent="0.3">
      <c r="A2002" t="s">
        <v>10760</v>
      </c>
      <c r="B2002">
        <v>72</v>
      </c>
      <c r="C2002">
        <v>48423368</v>
      </c>
      <c r="D2002" t="s">
        <v>628</v>
      </c>
      <c r="E2002" t="s">
        <v>26153</v>
      </c>
      <c r="F2002" t="s">
        <v>37</v>
      </c>
      <c r="G2002">
        <v>20000000</v>
      </c>
      <c r="H2002">
        <v>5.8</v>
      </c>
    </row>
    <row r="2003" spans="1:8" x14ac:dyDescent="0.3">
      <c r="A2003" t="s">
        <v>10764</v>
      </c>
      <c r="B2003">
        <v>128</v>
      </c>
      <c r="C2003">
        <v>52066000</v>
      </c>
      <c r="D2003" t="s">
        <v>5940</v>
      </c>
      <c r="E2003" t="s">
        <v>26154</v>
      </c>
      <c r="F2003" t="s">
        <v>37</v>
      </c>
      <c r="G2003">
        <v>20000000</v>
      </c>
      <c r="H2003">
        <v>7.5</v>
      </c>
    </row>
    <row r="2004" spans="1:8" x14ac:dyDescent="0.3">
      <c r="A2004" t="s">
        <v>10768</v>
      </c>
      <c r="B2004">
        <v>72</v>
      </c>
      <c r="C2004">
        <v>47887943</v>
      </c>
      <c r="D2004" t="s">
        <v>10770</v>
      </c>
      <c r="E2004" t="s">
        <v>26155</v>
      </c>
      <c r="F2004" t="s">
        <v>37</v>
      </c>
      <c r="G2004">
        <v>20000000</v>
      </c>
      <c r="H2004">
        <v>5.4</v>
      </c>
    </row>
    <row r="2005" spans="1:8" x14ac:dyDescent="0.3">
      <c r="A2005" t="s">
        <v>6731</v>
      </c>
      <c r="B2005">
        <v>89</v>
      </c>
      <c r="C2005">
        <v>46363118</v>
      </c>
      <c r="D2005" t="s">
        <v>6132</v>
      </c>
      <c r="E2005" t="s">
        <v>26156</v>
      </c>
      <c r="F2005" t="s">
        <v>37</v>
      </c>
      <c r="G2005">
        <v>20000000</v>
      </c>
      <c r="H2005">
        <v>4.0999999999999996</v>
      </c>
    </row>
    <row r="2006" spans="1:8" x14ac:dyDescent="0.3">
      <c r="A2006" t="s">
        <v>10781</v>
      </c>
      <c r="B2006">
        <v>96</v>
      </c>
      <c r="C2006">
        <v>47852604</v>
      </c>
      <c r="D2006" t="s">
        <v>1924</v>
      </c>
      <c r="E2006" t="s">
        <v>26157</v>
      </c>
      <c r="F2006" t="s">
        <v>37</v>
      </c>
      <c r="G2006">
        <v>20000000</v>
      </c>
      <c r="H2006">
        <v>5.9</v>
      </c>
    </row>
    <row r="2007" spans="1:8" x14ac:dyDescent="0.3">
      <c r="A2007" t="s">
        <v>10786</v>
      </c>
      <c r="B2007">
        <v>77</v>
      </c>
      <c r="C2007">
        <v>45542421</v>
      </c>
      <c r="D2007" t="s">
        <v>10787</v>
      </c>
      <c r="E2007" t="s">
        <v>26158</v>
      </c>
      <c r="F2007" t="s">
        <v>37</v>
      </c>
      <c r="G2007">
        <v>30000000</v>
      </c>
      <c r="H2007">
        <v>6.3</v>
      </c>
    </row>
    <row r="2008" spans="1:8" x14ac:dyDescent="0.3">
      <c r="A2008" t="s">
        <v>7862</v>
      </c>
      <c r="B2008">
        <v>111</v>
      </c>
      <c r="C2008">
        <v>42652003</v>
      </c>
      <c r="D2008" t="s">
        <v>9353</v>
      </c>
      <c r="E2008" t="s">
        <v>26159</v>
      </c>
      <c r="F2008" t="s">
        <v>37</v>
      </c>
      <c r="G2008">
        <v>20000000</v>
      </c>
      <c r="H2008">
        <v>6.8</v>
      </c>
    </row>
    <row r="2009" spans="1:8" x14ac:dyDescent="0.3">
      <c r="A2009" t="s">
        <v>8382</v>
      </c>
      <c r="B2009">
        <v>93</v>
      </c>
      <c r="C2009">
        <v>39737645</v>
      </c>
      <c r="D2009" t="s">
        <v>4219</v>
      </c>
      <c r="E2009" t="s">
        <v>26160</v>
      </c>
      <c r="F2009" t="s">
        <v>37</v>
      </c>
      <c r="G2009">
        <v>20000000</v>
      </c>
      <c r="H2009">
        <v>2.2999999999999998</v>
      </c>
    </row>
    <row r="2010" spans="1:8" x14ac:dyDescent="0.3">
      <c r="A2010" t="s">
        <v>432</v>
      </c>
      <c r="B2010">
        <v>128</v>
      </c>
      <c r="C2010">
        <v>44988180</v>
      </c>
      <c r="D2010" t="s">
        <v>10811</v>
      </c>
      <c r="E2010" t="s">
        <v>26161</v>
      </c>
      <c r="F2010" t="s">
        <v>37</v>
      </c>
      <c r="G2010">
        <v>20000000</v>
      </c>
      <c r="H2010">
        <v>8.1</v>
      </c>
    </row>
    <row r="2011" spans="1:8" x14ac:dyDescent="0.3">
      <c r="A2011" t="s">
        <v>10122</v>
      </c>
      <c r="B2011">
        <v>110</v>
      </c>
      <c r="C2011">
        <v>39263506</v>
      </c>
      <c r="D2011" t="s">
        <v>2125</v>
      </c>
      <c r="E2011" t="s">
        <v>26162</v>
      </c>
      <c r="F2011" t="s">
        <v>37</v>
      </c>
      <c r="G2011">
        <v>22000000</v>
      </c>
      <c r="H2011">
        <v>6.1</v>
      </c>
    </row>
    <row r="2012" spans="1:8" x14ac:dyDescent="0.3">
      <c r="A2012" t="s">
        <v>10819</v>
      </c>
      <c r="B2012">
        <v>137</v>
      </c>
      <c r="C2012">
        <v>39143839</v>
      </c>
      <c r="D2012" t="s">
        <v>5544</v>
      </c>
      <c r="E2012" t="s">
        <v>26163</v>
      </c>
      <c r="F2012" t="s">
        <v>37</v>
      </c>
      <c r="G2012">
        <v>20000000</v>
      </c>
      <c r="H2012">
        <v>5</v>
      </c>
    </row>
    <row r="2013" spans="1:8" x14ac:dyDescent="0.3">
      <c r="A2013" t="s">
        <v>7302</v>
      </c>
      <c r="B2013">
        <v>124</v>
      </c>
      <c r="C2013">
        <v>37672350</v>
      </c>
      <c r="D2013" t="s">
        <v>1415</v>
      </c>
      <c r="E2013" t="s">
        <v>26164</v>
      </c>
      <c r="F2013" t="s">
        <v>37</v>
      </c>
      <c r="G2013">
        <v>20000000</v>
      </c>
      <c r="H2013">
        <v>5.5</v>
      </c>
    </row>
    <row r="2014" spans="1:8" x14ac:dyDescent="0.3">
      <c r="A2014" t="s">
        <v>5111</v>
      </c>
      <c r="B2014">
        <v>93</v>
      </c>
      <c r="C2014">
        <v>38037513</v>
      </c>
      <c r="D2014" t="s">
        <v>10827</v>
      </c>
      <c r="E2014" t="s">
        <v>26165</v>
      </c>
      <c r="F2014" t="s">
        <v>37</v>
      </c>
      <c r="G2014">
        <v>20000000</v>
      </c>
      <c r="H2014">
        <v>6.2</v>
      </c>
    </row>
    <row r="2015" spans="1:8" x14ac:dyDescent="0.3">
      <c r="A2015" t="s">
        <v>3122</v>
      </c>
      <c r="B2015">
        <v>115</v>
      </c>
      <c r="C2015">
        <v>37442180</v>
      </c>
      <c r="D2015" t="s">
        <v>9762</v>
      </c>
      <c r="E2015" t="s">
        <v>26166</v>
      </c>
      <c r="F2015" t="s">
        <v>37</v>
      </c>
      <c r="G2015">
        <v>20000000</v>
      </c>
      <c r="H2015">
        <v>6.2</v>
      </c>
    </row>
    <row r="2016" spans="1:8" x14ac:dyDescent="0.3">
      <c r="A2016" t="s">
        <v>10841</v>
      </c>
      <c r="B2016">
        <v>105</v>
      </c>
      <c r="C2016">
        <v>35596227</v>
      </c>
      <c r="D2016" t="s">
        <v>2125</v>
      </c>
      <c r="E2016" t="s">
        <v>26167</v>
      </c>
      <c r="F2016" t="s">
        <v>37</v>
      </c>
      <c r="G2016">
        <v>20000000</v>
      </c>
      <c r="H2016">
        <v>6.3</v>
      </c>
    </row>
    <row r="2017" spans="1:8" x14ac:dyDescent="0.3">
      <c r="A2017" t="s">
        <v>10848</v>
      </c>
      <c r="B2017">
        <v>127</v>
      </c>
      <c r="C2017">
        <v>35422828</v>
      </c>
      <c r="D2017" t="s">
        <v>4296</v>
      </c>
      <c r="E2017" t="s">
        <v>26168</v>
      </c>
      <c r="F2017" t="s">
        <v>37</v>
      </c>
      <c r="G2017">
        <v>20000000</v>
      </c>
      <c r="H2017">
        <v>6.7</v>
      </c>
    </row>
    <row r="2018" spans="1:8" x14ac:dyDescent="0.3">
      <c r="A2018" t="s">
        <v>8382</v>
      </c>
      <c r="B2018">
        <v>82</v>
      </c>
      <c r="C2018">
        <v>36658108</v>
      </c>
      <c r="D2018" t="s">
        <v>1671</v>
      </c>
      <c r="E2018" t="s">
        <v>26169</v>
      </c>
      <c r="F2018" t="s">
        <v>37</v>
      </c>
      <c r="G2018">
        <v>20000000</v>
      </c>
      <c r="H2018">
        <v>3.5</v>
      </c>
    </row>
    <row r="2019" spans="1:8" x14ac:dyDescent="0.3">
      <c r="A2019" t="s">
        <v>1133</v>
      </c>
      <c r="B2019">
        <v>143</v>
      </c>
      <c r="C2019">
        <v>34300771</v>
      </c>
      <c r="D2019" t="s">
        <v>3409</v>
      </c>
      <c r="E2019" t="s">
        <v>26170</v>
      </c>
      <c r="F2019" t="s">
        <v>37</v>
      </c>
      <c r="G2019">
        <v>25000000</v>
      </c>
      <c r="H2019">
        <v>7.5</v>
      </c>
    </row>
    <row r="2020" spans="1:8" x14ac:dyDescent="0.3">
      <c r="A2020" t="s">
        <v>809</v>
      </c>
      <c r="B2020">
        <v>103</v>
      </c>
      <c r="C2020">
        <v>34290142</v>
      </c>
      <c r="D2020" t="s">
        <v>2527</v>
      </c>
      <c r="E2020" t="s">
        <v>26171</v>
      </c>
      <c r="F2020" t="s">
        <v>37</v>
      </c>
      <c r="G2020">
        <v>19800000</v>
      </c>
      <c r="H2020">
        <v>6.6</v>
      </c>
    </row>
    <row r="2021" spans="1:8" x14ac:dyDescent="0.3">
      <c r="A2021" t="s">
        <v>10865</v>
      </c>
      <c r="B2021">
        <v>104</v>
      </c>
      <c r="C2021">
        <v>33422556</v>
      </c>
      <c r="D2021" t="s">
        <v>8060</v>
      </c>
      <c r="E2021" t="s">
        <v>26172</v>
      </c>
      <c r="F2021" t="s">
        <v>37</v>
      </c>
      <c r="G2021">
        <v>20000000</v>
      </c>
      <c r="H2021">
        <v>7.5</v>
      </c>
    </row>
    <row r="2022" spans="1:8" x14ac:dyDescent="0.3">
      <c r="A2022" t="s">
        <v>10558</v>
      </c>
      <c r="B2022">
        <v>98</v>
      </c>
      <c r="C2022">
        <v>32774834</v>
      </c>
      <c r="D2022" t="s">
        <v>2136</v>
      </c>
      <c r="E2022" t="s">
        <v>26173</v>
      </c>
      <c r="F2022" t="s">
        <v>37</v>
      </c>
      <c r="G2022">
        <v>30000000</v>
      </c>
      <c r="H2022">
        <v>7.2</v>
      </c>
    </row>
    <row r="2023" spans="1:8" x14ac:dyDescent="0.3">
      <c r="A2023" t="s">
        <v>7926</v>
      </c>
      <c r="B2023">
        <v>92</v>
      </c>
      <c r="C2023">
        <v>34334256</v>
      </c>
      <c r="D2023" t="s">
        <v>5544</v>
      </c>
      <c r="E2023" t="s">
        <v>26174</v>
      </c>
      <c r="F2023" t="s">
        <v>37</v>
      </c>
      <c r="G2023">
        <v>11000000</v>
      </c>
      <c r="H2023">
        <v>4.8</v>
      </c>
    </row>
    <row r="2024" spans="1:8" x14ac:dyDescent="0.3">
      <c r="A2024" t="s">
        <v>2461</v>
      </c>
      <c r="B2024">
        <v>123</v>
      </c>
      <c r="C2024">
        <v>32051917</v>
      </c>
      <c r="D2024" t="s">
        <v>2142</v>
      </c>
      <c r="E2024" t="s">
        <v>26175</v>
      </c>
      <c r="F2024" t="s">
        <v>37</v>
      </c>
      <c r="G2024">
        <v>20000000</v>
      </c>
      <c r="H2024">
        <v>6.6</v>
      </c>
    </row>
    <row r="2025" spans="1:8" x14ac:dyDescent="0.3">
      <c r="A2025" t="s">
        <v>6800</v>
      </c>
      <c r="B2025">
        <v>88</v>
      </c>
      <c r="C2025">
        <v>32014289</v>
      </c>
      <c r="D2025" t="s">
        <v>1671</v>
      </c>
      <c r="E2025" t="s">
        <v>26176</v>
      </c>
      <c r="F2025" t="s">
        <v>37</v>
      </c>
      <c r="G2025">
        <v>20000000</v>
      </c>
      <c r="H2025">
        <v>3.5</v>
      </c>
    </row>
    <row r="2026" spans="1:8" x14ac:dyDescent="0.3">
      <c r="A2026" t="s">
        <v>6051</v>
      </c>
      <c r="B2026">
        <v>128</v>
      </c>
      <c r="C2026">
        <v>31838002</v>
      </c>
      <c r="D2026" t="s">
        <v>5940</v>
      </c>
      <c r="E2026" t="s">
        <v>26177</v>
      </c>
      <c r="F2026" t="s">
        <v>37</v>
      </c>
      <c r="G2026">
        <v>20000000</v>
      </c>
      <c r="H2026">
        <v>7.6</v>
      </c>
    </row>
    <row r="2027" spans="1:8" x14ac:dyDescent="0.3">
      <c r="A2027" t="s">
        <v>528</v>
      </c>
      <c r="B2027">
        <v>107</v>
      </c>
      <c r="C2027">
        <v>36874745</v>
      </c>
      <c r="D2027" t="s">
        <v>10898</v>
      </c>
      <c r="E2027" t="s">
        <v>26178</v>
      </c>
      <c r="F2027" t="s">
        <v>37</v>
      </c>
      <c r="G2027">
        <v>20000000</v>
      </c>
      <c r="H2027">
        <v>6.3</v>
      </c>
    </row>
    <row r="2028" spans="1:8" x14ac:dyDescent="0.3">
      <c r="A2028" t="s">
        <v>10903</v>
      </c>
      <c r="B2028">
        <v>91</v>
      </c>
      <c r="C2028">
        <v>30079316</v>
      </c>
      <c r="D2028" t="s">
        <v>6403</v>
      </c>
      <c r="E2028" t="s">
        <v>26179</v>
      </c>
      <c r="F2028" t="s">
        <v>37</v>
      </c>
      <c r="G2028">
        <v>35000000</v>
      </c>
      <c r="H2028">
        <v>5.5</v>
      </c>
    </row>
    <row r="2029" spans="1:8" x14ac:dyDescent="0.3">
      <c r="A2029" t="s">
        <v>10909</v>
      </c>
      <c r="B2029">
        <v>90</v>
      </c>
      <c r="C2029">
        <v>35033759</v>
      </c>
      <c r="D2029" t="s">
        <v>4219</v>
      </c>
      <c r="E2029" t="s">
        <v>26180</v>
      </c>
      <c r="F2029" t="s">
        <v>37</v>
      </c>
      <c r="G2029">
        <v>19000000</v>
      </c>
      <c r="H2029">
        <v>6.3</v>
      </c>
    </row>
    <row r="2030" spans="1:8" x14ac:dyDescent="0.3">
      <c r="A2030" t="s">
        <v>10913</v>
      </c>
      <c r="B2030">
        <v>115</v>
      </c>
      <c r="C2030">
        <v>29753944</v>
      </c>
      <c r="D2030" t="s">
        <v>2142</v>
      </c>
      <c r="E2030" t="s">
        <v>26181</v>
      </c>
      <c r="F2030" t="s">
        <v>37</v>
      </c>
      <c r="G2030">
        <v>20000000</v>
      </c>
      <c r="H2030">
        <v>6.5</v>
      </c>
    </row>
    <row r="2031" spans="1:8" x14ac:dyDescent="0.3">
      <c r="A2031" t="s">
        <v>4537</v>
      </c>
      <c r="B2031">
        <v>113</v>
      </c>
      <c r="C2031">
        <v>31146570</v>
      </c>
      <c r="D2031" t="s">
        <v>4075</v>
      </c>
      <c r="E2031" t="s">
        <v>26182</v>
      </c>
      <c r="F2031" t="s">
        <v>37</v>
      </c>
      <c r="G2031">
        <v>20000000</v>
      </c>
      <c r="H2031">
        <v>6.9</v>
      </c>
    </row>
    <row r="2032" spans="1:8" x14ac:dyDescent="0.3">
      <c r="A2032" t="s">
        <v>5647</v>
      </c>
      <c r="B2032">
        <v>113</v>
      </c>
      <c r="C2032">
        <v>27277055</v>
      </c>
      <c r="D2032" t="s">
        <v>5788</v>
      </c>
      <c r="E2032" t="s">
        <v>26183</v>
      </c>
      <c r="F2032" t="s">
        <v>37</v>
      </c>
      <c r="G2032">
        <v>20000000</v>
      </c>
      <c r="H2032">
        <v>7.6</v>
      </c>
    </row>
    <row r="2033" spans="1:8" x14ac:dyDescent="0.3">
      <c r="A2033" t="s">
        <v>10931</v>
      </c>
      <c r="B2033">
        <v>87</v>
      </c>
      <c r="C2033">
        <v>26876529</v>
      </c>
      <c r="D2033" t="s">
        <v>5103</v>
      </c>
      <c r="E2033" t="s">
        <v>26184</v>
      </c>
      <c r="F2033" t="s">
        <v>37</v>
      </c>
      <c r="G2033">
        <v>27000000</v>
      </c>
      <c r="H2033">
        <v>3.9</v>
      </c>
    </row>
    <row r="2034" spans="1:8" x14ac:dyDescent="0.3">
      <c r="A2034" t="s">
        <v>9813</v>
      </c>
      <c r="B2034">
        <v>101</v>
      </c>
      <c r="C2034">
        <v>53146000</v>
      </c>
      <c r="D2034" t="s">
        <v>2125</v>
      </c>
      <c r="E2034" t="s">
        <v>26185</v>
      </c>
      <c r="F2034" t="s">
        <v>37</v>
      </c>
      <c r="G2034">
        <v>20000000</v>
      </c>
      <c r="H2034">
        <v>6.1</v>
      </c>
    </row>
    <row r="2035" spans="1:8" x14ac:dyDescent="0.3">
      <c r="A2035" t="s">
        <v>1489</v>
      </c>
      <c r="B2035">
        <v>111</v>
      </c>
      <c r="C2035">
        <v>30028592</v>
      </c>
      <c r="D2035" t="s">
        <v>5274</v>
      </c>
      <c r="E2035" t="s">
        <v>26186</v>
      </c>
      <c r="F2035" t="s">
        <v>37</v>
      </c>
      <c r="G2035">
        <v>20000000</v>
      </c>
      <c r="H2035">
        <v>7.3</v>
      </c>
    </row>
    <row r="2036" spans="1:8" x14ac:dyDescent="0.3">
      <c r="A2036" t="s">
        <v>1555</v>
      </c>
      <c r="B2036">
        <v>108</v>
      </c>
      <c r="C2036">
        <v>34126138</v>
      </c>
      <c r="D2036" t="s">
        <v>6919</v>
      </c>
      <c r="E2036" t="s">
        <v>26187</v>
      </c>
      <c r="F2036" t="s">
        <v>37</v>
      </c>
      <c r="G2036">
        <v>20000000</v>
      </c>
      <c r="H2036">
        <v>8.3000000000000007</v>
      </c>
    </row>
    <row r="2037" spans="1:8" x14ac:dyDescent="0.3">
      <c r="A2037" t="s">
        <v>5133</v>
      </c>
      <c r="B2037">
        <v>105</v>
      </c>
      <c r="C2037">
        <v>25677801</v>
      </c>
      <c r="D2037" t="s">
        <v>2717</v>
      </c>
      <c r="E2037" t="s">
        <v>26188</v>
      </c>
      <c r="F2037" t="s">
        <v>37</v>
      </c>
      <c r="G2037">
        <v>20000000</v>
      </c>
      <c r="H2037">
        <v>5.8</v>
      </c>
    </row>
    <row r="2038" spans="1:8" x14ac:dyDescent="0.3">
      <c r="A2038" t="s">
        <v>507</v>
      </c>
      <c r="B2038">
        <v>109</v>
      </c>
      <c r="C2038">
        <v>26415649</v>
      </c>
      <c r="D2038" t="s">
        <v>464</v>
      </c>
      <c r="E2038" t="s">
        <v>26189</v>
      </c>
      <c r="F2038" t="s">
        <v>37</v>
      </c>
      <c r="G2038">
        <v>20000000</v>
      </c>
      <c r="H2038">
        <v>6.8</v>
      </c>
    </row>
    <row r="2039" spans="1:8" x14ac:dyDescent="0.3">
      <c r="A2039" t="s">
        <v>2453</v>
      </c>
      <c r="B2039">
        <v>109</v>
      </c>
      <c r="C2039">
        <v>26003149</v>
      </c>
      <c r="D2039" t="s">
        <v>1904</v>
      </c>
      <c r="E2039" t="s">
        <v>26190</v>
      </c>
      <c r="F2039" t="s">
        <v>37</v>
      </c>
      <c r="G2039">
        <v>20000000</v>
      </c>
      <c r="H2039">
        <v>7</v>
      </c>
    </row>
    <row r="2040" spans="1:8" x14ac:dyDescent="0.3">
      <c r="A2040" t="s">
        <v>10959</v>
      </c>
      <c r="B2040">
        <v>99</v>
      </c>
      <c r="C2040">
        <v>25584685</v>
      </c>
      <c r="D2040" t="s">
        <v>10960</v>
      </c>
      <c r="E2040" t="s">
        <v>26191</v>
      </c>
      <c r="F2040" t="s">
        <v>37</v>
      </c>
      <c r="G2040">
        <v>20000000</v>
      </c>
      <c r="H2040">
        <v>5.9</v>
      </c>
    </row>
    <row r="2041" spans="1:8" x14ac:dyDescent="0.3">
      <c r="A2041" t="s">
        <v>10965</v>
      </c>
      <c r="B2041">
        <v>98</v>
      </c>
      <c r="C2041">
        <v>29975979</v>
      </c>
      <c r="D2041" t="s">
        <v>2208</v>
      </c>
      <c r="E2041" t="s">
        <v>26192</v>
      </c>
      <c r="F2041" t="s">
        <v>37</v>
      </c>
      <c r="G2041">
        <v>20000000</v>
      </c>
      <c r="H2041">
        <v>6.5</v>
      </c>
    </row>
    <row r="2042" spans="1:8" x14ac:dyDescent="0.3">
      <c r="A2042" t="s">
        <v>10972</v>
      </c>
      <c r="B2042">
        <v>104</v>
      </c>
      <c r="C2042">
        <v>31584722</v>
      </c>
      <c r="D2042" t="s">
        <v>1681</v>
      </c>
      <c r="E2042" t="s">
        <v>26193</v>
      </c>
      <c r="F2042" t="s">
        <v>37</v>
      </c>
      <c r="G2042">
        <v>20000000</v>
      </c>
      <c r="H2042">
        <v>6.4</v>
      </c>
    </row>
    <row r="2043" spans="1:8" x14ac:dyDescent="0.3">
      <c r="A2043" t="s">
        <v>10977</v>
      </c>
      <c r="B2043">
        <v>109</v>
      </c>
      <c r="C2043">
        <v>23179303</v>
      </c>
      <c r="D2043" t="s">
        <v>9780</v>
      </c>
      <c r="E2043" t="s">
        <v>26194</v>
      </c>
      <c r="F2043" t="s">
        <v>37</v>
      </c>
      <c r="G2043">
        <v>20000000</v>
      </c>
      <c r="H2043">
        <v>5.8</v>
      </c>
    </row>
    <row r="2044" spans="1:8" x14ac:dyDescent="0.3">
      <c r="A2044" t="s">
        <v>10983</v>
      </c>
      <c r="B2044">
        <v>75</v>
      </c>
      <c r="C2044">
        <v>23078294</v>
      </c>
      <c r="D2044" t="s">
        <v>5544</v>
      </c>
      <c r="E2044" t="s">
        <v>26195</v>
      </c>
      <c r="F2044" t="s">
        <v>37</v>
      </c>
      <c r="G2044">
        <v>9000000</v>
      </c>
      <c r="H2044">
        <v>5.0999999999999996</v>
      </c>
    </row>
    <row r="2045" spans="1:8" x14ac:dyDescent="0.3">
      <c r="A2045" t="s">
        <v>5930</v>
      </c>
      <c r="B2045">
        <v>119</v>
      </c>
      <c r="C2045">
        <v>21413105</v>
      </c>
      <c r="D2045" t="s">
        <v>10987</v>
      </c>
      <c r="E2045" t="s">
        <v>26196</v>
      </c>
      <c r="F2045" t="s">
        <v>37</v>
      </c>
      <c r="G2045">
        <v>20000000</v>
      </c>
      <c r="H2045">
        <v>6.8</v>
      </c>
    </row>
    <row r="2046" spans="1:8" x14ac:dyDescent="0.3">
      <c r="A2046" t="s">
        <v>10991</v>
      </c>
      <c r="B2046">
        <v>90</v>
      </c>
      <c r="C2046">
        <v>25077977</v>
      </c>
      <c r="D2046" t="s">
        <v>1985</v>
      </c>
      <c r="E2046" t="s">
        <v>26197</v>
      </c>
      <c r="F2046" t="s">
        <v>37</v>
      </c>
      <c r="G2046">
        <v>20000000</v>
      </c>
      <c r="H2046">
        <v>5.3</v>
      </c>
    </row>
    <row r="2047" spans="1:8" x14ac:dyDescent="0.3">
      <c r="A2047" t="s">
        <v>2066</v>
      </c>
      <c r="B2047">
        <v>97</v>
      </c>
      <c r="C2047">
        <v>23292105</v>
      </c>
      <c r="D2047" t="s">
        <v>8945</v>
      </c>
      <c r="E2047" t="s">
        <v>26198</v>
      </c>
      <c r="F2047" t="s">
        <v>37</v>
      </c>
      <c r="G2047">
        <v>20000000</v>
      </c>
      <c r="H2047">
        <v>5.3</v>
      </c>
    </row>
    <row r="2048" spans="1:8" x14ac:dyDescent="0.3">
      <c r="A2048" t="s">
        <v>4903</v>
      </c>
      <c r="B2048">
        <v>89</v>
      </c>
      <c r="C2048">
        <v>20916309</v>
      </c>
      <c r="D2048" t="s">
        <v>515</v>
      </c>
      <c r="E2048" t="s">
        <v>26199</v>
      </c>
      <c r="F2048" t="s">
        <v>37</v>
      </c>
      <c r="G2048">
        <v>40000000</v>
      </c>
      <c r="H2048">
        <v>4.9000000000000004</v>
      </c>
    </row>
    <row r="2049" spans="1:8" x14ac:dyDescent="0.3">
      <c r="A2049" t="s">
        <v>6051</v>
      </c>
      <c r="B2049">
        <v>106</v>
      </c>
      <c r="C2049">
        <v>21200000</v>
      </c>
      <c r="D2049" t="s">
        <v>9193</v>
      </c>
      <c r="E2049" t="s">
        <v>26200</v>
      </c>
      <c r="F2049" t="s">
        <v>37</v>
      </c>
      <c r="G2049">
        <v>20000000</v>
      </c>
      <c r="H2049">
        <v>6.8</v>
      </c>
    </row>
    <row r="2050" spans="1:8" x14ac:dyDescent="0.3">
      <c r="A2050" t="s">
        <v>11012</v>
      </c>
      <c r="B2050">
        <v>96</v>
      </c>
      <c r="C2050">
        <v>28876924</v>
      </c>
      <c r="D2050" t="s">
        <v>11013</v>
      </c>
      <c r="E2050" t="s">
        <v>26201</v>
      </c>
      <c r="F2050" t="s">
        <v>37</v>
      </c>
      <c r="G2050">
        <v>20000000</v>
      </c>
      <c r="H2050">
        <v>7.1</v>
      </c>
    </row>
    <row r="2051" spans="1:8" x14ac:dyDescent="0.3">
      <c r="A2051" t="s">
        <v>5367</v>
      </c>
      <c r="B2051">
        <v>104</v>
      </c>
      <c r="C2051">
        <v>20241395</v>
      </c>
      <c r="D2051" t="s">
        <v>4904</v>
      </c>
      <c r="E2051" t="s">
        <v>26202</v>
      </c>
      <c r="F2051" t="s">
        <v>37</v>
      </c>
      <c r="G2051">
        <v>20000000</v>
      </c>
      <c r="H2051">
        <v>6.1</v>
      </c>
    </row>
    <row r="2052" spans="1:8" x14ac:dyDescent="0.3">
      <c r="A2052" t="s">
        <v>11032</v>
      </c>
      <c r="B2052">
        <v>108</v>
      </c>
      <c r="C2052">
        <v>32000000</v>
      </c>
      <c r="D2052" t="s">
        <v>3030</v>
      </c>
      <c r="E2052" t="s">
        <v>26203</v>
      </c>
      <c r="F2052" t="s">
        <v>37</v>
      </c>
      <c r="G2052">
        <v>806947</v>
      </c>
      <c r="H2052">
        <v>8.5</v>
      </c>
    </row>
    <row r="2053" spans="1:8" x14ac:dyDescent="0.3">
      <c r="A2053" t="s">
        <v>5225</v>
      </c>
      <c r="B2053">
        <v>112</v>
      </c>
      <c r="C2053">
        <v>19151864</v>
      </c>
      <c r="D2053" t="s">
        <v>1681</v>
      </c>
      <c r="E2053" t="s">
        <v>26204</v>
      </c>
      <c r="F2053" t="s">
        <v>37</v>
      </c>
      <c r="G2053">
        <v>40000000</v>
      </c>
      <c r="H2053">
        <v>5.9</v>
      </c>
    </row>
    <row r="2054" spans="1:8" x14ac:dyDescent="0.3">
      <c r="A2054" t="s">
        <v>11043</v>
      </c>
      <c r="B2054">
        <v>104</v>
      </c>
      <c r="C2054">
        <v>23393765</v>
      </c>
      <c r="D2054" t="s">
        <v>214</v>
      </c>
      <c r="E2054" t="s">
        <v>26205</v>
      </c>
      <c r="F2054" t="s">
        <v>37</v>
      </c>
      <c r="G2054">
        <v>20000000</v>
      </c>
      <c r="H2054">
        <v>6.3</v>
      </c>
    </row>
    <row r="2055" spans="1:8" x14ac:dyDescent="0.3">
      <c r="A2055" t="s">
        <v>3303</v>
      </c>
      <c r="B2055">
        <v>113</v>
      </c>
      <c r="C2055">
        <v>18882880</v>
      </c>
      <c r="D2055" t="s">
        <v>2527</v>
      </c>
      <c r="E2055" t="s">
        <v>26206</v>
      </c>
      <c r="F2055" t="s">
        <v>37</v>
      </c>
      <c r="G2055">
        <v>20000000</v>
      </c>
      <c r="H2055">
        <v>5.9</v>
      </c>
    </row>
    <row r="2056" spans="1:8" x14ac:dyDescent="0.3">
      <c r="A2056" t="s">
        <v>11050</v>
      </c>
      <c r="B2056">
        <v>98</v>
      </c>
      <c r="C2056">
        <v>8500000</v>
      </c>
      <c r="D2056" t="s">
        <v>1671</v>
      </c>
      <c r="E2056" t="s">
        <v>26207</v>
      </c>
      <c r="F2056" t="s">
        <v>37</v>
      </c>
      <c r="G2056">
        <v>20000000</v>
      </c>
      <c r="H2056">
        <v>5.4</v>
      </c>
    </row>
    <row r="2057" spans="1:8" x14ac:dyDescent="0.3">
      <c r="A2057" t="s">
        <v>1362</v>
      </c>
      <c r="B2057">
        <v>114</v>
      </c>
      <c r="C2057">
        <v>18252684</v>
      </c>
      <c r="D2057" t="s">
        <v>3932</v>
      </c>
      <c r="E2057" t="s">
        <v>26208</v>
      </c>
      <c r="F2057" t="s">
        <v>37</v>
      </c>
      <c r="G2057">
        <v>30000000</v>
      </c>
      <c r="H2057">
        <v>6.9</v>
      </c>
    </row>
    <row r="2058" spans="1:8" x14ac:dyDescent="0.3">
      <c r="A2058" t="s">
        <v>11065</v>
      </c>
      <c r="B2058">
        <v>124</v>
      </c>
      <c r="C2058">
        <v>19661987</v>
      </c>
      <c r="D2058" t="s">
        <v>3409</v>
      </c>
      <c r="E2058" t="s">
        <v>26209</v>
      </c>
      <c r="F2058" t="s">
        <v>37</v>
      </c>
      <c r="G2058">
        <v>20000000</v>
      </c>
      <c r="H2058">
        <v>7.5</v>
      </c>
    </row>
    <row r="2059" spans="1:8" x14ac:dyDescent="0.3">
      <c r="A2059" t="s">
        <v>5918</v>
      </c>
      <c r="B2059">
        <v>148</v>
      </c>
      <c r="C2059">
        <v>18352454</v>
      </c>
      <c r="D2059" t="s">
        <v>11069</v>
      </c>
      <c r="E2059" t="s">
        <v>26210</v>
      </c>
      <c r="F2059" t="s">
        <v>37</v>
      </c>
      <c r="G2059">
        <v>15000000</v>
      </c>
      <c r="H2059">
        <v>8.1999999999999993</v>
      </c>
    </row>
    <row r="2060" spans="1:8" x14ac:dyDescent="0.3">
      <c r="A2060" t="s">
        <v>2542</v>
      </c>
      <c r="B2060">
        <v>108</v>
      </c>
      <c r="C2060">
        <v>17803796</v>
      </c>
      <c r="D2060" t="s">
        <v>1671</v>
      </c>
      <c r="E2060" t="s">
        <v>26211</v>
      </c>
      <c r="F2060" t="s">
        <v>37</v>
      </c>
      <c r="G2060">
        <v>20000000</v>
      </c>
      <c r="H2060">
        <v>5.9</v>
      </c>
    </row>
    <row r="2061" spans="1:8" x14ac:dyDescent="0.3">
      <c r="A2061" t="s">
        <v>11076</v>
      </c>
      <c r="B2061">
        <v>95</v>
      </c>
      <c r="C2061">
        <v>17529157</v>
      </c>
      <c r="D2061" t="s">
        <v>11077</v>
      </c>
      <c r="E2061" t="s">
        <v>26212</v>
      </c>
      <c r="F2061" t="s">
        <v>37</v>
      </c>
      <c r="G2061">
        <v>20000000</v>
      </c>
      <c r="H2061">
        <v>5</v>
      </c>
    </row>
    <row r="2062" spans="1:8" x14ac:dyDescent="0.3">
      <c r="A2062" t="s">
        <v>4903</v>
      </c>
      <c r="B2062">
        <v>108</v>
      </c>
      <c r="C2062">
        <v>25753840</v>
      </c>
      <c r="D2062" t="s">
        <v>11081</v>
      </c>
      <c r="E2062" t="s">
        <v>26213</v>
      </c>
      <c r="F2062" t="s">
        <v>37</v>
      </c>
      <c r="G2062">
        <v>19000000</v>
      </c>
      <c r="H2062">
        <v>7.3</v>
      </c>
    </row>
    <row r="2063" spans="1:8" x14ac:dyDescent="0.3">
      <c r="A2063" t="s">
        <v>11085</v>
      </c>
      <c r="B2063">
        <v>68</v>
      </c>
      <c r="C2063">
        <v>18081626</v>
      </c>
      <c r="D2063" t="s">
        <v>11086</v>
      </c>
      <c r="E2063" t="s">
        <v>26214</v>
      </c>
      <c r="F2063" t="s">
        <v>37</v>
      </c>
      <c r="G2063">
        <v>20000000</v>
      </c>
      <c r="H2063">
        <v>6.4</v>
      </c>
    </row>
    <row r="2064" spans="1:8" x14ac:dyDescent="0.3">
      <c r="A2064" t="s">
        <v>9184</v>
      </c>
      <c r="B2064">
        <v>103</v>
      </c>
      <c r="C2064">
        <v>17518220</v>
      </c>
      <c r="D2064" t="s">
        <v>1415</v>
      </c>
      <c r="E2064" t="s">
        <v>26215</v>
      </c>
      <c r="F2064" t="s">
        <v>37</v>
      </c>
      <c r="G2064">
        <v>20000000</v>
      </c>
      <c r="H2064">
        <v>6.6</v>
      </c>
    </row>
    <row r="2065" spans="1:8" x14ac:dyDescent="0.3">
      <c r="A2065" t="s">
        <v>11094</v>
      </c>
      <c r="B2065">
        <v>99</v>
      </c>
      <c r="C2065">
        <v>17104669</v>
      </c>
      <c r="D2065" t="s">
        <v>11096</v>
      </c>
      <c r="E2065" t="s">
        <v>26216</v>
      </c>
      <c r="F2065" t="s">
        <v>7241</v>
      </c>
      <c r="G2065">
        <v>20000000</v>
      </c>
      <c r="H2065">
        <v>7.8</v>
      </c>
    </row>
    <row r="2066" spans="1:8" x14ac:dyDescent="0.3">
      <c r="A2066" t="s">
        <v>11107</v>
      </c>
      <c r="B2066">
        <v>88</v>
      </c>
      <c r="C2066">
        <v>16988996</v>
      </c>
      <c r="D2066" t="s">
        <v>11108</v>
      </c>
      <c r="E2066" t="s">
        <v>26217</v>
      </c>
      <c r="F2066" t="s">
        <v>37</v>
      </c>
      <c r="G2066">
        <v>35000000</v>
      </c>
      <c r="H2066">
        <v>4</v>
      </c>
    </row>
    <row r="2067" spans="1:8" x14ac:dyDescent="0.3">
      <c r="A2067" t="s">
        <v>125</v>
      </c>
      <c r="B2067">
        <v>128</v>
      </c>
      <c r="C2067">
        <v>15797907</v>
      </c>
      <c r="D2067" t="s">
        <v>3409</v>
      </c>
      <c r="E2067" t="s">
        <v>26218</v>
      </c>
      <c r="F2067" t="s">
        <v>11117</v>
      </c>
      <c r="G2067">
        <v>20000000</v>
      </c>
      <c r="H2067">
        <v>7.6</v>
      </c>
    </row>
    <row r="2068" spans="1:8" x14ac:dyDescent="0.3">
      <c r="A2068" t="s">
        <v>1133</v>
      </c>
      <c r="B2068">
        <v>124</v>
      </c>
      <c r="C2068">
        <v>16248701</v>
      </c>
      <c r="D2068" t="s">
        <v>3409</v>
      </c>
      <c r="E2068" t="s">
        <v>26219</v>
      </c>
      <c r="F2068" t="s">
        <v>37</v>
      </c>
      <c r="G2068">
        <v>20000000</v>
      </c>
      <c r="H2068">
        <v>7.7</v>
      </c>
    </row>
    <row r="2069" spans="1:8" x14ac:dyDescent="0.3">
      <c r="A2069" t="s">
        <v>11121</v>
      </c>
      <c r="B2069">
        <v>84</v>
      </c>
      <c r="C2069">
        <v>15712072</v>
      </c>
      <c r="D2069" t="s">
        <v>464</v>
      </c>
      <c r="E2069" t="s">
        <v>26220</v>
      </c>
      <c r="F2069" t="s">
        <v>37</v>
      </c>
      <c r="G2069">
        <v>20000000</v>
      </c>
      <c r="H2069">
        <v>5.8</v>
      </c>
    </row>
    <row r="2070" spans="1:8" x14ac:dyDescent="0.3">
      <c r="A2070" t="s">
        <v>11127</v>
      </c>
      <c r="B2070">
        <v>101</v>
      </c>
      <c r="C2070">
        <v>15408822</v>
      </c>
      <c r="D2070" t="s">
        <v>1681</v>
      </c>
      <c r="E2070" t="s">
        <v>26221</v>
      </c>
      <c r="F2070" t="s">
        <v>37</v>
      </c>
      <c r="G2070">
        <v>20000000</v>
      </c>
      <c r="H2070">
        <v>5.6</v>
      </c>
    </row>
    <row r="2071" spans="1:8" x14ac:dyDescent="0.3">
      <c r="A2071" t="s">
        <v>11131</v>
      </c>
      <c r="B2071">
        <v>98</v>
      </c>
      <c r="C2071">
        <v>15464026</v>
      </c>
      <c r="D2071" t="s">
        <v>1681</v>
      </c>
      <c r="E2071" t="s">
        <v>26222</v>
      </c>
      <c r="F2071" t="s">
        <v>37</v>
      </c>
      <c r="G2071">
        <v>20000000</v>
      </c>
      <c r="H2071">
        <v>5.3</v>
      </c>
    </row>
    <row r="2072" spans="1:8" x14ac:dyDescent="0.3">
      <c r="A2072" t="s">
        <v>11143</v>
      </c>
      <c r="B2072">
        <v>225</v>
      </c>
      <c r="C2072">
        <v>8000000</v>
      </c>
      <c r="D2072" t="s">
        <v>5940</v>
      </c>
      <c r="E2072" t="s">
        <v>26223</v>
      </c>
      <c r="F2072" t="s">
        <v>37</v>
      </c>
      <c r="G2072">
        <v>20000000</v>
      </c>
      <c r="H2072">
        <v>6.6</v>
      </c>
    </row>
    <row r="2073" spans="1:8" x14ac:dyDescent="0.3">
      <c r="A2073" t="s">
        <v>8382</v>
      </c>
      <c r="B2073">
        <v>88</v>
      </c>
      <c r="C2073">
        <v>14174654</v>
      </c>
      <c r="D2073" t="s">
        <v>1671</v>
      </c>
      <c r="E2073" t="s">
        <v>26224</v>
      </c>
      <c r="F2073" t="s">
        <v>37</v>
      </c>
      <c r="G2073">
        <v>25000000</v>
      </c>
      <c r="H2073">
        <v>1.9</v>
      </c>
    </row>
    <row r="2074" spans="1:8" x14ac:dyDescent="0.3">
      <c r="A2074" t="s">
        <v>6472</v>
      </c>
      <c r="B2074">
        <v>88</v>
      </c>
      <c r="C2074">
        <v>15988876</v>
      </c>
      <c r="D2074" t="s">
        <v>334</v>
      </c>
      <c r="E2074" t="s">
        <v>26225</v>
      </c>
      <c r="F2074" t="s">
        <v>37</v>
      </c>
      <c r="G2074">
        <v>27000000</v>
      </c>
      <c r="H2074">
        <v>5.7</v>
      </c>
    </row>
    <row r="2075" spans="1:8" x14ac:dyDescent="0.3">
      <c r="A2075" t="s">
        <v>2461</v>
      </c>
      <c r="B2075">
        <v>94</v>
      </c>
      <c r="C2075">
        <v>13801755</v>
      </c>
      <c r="D2075" t="s">
        <v>422</v>
      </c>
      <c r="E2075" t="s">
        <v>26226</v>
      </c>
      <c r="F2075" t="s">
        <v>37</v>
      </c>
      <c r="G2075">
        <v>20000000</v>
      </c>
      <c r="H2075">
        <v>6.6</v>
      </c>
    </row>
    <row r="2076" spans="1:8" x14ac:dyDescent="0.3">
      <c r="A2076" t="s">
        <v>11164</v>
      </c>
      <c r="B2076">
        <v>117</v>
      </c>
      <c r="C2076">
        <v>13987482</v>
      </c>
      <c r="D2076" t="s">
        <v>1681</v>
      </c>
      <c r="E2076" t="s">
        <v>26227</v>
      </c>
      <c r="F2076" t="s">
        <v>37</v>
      </c>
      <c r="G2076">
        <v>20000000</v>
      </c>
      <c r="H2076">
        <v>6</v>
      </c>
    </row>
    <row r="2077" spans="1:8" x14ac:dyDescent="0.3">
      <c r="A2077" t="s">
        <v>11168</v>
      </c>
      <c r="B2077">
        <v>95</v>
      </c>
      <c r="C2077">
        <v>14291570</v>
      </c>
      <c r="D2077" t="s">
        <v>227</v>
      </c>
      <c r="E2077" t="s">
        <v>26228</v>
      </c>
      <c r="F2077" t="s">
        <v>37</v>
      </c>
      <c r="G2077">
        <v>20000000</v>
      </c>
      <c r="H2077">
        <v>6.1</v>
      </c>
    </row>
    <row r="2078" spans="1:8" x14ac:dyDescent="0.3">
      <c r="A2078" t="s">
        <v>3122</v>
      </c>
      <c r="B2078">
        <v>99</v>
      </c>
      <c r="C2078">
        <v>12181484</v>
      </c>
      <c r="D2078" t="s">
        <v>1671</v>
      </c>
      <c r="E2078" t="s">
        <v>26229</v>
      </c>
      <c r="F2078" t="s">
        <v>37</v>
      </c>
      <c r="G2078">
        <v>40000000</v>
      </c>
      <c r="H2078">
        <v>4.8</v>
      </c>
    </row>
    <row r="2079" spans="1:8" x14ac:dyDescent="0.3">
      <c r="A2079" t="s">
        <v>4531</v>
      </c>
      <c r="B2079">
        <v>96</v>
      </c>
      <c r="C2079">
        <v>13630226</v>
      </c>
      <c r="D2079" t="s">
        <v>1401</v>
      </c>
      <c r="E2079" t="s">
        <v>26230</v>
      </c>
      <c r="F2079" t="s">
        <v>37</v>
      </c>
      <c r="G2079">
        <v>20000000</v>
      </c>
      <c r="H2079">
        <v>6.2</v>
      </c>
    </row>
    <row r="2080" spans="1:8" x14ac:dyDescent="0.3">
      <c r="A2080" t="s">
        <v>4003</v>
      </c>
      <c r="B2080">
        <v>98</v>
      </c>
      <c r="C2080">
        <v>13383737</v>
      </c>
      <c r="D2080" t="s">
        <v>1009</v>
      </c>
      <c r="E2080" t="s">
        <v>26231</v>
      </c>
      <c r="F2080" t="s">
        <v>37</v>
      </c>
      <c r="G2080">
        <v>20000000</v>
      </c>
      <c r="H2080">
        <v>7.5</v>
      </c>
    </row>
    <row r="2081" spans="1:8" x14ac:dyDescent="0.3">
      <c r="A2081" t="s">
        <v>11183</v>
      </c>
      <c r="B2081">
        <v>123</v>
      </c>
      <c r="C2081">
        <v>13391174</v>
      </c>
      <c r="D2081" t="s">
        <v>5940</v>
      </c>
      <c r="E2081" t="s">
        <v>26232</v>
      </c>
      <c r="F2081" t="s">
        <v>37</v>
      </c>
      <c r="G2081">
        <v>20000000</v>
      </c>
      <c r="H2081">
        <v>6.3</v>
      </c>
    </row>
    <row r="2082" spans="1:8" x14ac:dyDescent="0.3">
      <c r="A2082" t="s">
        <v>1198</v>
      </c>
      <c r="B2082">
        <v>101</v>
      </c>
      <c r="C2082">
        <v>12987647</v>
      </c>
      <c r="D2082" t="s">
        <v>11190</v>
      </c>
      <c r="E2082" t="s">
        <v>26233</v>
      </c>
      <c r="F2082" t="s">
        <v>37</v>
      </c>
      <c r="G2082">
        <v>30000000</v>
      </c>
      <c r="H2082">
        <v>7.1</v>
      </c>
    </row>
    <row r="2083" spans="1:8" x14ac:dyDescent="0.3">
      <c r="A2083" t="s">
        <v>40</v>
      </c>
      <c r="B2083">
        <v>102</v>
      </c>
      <c r="C2083">
        <v>12469811</v>
      </c>
      <c r="D2083" t="s">
        <v>2527</v>
      </c>
      <c r="E2083" t="s">
        <v>26234</v>
      </c>
      <c r="F2083" t="s">
        <v>37</v>
      </c>
      <c r="G2083">
        <v>22000000</v>
      </c>
      <c r="H2083">
        <v>6.6</v>
      </c>
    </row>
    <row r="2084" spans="1:8" x14ac:dyDescent="0.3">
      <c r="A2084" t="s">
        <v>4356</v>
      </c>
      <c r="B2084">
        <v>94</v>
      </c>
      <c r="C2084">
        <v>12398628</v>
      </c>
      <c r="D2084" t="s">
        <v>11197</v>
      </c>
      <c r="E2084" t="s">
        <v>26235</v>
      </c>
      <c r="F2084" t="s">
        <v>37</v>
      </c>
      <c r="G2084">
        <v>20000000</v>
      </c>
      <c r="H2084">
        <v>6.1</v>
      </c>
    </row>
    <row r="2085" spans="1:8" x14ac:dyDescent="0.3">
      <c r="A2085" t="s">
        <v>4401</v>
      </c>
      <c r="B2085">
        <v>102</v>
      </c>
      <c r="C2085">
        <v>13214030</v>
      </c>
      <c r="D2085" t="s">
        <v>2490</v>
      </c>
      <c r="E2085" t="s">
        <v>26236</v>
      </c>
      <c r="F2085" t="s">
        <v>37</v>
      </c>
      <c r="G2085">
        <v>20000000</v>
      </c>
      <c r="H2085">
        <v>6.7</v>
      </c>
    </row>
    <row r="2086" spans="1:8" x14ac:dyDescent="0.3">
      <c r="A2086" t="s">
        <v>2066</v>
      </c>
      <c r="B2086">
        <v>108</v>
      </c>
      <c r="C2086">
        <v>12232937</v>
      </c>
      <c r="D2086" t="s">
        <v>334</v>
      </c>
      <c r="E2086" t="s">
        <v>26237</v>
      </c>
      <c r="F2086" t="s">
        <v>37</v>
      </c>
      <c r="G2086">
        <v>22000000</v>
      </c>
      <c r="H2086">
        <v>5.6</v>
      </c>
    </row>
    <row r="2087" spans="1:8" x14ac:dyDescent="0.3">
      <c r="A2087" t="s">
        <v>570</v>
      </c>
      <c r="B2087">
        <v>116</v>
      </c>
      <c r="C2087">
        <v>12134420</v>
      </c>
      <c r="D2087" t="s">
        <v>5979</v>
      </c>
      <c r="E2087" t="s">
        <v>26238</v>
      </c>
      <c r="F2087" t="s">
        <v>37</v>
      </c>
      <c r="G2087">
        <v>20000000</v>
      </c>
      <c r="H2087">
        <v>7.2</v>
      </c>
    </row>
    <row r="2088" spans="1:8" x14ac:dyDescent="0.3">
      <c r="A2088" t="s">
        <v>11214</v>
      </c>
      <c r="B2088">
        <v>93</v>
      </c>
      <c r="C2088">
        <v>11784000</v>
      </c>
      <c r="D2088" t="s">
        <v>8997</v>
      </c>
      <c r="E2088" t="s">
        <v>26239</v>
      </c>
      <c r="F2088" t="s">
        <v>37</v>
      </c>
      <c r="G2088">
        <v>20000000</v>
      </c>
      <c r="H2088">
        <v>4.3</v>
      </c>
    </row>
    <row r="2089" spans="1:8" x14ac:dyDescent="0.3">
      <c r="A2089" t="s">
        <v>1555</v>
      </c>
      <c r="B2089">
        <v>102</v>
      </c>
      <c r="C2089">
        <v>11169531</v>
      </c>
      <c r="D2089" t="s">
        <v>1671</v>
      </c>
      <c r="E2089" t="s">
        <v>26240</v>
      </c>
      <c r="F2089" t="s">
        <v>37</v>
      </c>
      <c r="G2089">
        <v>20000000</v>
      </c>
      <c r="H2089">
        <v>6.4</v>
      </c>
    </row>
    <row r="2090" spans="1:8" x14ac:dyDescent="0.3">
      <c r="A2090" t="s">
        <v>5647</v>
      </c>
      <c r="B2090">
        <v>103</v>
      </c>
      <c r="C2090">
        <v>11034436</v>
      </c>
      <c r="D2090" t="s">
        <v>11225</v>
      </c>
      <c r="E2090" t="s">
        <v>26241</v>
      </c>
      <c r="F2090" t="s">
        <v>37</v>
      </c>
      <c r="G2090">
        <v>20000000</v>
      </c>
      <c r="H2090">
        <v>7.1</v>
      </c>
    </row>
    <row r="2091" spans="1:8" x14ac:dyDescent="0.3">
      <c r="A2091" t="s">
        <v>9947</v>
      </c>
      <c r="B2091">
        <v>115</v>
      </c>
      <c r="C2091">
        <v>12626905</v>
      </c>
      <c r="D2091" t="s">
        <v>464</v>
      </c>
      <c r="E2091" t="s">
        <v>26242</v>
      </c>
      <c r="F2091" t="s">
        <v>37</v>
      </c>
      <c r="G2091">
        <v>20000000</v>
      </c>
      <c r="H2091">
        <v>6.3</v>
      </c>
    </row>
    <row r="2092" spans="1:8" x14ac:dyDescent="0.3">
      <c r="A2092" t="s">
        <v>4003</v>
      </c>
      <c r="B2092">
        <v>96</v>
      </c>
      <c r="C2092">
        <v>10569071</v>
      </c>
      <c r="D2092" t="s">
        <v>1671</v>
      </c>
      <c r="E2092" t="s">
        <v>26243</v>
      </c>
      <c r="F2092" t="s">
        <v>37</v>
      </c>
      <c r="G2092">
        <v>20000000</v>
      </c>
      <c r="H2092">
        <v>7.4</v>
      </c>
    </row>
    <row r="2093" spans="1:8" x14ac:dyDescent="0.3">
      <c r="A2093" t="s">
        <v>11237</v>
      </c>
      <c r="B2093">
        <v>98</v>
      </c>
      <c r="C2093">
        <v>10544143</v>
      </c>
      <c r="D2093" t="s">
        <v>1681</v>
      </c>
      <c r="E2093" t="s">
        <v>26244</v>
      </c>
      <c r="F2093" t="s">
        <v>37</v>
      </c>
      <c r="G2093">
        <v>20000000</v>
      </c>
      <c r="H2093">
        <v>6.1</v>
      </c>
    </row>
    <row r="2094" spans="1:8" x14ac:dyDescent="0.3">
      <c r="A2094" t="s">
        <v>9710</v>
      </c>
      <c r="B2094">
        <v>101</v>
      </c>
      <c r="C2094">
        <v>13650738</v>
      </c>
      <c r="D2094" t="s">
        <v>2527</v>
      </c>
      <c r="E2094" t="s">
        <v>26245</v>
      </c>
      <c r="F2094" t="s">
        <v>37</v>
      </c>
      <c r="G2094">
        <v>20000000</v>
      </c>
      <c r="H2094">
        <v>6.6</v>
      </c>
    </row>
    <row r="2095" spans="1:8" x14ac:dyDescent="0.3">
      <c r="A2095" t="s">
        <v>5050</v>
      </c>
      <c r="B2095">
        <v>106</v>
      </c>
      <c r="C2095">
        <v>10555348</v>
      </c>
      <c r="D2095" t="s">
        <v>1009</v>
      </c>
      <c r="E2095" t="s">
        <v>26246</v>
      </c>
      <c r="F2095" t="s">
        <v>37</v>
      </c>
      <c r="G2095">
        <v>20000000</v>
      </c>
      <c r="H2095">
        <v>6</v>
      </c>
    </row>
    <row r="2096" spans="1:8" x14ac:dyDescent="0.3">
      <c r="A2096" t="s">
        <v>4003</v>
      </c>
      <c r="B2096">
        <v>101</v>
      </c>
      <c r="C2096">
        <v>9714482</v>
      </c>
      <c r="D2096" t="s">
        <v>11250</v>
      </c>
      <c r="E2096" t="s">
        <v>26247</v>
      </c>
      <c r="F2096" t="s">
        <v>37</v>
      </c>
      <c r="G2096">
        <v>20000000</v>
      </c>
      <c r="H2096">
        <v>6.8</v>
      </c>
    </row>
    <row r="2097" spans="1:8" x14ac:dyDescent="0.3">
      <c r="A2097" t="s">
        <v>332</v>
      </c>
      <c r="B2097">
        <v>111</v>
      </c>
      <c r="C2097">
        <v>9525276</v>
      </c>
      <c r="D2097" t="s">
        <v>334</v>
      </c>
      <c r="E2097" t="s">
        <v>26248</v>
      </c>
      <c r="F2097" t="s">
        <v>37</v>
      </c>
      <c r="G2097">
        <v>20000000</v>
      </c>
      <c r="H2097">
        <v>6.8</v>
      </c>
    </row>
    <row r="2098" spans="1:8" x14ac:dyDescent="0.3">
      <c r="A2098" t="s">
        <v>7109</v>
      </c>
      <c r="B2098">
        <v>99</v>
      </c>
      <c r="C2098">
        <v>8855646</v>
      </c>
      <c r="D2098" t="s">
        <v>7043</v>
      </c>
      <c r="E2098" t="s">
        <v>26249</v>
      </c>
      <c r="F2098" t="s">
        <v>37</v>
      </c>
      <c r="G2098">
        <v>21000000</v>
      </c>
      <c r="H2098">
        <v>7.2</v>
      </c>
    </row>
    <row r="2099" spans="1:8" x14ac:dyDescent="0.3">
      <c r="A2099" t="s">
        <v>11263</v>
      </c>
      <c r="B2099">
        <v>88</v>
      </c>
      <c r="C2099">
        <v>9109322</v>
      </c>
      <c r="D2099" t="s">
        <v>2658</v>
      </c>
      <c r="E2099" t="s">
        <v>26250</v>
      </c>
      <c r="F2099" t="s">
        <v>37</v>
      </c>
      <c r="G2099">
        <v>20000000</v>
      </c>
      <c r="H2099">
        <v>1.9</v>
      </c>
    </row>
    <row r="2100" spans="1:8" x14ac:dyDescent="0.3">
      <c r="A2100" t="s">
        <v>2656</v>
      </c>
      <c r="B2100">
        <v>83</v>
      </c>
      <c r="C2100">
        <v>8326035</v>
      </c>
      <c r="D2100" t="s">
        <v>1752</v>
      </c>
      <c r="E2100" t="s">
        <v>26251</v>
      </c>
      <c r="F2100" t="s">
        <v>37</v>
      </c>
      <c r="G2100">
        <v>33000000</v>
      </c>
      <c r="H2100">
        <v>5.5</v>
      </c>
    </row>
    <row r="2101" spans="1:8" x14ac:dyDescent="0.3">
      <c r="A2101" t="s">
        <v>2656</v>
      </c>
      <c r="B2101">
        <v>91</v>
      </c>
      <c r="C2101">
        <v>8104069</v>
      </c>
      <c r="D2101" t="s">
        <v>1752</v>
      </c>
      <c r="E2101" t="s">
        <v>26252</v>
      </c>
      <c r="F2101" t="s">
        <v>37</v>
      </c>
      <c r="G2101">
        <v>20000000</v>
      </c>
      <c r="H2101">
        <v>4.5</v>
      </c>
    </row>
    <row r="2102" spans="1:8" x14ac:dyDescent="0.3">
      <c r="A2102" t="s">
        <v>3657</v>
      </c>
      <c r="B2102">
        <v>108</v>
      </c>
      <c r="C2102">
        <v>8054280</v>
      </c>
      <c r="D2102" t="s">
        <v>3090</v>
      </c>
      <c r="E2102" t="s">
        <v>26253</v>
      </c>
      <c r="F2102" t="s">
        <v>37</v>
      </c>
      <c r="G2102">
        <v>20000000</v>
      </c>
      <c r="H2102">
        <v>6.3</v>
      </c>
    </row>
    <row r="2103" spans="1:8" x14ac:dyDescent="0.3">
      <c r="A2103" t="s">
        <v>7076</v>
      </c>
      <c r="B2103">
        <v>148</v>
      </c>
      <c r="C2103">
        <v>8093318</v>
      </c>
      <c r="D2103" t="s">
        <v>11289</v>
      </c>
      <c r="E2103" t="s">
        <v>26254</v>
      </c>
      <c r="F2103" t="s">
        <v>37</v>
      </c>
      <c r="G2103">
        <v>20000000</v>
      </c>
      <c r="H2103">
        <v>6.7</v>
      </c>
    </row>
    <row r="2104" spans="1:8" x14ac:dyDescent="0.3">
      <c r="A2104" t="s">
        <v>11295</v>
      </c>
      <c r="B2104">
        <v>77</v>
      </c>
      <c r="C2104">
        <v>7382993</v>
      </c>
      <c r="D2104" t="s">
        <v>271</v>
      </c>
      <c r="E2104" t="s">
        <v>26255</v>
      </c>
      <c r="F2104" t="s">
        <v>37</v>
      </c>
      <c r="G2104">
        <v>20000000</v>
      </c>
      <c r="H2104">
        <v>2.8</v>
      </c>
    </row>
    <row r="2105" spans="1:8" x14ac:dyDescent="0.3">
      <c r="A2105" t="s">
        <v>11299</v>
      </c>
      <c r="B2105">
        <v>110</v>
      </c>
      <c r="C2105">
        <v>8888355</v>
      </c>
      <c r="D2105" t="s">
        <v>6199</v>
      </c>
      <c r="E2105" t="s">
        <v>26256</v>
      </c>
      <c r="F2105" t="s">
        <v>37</v>
      </c>
      <c r="G2105">
        <v>20000000</v>
      </c>
      <c r="H2105">
        <v>5</v>
      </c>
    </row>
    <row r="2106" spans="1:8" x14ac:dyDescent="0.3">
      <c r="A2106" t="s">
        <v>5702</v>
      </c>
      <c r="B2106">
        <v>83</v>
      </c>
      <c r="C2106">
        <v>7001720</v>
      </c>
      <c r="D2106" t="s">
        <v>2786</v>
      </c>
      <c r="E2106" t="s">
        <v>26257</v>
      </c>
      <c r="F2106" t="s">
        <v>37</v>
      </c>
      <c r="G2106">
        <v>12000000</v>
      </c>
      <c r="H2106">
        <v>4.3</v>
      </c>
    </row>
    <row r="2107" spans="1:8" x14ac:dyDescent="0.3">
      <c r="A2107" t="s">
        <v>4903</v>
      </c>
      <c r="B2107">
        <v>107</v>
      </c>
      <c r="C2107">
        <v>7268659</v>
      </c>
      <c r="D2107" t="s">
        <v>422</v>
      </c>
      <c r="E2107" t="s">
        <v>26258</v>
      </c>
      <c r="F2107" t="s">
        <v>37</v>
      </c>
      <c r="G2107">
        <v>20000000</v>
      </c>
      <c r="H2107">
        <v>5.6</v>
      </c>
    </row>
    <row r="2108" spans="1:8" x14ac:dyDescent="0.3">
      <c r="A2108" t="s">
        <v>11318</v>
      </c>
      <c r="B2108">
        <v>100</v>
      </c>
      <c r="C2108">
        <v>6852144</v>
      </c>
      <c r="D2108" t="s">
        <v>3171</v>
      </c>
      <c r="E2108" t="s">
        <v>26259</v>
      </c>
      <c r="F2108" t="s">
        <v>37</v>
      </c>
      <c r="G2108">
        <v>22000000</v>
      </c>
      <c r="H2108">
        <v>6.2</v>
      </c>
    </row>
    <row r="2109" spans="1:8" x14ac:dyDescent="0.3">
      <c r="A2109" t="s">
        <v>9588</v>
      </c>
      <c r="B2109">
        <v>87</v>
      </c>
      <c r="C2109">
        <v>6563357</v>
      </c>
      <c r="D2109" t="s">
        <v>4219</v>
      </c>
      <c r="E2109" t="s">
        <v>26260</v>
      </c>
      <c r="F2109" t="s">
        <v>37</v>
      </c>
      <c r="G2109">
        <v>20000000</v>
      </c>
      <c r="H2109">
        <v>5.3</v>
      </c>
    </row>
    <row r="2110" spans="1:8" x14ac:dyDescent="0.3">
      <c r="A2110" t="s">
        <v>11327</v>
      </c>
      <c r="B2110">
        <v>154</v>
      </c>
      <c r="C2110">
        <v>6201757</v>
      </c>
      <c r="D2110" t="s">
        <v>11328</v>
      </c>
      <c r="E2110" t="s">
        <v>26261</v>
      </c>
      <c r="F2110" t="s">
        <v>37</v>
      </c>
      <c r="G2110">
        <v>10000000</v>
      </c>
      <c r="H2110">
        <v>7.4</v>
      </c>
    </row>
    <row r="2111" spans="1:8" x14ac:dyDescent="0.3">
      <c r="A2111" t="s">
        <v>11333</v>
      </c>
      <c r="B2111">
        <v>106</v>
      </c>
      <c r="C2111">
        <v>6420319</v>
      </c>
      <c r="D2111" t="s">
        <v>3396</v>
      </c>
      <c r="E2111" t="s">
        <v>26262</v>
      </c>
      <c r="F2111" t="s">
        <v>37</v>
      </c>
      <c r="G2111">
        <v>20000000</v>
      </c>
      <c r="H2111">
        <v>7.4</v>
      </c>
    </row>
    <row r="2112" spans="1:8" x14ac:dyDescent="0.3">
      <c r="A2112" t="s">
        <v>5403</v>
      </c>
      <c r="B2112">
        <v>99</v>
      </c>
      <c r="C2112">
        <v>5702083</v>
      </c>
      <c r="D2112" t="s">
        <v>3581</v>
      </c>
      <c r="E2112" t="s">
        <v>26263</v>
      </c>
      <c r="F2112" t="s">
        <v>37</v>
      </c>
      <c r="G2112">
        <v>15000000</v>
      </c>
      <c r="H2112">
        <v>6.5</v>
      </c>
    </row>
    <row r="2113" spans="1:8" x14ac:dyDescent="0.3">
      <c r="A2113" t="s">
        <v>9162</v>
      </c>
      <c r="B2113">
        <v>100</v>
      </c>
      <c r="C2113">
        <v>5480996</v>
      </c>
      <c r="D2113" t="s">
        <v>11339</v>
      </c>
      <c r="E2113" t="s">
        <v>26264</v>
      </c>
      <c r="F2113" t="s">
        <v>37</v>
      </c>
      <c r="G2113">
        <v>8700000</v>
      </c>
      <c r="H2113">
        <v>7.1</v>
      </c>
    </row>
    <row r="2114" spans="1:8" x14ac:dyDescent="0.3">
      <c r="A2114" t="s">
        <v>741</v>
      </c>
      <c r="B2114">
        <v>116</v>
      </c>
      <c r="C2114">
        <v>6002756</v>
      </c>
      <c r="D2114" t="s">
        <v>1634</v>
      </c>
      <c r="E2114" t="s">
        <v>26265</v>
      </c>
      <c r="F2114" t="s">
        <v>37</v>
      </c>
      <c r="G2114">
        <v>20000000</v>
      </c>
      <c r="H2114">
        <v>7.2</v>
      </c>
    </row>
    <row r="2115" spans="1:8" x14ac:dyDescent="0.3">
      <c r="A2115" t="s">
        <v>4408</v>
      </c>
      <c r="B2115">
        <v>94</v>
      </c>
      <c r="C2115">
        <v>5132655</v>
      </c>
      <c r="D2115" t="s">
        <v>10222</v>
      </c>
      <c r="E2115" t="s">
        <v>26266</v>
      </c>
      <c r="F2115" t="s">
        <v>37</v>
      </c>
      <c r="G2115">
        <v>20000000</v>
      </c>
      <c r="H2115">
        <v>2.2999999999999998</v>
      </c>
    </row>
    <row r="2116" spans="1:8" x14ac:dyDescent="0.3">
      <c r="A2116" t="s">
        <v>3405</v>
      </c>
      <c r="B2116">
        <v>111</v>
      </c>
      <c r="C2116">
        <v>5205343</v>
      </c>
      <c r="D2116" t="s">
        <v>8170</v>
      </c>
      <c r="E2116" t="s">
        <v>26267</v>
      </c>
      <c r="F2116" t="s">
        <v>37</v>
      </c>
      <c r="G2116">
        <v>20000000</v>
      </c>
      <c r="H2116">
        <v>6.4</v>
      </c>
    </row>
    <row r="2117" spans="1:8" x14ac:dyDescent="0.3">
      <c r="A2117" t="s">
        <v>11357</v>
      </c>
      <c r="B2117">
        <v>100</v>
      </c>
      <c r="C2117">
        <v>5005883</v>
      </c>
      <c r="D2117" t="s">
        <v>3277</v>
      </c>
      <c r="E2117" t="s">
        <v>26268</v>
      </c>
      <c r="F2117" t="s">
        <v>37</v>
      </c>
      <c r="G2117">
        <v>20000000</v>
      </c>
      <c r="H2117">
        <v>6.1</v>
      </c>
    </row>
    <row r="2118" spans="1:8" x14ac:dyDescent="0.3">
      <c r="A2118" t="s">
        <v>11361</v>
      </c>
      <c r="B2118">
        <v>125</v>
      </c>
      <c r="C2118">
        <v>5749134</v>
      </c>
      <c r="D2118" t="s">
        <v>464</v>
      </c>
      <c r="E2118" t="s">
        <v>26269</v>
      </c>
      <c r="F2118" t="s">
        <v>37</v>
      </c>
      <c r="G2118">
        <v>20000000</v>
      </c>
      <c r="H2118">
        <v>7</v>
      </c>
    </row>
    <row r="2119" spans="1:8" x14ac:dyDescent="0.3">
      <c r="A2119" t="s">
        <v>11368</v>
      </c>
      <c r="B2119">
        <v>119</v>
      </c>
      <c r="C2119">
        <v>4234040</v>
      </c>
      <c r="D2119" t="s">
        <v>1544</v>
      </c>
      <c r="E2119" t="s">
        <v>26270</v>
      </c>
      <c r="F2119" t="s">
        <v>37</v>
      </c>
      <c r="G2119">
        <v>20000000</v>
      </c>
      <c r="H2119">
        <v>7</v>
      </c>
    </row>
    <row r="2120" spans="1:8" x14ac:dyDescent="0.3">
      <c r="A2120" t="s">
        <v>11375</v>
      </c>
      <c r="B2120">
        <v>135</v>
      </c>
      <c r="C2120">
        <v>4001121</v>
      </c>
      <c r="D2120" t="s">
        <v>4296</v>
      </c>
      <c r="E2120" t="s">
        <v>26271</v>
      </c>
      <c r="F2120" t="s">
        <v>37</v>
      </c>
      <c r="G2120">
        <v>20000000</v>
      </c>
      <c r="H2120">
        <v>7</v>
      </c>
    </row>
    <row r="2121" spans="1:8" x14ac:dyDescent="0.3">
      <c r="A2121" t="s">
        <v>11380</v>
      </c>
      <c r="B2121">
        <v>93</v>
      </c>
      <c r="C2121">
        <v>3749061</v>
      </c>
      <c r="D2121" t="s">
        <v>59</v>
      </c>
      <c r="E2121" t="s">
        <v>26272</v>
      </c>
      <c r="F2121" t="s">
        <v>37</v>
      </c>
      <c r="G2121">
        <v>20000000</v>
      </c>
      <c r="H2121">
        <v>4.9000000000000004</v>
      </c>
    </row>
    <row r="2122" spans="1:8" x14ac:dyDescent="0.3">
      <c r="A2122" t="s">
        <v>8205</v>
      </c>
      <c r="B2122">
        <v>114</v>
      </c>
      <c r="C2122">
        <v>3519627</v>
      </c>
      <c r="D2122" t="s">
        <v>11384</v>
      </c>
      <c r="E2122" t="s">
        <v>26273</v>
      </c>
      <c r="F2122" t="s">
        <v>37</v>
      </c>
      <c r="G2122">
        <v>20000000</v>
      </c>
      <c r="H2122">
        <v>6.9</v>
      </c>
    </row>
    <row r="2123" spans="1:8" x14ac:dyDescent="0.3">
      <c r="A2123" t="s">
        <v>11389</v>
      </c>
      <c r="B2123">
        <v>124</v>
      </c>
      <c r="C2123">
        <v>3081925</v>
      </c>
      <c r="D2123" t="s">
        <v>1415</v>
      </c>
      <c r="E2123" t="s">
        <v>26274</v>
      </c>
      <c r="F2123" t="s">
        <v>37</v>
      </c>
      <c r="G2123">
        <v>21000000</v>
      </c>
      <c r="H2123">
        <v>7.5</v>
      </c>
    </row>
    <row r="2124" spans="1:8" x14ac:dyDescent="0.3">
      <c r="A2124" t="s">
        <v>7778</v>
      </c>
      <c r="B2124">
        <v>134</v>
      </c>
      <c r="C2124">
        <v>2298191</v>
      </c>
      <c r="D2124" t="s">
        <v>8748</v>
      </c>
      <c r="E2124" t="s">
        <v>26275</v>
      </c>
      <c r="F2124" t="s">
        <v>676</v>
      </c>
      <c r="G2124">
        <v>2400000000</v>
      </c>
      <c r="H2124">
        <v>8.4</v>
      </c>
    </row>
    <row r="2125" spans="1:8" x14ac:dyDescent="0.3">
      <c r="A2125" t="s">
        <v>7721</v>
      </c>
      <c r="B2125">
        <v>114</v>
      </c>
      <c r="C2125">
        <v>2353728</v>
      </c>
      <c r="D2125" t="s">
        <v>11396</v>
      </c>
      <c r="E2125" t="s">
        <v>26276</v>
      </c>
      <c r="F2125" t="s">
        <v>1464</v>
      </c>
      <c r="G2125">
        <v>20000000</v>
      </c>
      <c r="H2125">
        <v>6.9</v>
      </c>
    </row>
    <row r="2126" spans="1:8" x14ac:dyDescent="0.3">
      <c r="A2126" t="s">
        <v>11400</v>
      </c>
      <c r="B2126">
        <v>124</v>
      </c>
      <c r="C2126">
        <v>2000000</v>
      </c>
      <c r="D2126" t="s">
        <v>11402</v>
      </c>
      <c r="E2126" t="s">
        <v>26277</v>
      </c>
      <c r="F2126" t="s">
        <v>37</v>
      </c>
      <c r="G2126">
        <v>20000000</v>
      </c>
      <c r="H2126">
        <v>4.5</v>
      </c>
    </row>
    <row r="2127" spans="1:8" x14ac:dyDescent="0.3">
      <c r="A2127" t="s">
        <v>9947</v>
      </c>
      <c r="B2127">
        <v>104</v>
      </c>
      <c r="C2127">
        <v>1900725</v>
      </c>
      <c r="D2127" t="s">
        <v>11019</v>
      </c>
      <c r="E2127" t="s">
        <v>26278</v>
      </c>
      <c r="F2127" t="s">
        <v>37</v>
      </c>
      <c r="G2127">
        <v>2000000</v>
      </c>
      <c r="H2127">
        <v>7.4</v>
      </c>
    </row>
    <row r="2128" spans="1:8" x14ac:dyDescent="0.3">
      <c r="A2128" t="s">
        <v>11410</v>
      </c>
      <c r="B2128">
        <v>118</v>
      </c>
      <c r="C2128">
        <v>2246000</v>
      </c>
      <c r="D2128" t="s">
        <v>1634</v>
      </c>
      <c r="E2128" t="s">
        <v>26279</v>
      </c>
      <c r="F2128" t="s">
        <v>37</v>
      </c>
      <c r="G2128">
        <v>20000000</v>
      </c>
      <c r="H2128">
        <v>7</v>
      </c>
    </row>
    <row r="2129" spans="1:8" x14ac:dyDescent="0.3">
      <c r="A2129" t="s">
        <v>9927</v>
      </c>
      <c r="B2129">
        <v>80</v>
      </c>
      <c r="C2129">
        <v>1646664</v>
      </c>
      <c r="D2129" t="s">
        <v>6419</v>
      </c>
      <c r="E2129" t="s">
        <v>26280</v>
      </c>
      <c r="F2129" t="s">
        <v>37</v>
      </c>
      <c r="G2129">
        <v>20000000</v>
      </c>
      <c r="H2129">
        <v>2.8</v>
      </c>
    </row>
    <row r="2130" spans="1:8" x14ac:dyDescent="0.3">
      <c r="A2130" t="s">
        <v>8514</v>
      </c>
      <c r="B2130">
        <v>107</v>
      </c>
      <c r="C2130">
        <v>1190018</v>
      </c>
      <c r="D2130" t="s">
        <v>1390</v>
      </c>
      <c r="E2130" t="s">
        <v>26281</v>
      </c>
      <c r="F2130" t="s">
        <v>37</v>
      </c>
      <c r="G2130">
        <v>20000000</v>
      </c>
      <c r="H2130">
        <v>7.5</v>
      </c>
    </row>
    <row r="2131" spans="1:8" x14ac:dyDescent="0.3">
      <c r="A2131" t="s">
        <v>1516</v>
      </c>
      <c r="B2131">
        <v>125</v>
      </c>
      <c r="C2131">
        <v>1027749</v>
      </c>
      <c r="D2131" t="s">
        <v>3396</v>
      </c>
      <c r="E2131" t="s">
        <v>26282</v>
      </c>
      <c r="F2131" t="s">
        <v>37</v>
      </c>
      <c r="G2131">
        <v>40000000</v>
      </c>
      <c r="H2131">
        <v>7.1</v>
      </c>
    </row>
    <row r="2132" spans="1:8" x14ac:dyDescent="0.3">
      <c r="A2132" t="s">
        <v>8972</v>
      </c>
      <c r="B2132">
        <v>115</v>
      </c>
      <c r="C2132">
        <v>882710</v>
      </c>
      <c r="D2132" t="s">
        <v>5274</v>
      </c>
      <c r="E2132" t="s">
        <v>26283</v>
      </c>
      <c r="F2132" t="s">
        <v>37</v>
      </c>
      <c r="G2132">
        <v>24000000</v>
      </c>
      <c r="H2132">
        <v>6.4</v>
      </c>
    </row>
    <row r="2133" spans="1:8" x14ac:dyDescent="0.3">
      <c r="A2133" t="s">
        <v>11431</v>
      </c>
      <c r="B2133">
        <v>88</v>
      </c>
      <c r="C2133">
        <v>1064277</v>
      </c>
      <c r="D2133" t="s">
        <v>9790</v>
      </c>
      <c r="E2133" t="s">
        <v>26284</v>
      </c>
      <c r="F2133" t="s">
        <v>37</v>
      </c>
      <c r="G2133">
        <v>20000000</v>
      </c>
      <c r="H2133">
        <v>6.7</v>
      </c>
    </row>
    <row r="2134" spans="1:8" x14ac:dyDescent="0.3">
      <c r="A2134" t="s">
        <v>565</v>
      </c>
      <c r="B2134">
        <v>122</v>
      </c>
      <c r="C2134">
        <v>531009</v>
      </c>
      <c r="D2134" t="s">
        <v>214</v>
      </c>
      <c r="E2134" t="s">
        <v>26285</v>
      </c>
      <c r="F2134" t="s">
        <v>37</v>
      </c>
      <c r="G2134">
        <v>10000000</v>
      </c>
      <c r="H2134">
        <v>5.3</v>
      </c>
    </row>
    <row r="2135" spans="1:8" x14ac:dyDescent="0.3">
      <c r="A2135" t="s">
        <v>11441</v>
      </c>
      <c r="B2135">
        <v>103</v>
      </c>
      <c r="C2135">
        <v>410388</v>
      </c>
      <c r="D2135" t="s">
        <v>11442</v>
      </c>
      <c r="E2135" t="s">
        <v>26286</v>
      </c>
      <c r="F2135" t="s">
        <v>676</v>
      </c>
      <c r="G2135">
        <v>2127519898</v>
      </c>
      <c r="H2135">
        <v>6.9</v>
      </c>
    </row>
    <row r="2136" spans="1:8" x14ac:dyDescent="0.3">
      <c r="A2136" t="s">
        <v>11447</v>
      </c>
      <c r="B2136">
        <v>101</v>
      </c>
      <c r="C2136">
        <v>375474</v>
      </c>
      <c r="D2136" t="s">
        <v>2298</v>
      </c>
      <c r="E2136" t="s">
        <v>26287</v>
      </c>
      <c r="F2136" t="s">
        <v>37</v>
      </c>
      <c r="G2136">
        <v>20000000</v>
      </c>
      <c r="H2136">
        <v>6.2</v>
      </c>
    </row>
    <row r="2137" spans="1:8" x14ac:dyDescent="0.3">
      <c r="A2137" t="s">
        <v>528</v>
      </c>
      <c r="B2137">
        <v>107</v>
      </c>
      <c r="C2137">
        <v>305070</v>
      </c>
      <c r="D2137" t="s">
        <v>2900</v>
      </c>
      <c r="E2137" t="s">
        <v>26288</v>
      </c>
      <c r="F2137" t="s">
        <v>37</v>
      </c>
      <c r="G2137">
        <v>20000000</v>
      </c>
      <c r="H2137">
        <v>6.4</v>
      </c>
    </row>
    <row r="2138" spans="1:8" x14ac:dyDescent="0.3">
      <c r="A2138" t="s">
        <v>6827</v>
      </c>
      <c r="B2138">
        <v>118</v>
      </c>
      <c r="C2138">
        <v>146072</v>
      </c>
      <c r="D2138" t="s">
        <v>11467</v>
      </c>
      <c r="E2138" t="s">
        <v>26289</v>
      </c>
      <c r="F2138" t="s">
        <v>1464</v>
      </c>
      <c r="G2138">
        <v>140000000</v>
      </c>
      <c r="H2138">
        <v>6</v>
      </c>
    </row>
    <row r="2139" spans="1:8" x14ac:dyDescent="0.3">
      <c r="A2139" t="s">
        <v>7348</v>
      </c>
      <c r="B2139">
        <v>107</v>
      </c>
      <c r="C2139">
        <v>1183354</v>
      </c>
      <c r="D2139" t="s">
        <v>11474</v>
      </c>
      <c r="E2139" t="s">
        <v>26290</v>
      </c>
      <c r="F2139" t="s">
        <v>37</v>
      </c>
      <c r="G2139">
        <v>20000000</v>
      </c>
      <c r="H2139">
        <v>5.0999999999999996</v>
      </c>
    </row>
    <row r="2140" spans="1:8" x14ac:dyDescent="0.3">
      <c r="A2140" t="s">
        <v>11478</v>
      </c>
      <c r="B2140">
        <v>100</v>
      </c>
      <c r="C2140">
        <v>121972</v>
      </c>
      <c r="D2140" t="s">
        <v>3082</v>
      </c>
      <c r="E2140" t="s">
        <v>26291</v>
      </c>
      <c r="F2140" t="s">
        <v>37</v>
      </c>
      <c r="G2140">
        <v>22000000</v>
      </c>
      <c r="H2140">
        <v>5.5</v>
      </c>
    </row>
    <row r="2141" spans="1:8" x14ac:dyDescent="0.3">
      <c r="A2141" t="s">
        <v>5882</v>
      </c>
      <c r="B2141">
        <v>110</v>
      </c>
      <c r="C2141">
        <v>263365</v>
      </c>
      <c r="D2141" t="s">
        <v>2490</v>
      </c>
      <c r="E2141" t="s">
        <v>26292</v>
      </c>
      <c r="F2141" t="s">
        <v>37</v>
      </c>
      <c r="G2141">
        <v>20000000</v>
      </c>
      <c r="H2141">
        <v>5.4</v>
      </c>
    </row>
    <row r="2142" spans="1:8" x14ac:dyDescent="0.3">
      <c r="A2142" t="s">
        <v>10516</v>
      </c>
      <c r="B2142">
        <v>125</v>
      </c>
      <c r="C2142">
        <v>8047690</v>
      </c>
      <c r="D2142" t="s">
        <v>214</v>
      </c>
      <c r="E2142" t="s">
        <v>26293</v>
      </c>
      <c r="F2142" t="s">
        <v>1946</v>
      </c>
      <c r="G2142">
        <v>19400000</v>
      </c>
      <c r="H2142">
        <v>7.5</v>
      </c>
    </row>
    <row r="2143" spans="1:8" x14ac:dyDescent="0.3">
      <c r="A2143" t="s">
        <v>10453</v>
      </c>
      <c r="B2143">
        <v>184</v>
      </c>
      <c r="C2143">
        <v>476270</v>
      </c>
      <c r="D2143" t="s">
        <v>8722</v>
      </c>
      <c r="E2143" t="s">
        <v>26294</v>
      </c>
      <c r="F2143" t="s">
        <v>8731</v>
      </c>
      <c r="G2143">
        <v>20000000</v>
      </c>
      <c r="H2143">
        <v>7.4</v>
      </c>
    </row>
    <row r="2144" spans="1:8" x14ac:dyDescent="0.3">
      <c r="A2144" t="s">
        <v>2859</v>
      </c>
      <c r="B2144">
        <v>236</v>
      </c>
      <c r="C2144">
        <v>184208848</v>
      </c>
      <c r="D2144" t="s">
        <v>6038</v>
      </c>
      <c r="E2144" t="s">
        <v>26295</v>
      </c>
      <c r="F2144" t="s">
        <v>37</v>
      </c>
      <c r="G2144">
        <v>22000000</v>
      </c>
      <c r="H2144">
        <v>8</v>
      </c>
    </row>
    <row r="2145" spans="1:8" x14ac:dyDescent="0.3">
      <c r="A2145" t="s">
        <v>6573</v>
      </c>
      <c r="B2145">
        <v>97</v>
      </c>
      <c r="C2145">
        <v>100292856</v>
      </c>
      <c r="D2145" t="s">
        <v>1671</v>
      </c>
      <c r="E2145" t="s">
        <v>26296</v>
      </c>
      <c r="F2145" t="s">
        <v>37</v>
      </c>
      <c r="G2145">
        <v>20000000</v>
      </c>
      <c r="H2145">
        <v>5.7</v>
      </c>
    </row>
    <row r="2146" spans="1:8" x14ac:dyDescent="0.3">
      <c r="A2146" t="s">
        <v>4291</v>
      </c>
      <c r="B2146">
        <v>113</v>
      </c>
      <c r="C2146">
        <v>58571513</v>
      </c>
      <c r="D2146" t="s">
        <v>2142</v>
      </c>
      <c r="E2146" t="s">
        <v>26297</v>
      </c>
      <c r="F2146" t="s">
        <v>37</v>
      </c>
      <c r="G2146">
        <v>19000000</v>
      </c>
      <c r="H2146">
        <v>6.8</v>
      </c>
    </row>
    <row r="2147" spans="1:8" x14ac:dyDescent="0.3">
      <c r="A2147" t="s">
        <v>11562</v>
      </c>
      <c r="B2147">
        <v>95</v>
      </c>
      <c r="C2147">
        <v>51431160</v>
      </c>
      <c r="D2147" t="s">
        <v>2717</v>
      </c>
      <c r="E2147" t="s">
        <v>26298</v>
      </c>
      <c r="F2147" t="s">
        <v>37</v>
      </c>
      <c r="G2147">
        <v>20000000</v>
      </c>
      <c r="H2147">
        <v>5.9</v>
      </c>
    </row>
    <row r="2148" spans="1:8" x14ac:dyDescent="0.3">
      <c r="A2148" t="s">
        <v>6308</v>
      </c>
      <c r="B2148">
        <v>103</v>
      </c>
      <c r="C2148">
        <v>103001286</v>
      </c>
      <c r="D2148" t="s">
        <v>5103</v>
      </c>
      <c r="E2148" t="s">
        <v>26299</v>
      </c>
      <c r="F2148" t="s">
        <v>37</v>
      </c>
      <c r="G2148">
        <v>15000000</v>
      </c>
      <c r="H2148">
        <v>7.2</v>
      </c>
    </row>
    <row r="2149" spans="1:8" x14ac:dyDescent="0.3">
      <c r="A2149" t="s">
        <v>10903</v>
      </c>
      <c r="B2149">
        <v>91</v>
      </c>
      <c r="C2149">
        <v>41867960</v>
      </c>
      <c r="D2149" t="s">
        <v>6403</v>
      </c>
      <c r="E2149" t="s">
        <v>26300</v>
      </c>
      <c r="F2149" t="s">
        <v>37</v>
      </c>
      <c r="G2149">
        <v>20000000</v>
      </c>
      <c r="H2149">
        <v>5.5</v>
      </c>
    </row>
    <row r="2150" spans="1:8" x14ac:dyDescent="0.3">
      <c r="A2150" t="s">
        <v>435</v>
      </c>
      <c r="B2150">
        <v>116</v>
      </c>
      <c r="C2150">
        <v>210609762</v>
      </c>
      <c r="D2150" t="s">
        <v>1875</v>
      </c>
      <c r="E2150" t="s">
        <v>26301</v>
      </c>
      <c r="F2150" t="s">
        <v>37</v>
      </c>
      <c r="G2150">
        <v>19000000</v>
      </c>
      <c r="H2150">
        <v>8.5</v>
      </c>
    </row>
    <row r="2151" spans="1:8" x14ac:dyDescent="0.3">
      <c r="A2151" t="s">
        <v>6788</v>
      </c>
      <c r="B2151">
        <v>93</v>
      </c>
      <c r="C2151">
        <v>40846082</v>
      </c>
      <c r="D2151" t="s">
        <v>3030</v>
      </c>
      <c r="E2151" t="s">
        <v>26302</v>
      </c>
      <c r="F2151" t="s">
        <v>37</v>
      </c>
      <c r="G2151">
        <v>19000000</v>
      </c>
      <c r="H2151">
        <v>5.6</v>
      </c>
    </row>
    <row r="2152" spans="1:8" x14ac:dyDescent="0.3">
      <c r="A2152" t="s">
        <v>9516</v>
      </c>
      <c r="B2152">
        <v>113</v>
      </c>
      <c r="C2152">
        <v>51697449</v>
      </c>
      <c r="D2152" t="s">
        <v>2527</v>
      </c>
      <c r="E2152" t="s">
        <v>26303</v>
      </c>
      <c r="F2152" t="s">
        <v>37</v>
      </c>
      <c r="G2152">
        <v>13000000</v>
      </c>
      <c r="H2152">
        <v>4.0999999999999996</v>
      </c>
    </row>
    <row r="2153" spans="1:8" x14ac:dyDescent="0.3">
      <c r="A2153" t="s">
        <v>3912</v>
      </c>
      <c r="B2153">
        <v>101</v>
      </c>
      <c r="C2153">
        <v>27758465</v>
      </c>
      <c r="D2153" t="s">
        <v>1415</v>
      </c>
      <c r="E2153" t="s">
        <v>26304</v>
      </c>
      <c r="F2153" t="s">
        <v>37</v>
      </c>
      <c r="G2153">
        <v>19000000</v>
      </c>
      <c r="H2153">
        <v>6.1</v>
      </c>
    </row>
    <row r="2154" spans="1:8" x14ac:dyDescent="0.3">
      <c r="A2154" t="s">
        <v>809</v>
      </c>
      <c r="B2154">
        <v>95</v>
      </c>
      <c r="C2154">
        <v>56127162</v>
      </c>
      <c r="D2154" t="s">
        <v>1681</v>
      </c>
      <c r="E2154" t="s">
        <v>26305</v>
      </c>
      <c r="F2154" t="s">
        <v>37</v>
      </c>
      <c r="G2154">
        <v>18000000</v>
      </c>
      <c r="H2154">
        <v>5.4</v>
      </c>
    </row>
    <row r="2155" spans="1:8" x14ac:dyDescent="0.3">
      <c r="A2155" t="s">
        <v>962</v>
      </c>
      <c r="B2155">
        <v>109</v>
      </c>
      <c r="C2155">
        <v>1357042</v>
      </c>
      <c r="D2155" t="s">
        <v>3581</v>
      </c>
      <c r="E2155" t="s">
        <v>26306</v>
      </c>
      <c r="F2155" t="s">
        <v>37</v>
      </c>
      <c r="G2155">
        <v>15000000</v>
      </c>
      <c r="H2155">
        <v>7.1</v>
      </c>
    </row>
    <row r="2156" spans="1:8" x14ac:dyDescent="0.3">
      <c r="A2156" t="s">
        <v>11620</v>
      </c>
      <c r="B2156">
        <v>85</v>
      </c>
      <c r="C2156">
        <v>15911333</v>
      </c>
      <c r="D2156" t="s">
        <v>2449</v>
      </c>
      <c r="E2156" t="s">
        <v>26307</v>
      </c>
      <c r="F2156" t="s">
        <v>37</v>
      </c>
      <c r="G2156">
        <v>19000000</v>
      </c>
      <c r="H2156">
        <v>3.6</v>
      </c>
    </row>
    <row r="2157" spans="1:8" x14ac:dyDescent="0.3">
      <c r="A2157" t="s">
        <v>1076</v>
      </c>
      <c r="B2157">
        <v>101</v>
      </c>
      <c r="C2157">
        <v>39103378</v>
      </c>
      <c r="D2157" t="s">
        <v>5544</v>
      </c>
      <c r="E2157" t="s">
        <v>26308</v>
      </c>
      <c r="F2157" t="s">
        <v>37</v>
      </c>
      <c r="G2157">
        <v>20000000</v>
      </c>
      <c r="H2157">
        <v>6.5</v>
      </c>
    </row>
    <row r="2158" spans="1:8" x14ac:dyDescent="0.3">
      <c r="A2158" t="s">
        <v>7778</v>
      </c>
      <c r="B2158">
        <v>125</v>
      </c>
      <c r="C2158">
        <v>10049886</v>
      </c>
      <c r="D2158" t="s">
        <v>628</v>
      </c>
      <c r="E2158" t="s">
        <v>26309</v>
      </c>
      <c r="F2158" t="s">
        <v>676</v>
      </c>
      <c r="G2158">
        <v>19000000</v>
      </c>
      <c r="H2158">
        <v>8.6</v>
      </c>
    </row>
    <row r="2159" spans="1:8" x14ac:dyDescent="0.3">
      <c r="A2159" t="s">
        <v>1489</v>
      </c>
      <c r="B2159">
        <v>132</v>
      </c>
      <c r="C2159">
        <v>8600000</v>
      </c>
      <c r="D2159" t="s">
        <v>2900</v>
      </c>
      <c r="E2159" t="s">
        <v>26310</v>
      </c>
      <c r="F2159" t="s">
        <v>37</v>
      </c>
      <c r="G2159">
        <v>25000000</v>
      </c>
      <c r="H2159">
        <v>7</v>
      </c>
    </row>
    <row r="2160" spans="1:8" x14ac:dyDescent="0.3">
      <c r="A2160" t="s">
        <v>11642</v>
      </c>
      <c r="B2160">
        <v>131</v>
      </c>
      <c r="C2160">
        <v>21483154</v>
      </c>
      <c r="D2160" t="s">
        <v>3396</v>
      </c>
      <c r="E2160" t="s">
        <v>26311</v>
      </c>
      <c r="F2160" t="s">
        <v>37</v>
      </c>
      <c r="G2160">
        <v>19000000</v>
      </c>
      <c r="H2160">
        <v>7.6</v>
      </c>
    </row>
    <row r="2161" spans="1:8" x14ac:dyDescent="0.3">
      <c r="A2161" t="s">
        <v>4516</v>
      </c>
      <c r="B2161">
        <v>129</v>
      </c>
      <c r="C2161">
        <v>8396942</v>
      </c>
      <c r="D2161" t="s">
        <v>11648</v>
      </c>
      <c r="E2161" t="s">
        <v>26312</v>
      </c>
      <c r="F2161" t="s">
        <v>37</v>
      </c>
      <c r="G2161">
        <v>19000000</v>
      </c>
      <c r="H2161">
        <v>6.5</v>
      </c>
    </row>
    <row r="2162" spans="1:8" x14ac:dyDescent="0.3">
      <c r="A2162" t="s">
        <v>11653</v>
      </c>
      <c r="B2162">
        <v>100</v>
      </c>
      <c r="C2162">
        <v>12561</v>
      </c>
      <c r="D2162" t="s">
        <v>1681</v>
      </c>
      <c r="E2162" t="s">
        <v>26313</v>
      </c>
      <c r="F2162" t="s">
        <v>37</v>
      </c>
      <c r="G2162">
        <v>19000000</v>
      </c>
      <c r="H2162">
        <v>6.4</v>
      </c>
    </row>
    <row r="2163" spans="1:8" x14ac:dyDescent="0.3">
      <c r="A2163" t="s">
        <v>11664</v>
      </c>
      <c r="B2163">
        <v>97</v>
      </c>
      <c r="C2163">
        <v>6923891</v>
      </c>
      <c r="D2163" t="s">
        <v>1415</v>
      </c>
      <c r="E2163" t="s">
        <v>26314</v>
      </c>
      <c r="F2163" t="s">
        <v>37</v>
      </c>
      <c r="G2163">
        <v>23000000</v>
      </c>
      <c r="H2163">
        <v>6.3</v>
      </c>
    </row>
    <row r="2164" spans="1:8" x14ac:dyDescent="0.3">
      <c r="A2164" t="s">
        <v>11673</v>
      </c>
      <c r="B2164">
        <v>92</v>
      </c>
      <c r="C2164">
        <v>2119994</v>
      </c>
      <c r="D2164" t="s">
        <v>11675</v>
      </c>
      <c r="E2164" t="s">
        <v>26315</v>
      </c>
      <c r="F2164" t="s">
        <v>37</v>
      </c>
      <c r="G2164">
        <v>19000000</v>
      </c>
      <c r="H2164">
        <v>5.7</v>
      </c>
    </row>
    <row r="2165" spans="1:8" x14ac:dyDescent="0.3">
      <c r="A2165" t="s">
        <v>11681</v>
      </c>
      <c r="B2165">
        <v>116</v>
      </c>
      <c r="C2165">
        <v>1292527</v>
      </c>
      <c r="D2165" t="s">
        <v>11682</v>
      </c>
      <c r="E2165" t="s">
        <v>26316</v>
      </c>
      <c r="F2165" t="s">
        <v>37</v>
      </c>
      <c r="G2165">
        <v>19000000</v>
      </c>
      <c r="H2165">
        <v>6.3</v>
      </c>
    </row>
    <row r="2166" spans="1:8" x14ac:dyDescent="0.3">
      <c r="A2166" t="s">
        <v>11691</v>
      </c>
      <c r="B2166">
        <v>90</v>
      </c>
      <c r="C2166">
        <v>64255243</v>
      </c>
      <c r="D2166" t="s">
        <v>6132</v>
      </c>
      <c r="E2166" t="s">
        <v>26317</v>
      </c>
      <c r="F2166" t="s">
        <v>37</v>
      </c>
      <c r="G2166">
        <v>19000000</v>
      </c>
      <c r="H2166">
        <v>6</v>
      </c>
    </row>
    <row r="2167" spans="1:8" x14ac:dyDescent="0.3">
      <c r="A2167" t="s">
        <v>1800</v>
      </c>
      <c r="B2167">
        <v>81</v>
      </c>
      <c r="C2167">
        <v>22245861</v>
      </c>
      <c r="D2167" t="s">
        <v>2527</v>
      </c>
      <c r="E2167" t="s">
        <v>26318</v>
      </c>
      <c r="F2167" t="s">
        <v>37</v>
      </c>
      <c r="G2167">
        <v>19000000</v>
      </c>
      <c r="H2167">
        <v>7.7</v>
      </c>
    </row>
    <row r="2168" spans="1:8" x14ac:dyDescent="0.3">
      <c r="A2168" t="s">
        <v>2495</v>
      </c>
      <c r="B2168">
        <v>97</v>
      </c>
      <c r="C2168">
        <v>20433940</v>
      </c>
      <c r="D2168" t="s">
        <v>6403</v>
      </c>
      <c r="E2168" t="s">
        <v>26319</v>
      </c>
      <c r="F2168" t="s">
        <v>37</v>
      </c>
      <c r="G2168">
        <v>15000000</v>
      </c>
      <c r="H2168">
        <v>6.2</v>
      </c>
    </row>
    <row r="2169" spans="1:8" x14ac:dyDescent="0.3">
      <c r="A2169" t="s">
        <v>2791</v>
      </c>
      <c r="B2169">
        <v>118</v>
      </c>
      <c r="C2169">
        <v>10562387</v>
      </c>
      <c r="D2169" t="s">
        <v>5383</v>
      </c>
      <c r="E2169" t="s">
        <v>26320</v>
      </c>
      <c r="F2169" t="s">
        <v>37</v>
      </c>
      <c r="G2169">
        <v>18500000</v>
      </c>
      <c r="H2169">
        <v>7.7</v>
      </c>
    </row>
    <row r="2170" spans="1:8" x14ac:dyDescent="0.3">
      <c r="A2170" t="s">
        <v>11711</v>
      </c>
      <c r="B2170">
        <v>100</v>
      </c>
      <c r="C2170">
        <v>18439082</v>
      </c>
      <c r="D2170" t="s">
        <v>3632</v>
      </c>
      <c r="E2170" t="s">
        <v>26321</v>
      </c>
      <c r="F2170" t="s">
        <v>37</v>
      </c>
      <c r="G2170">
        <v>18500000</v>
      </c>
      <c r="H2170">
        <v>6.4</v>
      </c>
    </row>
    <row r="2171" spans="1:8" x14ac:dyDescent="0.3">
      <c r="A2171" t="s">
        <v>6417</v>
      </c>
      <c r="B2171">
        <v>97</v>
      </c>
      <c r="C2171">
        <v>150056505</v>
      </c>
      <c r="D2171" t="s">
        <v>1671</v>
      </c>
      <c r="E2171" t="s">
        <v>26322</v>
      </c>
      <c r="F2171" t="s">
        <v>37</v>
      </c>
      <c r="G2171">
        <v>18000000</v>
      </c>
      <c r="H2171">
        <v>6.4</v>
      </c>
    </row>
    <row r="2172" spans="1:8" x14ac:dyDescent="0.3">
      <c r="A2172" t="s">
        <v>1757</v>
      </c>
      <c r="B2172">
        <v>114</v>
      </c>
      <c r="C2172">
        <v>119938730</v>
      </c>
      <c r="D2172" t="s">
        <v>11096</v>
      </c>
      <c r="E2172" t="s">
        <v>26323</v>
      </c>
      <c r="F2172" t="s">
        <v>37</v>
      </c>
      <c r="G2172">
        <v>18000000</v>
      </c>
      <c r="H2172">
        <v>6.9</v>
      </c>
    </row>
    <row r="2173" spans="1:8" x14ac:dyDescent="0.3">
      <c r="A2173" t="s">
        <v>5624</v>
      </c>
      <c r="B2173">
        <v>130</v>
      </c>
      <c r="C2173">
        <v>114968774</v>
      </c>
      <c r="D2173" t="s">
        <v>6391</v>
      </c>
      <c r="E2173" t="s">
        <v>26324</v>
      </c>
      <c r="F2173" t="s">
        <v>37</v>
      </c>
      <c r="G2173">
        <v>18000000</v>
      </c>
      <c r="H2173">
        <v>7.3</v>
      </c>
    </row>
    <row r="2174" spans="1:8" x14ac:dyDescent="0.3">
      <c r="A2174" t="s">
        <v>3722</v>
      </c>
      <c r="B2174">
        <v>82</v>
      </c>
      <c r="C2174">
        <v>128505958</v>
      </c>
      <c r="D2174" t="s">
        <v>1671</v>
      </c>
      <c r="E2174" t="s">
        <v>26325</v>
      </c>
      <c r="F2174" t="s">
        <v>37</v>
      </c>
      <c r="G2174">
        <v>18000000</v>
      </c>
      <c r="H2174">
        <v>7.3</v>
      </c>
    </row>
    <row r="2175" spans="1:8" x14ac:dyDescent="0.3">
      <c r="A2175" t="s">
        <v>3102</v>
      </c>
      <c r="B2175">
        <v>96</v>
      </c>
      <c r="C2175">
        <v>95001351</v>
      </c>
      <c r="D2175" t="s">
        <v>1681</v>
      </c>
      <c r="E2175" t="s">
        <v>26326</v>
      </c>
      <c r="F2175" t="s">
        <v>37</v>
      </c>
      <c r="G2175">
        <v>18000000</v>
      </c>
      <c r="H2175">
        <v>6.2</v>
      </c>
    </row>
    <row r="2176" spans="1:8" x14ac:dyDescent="0.3">
      <c r="A2176" t="s">
        <v>1028</v>
      </c>
      <c r="B2176">
        <v>105</v>
      </c>
      <c r="C2176">
        <v>76400000</v>
      </c>
      <c r="D2176" t="s">
        <v>73</v>
      </c>
      <c r="E2176" t="s">
        <v>26327</v>
      </c>
      <c r="F2176" t="s">
        <v>37</v>
      </c>
      <c r="G2176">
        <v>17000000</v>
      </c>
      <c r="H2176">
        <v>6.6</v>
      </c>
    </row>
    <row r="2177" spans="1:8" x14ac:dyDescent="0.3">
      <c r="A2177" t="s">
        <v>2682</v>
      </c>
      <c r="B2177">
        <v>122</v>
      </c>
      <c r="C2177">
        <v>75072454</v>
      </c>
      <c r="D2177" t="s">
        <v>4384</v>
      </c>
      <c r="E2177" t="s">
        <v>26328</v>
      </c>
      <c r="F2177" t="s">
        <v>37</v>
      </c>
      <c r="G2177">
        <v>20000000</v>
      </c>
      <c r="H2177">
        <v>6.7</v>
      </c>
    </row>
    <row r="2178" spans="1:8" x14ac:dyDescent="0.3">
      <c r="A2178" t="s">
        <v>597</v>
      </c>
      <c r="B2178">
        <v>88</v>
      </c>
      <c r="C2178">
        <v>65535067</v>
      </c>
      <c r="D2178" t="s">
        <v>1681</v>
      </c>
      <c r="E2178" t="s">
        <v>26329</v>
      </c>
      <c r="F2178" t="s">
        <v>37</v>
      </c>
      <c r="G2178">
        <v>17000000</v>
      </c>
      <c r="H2178">
        <v>5.7</v>
      </c>
    </row>
    <row r="2179" spans="1:8" x14ac:dyDescent="0.3">
      <c r="A2179" t="s">
        <v>11748</v>
      </c>
      <c r="B2179">
        <v>110</v>
      </c>
      <c r="C2179">
        <v>13998282</v>
      </c>
      <c r="D2179" t="s">
        <v>11749</v>
      </c>
      <c r="E2179" t="s">
        <v>26330</v>
      </c>
      <c r="F2179" t="s">
        <v>37</v>
      </c>
      <c r="G2179">
        <v>16000000</v>
      </c>
      <c r="H2179">
        <v>3.1</v>
      </c>
    </row>
    <row r="2180" spans="1:8" x14ac:dyDescent="0.3">
      <c r="A2180" t="s">
        <v>10977</v>
      </c>
      <c r="B2180">
        <v>103</v>
      </c>
      <c r="C2180">
        <v>6061759</v>
      </c>
      <c r="D2180" t="s">
        <v>1415</v>
      </c>
      <c r="E2180" t="s">
        <v>26331</v>
      </c>
      <c r="F2180" t="s">
        <v>37</v>
      </c>
      <c r="G2180">
        <v>17000000</v>
      </c>
      <c r="H2180">
        <v>6.3</v>
      </c>
    </row>
    <row r="2181" spans="1:8" x14ac:dyDescent="0.3">
      <c r="A2181" t="s">
        <v>7302</v>
      </c>
      <c r="B2181">
        <v>106</v>
      </c>
      <c r="C2181">
        <v>64955956</v>
      </c>
      <c r="D2181" t="s">
        <v>2527</v>
      </c>
      <c r="E2181" t="s">
        <v>26332</v>
      </c>
      <c r="F2181" t="s">
        <v>37</v>
      </c>
      <c r="G2181">
        <v>18000000</v>
      </c>
      <c r="H2181">
        <v>5.7</v>
      </c>
    </row>
    <row r="2182" spans="1:8" x14ac:dyDescent="0.3">
      <c r="A2182" t="s">
        <v>11761</v>
      </c>
      <c r="B2182">
        <v>98</v>
      </c>
      <c r="C2182">
        <v>60057639</v>
      </c>
      <c r="D2182" t="s">
        <v>9193</v>
      </c>
      <c r="E2182" t="s">
        <v>26333</v>
      </c>
      <c r="F2182" t="s">
        <v>37</v>
      </c>
      <c r="G2182">
        <v>18000000</v>
      </c>
      <c r="H2182">
        <v>7.1</v>
      </c>
    </row>
    <row r="2183" spans="1:8" x14ac:dyDescent="0.3">
      <c r="A2183" t="s">
        <v>1965</v>
      </c>
      <c r="B2183">
        <v>68</v>
      </c>
      <c r="C2183">
        <v>53868030</v>
      </c>
      <c r="D2183" t="s">
        <v>1009</v>
      </c>
      <c r="E2183" t="s">
        <v>26334</v>
      </c>
      <c r="F2183" t="s">
        <v>37</v>
      </c>
      <c r="G2183">
        <v>17000000</v>
      </c>
      <c r="H2183">
        <v>7</v>
      </c>
    </row>
    <row r="2184" spans="1:8" x14ac:dyDescent="0.3">
      <c r="A2184" t="s">
        <v>7109</v>
      </c>
      <c r="B2184">
        <v>94</v>
      </c>
      <c r="C2184">
        <v>59573085</v>
      </c>
      <c r="D2184" t="s">
        <v>2717</v>
      </c>
      <c r="E2184" t="s">
        <v>26335</v>
      </c>
      <c r="F2184" t="s">
        <v>37</v>
      </c>
      <c r="G2184">
        <v>18000000</v>
      </c>
      <c r="H2184">
        <v>6.1</v>
      </c>
    </row>
    <row r="2185" spans="1:8" x14ac:dyDescent="0.3">
      <c r="A2185" t="s">
        <v>935</v>
      </c>
      <c r="B2185">
        <v>99</v>
      </c>
      <c r="C2185">
        <v>52691009</v>
      </c>
      <c r="D2185" t="s">
        <v>3057</v>
      </c>
      <c r="E2185" t="s">
        <v>26336</v>
      </c>
      <c r="F2185" t="s">
        <v>37</v>
      </c>
      <c r="G2185">
        <v>21000000</v>
      </c>
      <c r="H2185">
        <v>6.6</v>
      </c>
    </row>
    <row r="2186" spans="1:8" x14ac:dyDescent="0.3">
      <c r="A2186" t="s">
        <v>1311</v>
      </c>
      <c r="B2186">
        <v>107</v>
      </c>
      <c r="C2186">
        <v>59735548</v>
      </c>
      <c r="D2186" t="s">
        <v>4177</v>
      </c>
      <c r="E2186" t="s">
        <v>26337</v>
      </c>
      <c r="F2186" t="s">
        <v>37</v>
      </c>
      <c r="G2186">
        <v>15000000</v>
      </c>
      <c r="H2186">
        <v>7.8</v>
      </c>
    </row>
    <row r="2187" spans="1:8" x14ac:dyDescent="0.3">
      <c r="A2187" t="s">
        <v>4955</v>
      </c>
      <c r="B2187">
        <v>180</v>
      </c>
      <c r="C2187">
        <v>51600000</v>
      </c>
      <c r="D2187" t="s">
        <v>11781</v>
      </c>
      <c r="E2187" t="s">
        <v>26338</v>
      </c>
      <c r="F2187" t="s">
        <v>37</v>
      </c>
      <c r="G2187">
        <v>18000000</v>
      </c>
      <c r="H2187">
        <v>8.3000000000000007</v>
      </c>
    </row>
    <row r="2188" spans="1:8" x14ac:dyDescent="0.3">
      <c r="A2188" t="s">
        <v>10918</v>
      </c>
      <c r="B2188">
        <v>89</v>
      </c>
      <c r="C2188">
        <v>43818159</v>
      </c>
      <c r="D2188" t="s">
        <v>5103</v>
      </c>
      <c r="E2188" t="s">
        <v>26339</v>
      </c>
      <c r="F2188" t="s">
        <v>37</v>
      </c>
      <c r="G2188">
        <v>20000000</v>
      </c>
      <c r="H2188">
        <v>3.9</v>
      </c>
    </row>
    <row r="2189" spans="1:8" x14ac:dyDescent="0.3">
      <c r="A2189" t="s">
        <v>2042</v>
      </c>
      <c r="B2189">
        <v>97</v>
      </c>
      <c r="C2189">
        <v>86049418</v>
      </c>
      <c r="D2189" t="s">
        <v>1671</v>
      </c>
      <c r="E2189" t="s">
        <v>26340</v>
      </c>
      <c r="F2189" t="s">
        <v>37</v>
      </c>
      <c r="G2189">
        <v>17000000</v>
      </c>
      <c r="H2189">
        <v>7</v>
      </c>
    </row>
    <row r="2190" spans="1:8" x14ac:dyDescent="0.3">
      <c r="A2190" t="s">
        <v>11792</v>
      </c>
      <c r="B2190">
        <v>113</v>
      </c>
      <c r="C2190">
        <v>43601508</v>
      </c>
      <c r="D2190" t="s">
        <v>1415</v>
      </c>
      <c r="E2190" t="s">
        <v>26341</v>
      </c>
      <c r="F2190" t="s">
        <v>37</v>
      </c>
      <c r="G2190">
        <v>18000000</v>
      </c>
      <c r="H2190">
        <v>6.7</v>
      </c>
    </row>
    <row r="2191" spans="1:8" x14ac:dyDescent="0.3">
      <c r="A2191" t="s">
        <v>11681</v>
      </c>
      <c r="B2191">
        <v>131</v>
      </c>
      <c r="C2191">
        <v>41300105</v>
      </c>
      <c r="D2191" t="s">
        <v>8060</v>
      </c>
      <c r="E2191" t="s">
        <v>26342</v>
      </c>
      <c r="F2191" t="s">
        <v>37</v>
      </c>
      <c r="G2191">
        <v>19800000</v>
      </c>
      <c r="H2191">
        <v>7.3</v>
      </c>
    </row>
    <row r="2192" spans="1:8" x14ac:dyDescent="0.3">
      <c r="A2192" t="s">
        <v>4850</v>
      </c>
      <c r="B2192">
        <v>103</v>
      </c>
      <c r="C2192">
        <v>41382841</v>
      </c>
      <c r="D2192" t="s">
        <v>2490</v>
      </c>
      <c r="E2192" t="s">
        <v>26343</v>
      </c>
      <c r="F2192" t="s">
        <v>37</v>
      </c>
      <c r="G2192">
        <v>18000000</v>
      </c>
      <c r="H2192">
        <v>6.3</v>
      </c>
    </row>
    <row r="2193" spans="1:8" x14ac:dyDescent="0.3">
      <c r="A2193" t="s">
        <v>1133</v>
      </c>
      <c r="B2193">
        <v>119</v>
      </c>
      <c r="C2193">
        <v>42335698</v>
      </c>
      <c r="D2193" t="s">
        <v>1415</v>
      </c>
      <c r="E2193" t="s">
        <v>26344</v>
      </c>
      <c r="F2193" t="s">
        <v>37</v>
      </c>
      <c r="G2193">
        <v>18000000</v>
      </c>
      <c r="H2193">
        <v>7.8</v>
      </c>
    </row>
    <row r="2194" spans="1:8" x14ac:dyDescent="0.3">
      <c r="A2194" t="s">
        <v>4003</v>
      </c>
      <c r="B2194">
        <v>98</v>
      </c>
      <c r="C2194">
        <v>33404871</v>
      </c>
      <c r="D2194" t="s">
        <v>3409</v>
      </c>
      <c r="E2194" t="s">
        <v>26345</v>
      </c>
      <c r="F2194" t="s">
        <v>37</v>
      </c>
      <c r="G2194">
        <v>18000000</v>
      </c>
      <c r="H2194">
        <v>7.3</v>
      </c>
    </row>
    <row r="2195" spans="1:8" x14ac:dyDescent="0.3">
      <c r="A2195" t="s">
        <v>1155</v>
      </c>
      <c r="B2195">
        <v>111</v>
      </c>
      <c r="C2195">
        <v>31471430</v>
      </c>
      <c r="D2195" t="s">
        <v>2819</v>
      </c>
      <c r="E2195" t="s">
        <v>26346</v>
      </c>
      <c r="F2195" t="s">
        <v>37</v>
      </c>
      <c r="G2195">
        <v>15000000</v>
      </c>
      <c r="H2195">
        <v>7.6</v>
      </c>
    </row>
    <row r="2196" spans="1:8" x14ac:dyDescent="0.3">
      <c r="A2196" t="s">
        <v>9593</v>
      </c>
      <c r="B2196">
        <v>94</v>
      </c>
      <c r="C2196">
        <v>30222640</v>
      </c>
      <c r="D2196" t="s">
        <v>7837</v>
      </c>
      <c r="E2196" t="s">
        <v>26347</v>
      </c>
      <c r="F2196" t="s">
        <v>37</v>
      </c>
      <c r="G2196">
        <v>25000000</v>
      </c>
      <c r="H2196">
        <v>5.3</v>
      </c>
    </row>
    <row r="2197" spans="1:8" x14ac:dyDescent="0.3">
      <c r="A2197" t="s">
        <v>11825</v>
      </c>
      <c r="B2197">
        <v>81</v>
      </c>
      <c r="C2197">
        <v>26906039</v>
      </c>
      <c r="D2197" t="s">
        <v>2136</v>
      </c>
      <c r="E2197" t="s">
        <v>26348</v>
      </c>
      <c r="F2197" t="s">
        <v>37</v>
      </c>
      <c r="G2197">
        <v>18000000</v>
      </c>
      <c r="H2197">
        <v>5.3</v>
      </c>
    </row>
    <row r="2198" spans="1:8" x14ac:dyDescent="0.3">
      <c r="A2198" t="s">
        <v>5367</v>
      </c>
      <c r="B2198">
        <v>89</v>
      </c>
      <c r="C2198">
        <v>21378000</v>
      </c>
      <c r="D2198" t="s">
        <v>7406</v>
      </c>
      <c r="E2198" t="s">
        <v>26349</v>
      </c>
      <c r="F2198" t="s">
        <v>37</v>
      </c>
      <c r="G2198">
        <v>1000000</v>
      </c>
      <c r="H2198">
        <v>6.8</v>
      </c>
    </row>
    <row r="2199" spans="1:8" x14ac:dyDescent="0.3">
      <c r="A2199" t="s">
        <v>11835</v>
      </c>
      <c r="B2199">
        <v>106</v>
      </c>
      <c r="C2199">
        <v>43853424</v>
      </c>
      <c r="D2199" t="s">
        <v>11837</v>
      </c>
      <c r="E2199" t="s">
        <v>26350</v>
      </c>
      <c r="F2199" t="s">
        <v>37</v>
      </c>
      <c r="G2199">
        <v>18000000</v>
      </c>
      <c r="H2199">
        <v>7.1</v>
      </c>
    </row>
    <row r="2200" spans="1:8" x14ac:dyDescent="0.3">
      <c r="A2200" t="s">
        <v>11846</v>
      </c>
      <c r="B2200">
        <v>86</v>
      </c>
      <c r="C2200">
        <v>23993605</v>
      </c>
      <c r="D2200" t="s">
        <v>9193</v>
      </c>
      <c r="E2200" t="s">
        <v>26351</v>
      </c>
      <c r="F2200" t="s">
        <v>37</v>
      </c>
      <c r="G2200">
        <v>18000000</v>
      </c>
      <c r="H2200">
        <v>5.8</v>
      </c>
    </row>
    <row r="2201" spans="1:8" x14ac:dyDescent="0.3">
      <c r="A2201" t="s">
        <v>9667</v>
      </c>
      <c r="B2201">
        <v>103</v>
      </c>
      <c r="C2201">
        <v>26400000</v>
      </c>
      <c r="D2201" t="s">
        <v>42</v>
      </c>
      <c r="E2201" t="s">
        <v>26352</v>
      </c>
      <c r="F2201" t="s">
        <v>37</v>
      </c>
      <c r="G2201">
        <v>18000000</v>
      </c>
      <c r="H2201">
        <v>5.8</v>
      </c>
    </row>
    <row r="2202" spans="1:8" x14ac:dyDescent="0.3">
      <c r="A2202" t="s">
        <v>487</v>
      </c>
      <c r="B2202">
        <v>121</v>
      </c>
      <c r="C2202">
        <v>45250</v>
      </c>
      <c r="D2202" t="s">
        <v>1634</v>
      </c>
      <c r="E2202" t="s">
        <v>26353</v>
      </c>
      <c r="F2202" t="s">
        <v>37</v>
      </c>
      <c r="G2202">
        <v>18000000</v>
      </c>
      <c r="H2202">
        <v>8.3000000000000007</v>
      </c>
    </row>
    <row r="2203" spans="1:8" x14ac:dyDescent="0.3">
      <c r="A2203" t="s">
        <v>11860</v>
      </c>
      <c r="B2203">
        <v>109</v>
      </c>
      <c r="C2203">
        <v>22927390</v>
      </c>
      <c r="D2203" t="s">
        <v>214</v>
      </c>
      <c r="E2203" t="s">
        <v>26354</v>
      </c>
      <c r="F2203" t="s">
        <v>37</v>
      </c>
      <c r="G2203">
        <v>18000000</v>
      </c>
      <c r="H2203">
        <v>5.6</v>
      </c>
    </row>
    <row r="2204" spans="1:8" x14ac:dyDescent="0.3">
      <c r="A2204" t="s">
        <v>3122</v>
      </c>
      <c r="B2204">
        <v>109</v>
      </c>
      <c r="C2204">
        <v>4250320</v>
      </c>
      <c r="D2204" t="s">
        <v>9420</v>
      </c>
      <c r="E2204" t="s">
        <v>26355</v>
      </c>
      <c r="F2204" t="s">
        <v>37</v>
      </c>
      <c r="G2204">
        <v>18000000</v>
      </c>
      <c r="H2204">
        <v>6.8</v>
      </c>
    </row>
    <row r="2205" spans="1:8" x14ac:dyDescent="0.3">
      <c r="A2205" t="s">
        <v>11871</v>
      </c>
      <c r="B2205">
        <v>123</v>
      </c>
      <c r="C2205">
        <v>22452209</v>
      </c>
      <c r="D2205" t="s">
        <v>3464</v>
      </c>
      <c r="E2205" t="s">
        <v>26356</v>
      </c>
      <c r="F2205" t="s">
        <v>37</v>
      </c>
      <c r="G2205">
        <v>18000000</v>
      </c>
      <c r="H2205">
        <v>5</v>
      </c>
    </row>
    <row r="2206" spans="1:8" x14ac:dyDescent="0.3">
      <c r="A2206" t="s">
        <v>5289</v>
      </c>
      <c r="B2206">
        <v>94</v>
      </c>
      <c r="C2206">
        <v>18329466</v>
      </c>
      <c r="D2206" t="s">
        <v>7682</v>
      </c>
      <c r="E2206" t="s">
        <v>26357</v>
      </c>
      <c r="F2206" t="s">
        <v>37</v>
      </c>
      <c r="G2206">
        <v>18000000</v>
      </c>
      <c r="H2206">
        <v>7.6</v>
      </c>
    </row>
    <row r="2207" spans="1:8" x14ac:dyDescent="0.3">
      <c r="A2207" t="s">
        <v>4003</v>
      </c>
      <c r="B2207">
        <v>94</v>
      </c>
      <c r="C2207">
        <v>17071230</v>
      </c>
      <c r="D2207" t="s">
        <v>1009</v>
      </c>
      <c r="E2207" t="s">
        <v>26358</v>
      </c>
      <c r="F2207" t="s">
        <v>37</v>
      </c>
      <c r="G2207">
        <v>18000000</v>
      </c>
      <c r="H2207">
        <v>6.7</v>
      </c>
    </row>
    <row r="2208" spans="1:8" x14ac:dyDescent="0.3">
      <c r="A2208" t="s">
        <v>11881</v>
      </c>
      <c r="B2208">
        <v>115</v>
      </c>
      <c r="C2208">
        <v>17174870</v>
      </c>
      <c r="D2208" t="s">
        <v>7837</v>
      </c>
      <c r="E2208" t="s">
        <v>26359</v>
      </c>
      <c r="F2208" t="s">
        <v>37</v>
      </c>
      <c r="G2208">
        <v>18000000</v>
      </c>
      <c r="H2208">
        <v>6.7</v>
      </c>
    </row>
    <row r="2209" spans="1:8" x14ac:dyDescent="0.3">
      <c r="A2209" t="s">
        <v>10377</v>
      </c>
      <c r="B2209">
        <v>107</v>
      </c>
      <c r="C2209">
        <v>26284475</v>
      </c>
      <c r="D2209" t="s">
        <v>1671</v>
      </c>
      <c r="E2209" t="s">
        <v>26360</v>
      </c>
      <c r="F2209" t="s">
        <v>37</v>
      </c>
      <c r="G2209">
        <v>17000000</v>
      </c>
      <c r="H2209">
        <v>5.7</v>
      </c>
    </row>
    <row r="2210" spans="1:8" x14ac:dyDescent="0.3">
      <c r="A2210" t="s">
        <v>11891</v>
      </c>
      <c r="B2210">
        <v>91</v>
      </c>
      <c r="C2210">
        <v>16702864</v>
      </c>
      <c r="D2210" t="s">
        <v>1009</v>
      </c>
      <c r="E2210" t="s">
        <v>26361</v>
      </c>
      <c r="F2210" t="s">
        <v>37</v>
      </c>
      <c r="G2210">
        <v>18000000</v>
      </c>
      <c r="H2210">
        <v>5.2</v>
      </c>
    </row>
    <row r="2211" spans="1:8" x14ac:dyDescent="0.3">
      <c r="A2211" t="s">
        <v>6704</v>
      </c>
      <c r="B2211">
        <v>125</v>
      </c>
      <c r="C2211">
        <v>15561627</v>
      </c>
      <c r="D2211" t="s">
        <v>3409</v>
      </c>
      <c r="E2211" t="s">
        <v>26362</v>
      </c>
      <c r="F2211" t="s">
        <v>37</v>
      </c>
      <c r="G2211">
        <v>18000000</v>
      </c>
      <c r="H2211">
        <v>7.5</v>
      </c>
    </row>
    <row r="2212" spans="1:8" x14ac:dyDescent="0.3">
      <c r="A2212" t="s">
        <v>5289</v>
      </c>
      <c r="B2212">
        <v>122</v>
      </c>
      <c r="C2212">
        <v>17750583</v>
      </c>
      <c r="D2212" t="s">
        <v>1544</v>
      </c>
      <c r="E2212" t="s">
        <v>26363</v>
      </c>
      <c r="F2212" t="s">
        <v>37</v>
      </c>
      <c r="G2212">
        <v>30000000</v>
      </c>
      <c r="H2212">
        <v>7.2</v>
      </c>
    </row>
    <row r="2213" spans="1:8" x14ac:dyDescent="0.3">
      <c r="A2213" t="s">
        <v>1252</v>
      </c>
      <c r="B2213">
        <v>102</v>
      </c>
      <c r="C2213">
        <v>14793904</v>
      </c>
      <c r="D2213" t="s">
        <v>1681</v>
      </c>
      <c r="E2213" t="s">
        <v>26364</v>
      </c>
      <c r="F2213" t="s">
        <v>37</v>
      </c>
      <c r="G2213">
        <v>18000000</v>
      </c>
      <c r="H2213">
        <v>5.3</v>
      </c>
    </row>
    <row r="2214" spans="1:8" x14ac:dyDescent="0.3">
      <c r="A2214" t="s">
        <v>8950</v>
      </c>
      <c r="B2214">
        <v>90</v>
      </c>
      <c r="C2214">
        <v>15281286</v>
      </c>
      <c r="D2214" t="s">
        <v>1415</v>
      </c>
      <c r="E2214" t="s">
        <v>26365</v>
      </c>
      <c r="F2214" t="s">
        <v>37</v>
      </c>
      <c r="G2214">
        <v>18000000</v>
      </c>
      <c r="H2214">
        <v>6.5</v>
      </c>
    </row>
    <row r="2215" spans="1:8" x14ac:dyDescent="0.3">
      <c r="A2215" t="s">
        <v>11910</v>
      </c>
      <c r="B2215">
        <v>98</v>
      </c>
      <c r="C2215">
        <v>8000000</v>
      </c>
      <c r="D2215" t="s">
        <v>136</v>
      </c>
      <c r="E2215" t="s">
        <v>26366</v>
      </c>
      <c r="F2215" t="s">
        <v>37</v>
      </c>
      <c r="G2215">
        <v>18000000</v>
      </c>
      <c r="H2215">
        <v>5</v>
      </c>
    </row>
    <row r="2216" spans="1:8" x14ac:dyDescent="0.3">
      <c r="A2216" t="s">
        <v>11916</v>
      </c>
      <c r="B2216">
        <v>109</v>
      </c>
      <c r="C2216">
        <v>13491653</v>
      </c>
      <c r="D2216" t="s">
        <v>4075</v>
      </c>
      <c r="E2216" t="s">
        <v>26367</v>
      </c>
      <c r="F2216" t="s">
        <v>37</v>
      </c>
      <c r="G2216">
        <v>18000000</v>
      </c>
      <c r="H2216">
        <v>6.1</v>
      </c>
    </row>
    <row r="2217" spans="1:8" x14ac:dyDescent="0.3">
      <c r="A2217" t="s">
        <v>11926</v>
      </c>
      <c r="B2217">
        <v>90</v>
      </c>
      <c r="C2217">
        <v>10494494</v>
      </c>
      <c r="D2217" t="s">
        <v>334</v>
      </c>
      <c r="E2217" t="s">
        <v>26368</v>
      </c>
      <c r="F2217" t="s">
        <v>37</v>
      </c>
      <c r="G2217">
        <v>18000000</v>
      </c>
      <c r="H2217">
        <v>4.4000000000000004</v>
      </c>
    </row>
    <row r="2218" spans="1:8" x14ac:dyDescent="0.3">
      <c r="A2218" t="s">
        <v>1064</v>
      </c>
      <c r="B2218">
        <v>112</v>
      </c>
      <c r="C2218">
        <v>7837632</v>
      </c>
      <c r="D2218" t="s">
        <v>3409</v>
      </c>
      <c r="E2218" t="s">
        <v>26369</v>
      </c>
      <c r="F2218" t="s">
        <v>37</v>
      </c>
      <c r="G2218">
        <v>18000000</v>
      </c>
      <c r="H2218">
        <v>7.5</v>
      </c>
    </row>
    <row r="2219" spans="1:8" x14ac:dyDescent="0.3">
      <c r="A2219" t="s">
        <v>3891</v>
      </c>
      <c r="B2219">
        <v>94</v>
      </c>
      <c r="C2219">
        <v>15155772</v>
      </c>
      <c r="D2219" t="s">
        <v>1415</v>
      </c>
      <c r="E2219" t="s">
        <v>26370</v>
      </c>
      <c r="F2219" t="s">
        <v>37</v>
      </c>
      <c r="G2219">
        <v>18000000</v>
      </c>
      <c r="H2219">
        <v>5.7</v>
      </c>
    </row>
    <row r="2220" spans="1:8" x14ac:dyDescent="0.3">
      <c r="A2220" t="s">
        <v>11940</v>
      </c>
      <c r="B2220">
        <v>105</v>
      </c>
      <c r="C2220">
        <v>8508843</v>
      </c>
      <c r="D2220" t="s">
        <v>4219</v>
      </c>
      <c r="E2220" t="s">
        <v>26371</v>
      </c>
      <c r="F2220" t="s">
        <v>37</v>
      </c>
      <c r="G2220">
        <v>18000000</v>
      </c>
      <c r="H2220">
        <v>5.5</v>
      </c>
    </row>
    <row r="2221" spans="1:8" x14ac:dyDescent="0.3">
      <c r="A2221" t="s">
        <v>11946</v>
      </c>
      <c r="B2221">
        <v>104</v>
      </c>
      <c r="C2221">
        <v>7739049</v>
      </c>
      <c r="D2221" t="s">
        <v>1415</v>
      </c>
      <c r="E2221" t="s">
        <v>26372</v>
      </c>
      <c r="F2221" t="s">
        <v>37</v>
      </c>
      <c r="G2221">
        <v>18000000</v>
      </c>
      <c r="H2221">
        <v>7.1</v>
      </c>
    </row>
    <row r="2222" spans="1:8" x14ac:dyDescent="0.3">
      <c r="A2222" t="s">
        <v>5175</v>
      </c>
      <c r="B2222">
        <v>112</v>
      </c>
      <c r="C2222">
        <v>6734844</v>
      </c>
      <c r="D2222" t="s">
        <v>214</v>
      </c>
      <c r="E2222" t="s">
        <v>26373</v>
      </c>
      <c r="F2222" t="s">
        <v>37</v>
      </c>
      <c r="G2222">
        <v>17000000</v>
      </c>
      <c r="H2222">
        <v>5.9</v>
      </c>
    </row>
    <row r="2223" spans="1:8" x14ac:dyDescent="0.3">
      <c r="A2223" t="s">
        <v>11958</v>
      </c>
      <c r="B2223">
        <v>108</v>
      </c>
      <c r="C2223">
        <v>6000000</v>
      </c>
      <c r="D2223" t="s">
        <v>42</v>
      </c>
      <c r="E2223" t="s">
        <v>26374</v>
      </c>
      <c r="F2223" t="s">
        <v>37</v>
      </c>
      <c r="G2223">
        <v>18000000</v>
      </c>
      <c r="H2223">
        <v>6.7</v>
      </c>
    </row>
    <row r="2224" spans="1:8" x14ac:dyDescent="0.3">
      <c r="A2224" t="s">
        <v>9392</v>
      </c>
      <c r="B2224">
        <v>112</v>
      </c>
      <c r="C2224">
        <v>6615578</v>
      </c>
      <c r="D2224" t="s">
        <v>6326</v>
      </c>
      <c r="E2224" t="s">
        <v>26375</v>
      </c>
      <c r="F2224" t="s">
        <v>37</v>
      </c>
      <c r="G2224">
        <v>13000000</v>
      </c>
      <c r="H2224">
        <v>7</v>
      </c>
    </row>
    <row r="2225" spans="1:8" x14ac:dyDescent="0.3">
      <c r="A2225" t="s">
        <v>255</v>
      </c>
      <c r="B2225">
        <v>127</v>
      </c>
      <c r="C2225">
        <v>5887457</v>
      </c>
      <c r="D2225" t="s">
        <v>4167</v>
      </c>
      <c r="E2225" t="s">
        <v>26376</v>
      </c>
      <c r="F2225" t="s">
        <v>37</v>
      </c>
      <c r="G2225">
        <v>18000000</v>
      </c>
      <c r="H2225">
        <v>7.9</v>
      </c>
    </row>
    <row r="2226" spans="1:8" x14ac:dyDescent="0.3">
      <c r="A2226" t="s">
        <v>8186</v>
      </c>
      <c r="B2226">
        <v>111</v>
      </c>
      <c r="C2226">
        <v>13362308</v>
      </c>
      <c r="D2226" t="s">
        <v>3409</v>
      </c>
      <c r="E2226" t="s">
        <v>26377</v>
      </c>
      <c r="F2226" t="s">
        <v>37</v>
      </c>
      <c r="G2226">
        <v>18000000</v>
      </c>
      <c r="H2226">
        <v>6.9</v>
      </c>
    </row>
    <row r="2227" spans="1:8" x14ac:dyDescent="0.3">
      <c r="A2227" t="s">
        <v>2017</v>
      </c>
      <c r="B2227">
        <v>126</v>
      </c>
      <c r="C2227">
        <v>5701643</v>
      </c>
      <c r="D2227" t="s">
        <v>3430</v>
      </c>
      <c r="E2227" t="s">
        <v>26378</v>
      </c>
      <c r="F2227" t="s">
        <v>11980</v>
      </c>
      <c r="G2227">
        <v>20000000</v>
      </c>
      <c r="H2227">
        <v>7.3</v>
      </c>
    </row>
    <row r="2228" spans="1:8" x14ac:dyDescent="0.3">
      <c r="A2228" t="s">
        <v>1294</v>
      </c>
      <c r="B2228">
        <v>114</v>
      </c>
      <c r="C2228">
        <v>5694401</v>
      </c>
      <c r="D2228" t="s">
        <v>334</v>
      </c>
      <c r="E2228" t="s">
        <v>26379</v>
      </c>
      <c r="F2228" t="s">
        <v>37</v>
      </c>
      <c r="G2228">
        <v>18000000</v>
      </c>
      <c r="H2228">
        <v>7.3</v>
      </c>
    </row>
    <row r="2229" spans="1:8" x14ac:dyDescent="0.3">
      <c r="A2229" t="s">
        <v>11984</v>
      </c>
      <c r="B2229">
        <v>99</v>
      </c>
      <c r="C2229">
        <v>5333658</v>
      </c>
      <c r="D2229" t="s">
        <v>647</v>
      </c>
      <c r="E2229" t="s">
        <v>26380</v>
      </c>
      <c r="F2229" t="s">
        <v>37</v>
      </c>
      <c r="G2229">
        <v>20000000</v>
      </c>
      <c r="H2229">
        <v>3.5</v>
      </c>
    </row>
    <row r="2230" spans="1:8" x14ac:dyDescent="0.3">
      <c r="A2230" t="s">
        <v>857</v>
      </c>
      <c r="B2230">
        <v>150</v>
      </c>
      <c r="C2230">
        <v>4414535</v>
      </c>
      <c r="D2230" t="s">
        <v>3409</v>
      </c>
      <c r="E2230" t="s">
        <v>26381</v>
      </c>
      <c r="F2230" t="s">
        <v>37</v>
      </c>
      <c r="G2230">
        <v>18000000</v>
      </c>
      <c r="H2230">
        <v>7.8</v>
      </c>
    </row>
    <row r="2231" spans="1:8" x14ac:dyDescent="0.3">
      <c r="A2231" t="s">
        <v>11999</v>
      </c>
      <c r="B2231">
        <v>112</v>
      </c>
      <c r="C2231">
        <v>3707794</v>
      </c>
      <c r="D2231" t="s">
        <v>1483</v>
      </c>
      <c r="E2231" t="s">
        <v>26382</v>
      </c>
      <c r="F2231" t="s">
        <v>37</v>
      </c>
      <c r="G2231">
        <v>18000000</v>
      </c>
      <c r="H2231">
        <v>6.7</v>
      </c>
    </row>
    <row r="2232" spans="1:8" x14ac:dyDescent="0.3">
      <c r="A2232" t="s">
        <v>4003</v>
      </c>
      <c r="B2232">
        <v>108</v>
      </c>
      <c r="C2232">
        <v>3203044</v>
      </c>
      <c r="D2232" t="s">
        <v>1681</v>
      </c>
      <c r="E2232" t="s">
        <v>26383</v>
      </c>
      <c r="F2232" t="s">
        <v>37</v>
      </c>
      <c r="G2232">
        <v>18000000</v>
      </c>
      <c r="H2232">
        <v>6.4</v>
      </c>
    </row>
    <row r="2233" spans="1:8" x14ac:dyDescent="0.3">
      <c r="A2233" t="s">
        <v>12008</v>
      </c>
      <c r="B2233">
        <v>116</v>
      </c>
      <c r="C2233">
        <v>4435083</v>
      </c>
      <c r="D2233" t="s">
        <v>12009</v>
      </c>
      <c r="E2233" t="s">
        <v>26384</v>
      </c>
      <c r="F2233" t="s">
        <v>37</v>
      </c>
      <c r="G2233">
        <v>18000000</v>
      </c>
      <c r="H2233">
        <v>7.1</v>
      </c>
    </row>
    <row r="2234" spans="1:8" x14ac:dyDescent="0.3">
      <c r="A2234" t="s">
        <v>12018</v>
      </c>
      <c r="B2234">
        <v>144</v>
      </c>
      <c r="C2234">
        <v>2222647</v>
      </c>
      <c r="D2234" t="s">
        <v>8060</v>
      </c>
      <c r="E2234" t="s">
        <v>26385</v>
      </c>
      <c r="F2234" t="s">
        <v>8731</v>
      </c>
      <c r="G2234">
        <v>12000000</v>
      </c>
      <c r="H2234">
        <v>7.8</v>
      </c>
    </row>
    <row r="2235" spans="1:8" x14ac:dyDescent="0.3">
      <c r="A2235" t="s">
        <v>12029</v>
      </c>
      <c r="B2235">
        <v>93</v>
      </c>
      <c r="C2235">
        <v>3500000</v>
      </c>
      <c r="D2235" t="s">
        <v>12030</v>
      </c>
      <c r="E2235" t="s">
        <v>26386</v>
      </c>
      <c r="F2235" t="s">
        <v>37</v>
      </c>
      <c r="G2235">
        <v>2700000</v>
      </c>
      <c r="H2235">
        <v>5.9</v>
      </c>
    </row>
    <row r="2236" spans="1:8" x14ac:dyDescent="0.3">
      <c r="A2236" t="s">
        <v>2641</v>
      </c>
      <c r="B2236">
        <v>103</v>
      </c>
      <c r="C2236">
        <v>676698</v>
      </c>
      <c r="D2236" t="s">
        <v>2142</v>
      </c>
      <c r="E2236" t="s">
        <v>26387</v>
      </c>
      <c r="F2236" t="s">
        <v>37</v>
      </c>
      <c r="G2236">
        <v>18000000</v>
      </c>
      <c r="H2236">
        <v>7.2</v>
      </c>
    </row>
    <row r="2237" spans="1:8" x14ac:dyDescent="0.3">
      <c r="A2237" t="s">
        <v>12060</v>
      </c>
      <c r="B2237">
        <v>121</v>
      </c>
      <c r="C2237">
        <v>229311</v>
      </c>
      <c r="D2237" t="s">
        <v>12061</v>
      </c>
      <c r="E2237" t="s">
        <v>26388</v>
      </c>
      <c r="F2237" t="s">
        <v>37</v>
      </c>
      <c r="G2237">
        <v>11350000</v>
      </c>
      <c r="H2237">
        <v>6.2</v>
      </c>
    </row>
    <row r="2238" spans="1:8" x14ac:dyDescent="0.3">
      <c r="A2238" t="s">
        <v>12075</v>
      </c>
      <c r="B2238">
        <v>105</v>
      </c>
      <c r="C2238">
        <v>63260</v>
      </c>
      <c r="D2238" t="s">
        <v>12076</v>
      </c>
      <c r="E2238" t="s">
        <v>26389</v>
      </c>
      <c r="F2238" t="s">
        <v>37</v>
      </c>
      <c r="G2238">
        <v>14000000</v>
      </c>
      <c r="H2238">
        <v>6.7</v>
      </c>
    </row>
    <row r="2239" spans="1:8" x14ac:dyDescent="0.3">
      <c r="A2239" t="s">
        <v>6549</v>
      </c>
      <c r="B2239">
        <v>119</v>
      </c>
      <c r="C2239">
        <v>121463226</v>
      </c>
      <c r="D2239" t="s">
        <v>1671</v>
      </c>
      <c r="E2239" t="s">
        <v>26390</v>
      </c>
      <c r="F2239" t="s">
        <v>37</v>
      </c>
      <c r="G2239">
        <v>20000000</v>
      </c>
      <c r="H2239">
        <v>7.6</v>
      </c>
    </row>
    <row r="2240" spans="1:8" x14ac:dyDescent="0.3">
      <c r="A2240" t="s">
        <v>1071</v>
      </c>
      <c r="B2240">
        <v>98</v>
      </c>
      <c r="C2240">
        <v>58006147</v>
      </c>
      <c r="D2240" t="s">
        <v>4811</v>
      </c>
      <c r="E2240" t="s">
        <v>26391</v>
      </c>
      <c r="F2240" t="s">
        <v>37</v>
      </c>
      <c r="G2240">
        <v>23000000</v>
      </c>
      <c r="H2240">
        <v>6.2</v>
      </c>
    </row>
    <row r="2241" spans="1:8" x14ac:dyDescent="0.3">
      <c r="A2241" t="s">
        <v>12105</v>
      </c>
      <c r="B2241">
        <v>80</v>
      </c>
      <c r="C2241">
        <v>51053787</v>
      </c>
      <c r="D2241" t="s">
        <v>12106</v>
      </c>
      <c r="E2241" t="s">
        <v>26392</v>
      </c>
      <c r="F2241" t="s">
        <v>37</v>
      </c>
      <c r="G2241">
        <v>17500000</v>
      </c>
      <c r="H2241">
        <v>6.5</v>
      </c>
    </row>
    <row r="2242" spans="1:8" x14ac:dyDescent="0.3">
      <c r="A2242" t="s">
        <v>12110</v>
      </c>
      <c r="B2242">
        <v>121</v>
      </c>
      <c r="C2242">
        <v>23472900</v>
      </c>
      <c r="D2242" t="s">
        <v>1961</v>
      </c>
      <c r="E2242" t="s">
        <v>26393</v>
      </c>
      <c r="F2242" t="s">
        <v>37</v>
      </c>
      <c r="G2242">
        <v>17500000</v>
      </c>
      <c r="H2242">
        <v>8.1</v>
      </c>
    </row>
    <row r="2243" spans="1:8" x14ac:dyDescent="0.3">
      <c r="A2243" t="s">
        <v>12115</v>
      </c>
      <c r="B2243">
        <v>94</v>
      </c>
      <c r="C2243">
        <v>39687528</v>
      </c>
      <c r="D2243" t="s">
        <v>464</v>
      </c>
      <c r="E2243" t="s">
        <v>26394</v>
      </c>
      <c r="F2243" t="s">
        <v>37</v>
      </c>
      <c r="G2243">
        <v>24000000</v>
      </c>
      <c r="H2243">
        <v>6.3</v>
      </c>
    </row>
    <row r="2244" spans="1:8" x14ac:dyDescent="0.3">
      <c r="A2244" t="s">
        <v>12120</v>
      </c>
      <c r="B2244">
        <v>93</v>
      </c>
      <c r="C2244">
        <v>7017178</v>
      </c>
      <c r="D2244" t="s">
        <v>12121</v>
      </c>
      <c r="E2244" t="s">
        <v>26395</v>
      </c>
      <c r="F2244" t="s">
        <v>37</v>
      </c>
      <c r="G2244">
        <v>17500000</v>
      </c>
      <c r="H2244">
        <v>4.4000000000000004</v>
      </c>
    </row>
    <row r="2245" spans="1:8" x14ac:dyDescent="0.3">
      <c r="A2245" t="s">
        <v>12131</v>
      </c>
      <c r="B2245">
        <v>116</v>
      </c>
      <c r="C2245">
        <v>325491</v>
      </c>
      <c r="D2245" t="s">
        <v>2125</v>
      </c>
      <c r="E2245" t="s">
        <v>26396</v>
      </c>
      <c r="F2245" t="s">
        <v>37</v>
      </c>
      <c r="G2245">
        <v>17500000</v>
      </c>
      <c r="H2245">
        <v>6</v>
      </c>
    </row>
    <row r="2246" spans="1:8" x14ac:dyDescent="0.3">
      <c r="A2246" t="s">
        <v>3563</v>
      </c>
      <c r="B2246">
        <v>101</v>
      </c>
      <c r="C2246">
        <v>96471845</v>
      </c>
      <c r="D2246" t="s">
        <v>9754</v>
      </c>
      <c r="E2246" t="s">
        <v>26397</v>
      </c>
      <c r="F2246" t="s">
        <v>37</v>
      </c>
      <c r="G2246">
        <v>17000000</v>
      </c>
      <c r="H2246">
        <v>7.6</v>
      </c>
    </row>
    <row r="2247" spans="1:8" x14ac:dyDescent="0.3">
      <c r="A2247" t="s">
        <v>29</v>
      </c>
      <c r="B2247">
        <v>154</v>
      </c>
      <c r="C2247">
        <v>85200000</v>
      </c>
      <c r="D2247" t="s">
        <v>73</v>
      </c>
      <c r="E2247" t="s">
        <v>26398</v>
      </c>
      <c r="F2247" t="s">
        <v>37</v>
      </c>
      <c r="G2247">
        <v>18500000</v>
      </c>
      <c r="H2247">
        <v>8.4</v>
      </c>
    </row>
    <row r="2248" spans="1:8" x14ac:dyDescent="0.3">
      <c r="A2248" t="s">
        <v>12147</v>
      </c>
      <c r="B2248">
        <v>170</v>
      </c>
      <c r="C2248">
        <v>72000000</v>
      </c>
      <c r="D2248" t="s">
        <v>12149</v>
      </c>
      <c r="E2248" t="s">
        <v>26399</v>
      </c>
      <c r="F2248" t="s">
        <v>37</v>
      </c>
      <c r="G2248">
        <v>17000000</v>
      </c>
      <c r="H2248">
        <v>7.9</v>
      </c>
    </row>
    <row r="2249" spans="1:8" x14ac:dyDescent="0.3">
      <c r="A2249" t="s">
        <v>4831</v>
      </c>
      <c r="B2249">
        <v>99</v>
      </c>
      <c r="C2249">
        <v>72219395</v>
      </c>
      <c r="D2249" t="s">
        <v>3030</v>
      </c>
      <c r="E2249" t="s">
        <v>26400</v>
      </c>
      <c r="F2249" t="s">
        <v>37</v>
      </c>
      <c r="G2249">
        <v>17000000</v>
      </c>
      <c r="H2249">
        <v>5.6</v>
      </c>
    </row>
    <row r="2250" spans="1:8" x14ac:dyDescent="0.3">
      <c r="A2250" t="s">
        <v>7427</v>
      </c>
      <c r="B2250">
        <v>104</v>
      </c>
      <c r="C2250">
        <v>82389560</v>
      </c>
      <c r="D2250" t="s">
        <v>1671</v>
      </c>
      <c r="E2250" t="s">
        <v>26401</v>
      </c>
      <c r="F2250" t="s">
        <v>37</v>
      </c>
      <c r="G2250">
        <v>17000000</v>
      </c>
      <c r="H2250">
        <v>6.5</v>
      </c>
    </row>
    <row r="2251" spans="1:8" x14ac:dyDescent="0.3">
      <c r="A2251" t="s">
        <v>8191</v>
      </c>
      <c r="B2251">
        <v>126</v>
      </c>
      <c r="C2251">
        <v>71502303</v>
      </c>
      <c r="D2251" t="s">
        <v>11384</v>
      </c>
      <c r="E2251" t="s">
        <v>26402</v>
      </c>
      <c r="F2251" t="s">
        <v>37</v>
      </c>
      <c r="G2251">
        <v>12000000</v>
      </c>
      <c r="H2251">
        <v>7.5</v>
      </c>
    </row>
    <row r="2252" spans="1:8" x14ac:dyDescent="0.3">
      <c r="A2252" t="s">
        <v>4939</v>
      </c>
      <c r="B2252">
        <v>110</v>
      </c>
      <c r="C2252">
        <v>19179969</v>
      </c>
      <c r="D2252" t="s">
        <v>1671</v>
      </c>
      <c r="E2252" t="s">
        <v>26403</v>
      </c>
      <c r="F2252" t="s">
        <v>37</v>
      </c>
      <c r="G2252">
        <v>17500000</v>
      </c>
      <c r="H2252">
        <v>6.3</v>
      </c>
    </row>
    <row r="2253" spans="1:8" x14ac:dyDescent="0.3">
      <c r="A2253" t="s">
        <v>5367</v>
      </c>
      <c r="B2253">
        <v>101</v>
      </c>
      <c r="C2253">
        <v>47000000</v>
      </c>
      <c r="D2253" t="s">
        <v>5544</v>
      </c>
      <c r="E2253" t="s">
        <v>26404</v>
      </c>
      <c r="F2253" t="s">
        <v>37</v>
      </c>
      <c r="G2253">
        <v>300000</v>
      </c>
      <c r="H2253">
        <v>7.9</v>
      </c>
    </row>
    <row r="2254" spans="1:8" x14ac:dyDescent="0.3">
      <c r="A2254" t="s">
        <v>12173</v>
      </c>
      <c r="B2254">
        <v>87</v>
      </c>
      <c r="C2254">
        <v>37566230</v>
      </c>
      <c r="D2254" t="s">
        <v>12174</v>
      </c>
      <c r="E2254" t="s">
        <v>26405</v>
      </c>
      <c r="F2254" t="s">
        <v>37</v>
      </c>
      <c r="G2254">
        <v>17000000</v>
      </c>
      <c r="H2254">
        <v>5.0999999999999996</v>
      </c>
    </row>
    <row r="2255" spans="1:8" x14ac:dyDescent="0.3">
      <c r="A2255" t="s">
        <v>6800</v>
      </c>
      <c r="B2255">
        <v>123</v>
      </c>
      <c r="C2255">
        <v>70492685</v>
      </c>
      <c r="D2255" t="s">
        <v>2527</v>
      </c>
      <c r="E2255" t="s">
        <v>26406</v>
      </c>
      <c r="F2255" t="s">
        <v>37</v>
      </c>
      <c r="G2255">
        <v>17000000</v>
      </c>
      <c r="H2255">
        <v>6.7</v>
      </c>
    </row>
    <row r="2256" spans="1:8" x14ac:dyDescent="0.3">
      <c r="A2256" t="s">
        <v>9521</v>
      </c>
      <c r="B2256">
        <v>109</v>
      </c>
      <c r="C2256">
        <v>35635046</v>
      </c>
      <c r="D2256" t="s">
        <v>464</v>
      </c>
      <c r="E2256" t="s">
        <v>26407</v>
      </c>
      <c r="F2256" t="s">
        <v>37</v>
      </c>
      <c r="G2256">
        <v>17000000</v>
      </c>
      <c r="H2256">
        <v>6.7</v>
      </c>
    </row>
    <row r="2257" spans="1:8" x14ac:dyDescent="0.3">
      <c r="A2257" t="s">
        <v>12184</v>
      </c>
      <c r="B2257">
        <v>90</v>
      </c>
      <c r="C2257">
        <v>45670855</v>
      </c>
      <c r="D2257" t="s">
        <v>5103</v>
      </c>
      <c r="E2257" t="s">
        <v>26408</v>
      </c>
      <c r="F2257" t="s">
        <v>37</v>
      </c>
      <c r="G2257">
        <v>20000000</v>
      </c>
      <c r="H2257">
        <v>5.6</v>
      </c>
    </row>
    <row r="2258" spans="1:8" x14ac:dyDescent="0.3">
      <c r="A2258" t="s">
        <v>3802</v>
      </c>
      <c r="B2258">
        <v>96</v>
      </c>
      <c r="C2258">
        <v>37939782</v>
      </c>
      <c r="D2258" t="s">
        <v>1681</v>
      </c>
      <c r="E2258" t="s">
        <v>26409</v>
      </c>
      <c r="F2258" t="s">
        <v>37</v>
      </c>
      <c r="G2258">
        <v>17000000</v>
      </c>
      <c r="H2258">
        <v>5.6</v>
      </c>
    </row>
    <row r="2259" spans="1:8" x14ac:dyDescent="0.3">
      <c r="A2259" t="s">
        <v>12192</v>
      </c>
      <c r="B2259">
        <v>82</v>
      </c>
      <c r="C2259">
        <v>30324946</v>
      </c>
      <c r="D2259" t="s">
        <v>6545</v>
      </c>
      <c r="E2259" t="s">
        <v>26410</v>
      </c>
      <c r="F2259" t="s">
        <v>37</v>
      </c>
      <c r="G2259">
        <v>17000000</v>
      </c>
      <c r="H2259">
        <v>6.2</v>
      </c>
    </row>
    <row r="2260" spans="1:8" x14ac:dyDescent="0.3">
      <c r="A2260" t="s">
        <v>11668</v>
      </c>
      <c r="B2260">
        <v>86</v>
      </c>
      <c r="C2260">
        <v>27854896</v>
      </c>
      <c r="D2260" t="s">
        <v>687</v>
      </c>
      <c r="E2260" t="s">
        <v>26411</v>
      </c>
      <c r="F2260" t="s">
        <v>37</v>
      </c>
      <c r="G2260">
        <v>17000000</v>
      </c>
      <c r="H2260">
        <v>5.6</v>
      </c>
    </row>
    <row r="2261" spans="1:8" x14ac:dyDescent="0.3">
      <c r="A2261" t="s">
        <v>7480</v>
      </c>
      <c r="B2261">
        <v>108</v>
      </c>
      <c r="C2261">
        <v>41777564</v>
      </c>
      <c r="D2261" t="s">
        <v>6403</v>
      </c>
      <c r="E2261" t="s">
        <v>26412</v>
      </c>
      <c r="F2261" t="s">
        <v>37</v>
      </c>
      <c r="G2261">
        <v>15000000</v>
      </c>
      <c r="H2261">
        <v>6.4</v>
      </c>
    </row>
    <row r="2262" spans="1:8" x14ac:dyDescent="0.3">
      <c r="A2262" t="s">
        <v>4591</v>
      </c>
      <c r="B2262">
        <v>98</v>
      </c>
      <c r="C2262">
        <v>22734486</v>
      </c>
      <c r="D2262" t="s">
        <v>1671</v>
      </c>
      <c r="E2262" t="s">
        <v>26413</v>
      </c>
      <c r="F2262" t="s">
        <v>37</v>
      </c>
      <c r="G2262">
        <v>17000000</v>
      </c>
      <c r="H2262">
        <v>5.6</v>
      </c>
    </row>
    <row r="2263" spans="1:8" x14ac:dyDescent="0.3">
      <c r="A2263" t="s">
        <v>8546</v>
      </c>
      <c r="B2263">
        <v>129</v>
      </c>
      <c r="C2263">
        <v>44469602</v>
      </c>
      <c r="D2263" t="s">
        <v>1634</v>
      </c>
      <c r="E2263" t="s">
        <v>26414</v>
      </c>
      <c r="F2263" t="s">
        <v>37</v>
      </c>
      <c r="G2263">
        <v>17000000</v>
      </c>
      <c r="H2263">
        <v>7.4</v>
      </c>
    </row>
    <row r="2264" spans="1:8" x14ac:dyDescent="0.3">
      <c r="A2264" t="s">
        <v>12225</v>
      </c>
      <c r="B2264">
        <v>112</v>
      </c>
      <c r="C2264">
        <v>64998368</v>
      </c>
      <c r="D2264" t="s">
        <v>6545</v>
      </c>
      <c r="E2264" t="s">
        <v>26415</v>
      </c>
      <c r="F2264" t="s">
        <v>37</v>
      </c>
      <c r="G2264">
        <v>17000000</v>
      </c>
      <c r="H2264">
        <v>7.2</v>
      </c>
    </row>
    <row r="2265" spans="1:8" x14ac:dyDescent="0.3">
      <c r="A2265" t="s">
        <v>7352</v>
      </c>
      <c r="B2265">
        <v>108</v>
      </c>
      <c r="C2265">
        <v>19693891</v>
      </c>
      <c r="D2265" t="s">
        <v>4479</v>
      </c>
      <c r="E2265" t="s">
        <v>26416</v>
      </c>
      <c r="F2265" t="s">
        <v>37</v>
      </c>
      <c r="G2265">
        <v>34000000</v>
      </c>
      <c r="H2265">
        <v>4.9000000000000004</v>
      </c>
    </row>
    <row r="2266" spans="1:8" x14ac:dyDescent="0.3">
      <c r="A2266" t="s">
        <v>79</v>
      </c>
      <c r="B2266">
        <v>121</v>
      </c>
      <c r="C2266">
        <v>16311763</v>
      </c>
      <c r="D2266" t="s">
        <v>2125</v>
      </c>
      <c r="E2266" t="s">
        <v>26417</v>
      </c>
      <c r="F2266" t="s">
        <v>37</v>
      </c>
      <c r="G2266">
        <v>17000000</v>
      </c>
      <c r="H2266">
        <v>7.5</v>
      </c>
    </row>
    <row r="2267" spans="1:8" x14ac:dyDescent="0.3">
      <c r="A2267" t="s">
        <v>12236</v>
      </c>
      <c r="B2267">
        <v>89</v>
      </c>
      <c r="C2267">
        <v>12693621</v>
      </c>
      <c r="D2267" t="s">
        <v>3030</v>
      </c>
      <c r="E2267" t="s">
        <v>26418</v>
      </c>
      <c r="F2267" t="s">
        <v>37</v>
      </c>
      <c r="G2267">
        <v>17000000</v>
      </c>
      <c r="H2267">
        <v>4.8</v>
      </c>
    </row>
    <row r="2268" spans="1:8" x14ac:dyDescent="0.3">
      <c r="A2268" t="s">
        <v>12240</v>
      </c>
      <c r="B2268">
        <v>89</v>
      </c>
      <c r="C2268">
        <v>15655665</v>
      </c>
      <c r="D2268" t="s">
        <v>1681</v>
      </c>
      <c r="E2268" t="s">
        <v>26419</v>
      </c>
      <c r="F2268" t="s">
        <v>37</v>
      </c>
      <c r="G2268">
        <v>4000000</v>
      </c>
      <c r="H2268">
        <v>3.1</v>
      </c>
    </row>
    <row r="2269" spans="1:8" x14ac:dyDescent="0.3">
      <c r="A2269" t="s">
        <v>12245</v>
      </c>
      <c r="B2269">
        <v>73</v>
      </c>
      <c r="C2269">
        <v>11634458</v>
      </c>
      <c r="D2269" t="s">
        <v>12247</v>
      </c>
      <c r="E2269" t="s">
        <v>26420</v>
      </c>
      <c r="F2269" t="s">
        <v>37</v>
      </c>
      <c r="G2269">
        <v>17000000</v>
      </c>
      <c r="H2269">
        <v>5.8</v>
      </c>
    </row>
    <row r="2270" spans="1:8" x14ac:dyDescent="0.3">
      <c r="A2270" t="s">
        <v>3098</v>
      </c>
      <c r="B2270">
        <v>132</v>
      </c>
      <c r="C2270">
        <v>27154426</v>
      </c>
      <c r="D2270" t="s">
        <v>2125</v>
      </c>
      <c r="E2270" t="s">
        <v>26421</v>
      </c>
      <c r="F2270" t="s">
        <v>37</v>
      </c>
      <c r="G2270">
        <v>17000000</v>
      </c>
      <c r="H2270">
        <v>6.7</v>
      </c>
    </row>
    <row r="2271" spans="1:8" x14ac:dyDescent="0.3">
      <c r="A2271" t="s">
        <v>12262</v>
      </c>
      <c r="B2271">
        <v>96</v>
      </c>
      <c r="C2271">
        <v>54239856</v>
      </c>
      <c r="D2271" t="s">
        <v>6403</v>
      </c>
      <c r="E2271" t="s">
        <v>26422</v>
      </c>
      <c r="F2271" t="s">
        <v>37</v>
      </c>
      <c r="G2271">
        <v>17000000</v>
      </c>
      <c r="H2271">
        <v>6.5</v>
      </c>
    </row>
    <row r="2272" spans="1:8" x14ac:dyDescent="0.3">
      <c r="A2272" t="s">
        <v>4239</v>
      </c>
      <c r="B2272">
        <v>98</v>
      </c>
      <c r="C2272">
        <v>8662318</v>
      </c>
      <c r="D2272" t="s">
        <v>1681</v>
      </c>
      <c r="E2272" t="s">
        <v>26423</v>
      </c>
      <c r="F2272" t="s">
        <v>37</v>
      </c>
      <c r="G2272">
        <v>17000000</v>
      </c>
      <c r="H2272">
        <v>5.9</v>
      </c>
    </row>
    <row r="2273" spans="1:8" x14ac:dyDescent="0.3">
      <c r="A2273" t="s">
        <v>1744</v>
      </c>
      <c r="B2273">
        <v>107</v>
      </c>
      <c r="C2273">
        <v>7156725</v>
      </c>
      <c r="D2273" t="s">
        <v>6419</v>
      </c>
      <c r="E2273" t="s">
        <v>26424</v>
      </c>
      <c r="F2273" t="s">
        <v>37</v>
      </c>
      <c r="G2273">
        <v>19000000</v>
      </c>
      <c r="H2273">
        <v>5.5</v>
      </c>
    </row>
    <row r="2274" spans="1:8" x14ac:dyDescent="0.3">
      <c r="A2274" t="s">
        <v>12276</v>
      </c>
      <c r="B2274">
        <v>134</v>
      </c>
      <c r="C2274">
        <v>15681020</v>
      </c>
      <c r="D2274" t="s">
        <v>7677</v>
      </c>
      <c r="E2274" t="s">
        <v>26425</v>
      </c>
      <c r="F2274" t="s">
        <v>37</v>
      </c>
      <c r="G2274">
        <v>17000000</v>
      </c>
      <c r="H2274">
        <v>3.6</v>
      </c>
    </row>
    <row r="2275" spans="1:8" x14ac:dyDescent="0.3">
      <c r="A2275" t="s">
        <v>12287</v>
      </c>
      <c r="B2275">
        <v>122</v>
      </c>
      <c r="C2275">
        <v>6855137</v>
      </c>
      <c r="D2275" t="s">
        <v>464</v>
      </c>
      <c r="E2275" t="s">
        <v>26426</v>
      </c>
      <c r="F2275" t="s">
        <v>37</v>
      </c>
      <c r="G2275">
        <v>17000000</v>
      </c>
      <c r="H2275">
        <v>7.4</v>
      </c>
    </row>
    <row r="2276" spans="1:8" x14ac:dyDescent="0.3">
      <c r="A2276" t="s">
        <v>12295</v>
      </c>
      <c r="B2276">
        <v>97</v>
      </c>
      <c r="C2276">
        <v>2315683</v>
      </c>
      <c r="D2276" t="s">
        <v>12296</v>
      </c>
      <c r="E2276" t="s">
        <v>26427</v>
      </c>
      <c r="F2276" t="s">
        <v>37</v>
      </c>
      <c r="G2276">
        <v>17000000</v>
      </c>
      <c r="H2276">
        <v>3</v>
      </c>
    </row>
    <row r="2277" spans="1:8" x14ac:dyDescent="0.3">
      <c r="A2277" t="s">
        <v>2392</v>
      </c>
      <c r="B2277">
        <v>110</v>
      </c>
      <c r="C2277">
        <v>39825798</v>
      </c>
      <c r="D2277" t="s">
        <v>3277</v>
      </c>
      <c r="E2277" t="s">
        <v>26428</v>
      </c>
      <c r="F2277" t="s">
        <v>37</v>
      </c>
      <c r="G2277">
        <v>16000000</v>
      </c>
      <c r="H2277">
        <v>7.6</v>
      </c>
    </row>
    <row r="2278" spans="1:8" x14ac:dyDescent="0.3">
      <c r="A2278" t="s">
        <v>12305</v>
      </c>
      <c r="B2278">
        <v>102</v>
      </c>
      <c r="C2278">
        <v>2000000</v>
      </c>
      <c r="D2278" t="s">
        <v>8570</v>
      </c>
      <c r="E2278" t="s">
        <v>26429</v>
      </c>
      <c r="F2278" t="s">
        <v>37</v>
      </c>
      <c r="G2278">
        <v>17000000</v>
      </c>
      <c r="H2278">
        <v>6.4</v>
      </c>
    </row>
    <row r="2279" spans="1:8" x14ac:dyDescent="0.3">
      <c r="A2279" t="s">
        <v>1324</v>
      </c>
      <c r="B2279">
        <v>98</v>
      </c>
      <c r="C2279">
        <v>1569918</v>
      </c>
      <c r="D2279" t="s">
        <v>5685</v>
      </c>
      <c r="E2279" t="s">
        <v>26430</v>
      </c>
      <c r="F2279" t="s">
        <v>37</v>
      </c>
      <c r="G2279">
        <v>17000000</v>
      </c>
      <c r="H2279">
        <v>6.9</v>
      </c>
    </row>
    <row r="2280" spans="1:8" x14ac:dyDescent="0.3">
      <c r="A2280" t="s">
        <v>2853</v>
      </c>
      <c r="B2280">
        <v>120</v>
      </c>
      <c r="C2280">
        <v>106869</v>
      </c>
      <c r="D2280" t="s">
        <v>5274</v>
      </c>
      <c r="E2280" t="s">
        <v>26431</v>
      </c>
      <c r="F2280" t="s">
        <v>37</v>
      </c>
      <c r="G2280">
        <v>17000000</v>
      </c>
      <c r="H2280">
        <v>6.6</v>
      </c>
    </row>
    <row r="2281" spans="1:8" x14ac:dyDescent="0.3">
      <c r="A2281" t="s">
        <v>9802</v>
      </c>
      <c r="B2281">
        <v>160</v>
      </c>
      <c r="C2281">
        <v>273420</v>
      </c>
      <c r="D2281" t="s">
        <v>12320</v>
      </c>
      <c r="E2281" t="s">
        <v>26432</v>
      </c>
      <c r="F2281" t="s">
        <v>37</v>
      </c>
      <c r="G2281">
        <v>17000000</v>
      </c>
      <c r="H2281">
        <v>5.5</v>
      </c>
    </row>
    <row r="2282" spans="1:8" x14ac:dyDescent="0.3">
      <c r="A2282" t="s">
        <v>12337</v>
      </c>
      <c r="B2282">
        <v>83</v>
      </c>
      <c r="C2282">
        <v>4930798</v>
      </c>
      <c r="D2282" t="s">
        <v>5544</v>
      </c>
      <c r="E2282" t="s">
        <v>26433</v>
      </c>
      <c r="F2282" t="s">
        <v>37</v>
      </c>
      <c r="G2282">
        <v>17000000</v>
      </c>
      <c r="H2282">
        <v>4.0999999999999996</v>
      </c>
    </row>
    <row r="2283" spans="1:8" x14ac:dyDescent="0.3">
      <c r="A2283" t="s">
        <v>12344</v>
      </c>
      <c r="B2283">
        <v>102</v>
      </c>
      <c r="C2283">
        <v>59847242</v>
      </c>
      <c r="D2283" t="s">
        <v>9105</v>
      </c>
      <c r="E2283" t="s">
        <v>26434</v>
      </c>
      <c r="F2283" t="s">
        <v>37</v>
      </c>
      <c r="G2283">
        <v>16500000</v>
      </c>
      <c r="H2283">
        <v>6.8</v>
      </c>
    </row>
    <row r="2284" spans="1:8" x14ac:dyDescent="0.3">
      <c r="A2284" t="s">
        <v>12348</v>
      </c>
      <c r="B2284">
        <v>122</v>
      </c>
      <c r="C2284">
        <v>220914</v>
      </c>
      <c r="D2284" t="s">
        <v>6326</v>
      </c>
      <c r="E2284" t="s">
        <v>26435</v>
      </c>
      <c r="F2284" t="s">
        <v>37</v>
      </c>
      <c r="G2284">
        <v>16800000</v>
      </c>
      <c r="H2284">
        <v>6.5</v>
      </c>
    </row>
    <row r="2285" spans="1:8" x14ac:dyDescent="0.3">
      <c r="A2285" t="s">
        <v>760</v>
      </c>
      <c r="B2285">
        <v>126</v>
      </c>
      <c r="C2285">
        <v>43848100</v>
      </c>
      <c r="D2285" t="s">
        <v>1935</v>
      </c>
      <c r="E2285" t="s">
        <v>26436</v>
      </c>
      <c r="F2285" t="s">
        <v>37</v>
      </c>
      <c r="G2285">
        <v>15000000</v>
      </c>
      <c r="H2285">
        <v>7.4</v>
      </c>
    </row>
    <row r="2286" spans="1:8" x14ac:dyDescent="0.3">
      <c r="A2286" t="s">
        <v>1064</v>
      </c>
      <c r="B2286">
        <v>136</v>
      </c>
      <c r="C2286">
        <v>42700000</v>
      </c>
      <c r="D2286" t="s">
        <v>214</v>
      </c>
      <c r="E2286" t="s">
        <v>26437</v>
      </c>
      <c r="F2286" t="s">
        <v>37</v>
      </c>
      <c r="G2286">
        <v>16500000</v>
      </c>
      <c r="H2286">
        <v>7.7</v>
      </c>
    </row>
    <row r="2287" spans="1:8" x14ac:dyDescent="0.3">
      <c r="A2287" t="s">
        <v>12360</v>
      </c>
      <c r="B2287">
        <v>120</v>
      </c>
      <c r="C2287">
        <v>18663911</v>
      </c>
      <c r="D2287" t="s">
        <v>6326</v>
      </c>
      <c r="E2287" t="s">
        <v>26438</v>
      </c>
      <c r="F2287" t="s">
        <v>37</v>
      </c>
      <c r="G2287">
        <v>16500000</v>
      </c>
      <c r="H2287">
        <v>7.1</v>
      </c>
    </row>
    <row r="2288" spans="1:8" x14ac:dyDescent="0.3">
      <c r="A2288" t="s">
        <v>12365</v>
      </c>
      <c r="B2288">
        <v>108</v>
      </c>
      <c r="C2288">
        <v>11702090</v>
      </c>
      <c r="D2288" t="s">
        <v>1681</v>
      </c>
      <c r="E2288" t="s">
        <v>26439</v>
      </c>
      <c r="F2288" t="s">
        <v>37</v>
      </c>
      <c r="G2288">
        <v>16500000</v>
      </c>
      <c r="H2288">
        <v>6.3</v>
      </c>
    </row>
    <row r="2289" spans="1:8" x14ac:dyDescent="0.3">
      <c r="A2289" t="s">
        <v>12371</v>
      </c>
      <c r="B2289">
        <v>126</v>
      </c>
      <c r="C2289">
        <v>13005485</v>
      </c>
      <c r="D2289" t="s">
        <v>3409</v>
      </c>
      <c r="E2289" t="s">
        <v>26440</v>
      </c>
      <c r="F2289" t="s">
        <v>37</v>
      </c>
      <c r="G2289">
        <v>15000000</v>
      </c>
      <c r="H2289">
        <v>7.6</v>
      </c>
    </row>
    <row r="2290" spans="1:8" x14ac:dyDescent="0.3">
      <c r="A2290" t="s">
        <v>1096</v>
      </c>
      <c r="B2290">
        <v>128</v>
      </c>
      <c r="C2290">
        <v>95860116</v>
      </c>
      <c r="D2290" t="s">
        <v>2527</v>
      </c>
      <c r="E2290" t="s">
        <v>26441</v>
      </c>
      <c r="F2290" t="s">
        <v>37</v>
      </c>
      <c r="G2290">
        <v>16400000</v>
      </c>
      <c r="H2290">
        <v>8</v>
      </c>
    </row>
    <row r="2291" spans="1:8" x14ac:dyDescent="0.3">
      <c r="A2291" t="s">
        <v>12378</v>
      </c>
      <c r="B2291">
        <v>113</v>
      </c>
      <c r="C2291">
        <v>127175354</v>
      </c>
      <c r="D2291" t="s">
        <v>1671</v>
      </c>
      <c r="E2291" t="s">
        <v>26442</v>
      </c>
      <c r="F2291" t="s">
        <v>37</v>
      </c>
      <c r="G2291">
        <v>16000000</v>
      </c>
      <c r="H2291">
        <v>7.3</v>
      </c>
    </row>
    <row r="2292" spans="1:8" x14ac:dyDescent="0.3">
      <c r="A2292" t="s">
        <v>3891</v>
      </c>
      <c r="B2292">
        <v>89</v>
      </c>
      <c r="C2292">
        <v>92823600</v>
      </c>
      <c r="D2292" t="s">
        <v>1415</v>
      </c>
      <c r="E2292" t="s">
        <v>26443</v>
      </c>
      <c r="F2292" t="s">
        <v>37</v>
      </c>
      <c r="G2292">
        <v>16000000</v>
      </c>
      <c r="H2292">
        <v>7.6</v>
      </c>
    </row>
    <row r="2293" spans="1:8" x14ac:dyDescent="0.3">
      <c r="A2293" t="s">
        <v>10145</v>
      </c>
      <c r="B2293">
        <v>129</v>
      </c>
      <c r="C2293">
        <v>54000000</v>
      </c>
      <c r="D2293" t="s">
        <v>3409</v>
      </c>
      <c r="E2293" t="s">
        <v>26444</v>
      </c>
      <c r="F2293" t="s">
        <v>37</v>
      </c>
      <c r="G2293">
        <v>16000000</v>
      </c>
      <c r="H2293">
        <v>7.8</v>
      </c>
    </row>
    <row r="2294" spans="1:8" x14ac:dyDescent="0.3">
      <c r="A2294" t="s">
        <v>2542</v>
      </c>
      <c r="B2294">
        <v>94</v>
      </c>
      <c r="C2294">
        <v>68525609</v>
      </c>
      <c r="D2294" t="s">
        <v>1671</v>
      </c>
      <c r="E2294" t="s">
        <v>26445</v>
      </c>
      <c r="F2294" t="s">
        <v>37</v>
      </c>
      <c r="G2294">
        <v>15600000</v>
      </c>
      <c r="H2294">
        <v>6.5</v>
      </c>
    </row>
    <row r="2295" spans="1:8" x14ac:dyDescent="0.3">
      <c r="A2295" t="s">
        <v>4099</v>
      </c>
      <c r="B2295">
        <v>106</v>
      </c>
      <c r="C2295">
        <v>52885587</v>
      </c>
      <c r="D2295" t="s">
        <v>4479</v>
      </c>
      <c r="E2295" t="s">
        <v>26446</v>
      </c>
      <c r="F2295" t="s">
        <v>37</v>
      </c>
      <c r="G2295">
        <v>16000000</v>
      </c>
      <c r="H2295">
        <v>6.4</v>
      </c>
    </row>
    <row r="2296" spans="1:8" x14ac:dyDescent="0.3">
      <c r="A2296" t="s">
        <v>12400</v>
      </c>
      <c r="B2296">
        <v>100</v>
      </c>
      <c r="C2296">
        <v>44667095</v>
      </c>
      <c r="D2296" t="s">
        <v>1415</v>
      </c>
      <c r="E2296" t="s">
        <v>26447</v>
      </c>
      <c r="F2296" t="s">
        <v>37</v>
      </c>
      <c r="G2296">
        <v>15000000</v>
      </c>
      <c r="H2296">
        <v>8</v>
      </c>
    </row>
    <row r="2297" spans="1:8" x14ac:dyDescent="0.3">
      <c r="A2297" t="s">
        <v>3749</v>
      </c>
      <c r="B2297">
        <v>89</v>
      </c>
      <c r="C2297">
        <v>42638165</v>
      </c>
      <c r="D2297" t="s">
        <v>2094</v>
      </c>
      <c r="E2297" t="s">
        <v>26448</v>
      </c>
      <c r="F2297" t="s">
        <v>37</v>
      </c>
      <c r="G2297">
        <v>16000000</v>
      </c>
      <c r="H2297">
        <v>4.8</v>
      </c>
    </row>
    <row r="2298" spans="1:8" x14ac:dyDescent="0.3">
      <c r="A2298" t="s">
        <v>5382</v>
      </c>
      <c r="B2298">
        <v>94</v>
      </c>
      <c r="C2298">
        <v>45507053</v>
      </c>
      <c r="D2298" t="s">
        <v>11384</v>
      </c>
      <c r="E2298" t="s">
        <v>26449</v>
      </c>
      <c r="F2298" t="s">
        <v>37</v>
      </c>
      <c r="G2298">
        <v>16000000</v>
      </c>
      <c r="H2298">
        <v>7.8</v>
      </c>
    </row>
    <row r="2299" spans="1:8" x14ac:dyDescent="0.3">
      <c r="A2299" t="s">
        <v>876</v>
      </c>
      <c r="B2299">
        <v>83</v>
      </c>
      <c r="C2299">
        <v>39511038</v>
      </c>
      <c r="D2299" t="s">
        <v>6403</v>
      </c>
      <c r="E2299" t="s">
        <v>26450</v>
      </c>
      <c r="F2299" t="s">
        <v>37</v>
      </c>
      <c r="G2299">
        <v>16000000</v>
      </c>
      <c r="H2299">
        <v>5.9</v>
      </c>
    </row>
    <row r="2300" spans="1:8" x14ac:dyDescent="0.3">
      <c r="A2300" t="s">
        <v>12414</v>
      </c>
      <c r="B2300">
        <v>111</v>
      </c>
      <c r="C2300">
        <v>6462576</v>
      </c>
      <c r="D2300" t="s">
        <v>3409</v>
      </c>
      <c r="E2300" t="s">
        <v>26451</v>
      </c>
      <c r="F2300" t="s">
        <v>37</v>
      </c>
      <c r="G2300">
        <v>18500000</v>
      </c>
      <c r="H2300">
        <v>5.4</v>
      </c>
    </row>
    <row r="2301" spans="1:8" x14ac:dyDescent="0.3">
      <c r="A2301" t="s">
        <v>12419</v>
      </c>
      <c r="B2301">
        <v>80</v>
      </c>
      <c r="C2301">
        <v>40363530</v>
      </c>
      <c r="D2301" t="s">
        <v>3057</v>
      </c>
      <c r="E2301" t="s">
        <v>26452</v>
      </c>
      <c r="F2301" t="s">
        <v>37</v>
      </c>
      <c r="G2301">
        <v>16000000</v>
      </c>
      <c r="H2301">
        <v>3.3</v>
      </c>
    </row>
    <row r="2302" spans="1:8" x14ac:dyDescent="0.3">
      <c r="A2302" t="s">
        <v>378</v>
      </c>
      <c r="B2302">
        <v>112</v>
      </c>
      <c r="C2302">
        <v>37623143</v>
      </c>
      <c r="D2302" t="s">
        <v>12424</v>
      </c>
      <c r="E2302" t="s">
        <v>26453</v>
      </c>
      <c r="F2302" t="s">
        <v>2778</v>
      </c>
      <c r="G2302">
        <v>13500000</v>
      </c>
      <c r="H2302">
        <v>8.1999999999999993</v>
      </c>
    </row>
    <row r="2303" spans="1:8" x14ac:dyDescent="0.3">
      <c r="A2303" t="s">
        <v>4987</v>
      </c>
      <c r="B2303">
        <v>94</v>
      </c>
      <c r="C2303">
        <v>33357476</v>
      </c>
      <c r="D2303" t="s">
        <v>12433</v>
      </c>
      <c r="E2303" t="s">
        <v>26454</v>
      </c>
      <c r="F2303" t="s">
        <v>37</v>
      </c>
      <c r="G2303">
        <v>35000000</v>
      </c>
      <c r="H2303">
        <v>5.4</v>
      </c>
    </row>
    <row r="2304" spans="1:8" x14ac:dyDescent="0.3">
      <c r="A2304" t="s">
        <v>2943</v>
      </c>
      <c r="B2304">
        <v>130</v>
      </c>
      <c r="C2304">
        <v>28734552</v>
      </c>
      <c r="D2304" t="s">
        <v>5274</v>
      </c>
      <c r="E2304" t="s">
        <v>26455</v>
      </c>
      <c r="F2304" t="s">
        <v>37</v>
      </c>
      <c r="G2304">
        <v>16000000</v>
      </c>
      <c r="H2304">
        <v>6.4</v>
      </c>
    </row>
    <row r="2305" spans="1:8" x14ac:dyDescent="0.3">
      <c r="A2305" t="s">
        <v>12441</v>
      </c>
      <c r="B2305">
        <v>91</v>
      </c>
      <c r="C2305">
        <v>37300107</v>
      </c>
      <c r="D2305" t="s">
        <v>4384</v>
      </c>
      <c r="E2305" t="s">
        <v>26456</v>
      </c>
      <c r="F2305" t="s">
        <v>37</v>
      </c>
      <c r="G2305">
        <v>16000000</v>
      </c>
      <c r="H2305">
        <v>4.8</v>
      </c>
    </row>
    <row r="2306" spans="1:8" x14ac:dyDescent="0.3">
      <c r="A2306" t="s">
        <v>6767</v>
      </c>
      <c r="B2306">
        <v>91</v>
      </c>
      <c r="C2306">
        <v>27087695</v>
      </c>
      <c r="D2306" t="s">
        <v>5383</v>
      </c>
      <c r="E2306" t="s">
        <v>26457</v>
      </c>
      <c r="F2306" t="s">
        <v>37</v>
      </c>
      <c r="G2306">
        <v>17700000</v>
      </c>
      <c r="H2306">
        <v>5.9</v>
      </c>
    </row>
    <row r="2307" spans="1:8" x14ac:dyDescent="0.3">
      <c r="A2307" t="s">
        <v>12448</v>
      </c>
      <c r="B2307">
        <v>110</v>
      </c>
      <c r="C2307">
        <v>30102717</v>
      </c>
      <c r="D2307" t="s">
        <v>4556</v>
      </c>
      <c r="E2307" t="s">
        <v>26458</v>
      </c>
      <c r="F2307" t="s">
        <v>37</v>
      </c>
      <c r="G2307">
        <v>15000000</v>
      </c>
      <c r="H2307">
        <v>5.5</v>
      </c>
    </row>
    <row r="2308" spans="1:8" x14ac:dyDescent="0.3">
      <c r="A2308" t="s">
        <v>2453</v>
      </c>
      <c r="B2308">
        <v>121</v>
      </c>
      <c r="C2308">
        <v>23618786</v>
      </c>
      <c r="D2308" t="s">
        <v>12456</v>
      </c>
      <c r="E2308" t="s">
        <v>26459</v>
      </c>
      <c r="F2308" t="s">
        <v>37</v>
      </c>
      <c r="G2308">
        <v>8000000</v>
      </c>
      <c r="H2308">
        <v>7.9</v>
      </c>
    </row>
    <row r="2309" spans="1:8" x14ac:dyDescent="0.3">
      <c r="A2309" t="s">
        <v>12460</v>
      </c>
      <c r="B2309">
        <v>114</v>
      </c>
      <c r="C2309">
        <v>26896744</v>
      </c>
      <c r="D2309" t="s">
        <v>2527</v>
      </c>
      <c r="E2309" t="s">
        <v>26460</v>
      </c>
      <c r="F2309" t="s">
        <v>37</v>
      </c>
      <c r="G2309">
        <v>16500000</v>
      </c>
      <c r="H2309">
        <v>4.9000000000000004</v>
      </c>
    </row>
    <row r="2310" spans="1:8" x14ac:dyDescent="0.3">
      <c r="A2310" t="s">
        <v>4003</v>
      </c>
      <c r="B2310">
        <v>96</v>
      </c>
      <c r="C2310">
        <v>23213577</v>
      </c>
      <c r="D2310" t="s">
        <v>214</v>
      </c>
      <c r="E2310" t="s">
        <v>26461</v>
      </c>
      <c r="F2310" t="s">
        <v>37</v>
      </c>
      <c r="G2310">
        <v>15500000</v>
      </c>
      <c r="H2310">
        <v>7.2</v>
      </c>
    </row>
    <row r="2311" spans="1:8" x14ac:dyDescent="0.3">
      <c r="A2311" t="s">
        <v>12474</v>
      </c>
      <c r="B2311">
        <v>94</v>
      </c>
      <c r="C2311">
        <v>20627372</v>
      </c>
      <c r="D2311" t="s">
        <v>1415</v>
      </c>
      <c r="E2311" t="s">
        <v>26462</v>
      </c>
      <c r="F2311" t="s">
        <v>37</v>
      </c>
      <c r="G2311">
        <v>16000000</v>
      </c>
      <c r="H2311">
        <v>5.3</v>
      </c>
    </row>
    <row r="2312" spans="1:8" x14ac:dyDescent="0.3">
      <c r="A2312" t="s">
        <v>12479</v>
      </c>
      <c r="B2312">
        <v>109</v>
      </c>
      <c r="C2312">
        <v>16346122</v>
      </c>
      <c r="D2312" t="s">
        <v>3409</v>
      </c>
      <c r="E2312" t="s">
        <v>26463</v>
      </c>
      <c r="F2312" t="s">
        <v>37</v>
      </c>
      <c r="G2312">
        <v>16000000</v>
      </c>
      <c r="H2312">
        <v>7.2</v>
      </c>
    </row>
    <row r="2313" spans="1:8" x14ac:dyDescent="0.3">
      <c r="A2313" t="s">
        <v>4777</v>
      </c>
      <c r="B2313">
        <v>107</v>
      </c>
      <c r="C2313">
        <v>16204793</v>
      </c>
      <c r="D2313" t="s">
        <v>882</v>
      </c>
      <c r="E2313" t="s">
        <v>26464</v>
      </c>
      <c r="F2313" t="s">
        <v>37</v>
      </c>
      <c r="G2313">
        <v>16000000</v>
      </c>
      <c r="H2313">
        <v>5.0999999999999996</v>
      </c>
    </row>
    <row r="2314" spans="1:8" x14ac:dyDescent="0.3">
      <c r="A2314" t="s">
        <v>11208</v>
      </c>
      <c r="B2314">
        <v>96</v>
      </c>
      <c r="C2314">
        <v>15427192</v>
      </c>
      <c r="D2314" t="s">
        <v>12488</v>
      </c>
      <c r="E2314" t="s">
        <v>26465</v>
      </c>
      <c r="F2314" t="s">
        <v>37</v>
      </c>
      <c r="G2314">
        <v>16000000</v>
      </c>
      <c r="H2314">
        <v>5.6</v>
      </c>
    </row>
    <row r="2315" spans="1:8" x14ac:dyDescent="0.3">
      <c r="A2315" t="s">
        <v>4003</v>
      </c>
      <c r="B2315">
        <v>88</v>
      </c>
      <c r="C2315">
        <v>14792779</v>
      </c>
      <c r="D2315" t="s">
        <v>1671</v>
      </c>
      <c r="E2315" t="s">
        <v>26466</v>
      </c>
      <c r="F2315" t="s">
        <v>37</v>
      </c>
      <c r="G2315">
        <v>16000000</v>
      </c>
      <c r="H2315">
        <v>7.6</v>
      </c>
    </row>
    <row r="2316" spans="1:8" x14ac:dyDescent="0.3">
      <c r="A2316" t="s">
        <v>12497</v>
      </c>
      <c r="B2316">
        <v>113</v>
      </c>
      <c r="C2316">
        <v>19057024</v>
      </c>
      <c r="D2316" t="s">
        <v>214</v>
      </c>
      <c r="E2316" t="s">
        <v>26467</v>
      </c>
      <c r="F2316" t="s">
        <v>37</v>
      </c>
      <c r="G2316">
        <v>16000000</v>
      </c>
      <c r="H2316">
        <v>7.2</v>
      </c>
    </row>
    <row r="2317" spans="1:8" x14ac:dyDescent="0.3">
      <c r="A2317" t="s">
        <v>12502</v>
      </c>
      <c r="B2317">
        <v>101</v>
      </c>
      <c r="C2317">
        <v>14108518</v>
      </c>
      <c r="D2317" t="s">
        <v>1415</v>
      </c>
      <c r="E2317" t="s">
        <v>26468</v>
      </c>
      <c r="F2317" t="s">
        <v>37</v>
      </c>
      <c r="G2317">
        <v>16000000</v>
      </c>
      <c r="H2317">
        <v>5.7</v>
      </c>
    </row>
    <row r="2318" spans="1:8" x14ac:dyDescent="0.3">
      <c r="A2318" t="s">
        <v>9927</v>
      </c>
      <c r="B2318">
        <v>105</v>
      </c>
      <c r="C2318">
        <v>13854000</v>
      </c>
      <c r="D2318" t="s">
        <v>2469</v>
      </c>
      <c r="E2318" t="s">
        <v>26469</v>
      </c>
      <c r="F2318" t="s">
        <v>37</v>
      </c>
      <c r="G2318">
        <v>20000000</v>
      </c>
      <c r="H2318">
        <v>5.2</v>
      </c>
    </row>
    <row r="2319" spans="1:8" x14ac:dyDescent="0.3">
      <c r="A2319" t="s">
        <v>2728</v>
      </c>
      <c r="B2319">
        <v>125</v>
      </c>
      <c r="C2319">
        <v>77324422</v>
      </c>
      <c r="D2319" t="s">
        <v>3409</v>
      </c>
      <c r="E2319" t="s">
        <v>26470</v>
      </c>
      <c r="F2319" t="s">
        <v>37</v>
      </c>
      <c r="G2319">
        <v>26000000</v>
      </c>
      <c r="H2319">
        <v>7.7</v>
      </c>
    </row>
    <row r="2320" spans="1:8" x14ac:dyDescent="0.3">
      <c r="A2320" t="s">
        <v>12514</v>
      </c>
      <c r="B2320">
        <v>100</v>
      </c>
      <c r="C2320">
        <v>15500000</v>
      </c>
      <c r="D2320" t="s">
        <v>5032</v>
      </c>
      <c r="E2320" t="s">
        <v>26471</v>
      </c>
      <c r="F2320" t="s">
        <v>37</v>
      </c>
      <c r="G2320">
        <v>16000000</v>
      </c>
      <c r="H2320">
        <v>7</v>
      </c>
    </row>
    <row r="2321" spans="1:8" x14ac:dyDescent="0.3">
      <c r="A2321" t="s">
        <v>12530</v>
      </c>
      <c r="B2321">
        <v>112</v>
      </c>
      <c r="C2321">
        <v>4734235</v>
      </c>
      <c r="D2321" t="s">
        <v>5510</v>
      </c>
      <c r="E2321" t="s">
        <v>26472</v>
      </c>
      <c r="F2321" t="s">
        <v>37</v>
      </c>
      <c r="G2321">
        <v>15000000</v>
      </c>
      <c r="H2321">
        <v>6</v>
      </c>
    </row>
    <row r="2322" spans="1:8" x14ac:dyDescent="0.3">
      <c r="A2322" t="s">
        <v>4003</v>
      </c>
      <c r="B2322">
        <v>112</v>
      </c>
      <c r="C2322">
        <v>4839383</v>
      </c>
      <c r="D2322" t="s">
        <v>1681</v>
      </c>
      <c r="E2322" t="s">
        <v>26473</v>
      </c>
      <c r="F2322" t="s">
        <v>37</v>
      </c>
      <c r="G2322">
        <v>16000000</v>
      </c>
      <c r="H2322">
        <v>6.6</v>
      </c>
    </row>
    <row r="2323" spans="1:8" x14ac:dyDescent="0.3">
      <c r="A2323" t="s">
        <v>12537</v>
      </c>
      <c r="B2323">
        <v>95</v>
      </c>
      <c r="C2323">
        <v>4193025</v>
      </c>
      <c r="D2323" t="s">
        <v>6419</v>
      </c>
      <c r="E2323" t="s">
        <v>26474</v>
      </c>
      <c r="F2323" t="s">
        <v>37</v>
      </c>
      <c r="G2323">
        <v>15000000</v>
      </c>
      <c r="H2323">
        <v>6.8</v>
      </c>
    </row>
    <row r="2324" spans="1:8" x14ac:dyDescent="0.3">
      <c r="A2324" t="s">
        <v>5834</v>
      </c>
      <c r="B2324">
        <v>110</v>
      </c>
      <c r="C2324">
        <v>5900000</v>
      </c>
      <c r="D2324" t="s">
        <v>42</v>
      </c>
      <c r="E2324" t="s">
        <v>26475</v>
      </c>
      <c r="F2324" t="s">
        <v>37</v>
      </c>
      <c r="G2324">
        <v>16000000</v>
      </c>
      <c r="H2324">
        <v>7.2</v>
      </c>
    </row>
    <row r="2325" spans="1:8" x14ac:dyDescent="0.3">
      <c r="A2325" t="s">
        <v>12546</v>
      </c>
      <c r="B2325">
        <v>118</v>
      </c>
      <c r="C2325">
        <v>2849142</v>
      </c>
      <c r="D2325" t="s">
        <v>3409</v>
      </c>
      <c r="E2325" t="s">
        <v>26476</v>
      </c>
      <c r="F2325" t="s">
        <v>37</v>
      </c>
      <c r="G2325">
        <v>16000000</v>
      </c>
      <c r="H2325">
        <v>7.2</v>
      </c>
    </row>
    <row r="2326" spans="1:8" x14ac:dyDescent="0.3">
      <c r="A2326" t="s">
        <v>12551</v>
      </c>
      <c r="B2326">
        <v>97</v>
      </c>
      <c r="C2326">
        <v>1686429</v>
      </c>
      <c r="D2326" t="s">
        <v>12552</v>
      </c>
      <c r="E2326" t="s">
        <v>26477</v>
      </c>
      <c r="F2326" t="s">
        <v>37</v>
      </c>
      <c r="G2326">
        <v>16000000</v>
      </c>
      <c r="H2326">
        <v>2.8</v>
      </c>
    </row>
    <row r="2327" spans="1:8" x14ac:dyDescent="0.3">
      <c r="A2327" t="s">
        <v>8972</v>
      </c>
      <c r="B2327">
        <v>120</v>
      </c>
      <c r="C2327">
        <v>1984743</v>
      </c>
      <c r="D2327" t="s">
        <v>214</v>
      </c>
      <c r="E2327" t="s">
        <v>26478</v>
      </c>
      <c r="F2327" t="s">
        <v>37</v>
      </c>
      <c r="G2327">
        <v>16000000</v>
      </c>
      <c r="H2327">
        <v>6.6</v>
      </c>
    </row>
    <row r="2328" spans="1:8" x14ac:dyDescent="0.3">
      <c r="A2328" t="s">
        <v>12560</v>
      </c>
      <c r="B2328">
        <v>135</v>
      </c>
      <c r="C2328">
        <v>1666262</v>
      </c>
      <c r="D2328" t="s">
        <v>1941</v>
      </c>
      <c r="E2328" t="s">
        <v>26479</v>
      </c>
      <c r="F2328" t="s">
        <v>37</v>
      </c>
      <c r="G2328">
        <v>16000000</v>
      </c>
      <c r="H2328">
        <v>6.7</v>
      </c>
    </row>
    <row r="2329" spans="1:8" x14ac:dyDescent="0.3">
      <c r="A2329" t="s">
        <v>5289</v>
      </c>
      <c r="B2329">
        <v>101</v>
      </c>
      <c r="C2329">
        <v>2319187</v>
      </c>
      <c r="D2329" t="s">
        <v>2142</v>
      </c>
      <c r="E2329" t="s">
        <v>26480</v>
      </c>
      <c r="F2329" t="s">
        <v>37</v>
      </c>
      <c r="G2329">
        <v>20000000</v>
      </c>
      <c r="H2329">
        <v>7</v>
      </c>
    </row>
    <row r="2330" spans="1:8" x14ac:dyDescent="0.3">
      <c r="A2330" t="s">
        <v>12569</v>
      </c>
      <c r="B2330">
        <v>92</v>
      </c>
      <c r="C2330">
        <v>13922211</v>
      </c>
      <c r="D2330" t="s">
        <v>1671</v>
      </c>
      <c r="E2330" t="s">
        <v>26481</v>
      </c>
      <c r="F2330" t="s">
        <v>37</v>
      </c>
      <c r="G2330">
        <v>16000000</v>
      </c>
      <c r="H2330">
        <v>4.4000000000000004</v>
      </c>
    </row>
    <row r="2331" spans="1:8" x14ac:dyDescent="0.3">
      <c r="A2331" t="s">
        <v>12577</v>
      </c>
      <c r="B2331">
        <v>92</v>
      </c>
      <c r="C2331">
        <v>23091</v>
      </c>
      <c r="D2331" t="s">
        <v>5605</v>
      </c>
      <c r="E2331" t="s">
        <v>26482</v>
      </c>
      <c r="F2331" t="s">
        <v>37</v>
      </c>
      <c r="G2331">
        <v>15000000</v>
      </c>
      <c r="H2331">
        <v>6.2</v>
      </c>
    </row>
    <row r="2332" spans="1:8" x14ac:dyDescent="0.3">
      <c r="A2332" t="s">
        <v>12582</v>
      </c>
      <c r="B2332">
        <v>161</v>
      </c>
      <c r="C2332">
        <v>336467</v>
      </c>
      <c r="D2332" t="s">
        <v>5324</v>
      </c>
      <c r="E2332" t="s">
        <v>26483</v>
      </c>
      <c r="F2332" t="s">
        <v>37</v>
      </c>
      <c r="G2332">
        <v>13000000</v>
      </c>
      <c r="H2332">
        <v>7.3</v>
      </c>
    </row>
    <row r="2333" spans="1:8" x14ac:dyDescent="0.3">
      <c r="A2333" t="s">
        <v>11131</v>
      </c>
      <c r="B2333">
        <v>92</v>
      </c>
      <c r="C2333">
        <v>2964</v>
      </c>
      <c r="D2333" t="s">
        <v>8199</v>
      </c>
      <c r="E2333" t="s">
        <v>26484</v>
      </c>
      <c r="F2333" t="s">
        <v>37</v>
      </c>
      <c r="G2333">
        <v>16000000</v>
      </c>
      <c r="H2333">
        <v>5.0999999999999996</v>
      </c>
    </row>
    <row r="2334" spans="1:8" x14ac:dyDescent="0.3">
      <c r="A2334" t="s">
        <v>12602</v>
      </c>
      <c r="B2334">
        <v>122</v>
      </c>
      <c r="C2334">
        <v>2428883</v>
      </c>
      <c r="D2334" t="s">
        <v>1765</v>
      </c>
      <c r="E2334" t="s">
        <v>26485</v>
      </c>
      <c r="F2334" t="s">
        <v>37</v>
      </c>
      <c r="G2334">
        <v>16000000</v>
      </c>
      <c r="H2334">
        <v>6.6</v>
      </c>
    </row>
    <row r="2335" spans="1:8" x14ac:dyDescent="0.3">
      <c r="A2335" t="s">
        <v>12606</v>
      </c>
      <c r="B2335">
        <v>91</v>
      </c>
      <c r="C2335">
        <v>13571817</v>
      </c>
      <c r="D2335" t="s">
        <v>4479</v>
      </c>
      <c r="E2335" t="s">
        <v>26486</v>
      </c>
      <c r="F2335" t="s">
        <v>37</v>
      </c>
      <c r="G2335">
        <v>15600000</v>
      </c>
      <c r="H2335">
        <v>4.5</v>
      </c>
    </row>
    <row r="2336" spans="1:8" x14ac:dyDescent="0.3">
      <c r="A2336" t="s">
        <v>12628</v>
      </c>
      <c r="B2336">
        <v>93</v>
      </c>
      <c r="C2336">
        <v>1181197</v>
      </c>
      <c r="D2336" t="s">
        <v>1924</v>
      </c>
      <c r="E2336" t="s">
        <v>26487</v>
      </c>
      <c r="F2336" t="s">
        <v>37</v>
      </c>
      <c r="G2336">
        <v>15500000</v>
      </c>
      <c r="H2336">
        <v>5.9</v>
      </c>
    </row>
    <row r="2337" spans="1:8" x14ac:dyDescent="0.3">
      <c r="A2337" t="s">
        <v>12632</v>
      </c>
      <c r="B2337">
        <v>94</v>
      </c>
      <c r="C2337">
        <v>81525</v>
      </c>
      <c r="D2337" t="s">
        <v>3554</v>
      </c>
      <c r="E2337" t="s">
        <v>26488</v>
      </c>
      <c r="F2337" t="s">
        <v>1464</v>
      </c>
      <c r="G2337">
        <v>15300000</v>
      </c>
      <c r="H2337">
        <v>6.6</v>
      </c>
    </row>
    <row r="2338" spans="1:8" x14ac:dyDescent="0.3">
      <c r="A2338" t="s">
        <v>653</v>
      </c>
      <c r="B2338">
        <v>95</v>
      </c>
      <c r="C2338">
        <v>7774730</v>
      </c>
      <c r="D2338" t="s">
        <v>12639</v>
      </c>
      <c r="E2338" t="s">
        <v>26489</v>
      </c>
      <c r="F2338" t="s">
        <v>37</v>
      </c>
      <c r="G2338">
        <v>15500000</v>
      </c>
      <c r="H2338">
        <v>6.5</v>
      </c>
    </row>
    <row r="2339" spans="1:8" x14ac:dyDescent="0.3">
      <c r="A2339" t="s">
        <v>2429</v>
      </c>
      <c r="B2339">
        <v>105</v>
      </c>
      <c r="C2339">
        <v>234760500</v>
      </c>
      <c r="D2339" t="s">
        <v>1752</v>
      </c>
      <c r="E2339" t="s">
        <v>26490</v>
      </c>
      <c r="F2339" t="s">
        <v>37</v>
      </c>
      <c r="G2339">
        <v>14000000</v>
      </c>
      <c r="H2339">
        <v>7.3</v>
      </c>
    </row>
    <row r="2340" spans="1:8" x14ac:dyDescent="0.3">
      <c r="A2340" t="s">
        <v>1252</v>
      </c>
      <c r="B2340">
        <v>103</v>
      </c>
      <c r="C2340">
        <v>285761243</v>
      </c>
      <c r="D2340" t="s">
        <v>3057</v>
      </c>
      <c r="E2340" t="s">
        <v>26491</v>
      </c>
      <c r="F2340" t="s">
        <v>37</v>
      </c>
      <c r="G2340">
        <v>18000000</v>
      </c>
      <c r="H2340">
        <v>7.5</v>
      </c>
    </row>
    <row r="2341" spans="1:8" x14ac:dyDescent="0.3">
      <c r="A2341" t="s">
        <v>1028</v>
      </c>
      <c r="B2341">
        <v>102</v>
      </c>
      <c r="C2341">
        <v>167780960</v>
      </c>
      <c r="D2341" t="s">
        <v>3932</v>
      </c>
      <c r="E2341" t="s">
        <v>26492</v>
      </c>
      <c r="F2341" t="s">
        <v>37</v>
      </c>
      <c r="G2341">
        <v>11000000</v>
      </c>
      <c r="H2341">
        <v>5.9</v>
      </c>
    </row>
    <row r="2342" spans="1:8" x14ac:dyDescent="0.3">
      <c r="A2342" t="s">
        <v>2213</v>
      </c>
      <c r="B2342">
        <v>116</v>
      </c>
      <c r="C2342">
        <v>177200000</v>
      </c>
      <c r="D2342" t="s">
        <v>1415</v>
      </c>
      <c r="E2342" t="s">
        <v>26493</v>
      </c>
      <c r="F2342" t="s">
        <v>37</v>
      </c>
      <c r="G2342">
        <v>22000000</v>
      </c>
      <c r="H2342">
        <v>7.4</v>
      </c>
    </row>
    <row r="2343" spans="1:8" x14ac:dyDescent="0.3">
      <c r="A2343" t="s">
        <v>1739</v>
      </c>
      <c r="B2343">
        <v>110</v>
      </c>
      <c r="C2343">
        <v>176781728</v>
      </c>
      <c r="D2343" t="s">
        <v>1693</v>
      </c>
      <c r="E2343" t="s">
        <v>26494</v>
      </c>
      <c r="F2343" t="s">
        <v>37</v>
      </c>
      <c r="G2343">
        <v>15000000</v>
      </c>
      <c r="H2343">
        <v>6.9</v>
      </c>
    </row>
    <row r="2344" spans="1:8" x14ac:dyDescent="0.3">
      <c r="A2344" t="s">
        <v>1064</v>
      </c>
      <c r="B2344">
        <v>120</v>
      </c>
      <c r="C2344">
        <v>128067808</v>
      </c>
      <c r="D2344" t="s">
        <v>1693</v>
      </c>
      <c r="E2344" t="s">
        <v>26495</v>
      </c>
      <c r="F2344" t="s">
        <v>1946</v>
      </c>
      <c r="G2344">
        <v>15000000</v>
      </c>
      <c r="H2344">
        <v>7.9</v>
      </c>
    </row>
    <row r="2345" spans="1:8" x14ac:dyDescent="0.3">
      <c r="A2345" t="s">
        <v>48</v>
      </c>
      <c r="B2345">
        <v>122</v>
      </c>
      <c r="C2345">
        <v>130058047</v>
      </c>
      <c r="D2345" t="s">
        <v>3409</v>
      </c>
      <c r="E2345" t="s">
        <v>26496</v>
      </c>
      <c r="F2345" t="s">
        <v>37</v>
      </c>
      <c r="G2345">
        <v>15000000</v>
      </c>
      <c r="H2345">
        <v>8.4</v>
      </c>
    </row>
    <row r="2346" spans="1:8" x14ac:dyDescent="0.3">
      <c r="A2346" t="s">
        <v>3664</v>
      </c>
      <c r="B2346">
        <v>118</v>
      </c>
      <c r="C2346">
        <v>138795342</v>
      </c>
      <c r="D2346" t="s">
        <v>6113</v>
      </c>
      <c r="E2346" t="s">
        <v>26497</v>
      </c>
      <c r="F2346" t="s">
        <v>37</v>
      </c>
      <c r="G2346">
        <v>15000000</v>
      </c>
      <c r="H2346">
        <v>8</v>
      </c>
    </row>
    <row r="2347" spans="1:8" x14ac:dyDescent="0.3">
      <c r="A2347" t="s">
        <v>2698</v>
      </c>
      <c r="B2347">
        <v>107</v>
      </c>
      <c r="C2347">
        <v>111936400</v>
      </c>
      <c r="D2347" t="s">
        <v>1009</v>
      </c>
      <c r="E2347" t="s">
        <v>26498</v>
      </c>
      <c r="F2347" t="s">
        <v>37</v>
      </c>
      <c r="G2347">
        <v>15000000</v>
      </c>
      <c r="H2347">
        <v>6</v>
      </c>
    </row>
    <row r="2348" spans="1:8" x14ac:dyDescent="0.3">
      <c r="A2348" t="s">
        <v>12684</v>
      </c>
      <c r="B2348">
        <v>102</v>
      </c>
      <c r="C2348">
        <v>317040</v>
      </c>
      <c r="D2348" t="s">
        <v>214</v>
      </c>
      <c r="E2348" t="s">
        <v>26499</v>
      </c>
      <c r="F2348" t="s">
        <v>37</v>
      </c>
      <c r="G2348">
        <v>15500000</v>
      </c>
      <c r="H2348">
        <v>6.8</v>
      </c>
    </row>
    <row r="2349" spans="1:8" x14ac:dyDescent="0.3">
      <c r="A2349" t="s">
        <v>389</v>
      </c>
      <c r="B2349">
        <v>154</v>
      </c>
      <c r="C2349">
        <v>94175854</v>
      </c>
      <c r="D2349" t="s">
        <v>3409</v>
      </c>
      <c r="E2349" t="s">
        <v>26500</v>
      </c>
      <c r="F2349" t="s">
        <v>37</v>
      </c>
      <c r="G2349">
        <v>15000000</v>
      </c>
      <c r="H2349">
        <v>7.8</v>
      </c>
    </row>
    <row r="2350" spans="1:8" x14ac:dyDescent="0.3">
      <c r="A2350" t="s">
        <v>12702</v>
      </c>
      <c r="B2350">
        <v>114</v>
      </c>
      <c r="C2350">
        <v>91121452</v>
      </c>
      <c r="D2350" t="s">
        <v>9898</v>
      </c>
      <c r="E2350" t="s">
        <v>26501</v>
      </c>
      <c r="F2350" t="s">
        <v>37</v>
      </c>
      <c r="G2350">
        <v>14000000</v>
      </c>
      <c r="H2350">
        <v>8.1</v>
      </c>
    </row>
    <row r="2351" spans="1:8" x14ac:dyDescent="0.3">
      <c r="A2351" t="s">
        <v>12344</v>
      </c>
      <c r="B2351">
        <v>109</v>
      </c>
      <c r="C2351">
        <v>69800000</v>
      </c>
      <c r="D2351" t="s">
        <v>6190</v>
      </c>
      <c r="E2351" t="s">
        <v>26502</v>
      </c>
      <c r="F2351" t="s">
        <v>37</v>
      </c>
      <c r="G2351">
        <v>10000000</v>
      </c>
      <c r="H2351">
        <v>6.1</v>
      </c>
    </row>
    <row r="2352" spans="1:8" x14ac:dyDescent="0.3">
      <c r="A2352" t="s">
        <v>2222</v>
      </c>
      <c r="B2352">
        <v>94</v>
      </c>
      <c r="C2352">
        <v>64001297</v>
      </c>
      <c r="D2352" t="s">
        <v>3057</v>
      </c>
      <c r="E2352" t="s">
        <v>26503</v>
      </c>
      <c r="F2352" t="s">
        <v>37</v>
      </c>
      <c r="G2352">
        <v>15000000</v>
      </c>
      <c r="H2352">
        <v>6.2</v>
      </c>
    </row>
    <row r="2353" spans="1:8" x14ac:dyDescent="0.3">
      <c r="A2353" t="s">
        <v>12717</v>
      </c>
      <c r="B2353">
        <v>100</v>
      </c>
      <c r="C2353">
        <v>71588220</v>
      </c>
      <c r="D2353" t="s">
        <v>7406</v>
      </c>
      <c r="E2353" t="s">
        <v>26504</v>
      </c>
      <c r="F2353" t="s">
        <v>37</v>
      </c>
      <c r="G2353">
        <v>20000000</v>
      </c>
      <c r="H2353">
        <v>6.2</v>
      </c>
    </row>
    <row r="2354" spans="1:8" x14ac:dyDescent="0.3">
      <c r="A2354" t="s">
        <v>4218</v>
      </c>
      <c r="B2354">
        <v>98</v>
      </c>
      <c r="C2354">
        <v>61400000</v>
      </c>
      <c r="D2354" t="s">
        <v>4219</v>
      </c>
      <c r="E2354" t="s">
        <v>26505</v>
      </c>
      <c r="F2354" t="s">
        <v>37</v>
      </c>
      <c r="G2354">
        <v>15000000</v>
      </c>
      <c r="H2354">
        <v>7.4</v>
      </c>
    </row>
    <row r="2355" spans="1:8" x14ac:dyDescent="0.3">
      <c r="A2355" t="s">
        <v>10665</v>
      </c>
      <c r="B2355">
        <v>102</v>
      </c>
      <c r="C2355">
        <v>101978840</v>
      </c>
      <c r="D2355" t="s">
        <v>1671</v>
      </c>
      <c r="E2355" t="s">
        <v>26506</v>
      </c>
      <c r="F2355" t="s">
        <v>37</v>
      </c>
      <c r="G2355">
        <v>15000000</v>
      </c>
      <c r="H2355">
        <v>6.6</v>
      </c>
    </row>
    <row r="2356" spans="1:8" x14ac:dyDescent="0.3">
      <c r="A2356" t="s">
        <v>5647</v>
      </c>
      <c r="B2356">
        <v>94</v>
      </c>
      <c r="C2356">
        <v>56437947</v>
      </c>
      <c r="D2356" t="s">
        <v>1544</v>
      </c>
      <c r="E2356" t="s">
        <v>26507</v>
      </c>
      <c r="F2356" t="s">
        <v>37</v>
      </c>
      <c r="G2356">
        <v>9800000</v>
      </c>
      <c r="H2356">
        <v>7.3</v>
      </c>
    </row>
    <row r="2357" spans="1:8" x14ac:dyDescent="0.3">
      <c r="A2357" t="s">
        <v>255</v>
      </c>
      <c r="B2357">
        <v>92</v>
      </c>
      <c r="C2357">
        <v>73326666</v>
      </c>
      <c r="D2357" t="s">
        <v>2786</v>
      </c>
      <c r="E2357" t="s">
        <v>26508</v>
      </c>
      <c r="F2357" t="s">
        <v>37</v>
      </c>
      <c r="G2357">
        <v>15000000</v>
      </c>
      <c r="H2357">
        <v>7.5</v>
      </c>
    </row>
    <row r="2358" spans="1:8" x14ac:dyDescent="0.3">
      <c r="A2358" t="s">
        <v>9516</v>
      </c>
      <c r="B2358">
        <v>113</v>
      </c>
      <c r="C2358">
        <v>55184721</v>
      </c>
      <c r="D2358" t="s">
        <v>2527</v>
      </c>
      <c r="E2358" t="s">
        <v>26509</v>
      </c>
      <c r="F2358" t="s">
        <v>37</v>
      </c>
      <c r="G2358">
        <v>15000000</v>
      </c>
      <c r="H2358">
        <v>5.6</v>
      </c>
    </row>
    <row r="2359" spans="1:8" x14ac:dyDescent="0.3">
      <c r="A2359" t="s">
        <v>12743</v>
      </c>
      <c r="B2359">
        <v>115</v>
      </c>
      <c r="C2359">
        <v>50003300</v>
      </c>
      <c r="D2359" t="s">
        <v>12744</v>
      </c>
      <c r="E2359" t="s">
        <v>26510</v>
      </c>
      <c r="F2359" t="s">
        <v>37</v>
      </c>
      <c r="G2359">
        <v>15000000</v>
      </c>
      <c r="H2359">
        <v>7.3</v>
      </c>
    </row>
    <row r="2360" spans="1:8" x14ac:dyDescent="0.3">
      <c r="A2360" t="s">
        <v>12748</v>
      </c>
      <c r="B2360">
        <v>95</v>
      </c>
      <c r="C2360">
        <v>54322273</v>
      </c>
      <c r="D2360" t="s">
        <v>895</v>
      </c>
      <c r="E2360" t="s">
        <v>26511</v>
      </c>
      <c r="F2360" t="s">
        <v>37</v>
      </c>
      <c r="G2360">
        <v>17000000</v>
      </c>
      <c r="H2360">
        <v>6.4</v>
      </c>
    </row>
    <row r="2361" spans="1:8" x14ac:dyDescent="0.3">
      <c r="A2361" t="s">
        <v>1783</v>
      </c>
      <c r="B2361">
        <v>87</v>
      </c>
      <c r="C2361">
        <v>47860214</v>
      </c>
      <c r="D2361" t="s">
        <v>5544</v>
      </c>
      <c r="E2361" t="s">
        <v>26512</v>
      </c>
      <c r="F2361" t="s">
        <v>37</v>
      </c>
      <c r="G2361">
        <v>15000000</v>
      </c>
      <c r="H2361">
        <v>5</v>
      </c>
    </row>
    <row r="2362" spans="1:8" x14ac:dyDescent="0.3">
      <c r="A2362" t="s">
        <v>809</v>
      </c>
      <c r="B2362">
        <v>88</v>
      </c>
      <c r="C2362">
        <v>47811275</v>
      </c>
      <c r="D2362" t="s">
        <v>2358</v>
      </c>
      <c r="E2362" t="s">
        <v>26513</v>
      </c>
      <c r="F2362" t="s">
        <v>37</v>
      </c>
      <c r="G2362">
        <v>15000000</v>
      </c>
      <c r="H2362">
        <v>5.4</v>
      </c>
    </row>
    <row r="2363" spans="1:8" x14ac:dyDescent="0.3">
      <c r="A2363" t="s">
        <v>3122</v>
      </c>
      <c r="B2363">
        <v>97</v>
      </c>
      <c r="C2363">
        <v>43022524</v>
      </c>
      <c r="D2363" t="s">
        <v>2527</v>
      </c>
      <c r="E2363" t="s">
        <v>26514</v>
      </c>
      <c r="F2363" t="s">
        <v>37</v>
      </c>
      <c r="G2363">
        <v>15000000</v>
      </c>
      <c r="H2363">
        <v>7.1</v>
      </c>
    </row>
    <row r="2364" spans="1:8" x14ac:dyDescent="0.3">
      <c r="A2364" t="s">
        <v>12767</v>
      </c>
      <c r="B2364">
        <v>94</v>
      </c>
      <c r="C2364">
        <v>42672630</v>
      </c>
      <c r="D2364" t="s">
        <v>12769</v>
      </c>
      <c r="E2364" t="s">
        <v>26515</v>
      </c>
      <c r="F2364" t="s">
        <v>37</v>
      </c>
      <c r="G2364">
        <v>17000000</v>
      </c>
      <c r="H2364">
        <v>5.3</v>
      </c>
    </row>
    <row r="2365" spans="1:8" x14ac:dyDescent="0.3">
      <c r="A2365" t="s">
        <v>12774</v>
      </c>
      <c r="B2365">
        <v>112</v>
      </c>
      <c r="C2365">
        <v>42919096</v>
      </c>
      <c r="D2365" t="s">
        <v>923</v>
      </c>
      <c r="E2365" t="s">
        <v>26516</v>
      </c>
      <c r="F2365" t="s">
        <v>37</v>
      </c>
      <c r="G2365">
        <v>15000000</v>
      </c>
      <c r="H2365">
        <v>6.5</v>
      </c>
    </row>
    <row r="2366" spans="1:8" x14ac:dyDescent="0.3">
      <c r="A2366" t="s">
        <v>12778</v>
      </c>
      <c r="B2366">
        <v>98</v>
      </c>
      <c r="C2366">
        <v>42592530</v>
      </c>
      <c r="D2366" t="s">
        <v>882</v>
      </c>
      <c r="E2366" t="s">
        <v>26517</v>
      </c>
      <c r="F2366" t="s">
        <v>37</v>
      </c>
      <c r="G2366">
        <v>15000000</v>
      </c>
      <c r="H2366">
        <v>6.2</v>
      </c>
    </row>
    <row r="2367" spans="1:8" x14ac:dyDescent="0.3">
      <c r="A2367" t="s">
        <v>4903</v>
      </c>
      <c r="B2367">
        <v>104</v>
      </c>
      <c r="C2367">
        <v>40064955</v>
      </c>
      <c r="D2367" t="s">
        <v>7048</v>
      </c>
      <c r="E2367" t="s">
        <v>26518</v>
      </c>
      <c r="F2367" t="s">
        <v>37</v>
      </c>
      <c r="G2367">
        <v>15000000</v>
      </c>
      <c r="H2367">
        <v>6.4</v>
      </c>
    </row>
    <row r="2368" spans="1:8" x14ac:dyDescent="0.3">
      <c r="A2368" t="s">
        <v>1421</v>
      </c>
      <c r="B2368">
        <v>120</v>
      </c>
      <c r="C2368">
        <v>44886089</v>
      </c>
      <c r="D2368" t="s">
        <v>2125</v>
      </c>
      <c r="E2368" t="s">
        <v>26519</v>
      </c>
      <c r="F2368" t="s">
        <v>37</v>
      </c>
      <c r="G2368">
        <v>10000000</v>
      </c>
      <c r="H2368">
        <v>6.9</v>
      </c>
    </row>
    <row r="2369" spans="1:8" x14ac:dyDescent="0.3">
      <c r="A2369" t="s">
        <v>12795</v>
      </c>
      <c r="B2369">
        <v>99</v>
      </c>
      <c r="C2369">
        <v>37882551</v>
      </c>
      <c r="D2369" t="s">
        <v>1671</v>
      </c>
      <c r="E2369" t="s">
        <v>26520</v>
      </c>
      <c r="F2369" t="s">
        <v>37</v>
      </c>
      <c r="G2369">
        <v>16000000</v>
      </c>
      <c r="H2369">
        <v>5.7</v>
      </c>
    </row>
    <row r="2370" spans="1:8" x14ac:dyDescent="0.3">
      <c r="A2370" t="s">
        <v>507</v>
      </c>
      <c r="B2370">
        <v>109</v>
      </c>
      <c r="C2370">
        <v>40983001</v>
      </c>
      <c r="D2370" t="s">
        <v>2125</v>
      </c>
      <c r="E2370" t="s">
        <v>26521</v>
      </c>
      <c r="F2370" t="s">
        <v>37</v>
      </c>
      <c r="G2370">
        <v>7000000</v>
      </c>
      <c r="H2370">
        <v>7.7</v>
      </c>
    </row>
    <row r="2371" spans="1:8" x14ac:dyDescent="0.3">
      <c r="A2371" t="s">
        <v>499</v>
      </c>
      <c r="B2371">
        <v>106</v>
      </c>
      <c r="C2371">
        <v>35007180</v>
      </c>
      <c r="D2371" t="s">
        <v>464</v>
      </c>
      <c r="E2371" t="s">
        <v>26522</v>
      </c>
      <c r="F2371" t="s">
        <v>37</v>
      </c>
      <c r="G2371">
        <v>15000000</v>
      </c>
      <c r="H2371">
        <v>5.6</v>
      </c>
    </row>
    <row r="2372" spans="1:8" x14ac:dyDescent="0.3">
      <c r="A2372" t="s">
        <v>12807</v>
      </c>
      <c r="B2372">
        <v>123</v>
      </c>
      <c r="C2372">
        <v>35887263</v>
      </c>
      <c r="D2372" t="s">
        <v>6326</v>
      </c>
      <c r="E2372" t="s">
        <v>26523</v>
      </c>
      <c r="F2372" t="s">
        <v>37</v>
      </c>
      <c r="G2372">
        <v>15000000</v>
      </c>
      <c r="H2372">
        <v>7.7</v>
      </c>
    </row>
    <row r="2373" spans="1:8" x14ac:dyDescent="0.3">
      <c r="A2373" t="s">
        <v>4987</v>
      </c>
      <c r="B2373">
        <v>86</v>
      </c>
      <c r="C2373">
        <v>34308901</v>
      </c>
      <c r="D2373" t="s">
        <v>1009</v>
      </c>
      <c r="E2373" t="s">
        <v>26524</v>
      </c>
      <c r="F2373" t="s">
        <v>37</v>
      </c>
      <c r="G2373">
        <v>16000000</v>
      </c>
      <c r="H2373">
        <v>5.0999999999999996</v>
      </c>
    </row>
    <row r="2374" spans="1:8" x14ac:dyDescent="0.3">
      <c r="A2374" t="s">
        <v>12814</v>
      </c>
      <c r="B2374">
        <v>120</v>
      </c>
      <c r="C2374">
        <v>33771174</v>
      </c>
      <c r="D2374" t="s">
        <v>1415</v>
      </c>
      <c r="E2374" t="s">
        <v>26525</v>
      </c>
      <c r="F2374" t="s">
        <v>37</v>
      </c>
      <c r="G2374">
        <v>15000000</v>
      </c>
      <c r="H2374">
        <v>6.8</v>
      </c>
    </row>
    <row r="2375" spans="1:8" x14ac:dyDescent="0.3">
      <c r="A2375" t="s">
        <v>9065</v>
      </c>
      <c r="B2375">
        <v>227</v>
      </c>
      <c r="C2375">
        <v>6000000</v>
      </c>
      <c r="D2375" t="s">
        <v>3430</v>
      </c>
      <c r="E2375" t="s">
        <v>26526</v>
      </c>
      <c r="F2375" t="s">
        <v>37</v>
      </c>
      <c r="G2375">
        <v>15000000</v>
      </c>
      <c r="H2375">
        <v>8.4</v>
      </c>
    </row>
    <row r="2376" spans="1:8" x14ac:dyDescent="0.3">
      <c r="A2376" t="s">
        <v>12822</v>
      </c>
      <c r="B2376">
        <v>119</v>
      </c>
      <c r="C2376">
        <v>33386128</v>
      </c>
      <c r="D2376" t="s">
        <v>6403</v>
      </c>
      <c r="E2376" t="s">
        <v>26527</v>
      </c>
      <c r="F2376" t="s">
        <v>37</v>
      </c>
      <c r="G2376">
        <v>15000000</v>
      </c>
      <c r="H2376">
        <v>4.9000000000000004</v>
      </c>
    </row>
    <row r="2377" spans="1:8" x14ac:dyDescent="0.3">
      <c r="A2377" t="s">
        <v>7644</v>
      </c>
      <c r="B2377">
        <v>115</v>
      </c>
      <c r="C2377">
        <v>37877959</v>
      </c>
      <c r="D2377" t="s">
        <v>11069</v>
      </c>
      <c r="E2377" t="s">
        <v>26528</v>
      </c>
      <c r="F2377" t="s">
        <v>37</v>
      </c>
      <c r="G2377">
        <v>15000000</v>
      </c>
      <c r="H2377">
        <v>7.1</v>
      </c>
    </row>
    <row r="2378" spans="1:8" x14ac:dyDescent="0.3">
      <c r="A2378" t="s">
        <v>12829</v>
      </c>
      <c r="B2378">
        <v>114</v>
      </c>
      <c r="C2378">
        <v>32721635</v>
      </c>
      <c r="D2378" t="s">
        <v>6790</v>
      </c>
      <c r="E2378" t="s">
        <v>26529</v>
      </c>
      <c r="F2378" t="s">
        <v>37</v>
      </c>
      <c r="G2378">
        <v>15000000</v>
      </c>
      <c r="H2378">
        <v>6.6</v>
      </c>
    </row>
    <row r="2379" spans="1:8" x14ac:dyDescent="0.3">
      <c r="A2379" t="s">
        <v>12502</v>
      </c>
      <c r="B2379">
        <v>90</v>
      </c>
      <c r="C2379">
        <v>31585300</v>
      </c>
      <c r="D2379" t="s">
        <v>1681</v>
      </c>
      <c r="E2379" t="s">
        <v>26530</v>
      </c>
      <c r="F2379" t="s">
        <v>37</v>
      </c>
      <c r="G2379">
        <v>15000000</v>
      </c>
      <c r="H2379">
        <v>6.1</v>
      </c>
    </row>
    <row r="2380" spans="1:8" x14ac:dyDescent="0.3">
      <c r="A2380" t="s">
        <v>12837</v>
      </c>
      <c r="B2380">
        <v>94</v>
      </c>
      <c r="C2380">
        <v>30259652</v>
      </c>
      <c r="D2380" t="s">
        <v>12838</v>
      </c>
      <c r="E2380" t="s">
        <v>26531</v>
      </c>
      <c r="F2380" t="s">
        <v>37</v>
      </c>
      <c r="G2380">
        <v>15000000</v>
      </c>
      <c r="H2380">
        <v>4.0999999999999996</v>
      </c>
    </row>
    <row r="2381" spans="1:8" x14ac:dyDescent="0.3">
      <c r="A2381" t="s">
        <v>3891</v>
      </c>
      <c r="B2381">
        <v>98</v>
      </c>
      <c r="C2381">
        <v>30857814</v>
      </c>
      <c r="D2381" t="s">
        <v>3425</v>
      </c>
      <c r="E2381" t="s">
        <v>26532</v>
      </c>
      <c r="F2381" t="s">
        <v>37</v>
      </c>
      <c r="G2381">
        <v>16000000</v>
      </c>
      <c r="H2381">
        <v>8.1</v>
      </c>
    </row>
    <row r="2382" spans="1:8" x14ac:dyDescent="0.3">
      <c r="A2382" t="s">
        <v>1727</v>
      </c>
      <c r="B2382">
        <v>126</v>
      </c>
      <c r="C2382">
        <v>30226144</v>
      </c>
      <c r="D2382" t="s">
        <v>1544</v>
      </c>
      <c r="E2382" t="s">
        <v>26533</v>
      </c>
      <c r="F2382" t="s">
        <v>37</v>
      </c>
      <c r="G2382">
        <v>15000000</v>
      </c>
      <c r="H2382">
        <v>7.6</v>
      </c>
    </row>
    <row r="2383" spans="1:8" x14ac:dyDescent="0.3">
      <c r="A2383" t="s">
        <v>12849</v>
      </c>
      <c r="B2383">
        <v>100</v>
      </c>
      <c r="C2383">
        <v>35054909</v>
      </c>
      <c r="D2383" t="s">
        <v>1935</v>
      </c>
      <c r="E2383" t="s">
        <v>26534</v>
      </c>
      <c r="F2383" t="s">
        <v>37</v>
      </c>
      <c r="G2383">
        <v>15000000</v>
      </c>
      <c r="H2383">
        <v>7.8</v>
      </c>
    </row>
    <row r="2384" spans="1:8" x14ac:dyDescent="0.3">
      <c r="A2384" t="s">
        <v>12854</v>
      </c>
      <c r="B2384">
        <v>89</v>
      </c>
      <c r="C2384">
        <v>29302097</v>
      </c>
      <c r="D2384" t="s">
        <v>12855</v>
      </c>
      <c r="E2384" t="s">
        <v>26535</v>
      </c>
      <c r="F2384" t="s">
        <v>37</v>
      </c>
      <c r="G2384">
        <v>15000000</v>
      </c>
      <c r="H2384">
        <v>4.5999999999999996</v>
      </c>
    </row>
    <row r="2385" spans="1:8" x14ac:dyDescent="0.3">
      <c r="A2385" t="s">
        <v>11881</v>
      </c>
      <c r="B2385">
        <v>111</v>
      </c>
      <c r="C2385">
        <v>29106737</v>
      </c>
      <c r="D2385" t="s">
        <v>1415</v>
      </c>
      <c r="E2385" t="s">
        <v>26536</v>
      </c>
      <c r="F2385" t="s">
        <v>37</v>
      </c>
      <c r="G2385">
        <v>15000000</v>
      </c>
      <c r="H2385">
        <v>6</v>
      </c>
    </row>
    <row r="2386" spans="1:8" x14ac:dyDescent="0.3">
      <c r="A2386" t="s">
        <v>12863</v>
      </c>
      <c r="B2386">
        <v>100</v>
      </c>
      <c r="C2386">
        <v>28637507</v>
      </c>
      <c r="D2386" t="s">
        <v>782</v>
      </c>
      <c r="E2386" t="s">
        <v>26537</v>
      </c>
      <c r="F2386" t="s">
        <v>37</v>
      </c>
      <c r="G2386">
        <v>15000000</v>
      </c>
      <c r="H2386">
        <v>7</v>
      </c>
    </row>
    <row r="2387" spans="1:8" x14ac:dyDescent="0.3">
      <c r="A2387" t="s">
        <v>5769</v>
      </c>
      <c r="B2387">
        <v>115</v>
      </c>
      <c r="C2387">
        <v>30127963</v>
      </c>
      <c r="D2387" t="s">
        <v>7963</v>
      </c>
      <c r="E2387" t="s">
        <v>26538</v>
      </c>
      <c r="F2387" t="s">
        <v>37</v>
      </c>
      <c r="G2387">
        <v>15000000</v>
      </c>
      <c r="H2387">
        <v>6.7</v>
      </c>
    </row>
    <row r="2388" spans="1:8" x14ac:dyDescent="0.3">
      <c r="A2388" t="s">
        <v>4619</v>
      </c>
      <c r="B2388">
        <v>106</v>
      </c>
      <c r="C2388">
        <v>32645546</v>
      </c>
      <c r="D2388" t="s">
        <v>3932</v>
      </c>
      <c r="E2388" t="s">
        <v>26539</v>
      </c>
      <c r="F2388" t="s">
        <v>37</v>
      </c>
      <c r="G2388">
        <v>14000000</v>
      </c>
      <c r="H2388">
        <v>6.4</v>
      </c>
    </row>
    <row r="2389" spans="1:8" x14ac:dyDescent="0.3">
      <c r="A2389" t="s">
        <v>12876</v>
      </c>
      <c r="B2389">
        <v>124</v>
      </c>
      <c r="C2389">
        <v>27441122</v>
      </c>
      <c r="D2389" t="s">
        <v>4915</v>
      </c>
      <c r="E2389" t="s">
        <v>26540</v>
      </c>
      <c r="F2389" t="s">
        <v>37</v>
      </c>
      <c r="G2389">
        <v>15000000</v>
      </c>
      <c r="H2389">
        <v>7.2</v>
      </c>
    </row>
    <row r="2390" spans="1:8" x14ac:dyDescent="0.3">
      <c r="A2390" t="s">
        <v>5476</v>
      </c>
      <c r="B2390">
        <v>107</v>
      </c>
      <c r="C2390">
        <v>28014536</v>
      </c>
      <c r="D2390" t="s">
        <v>1533</v>
      </c>
      <c r="E2390" t="s">
        <v>26541</v>
      </c>
      <c r="F2390" t="s">
        <v>37</v>
      </c>
      <c r="G2390">
        <v>15000000</v>
      </c>
      <c r="H2390">
        <v>7.4</v>
      </c>
    </row>
    <row r="2391" spans="1:8" x14ac:dyDescent="0.3">
      <c r="A2391" t="s">
        <v>12884</v>
      </c>
      <c r="B2391">
        <v>99</v>
      </c>
      <c r="C2391">
        <v>33860010</v>
      </c>
      <c r="D2391" t="s">
        <v>1681</v>
      </c>
      <c r="E2391" t="s">
        <v>26542</v>
      </c>
      <c r="F2391" t="s">
        <v>37</v>
      </c>
      <c r="G2391">
        <v>15000000</v>
      </c>
      <c r="H2391">
        <v>4.8</v>
      </c>
    </row>
    <row r="2392" spans="1:8" x14ac:dyDescent="0.3">
      <c r="A2392" t="s">
        <v>12888</v>
      </c>
      <c r="B2392">
        <v>90</v>
      </c>
      <c r="C2392">
        <v>26421314</v>
      </c>
      <c r="D2392" t="s">
        <v>12890</v>
      </c>
      <c r="E2392" t="s">
        <v>26543</v>
      </c>
      <c r="F2392" t="s">
        <v>37</v>
      </c>
      <c r="G2392">
        <v>15000000</v>
      </c>
      <c r="H2392">
        <v>4</v>
      </c>
    </row>
    <row r="2393" spans="1:8" x14ac:dyDescent="0.3">
      <c r="A2393" t="s">
        <v>10959</v>
      </c>
      <c r="B2393">
        <v>101</v>
      </c>
      <c r="C2393">
        <v>24881000</v>
      </c>
      <c r="D2393" t="s">
        <v>895</v>
      </c>
      <c r="E2393" t="s">
        <v>26544</v>
      </c>
      <c r="F2393" t="s">
        <v>37</v>
      </c>
      <c r="G2393">
        <v>15000000</v>
      </c>
      <c r="H2393">
        <v>6.2</v>
      </c>
    </row>
    <row r="2394" spans="1:8" x14ac:dyDescent="0.3">
      <c r="A2394" t="s">
        <v>4003</v>
      </c>
      <c r="B2394">
        <v>119</v>
      </c>
      <c r="C2394">
        <v>23089926</v>
      </c>
      <c r="D2394" t="s">
        <v>8921</v>
      </c>
      <c r="E2394" t="s">
        <v>26545</v>
      </c>
      <c r="F2394" t="s">
        <v>37</v>
      </c>
      <c r="G2394">
        <v>15000000</v>
      </c>
      <c r="H2394">
        <v>7.7</v>
      </c>
    </row>
    <row r="2395" spans="1:8" x14ac:dyDescent="0.3">
      <c r="A2395" t="s">
        <v>12904</v>
      </c>
      <c r="B2395">
        <v>103</v>
      </c>
      <c r="C2395">
        <v>26161406</v>
      </c>
      <c r="D2395" t="s">
        <v>787</v>
      </c>
      <c r="E2395" t="s">
        <v>26546</v>
      </c>
      <c r="F2395" t="s">
        <v>37</v>
      </c>
      <c r="G2395">
        <v>15000000</v>
      </c>
      <c r="H2395">
        <v>6.7</v>
      </c>
    </row>
    <row r="2396" spans="1:8" x14ac:dyDescent="0.3">
      <c r="A2396" t="s">
        <v>12560</v>
      </c>
      <c r="B2396">
        <v>134</v>
      </c>
      <c r="C2396">
        <v>22954968</v>
      </c>
      <c r="D2396" t="s">
        <v>214</v>
      </c>
      <c r="E2396" t="s">
        <v>26547</v>
      </c>
      <c r="F2396" t="s">
        <v>37</v>
      </c>
      <c r="G2396">
        <v>11500000</v>
      </c>
      <c r="H2396">
        <v>7.9</v>
      </c>
    </row>
    <row r="2397" spans="1:8" x14ac:dyDescent="0.3">
      <c r="A2397" t="s">
        <v>7076</v>
      </c>
      <c r="B2397">
        <v>155</v>
      </c>
      <c r="C2397">
        <v>26384919</v>
      </c>
      <c r="D2397" t="s">
        <v>3409</v>
      </c>
      <c r="E2397" t="s">
        <v>26548</v>
      </c>
      <c r="F2397" t="s">
        <v>37</v>
      </c>
      <c r="G2397">
        <v>15000000</v>
      </c>
      <c r="H2397">
        <v>7.9</v>
      </c>
    </row>
    <row r="2398" spans="1:8" x14ac:dyDescent="0.3">
      <c r="A2398" t="s">
        <v>12236</v>
      </c>
      <c r="B2398">
        <v>94</v>
      </c>
      <c r="C2398">
        <v>22189039</v>
      </c>
      <c r="D2398" t="s">
        <v>5806</v>
      </c>
      <c r="E2398" t="s">
        <v>26549</v>
      </c>
      <c r="F2398" t="s">
        <v>37</v>
      </c>
      <c r="G2398">
        <v>15000000</v>
      </c>
      <c r="H2398">
        <v>5.5</v>
      </c>
    </row>
    <row r="2399" spans="1:8" x14ac:dyDescent="0.3">
      <c r="A2399" t="s">
        <v>12923</v>
      </c>
      <c r="B2399">
        <v>95</v>
      </c>
      <c r="C2399">
        <v>20998709</v>
      </c>
      <c r="D2399" t="s">
        <v>3271</v>
      </c>
      <c r="E2399" t="s">
        <v>26550</v>
      </c>
      <c r="F2399" t="s">
        <v>37</v>
      </c>
      <c r="G2399">
        <v>15000000</v>
      </c>
      <c r="H2399">
        <v>6.2</v>
      </c>
    </row>
    <row r="2400" spans="1:8" x14ac:dyDescent="0.3">
      <c r="A2400" t="s">
        <v>12928</v>
      </c>
      <c r="B2400">
        <v>89</v>
      </c>
      <c r="C2400">
        <v>20801344</v>
      </c>
      <c r="D2400" t="s">
        <v>6403</v>
      </c>
      <c r="E2400" t="s">
        <v>26551</v>
      </c>
      <c r="F2400" t="s">
        <v>37</v>
      </c>
      <c r="G2400">
        <v>15000000</v>
      </c>
      <c r="H2400">
        <v>5.0999999999999996</v>
      </c>
    </row>
    <row r="2401" spans="1:8" x14ac:dyDescent="0.3">
      <c r="A2401" t="s">
        <v>12932</v>
      </c>
      <c r="B2401">
        <v>97</v>
      </c>
      <c r="C2401">
        <v>21468807</v>
      </c>
      <c r="D2401" t="s">
        <v>3030</v>
      </c>
      <c r="E2401" t="s">
        <v>26552</v>
      </c>
      <c r="F2401" t="s">
        <v>37</v>
      </c>
      <c r="G2401">
        <v>14000000</v>
      </c>
      <c r="H2401">
        <v>4.0999999999999996</v>
      </c>
    </row>
    <row r="2402" spans="1:8" x14ac:dyDescent="0.3">
      <c r="A2402" t="s">
        <v>4053</v>
      </c>
      <c r="B2402">
        <v>90</v>
      </c>
      <c r="C2402">
        <v>19158074</v>
      </c>
      <c r="D2402" t="s">
        <v>1996</v>
      </c>
      <c r="E2402" t="s">
        <v>26553</v>
      </c>
      <c r="F2402" t="s">
        <v>37</v>
      </c>
      <c r="G2402">
        <v>15000000</v>
      </c>
      <c r="H2402">
        <v>6.7</v>
      </c>
    </row>
    <row r="2403" spans="1:8" x14ac:dyDescent="0.3">
      <c r="A2403" t="s">
        <v>12940</v>
      </c>
      <c r="B2403">
        <v>92</v>
      </c>
      <c r="C2403">
        <v>18843314</v>
      </c>
      <c r="D2403" t="s">
        <v>923</v>
      </c>
      <c r="E2403" t="s">
        <v>26554</v>
      </c>
      <c r="F2403" t="s">
        <v>37</v>
      </c>
      <c r="G2403">
        <v>20000000</v>
      </c>
      <c r="H2403">
        <v>4.7</v>
      </c>
    </row>
    <row r="2404" spans="1:8" x14ac:dyDescent="0.3">
      <c r="A2404" t="s">
        <v>12945</v>
      </c>
      <c r="B2404">
        <v>100</v>
      </c>
      <c r="C2404">
        <v>20566327</v>
      </c>
      <c r="D2404" t="s">
        <v>2136</v>
      </c>
      <c r="E2404" t="s">
        <v>26555</v>
      </c>
      <c r="F2404" t="s">
        <v>37</v>
      </c>
      <c r="G2404">
        <v>15000000</v>
      </c>
      <c r="H2404">
        <v>6.4</v>
      </c>
    </row>
    <row r="2405" spans="1:8" x14ac:dyDescent="0.3">
      <c r="A2405" t="s">
        <v>11043</v>
      </c>
      <c r="B2405">
        <v>117</v>
      </c>
      <c r="C2405">
        <v>20218921</v>
      </c>
      <c r="D2405" t="s">
        <v>6199</v>
      </c>
      <c r="E2405" t="s">
        <v>26556</v>
      </c>
      <c r="F2405" t="s">
        <v>37</v>
      </c>
      <c r="G2405">
        <v>15000000</v>
      </c>
      <c r="H2405">
        <v>6.3</v>
      </c>
    </row>
    <row r="2406" spans="1:8" x14ac:dyDescent="0.3">
      <c r="A2406" t="s">
        <v>12954</v>
      </c>
      <c r="B2406">
        <v>84</v>
      </c>
      <c r="C2406">
        <v>17411331</v>
      </c>
      <c r="D2406" t="s">
        <v>4277</v>
      </c>
      <c r="E2406" t="s">
        <v>26557</v>
      </c>
      <c r="F2406" t="s">
        <v>37</v>
      </c>
      <c r="G2406">
        <v>15000000</v>
      </c>
      <c r="H2406">
        <v>5.5</v>
      </c>
    </row>
    <row r="2407" spans="1:8" x14ac:dyDescent="0.3">
      <c r="A2407" t="s">
        <v>12958</v>
      </c>
      <c r="B2407">
        <v>140</v>
      </c>
      <c r="C2407">
        <v>21383298</v>
      </c>
      <c r="D2407" t="s">
        <v>2125</v>
      </c>
      <c r="E2407" t="s">
        <v>26558</v>
      </c>
      <c r="F2407" t="s">
        <v>37</v>
      </c>
      <c r="G2407">
        <v>15000000</v>
      </c>
      <c r="H2407">
        <v>7.3</v>
      </c>
    </row>
    <row r="2408" spans="1:8" x14ac:dyDescent="0.3">
      <c r="A2408" t="s">
        <v>1489</v>
      </c>
      <c r="B2408">
        <v>108</v>
      </c>
      <c r="C2408">
        <v>24984868</v>
      </c>
      <c r="D2408" t="s">
        <v>334</v>
      </c>
      <c r="E2408" t="s">
        <v>26559</v>
      </c>
      <c r="F2408" t="s">
        <v>37</v>
      </c>
      <c r="G2408">
        <v>15000000</v>
      </c>
      <c r="H2408">
        <v>6.3</v>
      </c>
    </row>
    <row r="2409" spans="1:8" x14ac:dyDescent="0.3">
      <c r="A2409" t="s">
        <v>12967</v>
      </c>
      <c r="B2409">
        <v>109</v>
      </c>
      <c r="C2409">
        <v>16459004</v>
      </c>
      <c r="D2409" t="s">
        <v>1924</v>
      </c>
      <c r="E2409" t="s">
        <v>26560</v>
      </c>
      <c r="F2409" t="s">
        <v>37</v>
      </c>
      <c r="G2409">
        <v>15000000</v>
      </c>
      <c r="H2409">
        <v>4.9000000000000004</v>
      </c>
    </row>
    <row r="2410" spans="1:8" x14ac:dyDescent="0.3">
      <c r="A2410" t="s">
        <v>2271</v>
      </c>
      <c r="B2410">
        <v>131</v>
      </c>
      <c r="C2410">
        <v>15700000</v>
      </c>
      <c r="D2410" t="s">
        <v>2174</v>
      </c>
      <c r="E2410" t="s">
        <v>26561</v>
      </c>
      <c r="F2410" t="s">
        <v>37</v>
      </c>
      <c r="G2410">
        <v>15000000</v>
      </c>
      <c r="H2410">
        <v>7.6</v>
      </c>
    </row>
    <row r="2411" spans="1:8" x14ac:dyDescent="0.3">
      <c r="A2411" t="s">
        <v>12976</v>
      </c>
      <c r="B2411">
        <v>114</v>
      </c>
      <c r="C2411">
        <v>15100000</v>
      </c>
      <c r="D2411" t="s">
        <v>2208</v>
      </c>
      <c r="E2411" t="s">
        <v>26562</v>
      </c>
      <c r="F2411" t="s">
        <v>37</v>
      </c>
      <c r="G2411">
        <v>15000000</v>
      </c>
      <c r="H2411">
        <v>6</v>
      </c>
    </row>
    <row r="2412" spans="1:8" x14ac:dyDescent="0.3">
      <c r="A2412" t="s">
        <v>8702</v>
      </c>
      <c r="B2412">
        <v>97</v>
      </c>
      <c r="C2412">
        <v>14938570</v>
      </c>
      <c r="D2412" t="s">
        <v>1528</v>
      </c>
      <c r="E2412" t="s">
        <v>26563</v>
      </c>
      <c r="F2412" t="s">
        <v>37</v>
      </c>
      <c r="G2412">
        <v>15000000</v>
      </c>
      <c r="H2412">
        <v>6.2</v>
      </c>
    </row>
    <row r="2413" spans="1:8" x14ac:dyDescent="0.3">
      <c r="A2413" t="s">
        <v>10841</v>
      </c>
      <c r="B2413">
        <v>122</v>
      </c>
      <c r="C2413">
        <v>17237244</v>
      </c>
      <c r="D2413" t="s">
        <v>2125</v>
      </c>
      <c r="E2413" t="s">
        <v>26564</v>
      </c>
      <c r="F2413" t="s">
        <v>37</v>
      </c>
      <c r="G2413">
        <v>15000000</v>
      </c>
      <c r="H2413">
        <v>6.8</v>
      </c>
    </row>
    <row r="2414" spans="1:8" x14ac:dyDescent="0.3">
      <c r="A2414" t="s">
        <v>12989</v>
      </c>
      <c r="B2414">
        <v>87</v>
      </c>
      <c r="C2414">
        <v>14249005</v>
      </c>
      <c r="D2414" t="s">
        <v>1671</v>
      </c>
      <c r="E2414" t="s">
        <v>26565</v>
      </c>
      <c r="F2414" t="s">
        <v>37</v>
      </c>
      <c r="G2414">
        <v>15000000</v>
      </c>
      <c r="H2414">
        <v>4.5</v>
      </c>
    </row>
    <row r="2415" spans="1:8" x14ac:dyDescent="0.3">
      <c r="A2415" t="s">
        <v>12993</v>
      </c>
      <c r="B2415">
        <v>85</v>
      </c>
      <c r="C2415">
        <v>12701880</v>
      </c>
      <c r="D2415" t="s">
        <v>471</v>
      </c>
      <c r="E2415" t="s">
        <v>26566</v>
      </c>
      <c r="F2415" t="s">
        <v>37</v>
      </c>
      <c r="G2415">
        <v>15000000</v>
      </c>
      <c r="H2415">
        <v>5.7</v>
      </c>
    </row>
    <row r="2416" spans="1:8" x14ac:dyDescent="0.3">
      <c r="A2416" t="s">
        <v>13006</v>
      </c>
      <c r="B2416">
        <v>101</v>
      </c>
      <c r="C2416">
        <v>12801190</v>
      </c>
      <c r="D2416" t="s">
        <v>31</v>
      </c>
      <c r="E2416" t="s">
        <v>26567</v>
      </c>
      <c r="F2416" t="s">
        <v>37</v>
      </c>
      <c r="G2416">
        <v>15000000</v>
      </c>
      <c r="H2416">
        <v>4.5999999999999996</v>
      </c>
    </row>
    <row r="2417" spans="1:8" x14ac:dyDescent="0.3">
      <c r="A2417" t="s">
        <v>13012</v>
      </c>
      <c r="B2417">
        <v>121</v>
      </c>
      <c r="C2417">
        <v>12549485</v>
      </c>
      <c r="D2417" t="s">
        <v>13013</v>
      </c>
      <c r="E2417" t="s">
        <v>26568</v>
      </c>
      <c r="F2417" t="s">
        <v>37</v>
      </c>
      <c r="G2417">
        <v>15000000</v>
      </c>
      <c r="H2417">
        <v>6.2</v>
      </c>
    </row>
    <row r="2418" spans="1:8" x14ac:dyDescent="0.3">
      <c r="A2418" t="s">
        <v>13017</v>
      </c>
      <c r="B2418">
        <v>107</v>
      </c>
      <c r="C2418">
        <v>13766014</v>
      </c>
      <c r="D2418" t="s">
        <v>214</v>
      </c>
      <c r="E2418" t="s">
        <v>26569</v>
      </c>
      <c r="F2418" t="s">
        <v>37</v>
      </c>
      <c r="G2418">
        <v>15000000</v>
      </c>
      <c r="H2418">
        <v>7</v>
      </c>
    </row>
    <row r="2419" spans="1:8" x14ac:dyDescent="0.3">
      <c r="A2419" t="s">
        <v>13021</v>
      </c>
      <c r="B2419">
        <v>111</v>
      </c>
      <c r="C2419">
        <v>13034417</v>
      </c>
      <c r="D2419" t="s">
        <v>3794</v>
      </c>
      <c r="E2419" t="s">
        <v>26570</v>
      </c>
      <c r="F2419" t="s">
        <v>37</v>
      </c>
      <c r="G2419">
        <v>15000000</v>
      </c>
      <c r="H2419">
        <v>6.9</v>
      </c>
    </row>
    <row r="2420" spans="1:8" x14ac:dyDescent="0.3">
      <c r="A2420" t="s">
        <v>13030</v>
      </c>
      <c r="B2420">
        <v>97</v>
      </c>
      <c r="C2420">
        <v>12212417</v>
      </c>
      <c r="D2420" t="s">
        <v>1528</v>
      </c>
      <c r="E2420" t="s">
        <v>26571</v>
      </c>
      <c r="F2420" t="s">
        <v>37</v>
      </c>
      <c r="G2420">
        <v>15000000</v>
      </c>
      <c r="H2420">
        <v>6.7</v>
      </c>
    </row>
    <row r="2421" spans="1:8" x14ac:dyDescent="0.3">
      <c r="A2421" t="s">
        <v>2968</v>
      </c>
      <c r="B2421">
        <v>97</v>
      </c>
      <c r="C2421">
        <v>11614236</v>
      </c>
      <c r="D2421" t="s">
        <v>1671</v>
      </c>
      <c r="E2421" t="s">
        <v>26572</v>
      </c>
      <c r="F2421" t="s">
        <v>37</v>
      </c>
      <c r="G2421">
        <v>15000000</v>
      </c>
      <c r="H2421">
        <v>5.6</v>
      </c>
    </row>
    <row r="2422" spans="1:8" x14ac:dyDescent="0.3">
      <c r="A2422" t="s">
        <v>6704</v>
      </c>
      <c r="B2422">
        <v>125</v>
      </c>
      <c r="C2422">
        <v>13337299</v>
      </c>
      <c r="D2422" t="s">
        <v>6507</v>
      </c>
      <c r="E2422" t="s">
        <v>26573</v>
      </c>
      <c r="F2422" t="s">
        <v>37</v>
      </c>
      <c r="G2422">
        <v>20000000</v>
      </c>
      <c r="H2422">
        <v>6.6</v>
      </c>
    </row>
    <row r="2423" spans="1:8" x14ac:dyDescent="0.3">
      <c r="A2423" t="s">
        <v>4003</v>
      </c>
      <c r="B2423">
        <v>124</v>
      </c>
      <c r="C2423">
        <v>10763469</v>
      </c>
      <c r="D2423" t="s">
        <v>1415</v>
      </c>
      <c r="E2423" t="s">
        <v>26574</v>
      </c>
      <c r="F2423" t="s">
        <v>37</v>
      </c>
      <c r="G2423">
        <v>15000000</v>
      </c>
      <c r="H2423">
        <v>6.4</v>
      </c>
    </row>
    <row r="2424" spans="1:8" x14ac:dyDescent="0.3">
      <c r="A2424" t="s">
        <v>13045</v>
      </c>
      <c r="B2424">
        <v>76</v>
      </c>
      <c r="C2424">
        <v>11144518</v>
      </c>
      <c r="D2424" t="s">
        <v>9353</v>
      </c>
      <c r="E2424" t="s">
        <v>26575</v>
      </c>
      <c r="F2424" t="s">
        <v>37</v>
      </c>
      <c r="G2424">
        <v>15000000</v>
      </c>
      <c r="H2424">
        <v>2.8</v>
      </c>
    </row>
    <row r="2425" spans="1:8" x14ac:dyDescent="0.3">
      <c r="A2425" t="s">
        <v>1729</v>
      </c>
      <c r="B2425">
        <v>107</v>
      </c>
      <c r="C2425">
        <v>15608545</v>
      </c>
      <c r="D2425" t="s">
        <v>1325</v>
      </c>
      <c r="E2425" t="s">
        <v>26576</v>
      </c>
      <c r="F2425" t="s">
        <v>37</v>
      </c>
      <c r="G2425">
        <v>15000000</v>
      </c>
      <c r="H2425">
        <v>5.4</v>
      </c>
    </row>
    <row r="2426" spans="1:8" x14ac:dyDescent="0.3">
      <c r="A2426" t="s">
        <v>1007</v>
      </c>
      <c r="B2426">
        <v>91</v>
      </c>
      <c r="C2426">
        <v>10443316</v>
      </c>
      <c r="D2426" t="s">
        <v>1415</v>
      </c>
      <c r="E2426" t="s">
        <v>26577</v>
      </c>
      <c r="F2426" t="s">
        <v>37</v>
      </c>
      <c r="G2426">
        <v>15000000</v>
      </c>
      <c r="H2426">
        <v>5</v>
      </c>
    </row>
    <row r="2427" spans="1:8" x14ac:dyDescent="0.3">
      <c r="A2427" t="s">
        <v>13058</v>
      </c>
      <c r="B2427">
        <v>96</v>
      </c>
      <c r="C2427">
        <v>10494147</v>
      </c>
      <c r="D2427" t="s">
        <v>214</v>
      </c>
      <c r="E2427" t="s">
        <v>26578</v>
      </c>
      <c r="F2427" t="s">
        <v>37</v>
      </c>
      <c r="G2427">
        <v>15000000</v>
      </c>
      <c r="H2427">
        <v>5.0999999999999996</v>
      </c>
    </row>
    <row r="2428" spans="1:8" x14ac:dyDescent="0.3">
      <c r="A2428" t="s">
        <v>2791</v>
      </c>
      <c r="B2428">
        <v>142</v>
      </c>
      <c r="C2428">
        <v>9929000</v>
      </c>
      <c r="D2428" t="s">
        <v>1849</v>
      </c>
      <c r="E2428" t="s">
        <v>16841</v>
      </c>
      <c r="F2428" t="s">
        <v>37</v>
      </c>
      <c r="G2428">
        <v>15000000</v>
      </c>
      <c r="H2428">
        <v>8</v>
      </c>
    </row>
    <row r="2429" spans="1:8" x14ac:dyDescent="0.3">
      <c r="A2429" t="s">
        <v>11835</v>
      </c>
      <c r="B2429">
        <v>103</v>
      </c>
      <c r="C2429">
        <v>10411980</v>
      </c>
      <c r="D2429" t="s">
        <v>13065</v>
      </c>
      <c r="E2429" t="s">
        <v>26579</v>
      </c>
      <c r="F2429" t="s">
        <v>37</v>
      </c>
      <c r="G2429">
        <v>15000000</v>
      </c>
      <c r="H2429">
        <v>5.9</v>
      </c>
    </row>
    <row r="2430" spans="1:8" x14ac:dyDescent="0.3">
      <c r="A2430" t="s">
        <v>4260</v>
      </c>
      <c r="B2430">
        <v>117</v>
      </c>
      <c r="C2430">
        <v>17439163</v>
      </c>
      <c r="D2430" t="s">
        <v>1009</v>
      </c>
      <c r="E2430" t="s">
        <v>26580</v>
      </c>
      <c r="F2430" t="s">
        <v>37</v>
      </c>
      <c r="G2430">
        <v>15000000</v>
      </c>
      <c r="H2430">
        <v>8.1999999999999993</v>
      </c>
    </row>
    <row r="2431" spans="1:8" x14ac:dyDescent="0.3">
      <c r="A2431" t="s">
        <v>13078</v>
      </c>
      <c r="B2431">
        <v>116</v>
      </c>
      <c r="C2431">
        <v>9396487</v>
      </c>
      <c r="D2431" t="s">
        <v>6199</v>
      </c>
      <c r="E2431" t="s">
        <v>26581</v>
      </c>
      <c r="F2431" t="s">
        <v>37</v>
      </c>
      <c r="G2431">
        <v>15000000</v>
      </c>
      <c r="H2431">
        <v>7</v>
      </c>
    </row>
    <row r="2432" spans="1:8" x14ac:dyDescent="0.3">
      <c r="A2432" t="s">
        <v>3159</v>
      </c>
      <c r="B2432">
        <v>118</v>
      </c>
      <c r="C2432">
        <v>9059588</v>
      </c>
      <c r="D2432" t="s">
        <v>5274</v>
      </c>
      <c r="E2432" t="s">
        <v>26582</v>
      </c>
      <c r="F2432" t="s">
        <v>37</v>
      </c>
      <c r="G2432">
        <v>15000000</v>
      </c>
      <c r="H2432">
        <v>6.6</v>
      </c>
    </row>
    <row r="2433" spans="1:8" x14ac:dyDescent="0.3">
      <c r="A2433" t="s">
        <v>9430</v>
      </c>
      <c r="B2433">
        <v>108</v>
      </c>
      <c r="C2433">
        <v>9172810</v>
      </c>
      <c r="D2433" t="s">
        <v>13087</v>
      </c>
      <c r="E2433" t="s">
        <v>26583</v>
      </c>
      <c r="F2433" t="s">
        <v>37</v>
      </c>
      <c r="G2433">
        <v>16000000</v>
      </c>
      <c r="H2433">
        <v>6.7</v>
      </c>
    </row>
    <row r="2434" spans="1:8" x14ac:dyDescent="0.3">
      <c r="A2434" t="s">
        <v>13092</v>
      </c>
      <c r="B2434">
        <v>94</v>
      </c>
      <c r="C2434">
        <v>8735529</v>
      </c>
      <c r="D2434" t="s">
        <v>1415</v>
      </c>
      <c r="E2434" t="s">
        <v>26584</v>
      </c>
      <c r="F2434" t="s">
        <v>37</v>
      </c>
      <c r="G2434">
        <v>15000000</v>
      </c>
      <c r="H2434">
        <v>5.5</v>
      </c>
    </row>
    <row r="2435" spans="1:8" x14ac:dyDescent="0.3">
      <c r="A2435" t="s">
        <v>13097</v>
      </c>
      <c r="B2435">
        <v>97</v>
      </c>
      <c r="C2435">
        <v>8586376</v>
      </c>
      <c r="D2435" t="s">
        <v>1671</v>
      </c>
      <c r="E2435" t="s">
        <v>26585</v>
      </c>
      <c r="F2435" t="s">
        <v>37</v>
      </c>
      <c r="G2435">
        <v>20000000</v>
      </c>
      <c r="H2435">
        <v>4.9000000000000004</v>
      </c>
    </row>
    <row r="2436" spans="1:8" x14ac:dyDescent="0.3">
      <c r="A2436" t="s">
        <v>5990</v>
      </c>
      <c r="B2436">
        <v>97</v>
      </c>
      <c r="C2436">
        <v>8378141</v>
      </c>
      <c r="D2436" t="s">
        <v>1415</v>
      </c>
      <c r="E2436" t="s">
        <v>26586</v>
      </c>
      <c r="F2436" t="s">
        <v>37</v>
      </c>
      <c r="G2436">
        <v>15000000</v>
      </c>
      <c r="H2436">
        <v>6.9</v>
      </c>
    </row>
    <row r="2437" spans="1:8" x14ac:dyDescent="0.3">
      <c r="A2437" t="s">
        <v>13109</v>
      </c>
      <c r="B2437">
        <v>91</v>
      </c>
      <c r="C2437">
        <v>8080116</v>
      </c>
      <c r="D2437" t="s">
        <v>2358</v>
      </c>
      <c r="E2437" t="s">
        <v>26587</v>
      </c>
      <c r="F2437" t="s">
        <v>37</v>
      </c>
      <c r="G2437">
        <v>15000000</v>
      </c>
      <c r="H2437">
        <v>5.6</v>
      </c>
    </row>
    <row r="2438" spans="1:8" x14ac:dyDescent="0.3">
      <c r="A2438" t="s">
        <v>13113</v>
      </c>
      <c r="B2438">
        <v>107</v>
      </c>
      <c r="C2438">
        <v>7757130</v>
      </c>
      <c r="D2438" t="s">
        <v>9193</v>
      </c>
      <c r="E2438" t="s">
        <v>26588</v>
      </c>
      <c r="F2438" t="s">
        <v>37</v>
      </c>
      <c r="G2438">
        <v>15000000</v>
      </c>
      <c r="H2438">
        <v>8</v>
      </c>
    </row>
    <row r="2439" spans="1:8" x14ac:dyDescent="0.3">
      <c r="A2439" t="s">
        <v>13120</v>
      </c>
      <c r="B2439">
        <v>95</v>
      </c>
      <c r="C2439">
        <v>9123834</v>
      </c>
      <c r="D2439" t="s">
        <v>1681</v>
      </c>
      <c r="E2439" t="s">
        <v>26589</v>
      </c>
      <c r="F2439" t="s">
        <v>37</v>
      </c>
      <c r="G2439">
        <v>15000000</v>
      </c>
      <c r="H2439">
        <v>5.3</v>
      </c>
    </row>
    <row r="2440" spans="1:8" x14ac:dyDescent="0.3">
      <c r="A2440" t="s">
        <v>13125</v>
      </c>
      <c r="B2440">
        <v>102</v>
      </c>
      <c r="C2440">
        <v>6409206</v>
      </c>
      <c r="D2440" t="s">
        <v>6419</v>
      </c>
      <c r="E2440" t="s">
        <v>26590</v>
      </c>
      <c r="F2440" t="s">
        <v>37</v>
      </c>
      <c r="G2440">
        <v>15000000</v>
      </c>
      <c r="H2440">
        <v>6.2</v>
      </c>
    </row>
    <row r="2441" spans="1:8" x14ac:dyDescent="0.3">
      <c r="A2441" t="s">
        <v>13129</v>
      </c>
      <c r="B2441">
        <v>88</v>
      </c>
      <c r="C2441">
        <v>6373693</v>
      </c>
      <c r="D2441" t="s">
        <v>1681</v>
      </c>
      <c r="E2441" t="s">
        <v>26591</v>
      </c>
      <c r="F2441" t="s">
        <v>37</v>
      </c>
      <c r="G2441">
        <v>15000000</v>
      </c>
      <c r="H2441">
        <v>5.3</v>
      </c>
    </row>
    <row r="2442" spans="1:8" x14ac:dyDescent="0.3">
      <c r="A2442" t="s">
        <v>6051</v>
      </c>
      <c r="B2442">
        <v>106</v>
      </c>
      <c r="C2442">
        <v>7556708</v>
      </c>
      <c r="D2442" t="s">
        <v>3409</v>
      </c>
      <c r="E2442" t="s">
        <v>26592</v>
      </c>
      <c r="F2442" t="s">
        <v>37</v>
      </c>
      <c r="G2442">
        <v>15000000</v>
      </c>
      <c r="H2442">
        <v>6.6</v>
      </c>
    </row>
    <row r="2443" spans="1:8" x14ac:dyDescent="0.3">
      <c r="A2443" t="s">
        <v>4003</v>
      </c>
      <c r="B2443">
        <v>92</v>
      </c>
      <c r="C2443">
        <v>5306447</v>
      </c>
      <c r="D2443" t="s">
        <v>1681</v>
      </c>
      <c r="E2443" t="s">
        <v>26593</v>
      </c>
      <c r="F2443" t="s">
        <v>37</v>
      </c>
      <c r="G2443">
        <v>15000000</v>
      </c>
      <c r="H2443">
        <v>7.2</v>
      </c>
    </row>
    <row r="2444" spans="1:8" x14ac:dyDescent="0.3">
      <c r="A2444" t="s">
        <v>13140</v>
      </c>
      <c r="B2444">
        <v>105</v>
      </c>
      <c r="C2444">
        <v>5217498</v>
      </c>
      <c r="D2444" t="s">
        <v>1924</v>
      </c>
      <c r="E2444" t="s">
        <v>26594</v>
      </c>
      <c r="F2444" t="s">
        <v>37</v>
      </c>
      <c r="G2444">
        <v>15000000</v>
      </c>
      <c r="H2444">
        <v>4.5999999999999996</v>
      </c>
    </row>
    <row r="2445" spans="1:8" x14ac:dyDescent="0.3">
      <c r="A2445" t="s">
        <v>12602</v>
      </c>
      <c r="B2445">
        <v>107</v>
      </c>
      <c r="C2445">
        <v>5023275</v>
      </c>
      <c r="D2445" t="s">
        <v>13144</v>
      </c>
      <c r="E2445" t="s">
        <v>26595</v>
      </c>
      <c r="F2445" t="s">
        <v>37</v>
      </c>
      <c r="G2445">
        <v>15000000</v>
      </c>
      <c r="H2445">
        <v>7.5</v>
      </c>
    </row>
    <row r="2446" spans="1:8" x14ac:dyDescent="0.3">
      <c r="A2446" t="s">
        <v>13149</v>
      </c>
      <c r="B2446">
        <v>120</v>
      </c>
      <c r="C2446">
        <v>4956401</v>
      </c>
      <c r="D2446" t="s">
        <v>3396</v>
      </c>
      <c r="E2446" t="s">
        <v>26596</v>
      </c>
      <c r="F2446" t="s">
        <v>37</v>
      </c>
      <c r="G2446">
        <v>15000000</v>
      </c>
      <c r="H2446">
        <v>6.5</v>
      </c>
    </row>
    <row r="2447" spans="1:8" x14ac:dyDescent="0.3">
      <c r="A2447" t="s">
        <v>249</v>
      </c>
      <c r="B2447">
        <v>103</v>
      </c>
      <c r="C2447">
        <v>4235837</v>
      </c>
      <c r="D2447" t="s">
        <v>12488</v>
      </c>
      <c r="E2447" t="s">
        <v>26597</v>
      </c>
      <c r="F2447" t="s">
        <v>37</v>
      </c>
      <c r="G2447">
        <v>15000000</v>
      </c>
      <c r="H2447">
        <v>7.6</v>
      </c>
    </row>
    <row r="2448" spans="1:8" x14ac:dyDescent="0.3">
      <c r="A2448" t="s">
        <v>13157</v>
      </c>
      <c r="B2448">
        <v>92</v>
      </c>
      <c r="C2448">
        <v>4002955</v>
      </c>
      <c r="D2448" t="s">
        <v>8066</v>
      </c>
      <c r="E2448" t="s">
        <v>26598</v>
      </c>
      <c r="F2448" t="s">
        <v>37</v>
      </c>
      <c r="G2448">
        <v>20000000</v>
      </c>
      <c r="H2448">
        <v>6.2</v>
      </c>
    </row>
    <row r="2449" spans="1:8" x14ac:dyDescent="0.3">
      <c r="A2449" t="s">
        <v>5877</v>
      </c>
      <c r="B2449">
        <v>147</v>
      </c>
      <c r="C2449">
        <v>7219578</v>
      </c>
      <c r="D2449" t="s">
        <v>1924</v>
      </c>
      <c r="E2449" t="s">
        <v>26599</v>
      </c>
      <c r="F2449" t="s">
        <v>37</v>
      </c>
      <c r="G2449">
        <v>15000000</v>
      </c>
      <c r="H2449">
        <v>8</v>
      </c>
    </row>
    <row r="2450" spans="1:8" x14ac:dyDescent="0.3">
      <c r="A2450" t="s">
        <v>4003</v>
      </c>
      <c r="B2450">
        <v>98</v>
      </c>
      <c r="C2450">
        <v>3247816</v>
      </c>
      <c r="D2450" t="s">
        <v>1415</v>
      </c>
      <c r="E2450" t="s">
        <v>26600</v>
      </c>
      <c r="F2450" t="s">
        <v>37</v>
      </c>
      <c r="G2450">
        <v>22000000</v>
      </c>
      <c r="H2450">
        <v>6.3</v>
      </c>
    </row>
    <row r="2451" spans="1:8" x14ac:dyDescent="0.3">
      <c r="A2451" t="s">
        <v>13173</v>
      </c>
      <c r="B2451">
        <v>103</v>
      </c>
      <c r="C2451">
        <v>2412045</v>
      </c>
      <c r="D2451" t="s">
        <v>5499</v>
      </c>
      <c r="E2451" t="s">
        <v>26601</v>
      </c>
      <c r="F2451" t="s">
        <v>37</v>
      </c>
      <c r="G2451">
        <v>15000000</v>
      </c>
      <c r="H2451">
        <v>7.2</v>
      </c>
    </row>
    <row r="2452" spans="1:8" x14ac:dyDescent="0.3">
      <c r="A2452" t="s">
        <v>13181</v>
      </c>
      <c r="B2452">
        <v>111</v>
      </c>
      <c r="C2452">
        <v>2203641</v>
      </c>
      <c r="D2452" t="s">
        <v>2142</v>
      </c>
      <c r="E2452" t="s">
        <v>26602</v>
      </c>
      <c r="F2452" t="s">
        <v>37</v>
      </c>
      <c r="G2452">
        <v>15000000</v>
      </c>
      <c r="H2452">
        <v>6.7</v>
      </c>
    </row>
    <row r="2453" spans="1:8" x14ac:dyDescent="0.3">
      <c r="A2453" t="s">
        <v>13186</v>
      </c>
      <c r="B2453">
        <v>98</v>
      </c>
      <c r="C2453">
        <v>1953732</v>
      </c>
      <c r="D2453" t="s">
        <v>1356</v>
      </c>
      <c r="E2453" t="s">
        <v>26603</v>
      </c>
      <c r="F2453" t="s">
        <v>37</v>
      </c>
      <c r="G2453">
        <v>15000000</v>
      </c>
      <c r="H2453">
        <v>5.3</v>
      </c>
    </row>
    <row r="2454" spans="1:8" x14ac:dyDescent="0.3">
      <c r="A2454" t="s">
        <v>13191</v>
      </c>
      <c r="B2454">
        <v>111</v>
      </c>
      <c r="C2454">
        <v>1954202</v>
      </c>
      <c r="D2454" t="s">
        <v>9193</v>
      </c>
      <c r="E2454" t="s">
        <v>26604</v>
      </c>
      <c r="F2454" t="s">
        <v>37</v>
      </c>
      <c r="G2454">
        <v>15000000</v>
      </c>
      <c r="H2454">
        <v>6.3</v>
      </c>
    </row>
    <row r="2455" spans="1:8" x14ac:dyDescent="0.3">
      <c r="A2455" t="s">
        <v>12018</v>
      </c>
      <c r="B2455">
        <v>111</v>
      </c>
      <c r="C2455">
        <v>1294640</v>
      </c>
      <c r="D2455" t="s">
        <v>6648</v>
      </c>
      <c r="E2455" t="s">
        <v>26605</v>
      </c>
      <c r="F2455" t="s">
        <v>37</v>
      </c>
      <c r="G2455">
        <v>15000000</v>
      </c>
      <c r="H2455">
        <v>6.5</v>
      </c>
    </row>
    <row r="2456" spans="1:8" x14ac:dyDescent="0.3">
      <c r="A2456" t="s">
        <v>13209</v>
      </c>
      <c r="B2456">
        <v>145</v>
      </c>
      <c r="C2456">
        <v>26435</v>
      </c>
      <c r="D2456" t="s">
        <v>1849</v>
      </c>
      <c r="E2456" t="s">
        <v>26606</v>
      </c>
      <c r="F2456" t="s">
        <v>8731</v>
      </c>
      <c r="G2456">
        <v>6000000</v>
      </c>
      <c r="H2456">
        <v>8.3000000000000007</v>
      </c>
    </row>
    <row r="2457" spans="1:8" x14ac:dyDescent="0.3">
      <c r="A2457" t="s">
        <v>4965</v>
      </c>
      <c r="B2457">
        <v>84</v>
      </c>
      <c r="C2457">
        <v>1197786</v>
      </c>
      <c r="D2457" t="s">
        <v>334</v>
      </c>
      <c r="E2457" t="s">
        <v>26607</v>
      </c>
      <c r="F2457" t="s">
        <v>1464</v>
      </c>
      <c r="G2457">
        <v>12000000</v>
      </c>
      <c r="H2457">
        <v>7.2</v>
      </c>
    </row>
    <row r="2458" spans="1:8" x14ac:dyDescent="0.3">
      <c r="A2458" t="s">
        <v>5164</v>
      </c>
      <c r="B2458">
        <v>115</v>
      </c>
      <c r="C2458">
        <v>529766</v>
      </c>
      <c r="D2458" t="s">
        <v>1935</v>
      </c>
      <c r="E2458" t="s">
        <v>26608</v>
      </c>
      <c r="F2458" t="s">
        <v>37</v>
      </c>
      <c r="G2458">
        <v>7000000</v>
      </c>
      <c r="H2458">
        <v>6.8</v>
      </c>
    </row>
    <row r="2459" spans="1:8" x14ac:dyDescent="0.3">
      <c r="A2459" t="s">
        <v>13223</v>
      </c>
      <c r="B2459">
        <v>105</v>
      </c>
      <c r="C2459">
        <v>613556</v>
      </c>
      <c r="D2459" t="s">
        <v>777</v>
      </c>
      <c r="E2459" t="s">
        <v>26609</v>
      </c>
      <c r="F2459" t="s">
        <v>1946</v>
      </c>
      <c r="G2459">
        <v>15000000</v>
      </c>
      <c r="H2459">
        <v>6.4</v>
      </c>
    </row>
    <row r="2460" spans="1:8" x14ac:dyDescent="0.3">
      <c r="A2460" t="s">
        <v>12044</v>
      </c>
      <c r="B2460">
        <v>98</v>
      </c>
      <c r="C2460">
        <v>353743</v>
      </c>
      <c r="D2460" t="s">
        <v>13228</v>
      </c>
      <c r="E2460" t="s">
        <v>26610</v>
      </c>
      <c r="F2460" t="s">
        <v>37</v>
      </c>
      <c r="G2460">
        <v>15000000</v>
      </c>
      <c r="H2460">
        <v>6.9</v>
      </c>
    </row>
    <row r="2461" spans="1:8" x14ac:dyDescent="0.3">
      <c r="A2461" t="s">
        <v>13239</v>
      </c>
      <c r="B2461">
        <v>110</v>
      </c>
      <c r="C2461">
        <v>102055</v>
      </c>
      <c r="D2461" t="s">
        <v>1325</v>
      </c>
      <c r="E2461" t="s">
        <v>26611</v>
      </c>
      <c r="F2461" t="s">
        <v>13246</v>
      </c>
      <c r="G2461">
        <v>300000000</v>
      </c>
      <c r="H2461">
        <v>6.2</v>
      </c>
    </row>
    <row r="2462" spans="1:8" x14ac:dyDescent="0.3">
      <c r="A2462" t="s">
        <v>13258</v>
      </c>
      <c r="B2462">
        <v>103</v>
      </c>
      <c r="C2462">
        <v>73548</v>
      </c>
      <c r="D2462" t="s">
        <v>9492</v>
      </c>
      <c r="E2462" t="s">
        <v>26612</v>
      </c>
      <c r="F2462" t="s">
        <v>37</v>
      </c>
      <c r="G2462">
        <v>15000000</v>
      </c>
      <c r="H2462">
        <v>6.1</v>
      </c>
    </row>
    <row r="2463" spans="1:8" x14ac:dyDescent="0.3">
      <c r="A2463" t="s">
        <v>13267</v>
      </c>
      <c r="B2463">
        <v>90</v>
      </c>
      <c r="C2463">
        <v>28870</v>
      </c>
      <c r="D2463" t="s">
        <v>2125</v>
      </c>
      <c r="E2463" t="s">
        <v>26613</v>
      </c>
      <c r="F2463" t="s">
        <v>37</v>
      </c>
      <c r="G2463">
        <v>15000000</v>
      </c>
      <c r="H2463">
        <v>5.0999999999999996</v>
      </c>
    </row>
    <row r="2464" spans="1:8" x14ac:dyDescent="0.3">
      <c r="A2464" t="s">
        <v>13271</v>
      </c>
      <c r="B2464">
        <v>105</v>
      </c>
      <c r="C2464">
        <v>22723</v>
      </c>
      <c r="D2464" t="s">
        <v>13272</v>
      </c>
      <c r="E2464" t="s">
        <v>26614</v>
      </c>
      <c r="F2464" t="s">
        <v>37</v>
      </c>
      <c r="G2464">
        <v>25000000</v>
      </c>
      <c r="H2464">
        <v>4.5</v>
      </c>
    </row>
    <row r="2465" spans="1:8" x14ac:dyDescent="0.3">
      <c r="A2465" t="s">
        <v>13277</v>
      </c>
      <c r="B2465">
        <v>93</v>
      </c>
      <c r="C2465">
        <v>20380</v>
      </c>
      <c r="D2465" t="s">
        <v>13279</v>
      </c>
      <c r="E2465" t="s">
        <v>26615</v>
      </c>
      <c r="F2465" t="s">
        <v>37</v>
      </c>
      <c r="G2465">
        <v>15000000</v>
      </c>
      <c r="H2465">
        <v>5.9</v>
      </c>
    </row>
    <row r="2466" spans="1:8" x14ac:dyDescent="0.3">
      <c r="A2466" t="s">
        <v>4218</v>
      </c>
      <c r="B2466">
        <v>101</v>
      </c>
      <c r="C2466">
        <v>70906973</v>
      </c>
      <c r="D2466" t="s">
        <v>3632</v>
      </c>
      <c r="E2466" t="s">
        <v>26616</v>
      </c>
      <c r="F2466" t="s">
        <v>37</v>
      </c>
      <c r="G2466">
        <v>14600000</v>
      </c>
      <c r="H2466">
        <v>8.1</v>
      </c>
    </row>
    <row r="2467" spans="1:8" x14ac:dyDescent="0.3">
      <c r="A2467" t="s">
        <v>13325</v>
      </c>
      <c r="B2467">
        <v>115</v>
      </c>
      <c r="C2467">
        <v>66009973</v>
      </c>
      <c r="D2467" t="s">
        <v>5510</v>
      </c>
      <c r="E2467" t="s">
        <v>26617</v>
      </c>
      <c r="F2467" t="s">
        <v>37</v>
      </c>
      <c r="G2467">
        <v>14800000</v>
      </c>
      <c r="H2467">
        <v>5.7</v>
      </c>
    </row>
    <row r="2468" spans="1:8" x14ac:dyDescent="0.3">
      <c r="A2468" t="s">
        <v>364</v>
      </c>
      <c r="B2468">
        <v>120</v>
      </c>
      <c r="C2468">
        <v>46338728</v>
      </c>
      <c r="D2468" t="s">
        <v>214</v>
      </c>
      <c r="E2468" t="s">
        <v>26618</v>
      </c>
      <c r="F2468" t="s">
        <v>37</v>
      </c>
      <c r="G2468">
        <v>14500000</v>
      </c>
      <c r="H2468">
        <v>6.8</v>
      </c>
    </row>
    <row r="2469" spans="1:8" x14ac:dyDescent="0.3">
      <c r="A2469" t="s">
        <v>13332</v>
      </c>
      <c r="B2469">
        <v>111</v>
      </c>
      <c r="C2469">
        <v>7691700</v>
      </c>
      <c r="D2469" t="s">
        <v>3396</v>
      </c>
      <c r="E2469" t="s">
        <v>26619</v>
      </c>
      <c r="F2469" t="s">
        <v>1464</v>
      </c>
      <c r="G2469">
        <v>10000000</v>
      </c>
      <c r="H2469">
        <v>7.5</v>
      </c>
    </row>
    <row r="2470" spans="1:8" x14ac:dyDescent="0.3">
      <c r="A2470" t="s">
        <v>3694</v>
      </c>
      <c r="B2470">
        <v>131</v>
      </c>
      <c r="C2470">
        <v>101157447</v>
      </c>
      <c r="D2470" t="s">
        <v>1765</v>
      </c>
      <c r="E2470" t="s">
        <v>26620</v>
      </c>
      <c r="F2470" t="s">
        <v>37</v>
      </c>
      <c r="G2470">
        <v>14400000</v>
      </c>
      <c r="H2470">
        <v>8.3000000000000007</v>
      </c>
    </row>
    <row r="2471" spans="1:8" x14ac:dyDescent="0.3">
      <c r="A2471" t="s">
        <v>13347</v>
      </c>
      <c r="B2471">
        <v>139</v>
      </c>
      <c r="C2471">
        <v>74205</v>
      </c>
      <c r="D2471" t="s">
        <v>3409</v>
      </c>
      <c r="E2471" t="s">
        <v>26621</v>
      </c>
      <c r="F2471" t="s">
        <v>37</v>
      </c>
      <c r="G2471">
        <v>14200000</v>
      </c>
      <c r="H2471">
        <v>7.4</v>
      </c>
    </row>
    <row r="2472" spans="1:8" x14ac:dyDescent="0.3">
      <c r="A2472" t="s">
        <v>5289</v>
      </c>
      <c r="B2472">
        <v>120</v>
      </c>
      <c r="C2472">
        <v>141319195</v>
      </c>
      <c r="D2472" t="s">
        <v>214</v>
      </c>
      <c r="E2472" t="s">
        <v>26622</v>
      </c>
      <c r="F2472" t="s">
        <v>37</v>
      </c>
      <c r="G2472">
        <v>15000000</v>
      </c>
      <c r="H2472">
        <v>8</v>
      </c>
    </row>
    <row r="2473" spans="1:8" x14ac:dyDescent="0.3">
      <c r="A2473" t="s">
        <v>5175</v>
      </c>
      <c r="B2473">
        <v>119</v>
      </c>
      <c r="C2473">
        <v>156645693</v>
      </c>
      <c r="D2473" t="s">
        <v>8921</v>
      </c>
      <c r="E2473" t="s">
        <v>26623</v>
      </c>
      <c r="F2473" t="s">
        <v>37</v>
      </c>
      <c r="G2473">
        <v>14000000</v>
      </c>
      <c r="H2473">
        <v>6.9</v>
      </c>
    </row>
    <row r="2474" spans="1:8" x14ac:dyDescent="0.3">
      <c r="A2474" t="s">
        <v>3303</v>
      </c>
      <c r="B2474">
        <v>125</v>
      </c>
      <c r="C2474">
        <v>178406268</v>
      </c>
      <c r="D2474" t="s">
        <v>1681</v>
      </c>
      <c r="E2474" t="s">
        <v>26624</v>
      </c>
      <c r="F2474" t="s">
        <v>37</v>
      </c>
      <c r="G2474">
        <v>14000000</v>
      </c>
      <c r="H2474">
        <v>6.9</v>
      </c>
    </row>
    <row r="2475" spans="1:8" x14ac:dyDescent="0.3">
      <c r="A2475" t="s">
        <v>13370</v>
      </c>
      <c r="B2475">
        <v>108</v>
      </c>
      <c r="C2475">
        <v>109306210</v>
      </c>
      <c r="D2475" t="s">
        <v>1628</v>
      </c>
      <c r="E2475" t="s">
        <v>26625</v>
      </c>
      <c r="F2475" t="s">
        <v>37</v>
      </c>
      <c r="G2475">
        <v>15800000</v>
      </c>
      <c r="H2475">
        <v>5.5</v>
      </c>
    </row>
    <row r="2476" spans="1:8" x14ac:dyDescent="0.3">
      <c r="A2476" t="s">
        <v>760</v>
      </c>
      <c r="B2476">
        <v>145</v>
      </c>
      <c r="C2476">
        <v>70001698</v>
      </c>
      <c r="D2476" t="s">
        <v>7249</v>
      </c>
      <c r="E2476" t="s">
        <v>26626</v>
      </c>
      <c r="F2476" t="s">
        <v>37</v>
      </c>
      <c r="G2476">
        <v>14000000</v>
      </c>
      <c r="H2476">
        <v>7.2</v>
      </c>
    </row>
    <row r="2477" spans="1:8" x14ac:dyDescent="0.3">
      <c r="A2477" t="s">
        <v>703</v>
      </c>
      <c r="B2477">
        <v>98</v>
      </c>
      <c r="C2477">
        <v>68856263</v>
      </c>
      <c r="D2477" t="s">
        <v>7897</v>
      </c>
      <c r="E2477" t="s">
        <v>26627</v>
      </c>
      <c r="F2477" t="s">
        <v>37</v>
      </c>
      <c r="G2477">
        <v>15000000</v>
      </c>
      <c r="H2477">
        <v>6.9</v>
      </c>
    </row>
    <row r="2478" spans="1:8" x14ac:dyDescent="0.3">
      <c r="A2478" t="s">
        <v>5486</v>
      </c>
      <c r="B2478">
        <v>101</v>
      </c>
      <c r="C2478">
        <v>51527787</v>
      </c>
      <c r="D2478" t="s">
        <v>5544</v>
      </c>
      <c r="E2478" t="s">
        <v>26628</v>
      </c>
      <c r="F2478" t="s">
        <v>37</v>
      </c>
      <c r="G2478">
        <v>15000000</v>
      </c>
      <c r="H2478">
        <v>5.5</v>
      </c>
    </row>
    <row r="2479" spans="1:8" x14ac:dyDescent="0.3">
      <c r="A2479" t="s">
        <v>9748</v>
      </c>
      <c r="B2479">
        <v>109</v>
      </c>
      <c r="C2479">
        <v>61356221</v>
      </c>
      <c r="D2479" t="s">
        <v>7837</v>
      </c>
      <c r="E2479" t="s">
        <v>26629</v>
      </c>
      <c r="F2479" t="s">
        <v>37</v>
      </c>
      <c r="G2479">
        <v>14000000</v>
      </c>
      <c r="H2479">
        <v>5.2</v>
      </c>
    </row>
    <row r="2480" spans="1:8" x14ac:dyDescent="0.3">
      <c r="A2480" t="s">
        <v>8052</v>
      </c>
      <c r="B2480">
        <v>123</v>
      </c>
      <c r="C2480">
        <v>46800000</v>
      </c>
      <c r="D2480" t="s">
        <v>227</v>
      </c>
      <c r="E2480" t="s">
        <v>26630</v>
      </c>
      <c r="F2480" t="s">
        <v>37</v>
      </c>
      <c r="G2480">
        <v>14000000</v>
      </c>
      <c r="H2480">
        <v>7.1</v>
      </c>
    </row>
    <row r="2481" spans="1:8" x14ac:dyDescent="0.3">
      <c r="A2481" t="s">
        <v>13404</v>
      </c>
      <c r="B2481">
        <v>99</v>
      </c>
      <c r="C2481">
        <v>38048637</v>
      </c>
      <c r="D2481" t="s">
        <v>3030</v>
      </c>
      <c r="E2481" t="s">
        <v>26631</v>
      </c>
      <c r="F2481" t="s">
        <v>37</v>
      </c>
      <c r="G2481">
        <v>14000000</v>
      </c>
      <c r="H2481">
        <v>5.5</v>
      </c>
    </row>
    <row r="2482" spans="1:8" x14ac:dyDescent="0.3">
      <c r="A2482" t="s">
        <v>13411</v>
      </c>
      <c r="B2482">
        <v>107</v>
      </c>
      <c r="C2482">
        <v>34793160</v>
      </c>
      <c r="D2482" t="s">
        <v>7043</v>
      </c>
      <c r="E2482" t="s">
        <v>26632</v>
      </c>
      <c r="F2482" t="s">
        <v>37</v>
      </c>
      <c r="G2482">
        <v>14000000</v>
      </c>
      <c r="H2482">
        <v>6.7</v>
      </c>
    </row>
    <row r="2483" spans="1:8" x14ac:dyDescent="0.3">
      <c r="A2483" t="s">
        <v>9834</v>
      </c>
      <c r="B2483">
        <v>81</v>
      </c>
      <c r="C2483">
        <v>30628981</v>
      </c>
      <c r="D2483" t="s">
        <v>1681</v>
      </c>
      <c r="E2483" t="s">
        <v>26633</v>
      </c>
      <c r="F2483" t="s">
        <v>37</v>
      </c>
      <c r="G2483">
        <v>14000000</v>
      </c>
      <c r="H2483">
        <v>5</v>
      </c>
    </row>
    <row r="2484" spans="1:8" x14ac:dyDescent="0.3">
      <c r="A2484" t="s">
        <v>4931</v>
      </c>
      <c r="B2484">
        <v>105</v>
      </c>
      <c r="C2484">
        <v>29959436</v>
      </c>
      <c r="D2484" t="s">
        <v>5940</v>
      </c>
      <c r="E2484" t="s">
        <v>26634</v>
      </c>
      <c r="F2484" t="s">
        <v>37</v>
      </c>
      <c r="G2484">
        <v>13000000</v>
      </c>
      <c r="H2484">
        <v>6.4</v>
      </c>
    </row>
    <row r="2485" spans="1:8" x14ac:dyDescent="0.3">
      <c r="A2485" t="s">
        <v>12993</v>
      </c>
      <c r="B2485">
        <v>82</v>
      </c>
      <c r="C2485">
        <v>25571351</v>
      </c>
      <c r="D2485" t="s">
        <v>8841</v>
      </c>
      <c r="E2485" t="s">
        <v>26635</v>
      </c>
      <c r="F2485" t="s">
        <v>37</v>
      </c>
      <c r="G2485">
        <v>14000000</v>
      </c>
      <c r="H2485">
        <v>6.6</v>
      </c>
    </row>
    <row r="2486" spans="1:8" x14ac:dyDescent="0.3">
      <c r="A2486" t="s">
        <v>2943</v>
      </c>
      <c r="B2486">
        <v>109</v>
      </c>
      <c r="C2486">
        <v>27515786</v>
      </c>
      <c r="D2486" t="s">
        <v>214</v>
      </c>
      <c r="E2486" t="s">
        <v>26636</v>
      </c>
      <c r="F2486" t="s">
        <v>37</v>
      </c>
      <c r="G2486">
        <v>14000000</v>
      </c>
      <c r="H2486">
        <v>5.9</v>
      </c>
    </row>
    <row r="2487" spans="1:8" x14ac:dyDescent="0.3">
      <c r="A2487" t="s">
        <v>4554</v>
      </c>
      <c r="B2487">
        <v>95</v>
      </c>
      <c r="C2487">
        <v>25482931</v>
      </c>
      <c r="D2487" t="s">
        <v>422</v>
      </c>
      <c r="E2487" t="s">
        <v>26637</v>
      </c>
      <c r="F2487" t="s">
        <v>37</v>
      </c>
      <c r="G2487">
        <v>14000000</v>
      </c>
      <c r="H2487">
        <v>5.7</v>
      </c>
    </row>
    <row r="2488" spans="1:8" x14ac:dyDescent="0.3">
      <c r="A2488" t="s">
        <v>6308</v>
      </c>
      <c r="B2488">
        <v>100</v>
      </c>
      <c r="C2488">
        <v>19900000</v>
      </c>
      <c r="D2488" t="s">
        <v>9661</v>
      </c>
      <c r="E2488" t="s">
        <v>26638</v>
      </c>
      <c r="F2488" t="s">
        <v>37</v>
      </c>
      <c r="G2488">
        <v>20000000</v>
      </c>
      <c r="H2488">
        <v>4.5</v>
      </c>
    </row>
    <row r="2489" spans="1:8" x14ac:dyDescent="0.3">
      <c r="A2489" t="s">
        <v>11926</v>
      </c>
      <c r="B2489">
        <v>91</v>
      </c>
      <c r="C2489">
        <v>16298046</v>
      </c>
      <c r="D2489" t="s">
        <v>3030</v>
      </c>
      <c r="E2489" t="s">
        <v>26639</v>
      </c>
      <c r="F2489" t="s">
        <v>37</v>
      </c>
      <c r="G2489">
        <v>14000000</v>
      </c>
      <c r="H2489">
        <v>5</v>
      </c>
    </row>
    <row r="2490" spans="1:8" x14ac:dyDescent="0.3">
      <c r="A2490" t="s">
        <v>5702</v>
      </c>
      <c r="B2490">
        <v>90</v>
      </c>
      <c r="C2490">
        <v>15549702</v>
      </c>
      <c r="D2490" t="s">
        <v>1681</v>
      </c>
      <c r="E2490" t="s">
        <v>26640</v>
      </c>
      <c r="F2490" t="s">
        <v>37</v>
      </c>
      <c r="G2490">
        <v>14000000</v>
      </c>
      <c r="H2490">
        <v>4.5999999999999996</v>
      </c>
    </row>
    <row r="2491" spans="1:8" x14ac:dyDescent="0.3">
      <c r="A2491" t="s">
        <v>1394</v>
      </c>
      <c r="B2491">
        <v>108</v>
      </c>
      <c r="C2491">
        <v>15483540</v>
      </c>
      <c r="D2491" t="s">
        <v>13450</v>
      </c>
      <c r="E2491" t="s">
        <v>26641</v>
      </c>
      <c r="F2491" t="s">
        <v>37</v>
      </c>
      <c r="G2491">
        <v>14000000</v>
      </c>
      <c r="H2491">
        <v>6.5</v>
      </c>
    </row>
    <row r="2492" spans="1:8" x14ac:dyDescent="0.3">
      <c r="A2492" t="s">
        <v>13454</v>
      </c>
      <c r="B2492">
        <v>103</v>
      </c>
      <c r="C2492">
        <v>20246959</v>
      </c>
      <c r="D2492" t="s">
        <v>1681</v>
      </c>
      <c r="E2492" t="s">
        <v>26642</v>
      </c>
      <c r="F2492" t="s">
        <v>37</v>
      </c>
      <c r="G2492">
        <v>14000000</v>
      </c>
      <c r="H2492">
        <v>4.9000000000000004</v>
      </c>
    </row>
    <row r="2493" spans="1:8" x14ac:dyDescent="0.3">
      <c r="A2493" t="s">
        <v>13459</v>
      </c>
      <c r="B2493">
        <v>96</v>
      </c>
      <c r="C2493">
        <v>15062898</v>
      </c>
      <c r="D2493" t="s">
        <v>1671</v>
      </c>
      <c r="E2493" t="s">
        <v>26643</v>
      </c>
      <c r="F2493" t="s">
        <v>37</v>
      </c>
      <c r="G2493">
        <v>14000000</v>
      </c>
      <c r="H2493">
        <v>6</v>
      </c>
    </row>
    <row r="2494" spans="1:8" x14ac:dyDescent="0.3">
      <c r="A2494" t="s">
        <v>13463</v>
      </c>
      <c r="B2494">
        <v>117</v>
      </c>
      <c r="C2494">
        <v>14348123</v>
      </c>
      <c r="D2494" t="s">
        <v>11841</v>
      </c>
      <c r="E2494" t="s">
        <v>26644</v>
      </c>
      <c r="F2494" t="s">
        <v>37</v>
      </c>
      <c r="G2494">
        <v>12000000</v>
      </c>
      <c r="H2494">
        <v>6.9</v>
      </c>
    </row>
    <row r="2495" spans="1:8" x14ac:dyDescent="0.3">
      <c r="A2495" t="s">
        <v>13468</v>
      </c>
      <c r="B2495">
        <v>93</v>
      </c>
      <c r="C2495">
        <v>15171475</v>
      </c>
      <c r="D2495" t="s">
        <v>7406</v>
      </c>
      <c r="E2495" t="s">
        <v>26645</v>
      </c>
      <c r="F2495" t="s">
        <v>37</v>
      </c>
      <c r="G2495">
        <v>8500000</v>
      </c>
      <c r="H2495">
        <v>5.7</v>
      </c>
    </row>
    <row r="2496" spans="1:8" x14ac:dyDescent="0.3">
      <c r="A2496" t="s">
        <v>5076</v>
      </c>
      <c r="B2496">
        <v>115</v>
      </c>
      <c r="C2496">
        <v>13640000</v>
      </c>
      <c r="D2496" t="s">
        <v>2527</v>
      </c>
      <c r="E2496" t="s">
        <v>26646</v>
      </c>
      <c r="F2496" t="s">
        <v>37</v>
      </c>
      <c r="G2496">
        <v>14000000</v>
      </c>
      <c r="H2496">
        <v>6.9</v>
      </c>
    </row>
    <row r="2497" spans="1:8" x14ac:dyDescent="0.3">
      <c r="A2497" t="s">
        <v>13483</v>
      </c>
      <c r="B2497">
        <v>85</v>
      </c>
      <c r="C2497">
        <v>12610731</v>
      </c>
      <c r="D2497" t="s">
        <v>2208</v>
      </c>
      <c r="E2497" t="s">
        <v>26647</v>
      </c>
      <c r="F2497" t="s">
        <v>37</v>
      </c>
      <c r="G2497">
        <v>11000000</v>
      </c>
      <c r="H2497">
        <v>4.4000000000000004</v>
      </c>
    </row>
    <row r="2498" spans="1:8" x14ac:dyDescent="0.3">
      <c r="A2498" t="s">
        <v>13489</v>
      </c>
      <c r="B2498">
        <v>112</v>
      </c>
      <c r="C2498">
        <v>11204499</v>
      </c>
      <c r="D2498" t="s">
        <v>6519</v>
      </c>
      <c r="E2498" t="s">
        <v>26648</v>
      </c>
      <c r="F2498" t="s">
        <v>37</v>
      </c>
      <c r="G2498">
        <v>14000000</v>
      </c>
      <c r="H2498">
        <v>7</v>
      </c>
    </row>
    <row r="2499" spans="1:8" x14ac:dyDescent="0.3">
      <c r="A2499" t="s">
        <v>2042</v>
      </c>
      <c r="B2499">
        <v>86</v>
      </c>
      <c r="C2499">
        <v>10397365</v>
      </c>
      <c r="D2499" t="s">
        <v>13493</v>
      </c>
      <c r="E2499" t="s">
        <v>26649</v>
      </c>
      <c r="F2499" t="s">
        <v>37</v>
      </c>
      <c r="G2499">
        <v>14000000</v>
      </c>
      <c r="H2499">
        <v>5.4</v>
      </c>
    </row>
    <row r="2500" spans="1:8" x14ac:dyDescent="0.3">
      <c r="A2500" t="s">
        <v>13498</v>
      </c>
      <c r="B2500">
        <v>86</v>
      </c>
      <c r="C2500">
        <v>9402410</v>
      </c>
      <c r="D2500" t="s">
        <v>4219</v>
      </c>
      <c r="E2500" t="s">
        <v>26650</v>
      </c>
      <c r="F2500" t="s">
        <v>37</v>
      </c>
      <c r="G2500">
        <v>14000000</v>
      </c>
      <c r="H2500">
        <v>5.4</v>
      </c>
    </row>
    <row r="2501" spans="1:8" x14ac:dyDescent="0.3">
      <c r="A2501" t="s">
        <v>13509</v>
      </c>
      <c r="B2501">
        <v>137</v>
      </c>
      <c r="C2501">
        <v>5459824</v>
      </c>
      <c r="D2501" t="s">
        <v>214</v>
      </c>
      <c r="E2501" t="s">
        <v>26651</v>
      </c>
      <c r="F2501" t="s">
        <v>37</v>
      </c>
      <c r="G2501">
        <v>26000000</v>
      </c>
      <c r="H2501">
        <v>7.6</v>
      </c>
    </row>
    <row r="2502" spans="1:8" x14ac:dyDescent="0.3">
      <c r="A2502" t="s">
        <v>13514</v>
      </c>
      <c r="B2502">
        <v>90</v>
      </c>
      <c r="C2502">
        <v>5108820</v>
      </c>
      <c r="D2502" t="s">
        <v>1924</v>
      </c>
      <c r="E2502" t="s">
        <v>26652</v>
      </c>
      <c r="F2502" t="s">
        <v>37</v>
      </c>
      <c r="G2502">
        <v>24000000</v>
      </c>
      <c r="H2502">
        <v>5.9</v>
      </c>
    </row>
    <row r="2503" spans="1:8" x14ac:dyDescent="0.3">
      <c r="A2503" t="s">
        <v>1016</v>
      </c>
      <c r="B2503">
        <v>107</v>
      </c>
      <c r="C2503">
        <v>4741987</v>
      </c>
      <c r="D2503" t="s">
        <v>3409</v>
      </c>
      <c r="E2503" t="s">
        <v>26653</v>
      </c>
      <c r="F2503" t="s">
        <v>37</v>
      </c>
      <c r="G2503">
        <v>14000000</v>
      </c>
      <c r="H2503">
        <v>6.6</v>
      </c>
    </row>
    <row r="2504" spans="1:8" x14ac:dyDescent="0.3">
      <c r="A2504" t="s">
        <v>1198</v>
      </c>
      <c r="B2504">
        <v>98</v>
      </c>
      <c r="C2504">
        <v>4291965</v>
      </c>
      <c r="D2504" t="s">
        <v>5940</v>
      </c>
      <c r="E2504" t="s">
        <v>26654</v>
      </c>
      <c r="F2504" t="s">
        <v>37</v>
      </c>
      <c r="G2504">
        <v>14000000</v>
      </c>
      <c r="H2504">
        <v>6.7</v>
      </c>
    </row>
    <row r="2505" spans="1:8" x14ac:dyDescent="0.3">
      <c r="A2505" t="s">
        <v>13527</v>
      </c>
      <c r="B2505">
        <v>84</v>
      </c>
      <c r="C2505">
        <v>3100650</v>
      </c>
      <c r="D2505" t="s">
        <v>6132</v>
      </c>
      <c r="E2505" t="s">
        <v>26655</v>
      </c>
      <c r="F2505" t="s">
        <v>37</v>
      </c>
      <c r="G2505">
        <v>14000000</v>
      </c>
      <c r="H2505">
        <v>3.9</v>
      </c>
    </row>
    <row r="2506" spans="1:8" x14ac:dyDescent="0.3">
      <c r="A2506" t="s">
        <v>12560</v>
      </c>
      <c r="B2506">
        <v>139</v>
      </c>
      <c r="C2506">
        <v>2474000</v>
      </c>
      <c r="D2506" t="s">
        <v>6113</v>
      </c>
      <c r="E2506" t="s">
        <v>26656</v>
      </c>
      <c r="F2506" t="s">
        <v>37</v>
      </c>
      <c r="G2506">
        <v>14000000</v>
      </c>
      <c r="H2506">
        <v>5.7</v>
      </c>
    </row>
    <row r="2507" spans="1:8" x14ac:dyDescent="0.3">
      <c r="A2507" t="s">
        <v>13542</v>
      </c>
      <c r="B2507">
        <v>127</v>
      </c>
      <c r="C2507">
        <v>1000000</v>
      </c>
      <c r="D2507" t="s">
        <v>1313</v>
      </c>
      <c r="E2507" t="s">
        <v>26657</v>
      </c>
      <c r="F2507" t="s">
        <v>37</v>
      </c>
      <c r="G2507">
        <v>14000000</v>
      </c>
      <c r="H2507">
        <v>6.5</v>
      </c>
    </row>
    <row r="2508" spans="1:8" x14ac:dyDescent="0.3">
      <c r="A2508" t="s">
        <v>11327</v>
      </c>
      <c r="B2508">
        <v>150</v>
      </c>
      <c r="C2508">
        <v>3958500</v>
      </c>
      <c r="D2508" t="s">
        <v>5940</v>
      </c>
      <c r="E2508" t="s">
        <v>26658</v>
      </c>
      <c r="F2508" t="s">
        <v>37</v>
      </c>
      <c r="G2508">
        <v>8200000</v>
      </c>
      <c r="H2508">
        <v>6.8</v>
      </c>
    </row>
    <row r="2509" spans="1:8" x14ac:dyDescent="0.3">
      <c r="A2509" t="s">
        <v>5428</v>
      </c>
      <c r="B2509">
        <v>132</v>
      </c>
      <c r="C2509">
        <v>274299</v>
      </c>
      <c r="D2509" t="s">
        <v>13559</v>
      </c>
      <c r="E2509" t="s">
        <v>26659</v>
      </c>
      <c r="F2509" t="s">
        <v>37</v>
      </c>
      <c r="G2509">
        <v>103000000</v>
      </c>
      <c r="H2509">
        <v>7.3</v>
      </c>
    </row>
    <row r="2510" spans="1:8" x14ac:dyDescent="0.3">
      <c r="A2510" t="s">
        <v>2392</v>
      </c>
      <c r="B2510">
        <v>115</v>
      </c>
      <c r="C2510">
        <v>183088</v>
      </c>
      <c r="D2510" t="s">
        <v>11841</v>
      </c>
      <c r="E2510" t="s">
        <v>26660</v>
      </c>
      <c r="F2510" t="s">
        <v>37</v>
      </c>
      <c r="G2510">
        <v>15000000</v>
      </c>
      <c r="H2510">
        <v>7</v>
      </c>
    </row>
    <row r="2511" spans="1:8" x14ac:dyDescent="0.3">
      <c r="A2511" t="s">
        <v>13573</v>
      </c>
      <c r="B2511">
        <v>186</v>
      </c>
      <c r="C2511">
        <v>46495</v>
      </c>
      <c r="D2511" t="s">
        <v>3409</v>
      </c>
      <c r="E2511" t="s">
        <v>26661</v>
      </c>
      <c r="F2511" t="s">
        <v>37</v>
      </c>
      <c r="G2511">
        <v>14000000</v>
      </c>
      <c r="H2511">
        <v>6.5</v>
      </c>
    </row>
    <row r="2512" spans="1:8" x14ac:dyDescent="0.3">
      <c r="A2512" t="s">
        <v>3891</v>
      </c>
      <c r="B2512">
        <v>90</v>
      </c>
      <c r="C2512">
        <v>1752214</v>
      </c>
      <c r="D2512" t="s">
        <v>1415</v>
      </c>
      <c r="E2512" t="s">
        <v>26662</v>
      </c>
      <c r="F2512" t="s">
        <v>37</v>
      </c>
      <c r="G2512">
        <v>14000000</v>
      </c>
      <c r="H2512">
        <v>7.7</v>
      </c>
    </row>
    <row r="2513" spans="1:8" x14ac:dyDescent="0.3">
      <c r="A2513" t="s">
        <v>1064</v>
      </c>
      <c r="B2513">
        <v>134</v>
      </c>
      <c r="C2513">
        <v>83025853</v>
      </c>
      <c r="D2513" t="s">
        <v>214</v>
      </c>
      <c r="E2513" t="s">
        <v>26663</v>
      </c>
      <c r="F2513" t="s">
        <v>37</v>
      </c>
      <c r="G2513">
        <v>14000000</v>
      </c>
      <c r="H2513">
        <v>7.7</v>
      </c>
    </row>
    <row r="2514" spans="1:8" x14ac:dyDescent="0.3">
      <c r="A2514" t="s">
        <v>11131</v>
      </c>
      <c r="B2514">
        <v>97</v>
      </c>
      <c r="C2514">
        <v>56631572</v>
      </c>
      <c r="D2514" t="s">
        <v>1681</v>
      </c>
      <c r="E2514" t="s">
        <v>26664</v>
      </c>
      <c r="F2514" t="s">
        <v>37</v>
      </c>
      <c r="G2514">
        <v>12000000</v>
      </c>
      <c r="H2514">
        <v>6.8</v>
      </c>
    </row>
    <row r="2515" spans="1:8" x14ac:dyDescent="0.3">
      <c r="A2515" t="s">
        <v>11375</v>
      </c>
      <c r="B2515">
        <v>107</v>
      </c>
      <c r="C2515">
        <v>15854988</v>
      </c>
      <c r="D2515" t="s">
        <v>214</v>
      </c>
      <c r="E2515" t="s">
        <v>26665</v>
      </c>
      <c r="F2515" t="s">
        <v>37</v>
      </c>
      <c r="G2515">
        <v>13500000</v>
      </c>
      <c r="H2515">
        <v>7.4</v>
      </c>
    </row>
    <row r="2516" spans="1:8" x14ac:dyDescent="0.3">
      <c r="A2516" t="s">
        <v>7181</v>
      </c>
      <c r="B2516">
        <v>99</v>
      </c>
      <c r="C2516">
        <v>12282677</v>
      </c>
      <c r="D2516" t="s">
        <v>5482</v>
      </c>
      <c r="E2516" t="s">
        <v>26666</v>
      </c>
      <c r="F2516" t="s">
        <v>37</v>
      </c>
      <c r="G2516">
        <v>14000000</v>
      </c>
      <c r="H2516">
        <v>5.0999999999999996</v>
      </c>
    </row>
    <row r="2517" spans="1:8" x14ac:dyDescent="0.3">
      <c r="A2517" t="s">
        <v>9128</v>
      </c>
      <c r="B2517">
        <v>124</v>
      </c>
      <c r="C2517">
        <v>7060876</v>
      </c>
      <c r="D2517" t="s">
        <v>1544</v>
      </c>
      <c r="E2517" t="s">
        <v>26667</v>
      </c>
      <c r="F2517" t="s">
        <v>37</v>
      </c>
      <c r="G2517">
        <v>13500000</v>
      </c>
      <c r="H2517">
        <v>7.4</v>
      </c>
    </row>
    <row r="2518" spans="1:8" x14ac:dyDescent="0.3">
      <c r="A2518" t="s">
        <v>13113</v>
      </c>
      <c r="B2518">
        <v>110</v>
      </c>
      <c r="C2518">
        <v>14989761</v>
      </c>
      <c r="D2518" t="s">
        <v>1009</v>
      </c>
      <c r="E2518" t="s">
        <v>26668</v>
      </c>
      <c r="F2518" t="s">
        <v>37</v>
      </c>
      <c r="G2518">
        <v>15000000</v>
      </c>
      <c r="H2518">
        <v>7.2</v>
      </c>
    </row>
    <row r="2519" spans="1:8" x14ac:dyDescent="0.3">
      <c r="A2519" t="s">
        <v>2952</v>
      </c>
      <c r="B2519">
        <v>178</v>
      </c>
      <c r="C2519">
        <v>5501940</v>
      </c>
      <c r="D2519" t="s">
        <v>3241</v>
      </c>
      <c r="E2519" t="s">
        <v>26669</v>
      </c>
      <c r="F2519" t="s">
        <v>8731</v>
      </c>
      <c r="G2519">
        <v>13500000</v>
      </c>
      <c r="H2519">
        <v>8.3000000000000007</v>
      </c>
    </row>
    <row r="2520" spans="1:8" x14ac:dyDescent="0.3">
      <c r="A2520" t="s">
        <v>3563</v>
      </c>
      <c r="B2520">
        <v>125</v>
      </c>
      <c r="C2520">
        <v>2086345</v>
      </c>
      <c r="D2520" t="s">
        <v>6326</v>
      </c>
      <c r="E2520" t="s">
        <v>26670</v>
      </c>
      <c r="F2520" t="s">
        <v>2778</v>
      </c>
      <c r="G2520">
        <v>10000000</v>
      </c>
      <c r="H2520">
        <v>8.1</v>
      </c>
    </row>
    <row r="2521" spans="1:8" x14ac:dyDescent="0.3">
      <c r="A2521" t="s">
        <v>3122</v>
      </c>
      <c r="B2521">
        <v>121</v>
      </c>
      <c r="C2521">
        <v>123922370</v>
      </c>
      <c r="D2521" t="s">
        <v>13639</v>
      </c>
      <c r="E2521" t="s">
        <v>26671</v>
      </c>
      <c r="F2521" t="s">
        <v>37</v>
      </c>
      <c r="G2521">
        <v>13000000</v>
      </c>
      <c r="H2521">
        <v>7.3</v>
      </c>
    </row>
    <row r="2522" spans="1:8" x14ac:dyDescent="0.3">
      <c r="A2522" t="s">
        <v>7997</v>
      </c>
      <c r="B2522">
        <v>100</v>
      </c>
      <c r="C2522">
        <v>163591</v>
      </c>
      <c r="D2522" t="s">
        <v>1671</v>
      </c>
      <c r="E2522" t="s">
        <v>26672</v>
      </c>
      <c r="F2522" t="s">
        <v>37</v>
      </c>
      <c r="G2522">
        <v>13400000</v>
      </c>
      <c r="H2522">
        <v>3.6</v>
      </c>
    </row>
    <row r="2523" spans="1:8" x14ac:dyDescent="0.3">
      <c r="A2523" t="s">
        <v>1071</v>
      </c>
      <c r="B2523">
        <v>115</v>
      </c>
      <c r="C2523">
        <v>73000942</v>
      </c>
      <c r="D2523" t="s">
        <v>4068</v>
      </c>
      <c r="E2523" t="s">
        <v>26673</v>
      </c>
      <c r="F2523" t="s">
        <v>37</v>
      </c>
      <c r="G2523">
        <v>13000000</v>
      </c>
      <c r="H2523">
        <v>1.6</v>
      </c>
    </row>
    <row r="2524" spans="1:8" x14ac:dyDescent="0.3">
      <c r="A2524" t="s">
        <v>1204</v>
      </c>
      <c r="B2524">
        <v>108</v>
      </c>
      <c r="C2524">
        <v>106952327</v>
      </c>
      <c r="D2524" t="s">
        <v>4075</v>
      </c>
      <c r="E2524" t="s">
        <v>26674</v>
      </c>
      <c r="F2524" t="s">
        <v>37</v>
      </c>
      <c r="G2524">
        <v>13000000</v>
      </c>
      <c r="H2524">
        <v>8</v>
      </c>
    </row>
    <row r="2525" spans="1:8" x14ac:dyDescent="0.3">
      <c r="A2525" t="s">
        <v>4850</v>
      </c>
      <c r="B2525">
        <v>220</v>
      </c>
      <c r="C2525">
        <v>57300000</v>
      </c>
      <c r="D2525" t="s">
        <v>1935</v>
      </c>
      <c r="E2525" t="s">
        <v>26675</v>
      </c>
      <c r="F2525" t="s">
        <v>37</v>
      </c>
      <c r="G2525">
        <v>13000000</v>
      </c>
      <c r="H2525">
        <v>9</v>
      </c>
    </row>
    <row r="2526" spans="1:8" x14ac:dyDescent="0.3">
      <c r="A2526" t="s">
        <v>5769</v>
      </c>
      <c r="B2526">
        <v>112</v>
      </c>
      <c r="C2526">
        <v>91038276</v>
      </c>
      <c r="D2526" t="s">
        <v>7837</v>
      </c>
      <c r="E2526" t="s">
        <v>26676</v>
      </c>
      <c r="F2526" t="s">
        <v>37</v>
      </c>
      <c r="G2526">
        <v>13000000</v>
      </c>
      <c r="H2526">
        <v>6.1</v>
      </c>
    </row>
    <row r="2527" spans="1:8" x14ac:dyDescent="0.3">
      <c r="A2527" t="s">
        <v>2066</v>
      </c>
      <c r="B2527">
        <v>99</v>
      </c>
      <c r="C2527">
        <v>49369900</v>
      </c>
      <c r="D2527" t="s">
        <v>9754</v>
      </c>
      <c r="E2527" t="s">
        <v>26677</v>
      </c>
      <c r="F2527" t="s">
        <v>37</v>
      </c>
      <c r="G2527">
        <v>7000000</v>
      </c>
      <c r="H2527">
        <v>5.7</v>
      </c>
    </row>
    <row r="2528" spans="1:8" x14ac:dyDescent="0.3">
      <c r="A2528" t="s">
        <v>9878</v>
      </c>
      <c r="B2528">
        <v>109</v>
      </c>
      <c r="C2528">
        <v>61693523</v>
      </c>
      <c r="D2528" t="s">
        <v>3409</v>
      </c>
      <c r="E2528" t="s">
        <v>26678</v>
      </c>
      <c r="F2528" t="s">
        <v>37</v>
      </c>
      <c r="G2528">
        <v>13000000</v>
      </c>
      <c r="H2528">
        <v>6.8</v>
      </c>
    </row>
    <row r="2529" spans="1:8" x14ac:dyDescent="0.3">
      <c r="A2529" t="s">
        <v>13672</v>
      </c>
      <c r="B2529">
        <v>83</v>
      </c>
      <c r="C2529">
        <v>46729374</v>
      </c>
      <c r="D2529" t="s">
        <v>10440</v>
      </c>
      <c r="E2529" t="s">
        <v>26679</v>
      </c>
      <c r="F2529" t="s">
        <v>37</v>
      </c>
      <c r="G2529">
        <v>13000000</v>
      </c>
      <c r="H2529">
        <v>5.5</v>
      </c>
    </row>
    <row r="2530" spans="1:8" x14ac:dyDescent="0.3">
      <c r="A2530" t="s">
        <v>13676</v>
      </c>
      <c r="B2530">
        <v>107</v>
      </c>
      <c r="C2530">
        <v>44726644</v>
      </c>
      <c r="D2530" t="s">
        <v>10280</v>
      </c>
      <c r="E2530" t="s">
        <v>26680</v>
      </c>
      <c r="F2530" t="s">
        <v>37</v>
      </c>
      <c r="G2530">
        <v>13000000</v>
      </c>
      <c r="H2530">
        <v>6.8</v>
      </c>
    </row>
    <row r="2531" spans="1:8" x14ac:dyDescent="0.3">
      <c r="A2531" t="s">
        <v>13681</v>
      </c>
      <c r="B2531">
        <v>102</v>
      </c>
      <c r="C2531">
        <v>44134898</v>
      </c>
      <c r="D2531" t="s">
        <v>2527</v>
      </c>
      <c r="E2531" t="s">
        <v>26681</v>
      </c>
      <c r="F2531" t="s">
        <v>37</v>
      </c>
      <c r="G2531">
        <v>13000000</v>
      </c>
      <c r="H2531">
        <v>7.3</v>
      </c>
    </row>
    <row r="2532" spans="1:8" x14ac:dyDescent="0.3">
      <c r="A2532" t="s">
        <v>7181</v>
      </c>
      <c r="B2532">
        <v>100</v>
      </c>
      <c r="C2532">
        <v>48637684</v>
      </c>
      <c r="D2532" t="s">
        <v>1681</v>
      </c>
      <c r="E2532" t="s">
        <v>26682</v>
      </c>
      <c r="F2532" t="s">
        <v>37</v>
      </c>
      <c r="G2532">
        <v>12500000</v>
      </c>
      <c r="H2532">
        <v>6.1</v>
      </c>
    </row>
    <row r="2533" spans="1:8" x14ac:dyDescent="0.3">
      <c r="A2533" t="s">
        <v>7439</v>
      </c>
      <c r="B2533">
        <v>97</v>
      </c>
      <c r="C2533">
        <v>38176108</v>
      </c>
      <c r="D2533" t="s">
        <v>1415</v>
      </c>
      <c r="E2533" t="s">
        <v>26683</v>
      </c>
      <c r="F2533" t="s">
        <v>37</v>
      </c>
      <c r="G2533">
        <v>16000000</v>
      </c>
      <c r="H2533">
        <v>7.2</v>
      </c>
    </row>
    <row r="2534" spans="1:8" x14ac:dyDescent="0.3">
      <c r="A2534" t="s">
        <v>13692</v>
      </c>
      <c r="B2534">
        <v>92</v>
      </c>
      <c r="C2534">
        <v>28972187</v>
      </c>
      <c r="D2534" t="s">
        <v>1671</v>
      </c>
      <c r="E2534" t="s">
        <v>26684</v>
      </c>
      <c r="F2534" t="s">
        <v>37</v>
      </c>
      <c r="G2534">
        <v>13000000</v>
      </c>
      <c r="H2534">
        <v>5.9</v>
      </c>
    </row>
    <row r="2535" spans="1:8" x14ac:dyDescent="0.3">
      <c r="A2535" t="s">
        <v>13697</v>
      </c>
      <c r="B2535">
        <v>84</v>
      </c>
      <c r="C2535">
        <v>27979400</v>
      </c>
      <c r="D2535" t="s">
        <v>1752</v>
      </c>
      <c r="E2535" t="s">
        <v>26685</v>
      </c>
      <c r="F2535" t="s">
        <v>37</v>
      </c>
      <c r="G2535">
        <v>8200000</v>
      </c>
      <c r="H2535">
        <v>6.1</v>
      </c>
    </row>
    <row r="2536" spans="1:8" x14ac:dyDescent="0.3">
      <c r="A2536" t="s">
        <v>5128</v>
      </c>
      <c r="B2536">
        <v>86</v>
      </c>
      <c r="C2536">
        <v>54257433</v>
      </c>
      <c r="D2536" t="s">
        <v>4384</v>
      </c>
      <c r="E2536" t="s">
        <v>26686</v>
      </c>
      <c r="F2536" t="s">
        <v>37</v>
      </c>
      <c r="G2536">
        <v>17000000</v>
      </c>
      <c r="H2536">
        <v>6.8</v>
      </c>
    </row>
    <row r="2537" spans="1:8" x14ac:dyDescent="0.3">
      <c r="A2537" t="s">
        <v>13705</v>
      </c>
      <c r="B2537">
        <v>120</v>
      </c>
      <c r="C2537">
        <v>23947</v>
      </c>
      <c r="D2537" t="s">
        <v>2954</v>
      </c>
      <c r="E2537" t="s">
        <v>26687</v>
      </c>
      <c r="F2537" t="s">
        <v>37</v>
      </c>
      <c r="G2537">
        <v>13000000</v>
      </c>
      <c r="H2537">
        <v>7.7</v>
      </c>
    </row>
    <row r="2538" spans="1:8" x14ac:dyDescent="0.3">
      <c r="A2538" t="s">
        <v>11127</v>
      </c>
      <c r="B2538">
        <v>89</v>
      </c>
      <c r="C2538">
        <v>60008303</v>
      </c>
      <c r="D2538" t="s">
        <v>2358</v>
      </c>
      <c r="E2538" t="s">
        <v>26688</v>
      </c>
      <c r="F2538" t="s">
        <v>37</v>
      </c>
      <c r="G2538">
        <v>13000000</v>
      </c>
      <c r="H2538">
        <v>4.9000000000000004</v>
      </c>
    </row>
    <row r="2539" spans="1:8" x14ac:dyDescent="0.3">
      <c r="A2539" t="s">
        <v>13712</v>
      </c>
      <c r="B2539">
        <v>117</v>
      </c>
      <c r="C2539">
        <v>49121934</v>
      </c>
      <c r="D2539" t="s">
        <v>1415</v>
      </c>
      <c r="E2539" t="s">
        <v>26689</v>
      </c>
      <c r="F2539" t="s">
        <v>37</v>
      </c>
      <c r="G2539">
        <v>13000000</v>
      </c>
      <c r="H2539">
        <v>6.1</v>
      </c>
    </row>
    <row r="2540" spans="1:8" x14ac:dyDescent="0.3">
      <c r="A2540" t="s">
        <v>11263</v>
      </c>
      <c r="B2540">
        <v>97</v>
      </c>
      <c r="C2540">
        <v>27141959</v>
      </c>
      <c r="D2540" t="s">
        <v>13716</v>
      </c>
      <c r="E2540" t="s">
        <v>26690</v>
      </c>
      <c r="F2540" t="s">
        <v>37</v>
      </c>
      <c r="G2540">
        <v>18000000</v>
      </c>
      <c r="H2540">
        <v>2.5</v>
      </c>
    </row>
    <row r="2541" spans="1:8" x14ac:dyDescent="0.3">
      <c r="A2541" t="s">
        <v>13720</v>
      </c>
      <c r="B2541">
        <v>91</v>
      </c>
      <c r="C2541">
        <v>27052167</v>
      </c>
      <c r="D2541" t="s">
        <v>422</v>
      </c>
      <c r="E2541" t="s">
        <v>26691</v>
      </c>
      <c r="F2541" t="s">
        <v>37</v>
      </c>
      <c r="G2541">
        <v>13000000</v>
      </c>
      <c r="H2541">
        <v>6.1</v>
      </c>
    </row>
    <row r="2542" spans="1:8" x14ac:dyDescent="0.3">
      <c r="A2542" t="s">
        <v>13725</v>
      </c>
      <c r="B2542">
        <v>100</v>
      </c>
      <c r="C2542">
        <v>26539321</v>
      </c>
      <c r="D2542" t="s">
        <v>3932</v>
      </c>
      <c r="E2542" t="s">
        <v>26692</v>
      </c>
      <c r="F2542" t="s">
        <v>37</v>
      </c>
      <c r="G2542">
        <v>13000000</v>
      </c>
      <c r="H2542">
        <v>5.9</v>
      </c>
    </row>
    <row r="2543" spans="1:8" x14ac:dyDescent="0.3">
      <c r="A2543" t="s">
        <v>13730</v>
      </c>
      <c r="B2543">
        <v>72</v>
      </c>
      <c r="C2543">
        <v>28501605</v>
      </c>
      <c r="D2543" t="s">
        <v>7406</v>
      </c>
      <c r="E2543" t="s">
        <v>26693</v>
      </c>
      <c r="F2543" t="s">
        <v>37</v>
      </c>
      <c r="G2543">
        <v>13000000</v>
      </c>
      <c r="H2543">
        <v>5.7</v>
      </c>
    </row>
    <row r="2544" spans="1:8" x14ac:dyDescent="0.3">
      <c r="A2544" t="s">
        <v>13736</v>
      </c>
      <c r="B2544">
        <v>84</v>
      </c>
      <c r="C2544">
        <v>52543632</v>
      </c>
      <c r="D2544" t="s">
        <v>1528</v>
      </c>
      <c r="E2544" t="s">
        <v>26694</v>
      </c>
      <c r="F2544" t="s">
        <v>37</v>
      </c>
      <c r="G2544">
        <v>13200000</v>
      </c>
      <c r="H2544">
        <v>5.6</v>
      </c>
    </row>
    <row r="2545" spans="1:8" x14ac:dyDescent="0.3">
      <c r="A2545" t="s">
        <v>3259</v>
      </c>
      <c r="B2545">
        <v>126</v>
      </c>
      <c r="C2545">
        <v>25592632</v>
      </c>
      <c r="D2545" t="s">
        <v>6403</v>
      </c>
      <c r="E2545" t="s">
        <v>26695</v>
      </c>
      <c r="F2545" t="s">
        <v>37</v>
      </c>
      <c r="G2545">
        <v>18000000</v>
      </c>
      <c r="H2545">
        <v>7.2</v>
      </c>
    </row>
    <row r="2546" spans="1:8" x14ac:dyDescent="0.3">
      <c r="A2546" t="s">
        <v>13745</v>
      </c>
      <c r="B2546">
        <v>108</v>
      </c>
      <c r="C2546">
        <v>25440971</v>
      </c>
      <c r="D2546" t="s">
        <v>2202</v>
      </c>
      <c r="E2546" t="s">
        <v>26696</v>
      </c>
      <c r="F2546" t="s">
        <v>37</v>
      </c>
      <c r="G2546">
        <v>15000000</v>
      </c>
      <c r="H2546">
        <v>7.7</v>
      </c>
    </row>
    <row r="2547" spans="1:8" x14ac:dyDescent="0.3">
      <c r="A2547" t="s">
        <v>1800</v>
      </c>
      <c r="B2547">
        <v>112</v>
      </c>
      <c r="C2547">
        <v>22858926</v>
      </c>
      <c r="D2547" t="s">
        <v>7901</v>
      </c>
      <c r="E2547" t="s">
        <v>26697</v>
      </c>
      <c r="F2547" t="s">
        <v>37</v>
      </c>
      <c r="G2547">
        <v>13000000</v>
      </c>
      <c r="H2547">
        <v>7.8</v>
      </c>
    </row>
    <row r="2548" spans="1:8" x14ac:dyDescent="0.3">
      <c r="A2548" t="s">
        <v>13756</v>
      </c>
      <c r="B2548">
        <v>90</v>
      </c>
      <c r="C2548">
        <v>22235901</v>
      </c>
      <c r="D2548" t="s">
        <v>1681</v>
      </c>
      <c r="E2548" t="s">
        <v>26698</v>
      </c>
      <c r="F2548" t="s">
        <v>37</v>
      </c>
      <c r="G2548">
        <v>6000000</v>
      </c>
      <c r="H2548">
        <v>6.1</v>
      </c>
    </row>
    <row r="2549" spans="1:8" x14ac:dyDescent="0.3">
      <c r="A2549" t="s">
        <v>1495</v>
      </c>
      <c r="B2549">
        <v>91</v>
      </c>
      <c r="C2549">
        <v>38916903</v>
      </c>
      <c r="D2549" t="s">
        <v>13761</v>
      </c>
      <c r="E2549" t="s">
        <v>26699</v>
      </c>
      <c r="F2549" t="s">
        <v>37</v>
      </c>
      <c r="G2549">
        <v>13000000</v>
      </c>
      <c r="H2549">
        <v>5.8</v>
      </c>
    </row>
    <row r="2550" spans="1:8" x14ac:dyDescent="0.3">
      <c r="A2550" t="s">
        <v>5408</v>
      </c>
      <c r="B2550">
        <v>135</v>
      </c>
      <c r="C2550">
        <v>16929123</v>
      </c>
      <c r="D2550" t="s">
        <v>214</v>
      </c>
      <c r="E2550" t="s">
        <v>26700</v>
      </c>
      <c r="F2550" t="s">
        <v>37</v>
      </c>
      <c r="G2550">
        <v>14000000</v>
      </c>
      <c r="H2550">
        <v>6.5</v>
      </c>
    </row>
    <row r="2551" spans="1:8" x14ac:dyDescent="0.3">
      <c r="A2551" t="s">
        <v>3694</v>
      </c>
      <c r="B2551">
        <v>141</v>
      </c>
      <c r="C2551">
        <v>13753931</v>
      </c>
      <c r="D2551" t="s">
        <v>1961</v>
      </c>
      <c r="E2551" t="s">
        <v>26701</v>
      </c>
      <c r="F2551" t="s">
        <v>676</v>
      </c>
      <c r="G2551">
        <v>19000000</v>
      </c>
      <c r="H2551">
        <v>7.9</v>
      </c>
    </row>
    <row r="2552" spans="1:8" x14ac:dyDescent="0.3">
      <c r="A2552" t="s">
        <v>13777</v>
      </c>
      <c r="B2552">
        <v>104</v>
      </c>
      <c r="C2552">
        <v>10996440</v>
      </c>
      <c r="D2552" t="s">
        <v>659</v>
      </c>
      <c r="E2552" t="s">
        <v>26702</v>
      </c>
      <c r="F2552" t="s">
        <v>37</v>
      </c>
      <c r="G2552">
        <v>13000000</v>
      </c>
      <c r="H2552">
        <v>6.3</v>
      </c>
    </row>
    <row r="2553" spans="1:8" x14ac:dyDescent="0.3">
      <c r="A2553" t="s">
        <v>13781</v>
      </c>
      <c r="B2553">
        <v>84</v>
      </c>
      <c r="C2553">
        <v>8026971</v>
      </c>
      <c r="D2553" t="s">
        <v>1681</v>
      </c>
      <c r="E2553" t="s">
        <v>26703</v>
      </c>
      <c r="F2553" t="s">
        <v>37</v>
      </c>
      <c r="G2553">
        <v>13000000</v>
      </c>
      <c r="H2553">
        <v>3.8</v>
      </c>
    </row>
    <row r="2554" spans="1:8" x14ac:dyDescent="0.3">
      <c r="A2554" t="s">
        <v>13785</v>
      </c>
      <c r="B2554">
        <v>118</v>
      </c>
      <c r="C2554">
        <v>14677654</v>
      </c>
      <c r="D2554" t="s">
        <v>3409</v>
      </c>
      <c r="E2554" t="s">
        <v>26704</v>
      </c>
      <c r="F2554" t="s">
        <v>37</v>
      </c>
      <c r="G2554">
        <v>13000000</v>
      </c>
      <c r="H2554">
        <v>8.3000000000000007</v>
      </c>
    </row>
    <row r="2555" spans="1:8" x14ac:dyDescent="0.3">
      <c r="A2555" t="s">
        <v>6768</v>
      </c>
      <c r="B2555">
        <v>82</v>
      </c>
      <c r="C2555">
        <v>9975684</v>
      </c>
      <c r="D2555" t="s">
        <v>1671</v>
      </c>
      <c r="E2555" t="s">
        <v>26705</v>
      </c>
      <c r="F2555" t="s">
        <v>37</v>
      </c>
      <c r="G2555">
        <v>13000000</v>
      </c>
      <c r="H2555">
        <v>6.4</v>
      </c>
    </row>
    <row r="2556" spans="1:8" x14ac:dyDescent="0.3">
      <c r="A2556" t="s">
        <v>13792</v>
      </c>
      <c r="B2556">
        <v>95</v>
      </c>
      <c r="C2556">
        <v>7881335</v>
      </c>
      <c r="D2556" t="s">
        <v>5967</v>
      </c>
      <c r="E2556" t="s">
        <v>26706</v>
      </c>
      <c r="F2556" t="s">
        <v>37</v>
      </c>
      <c r="G2556">
        <v>13000000</v>
      </c>
      <c r="H2556">
        <v>6.7</v>
      </c>
    </row>
    <row r="2557" spans="1:8" x14ac:dyDescent="0.3">
      <c r="A2557" t="s">
        <v>10959</v>
      </c>
      <c r="B2557">
        <v>94</v>
      </c>
      <c r="C2557">
        <v>6241697</v>
      </c>
      <c r="D2557" t="s">
        <v>1671</v>
      </c>
      <c r="E2557" t="s">
        <v>26707</v>
      </c>
      <c r="F2557" t="s">
        <v>37</v>
      </c>
      <c r="G2557">
        <v>13000000</v>
      </c>
      <c r="H2557">
        <v>6.1</v>
      </c>
    </row>
    <row r="2558" spans="1:8" x14ac:dyDescent="0.3">
      <c r="A2558" t="s">
        <v>13803</v>
      </c>
      <c r="B2558">
        <v>99</v>
      </c>
      <c r="C2558">
        <v>5871603</v>
      </c>
      <c r="D2558" t="s">
        <v>4075</v>
      </c>
      <c r="E2558" t="s">
        <v>26708</v>
      </c>
      <c r="F2558" t="s">
        <v>37</v>
      </c>
      <c r="G2558">
        <v>13000000</v>
      </c>
      <c r="H2558">
        <v>6</v>
      </c>
    </row>
    <row r="2559" spans="1:8" x14ac:dyDescent="0.3">
      <c r="A2559" t="s">
        <v>13807</v>
      </c>
      <c r="B2559">
        <v>121</v>
      </c>
      <c r="C2559">
        <v>16574731</v>
      </c>
      <c r="D2559" t="s">
        <v>6199</v>
      </c>
      <c r="E2559">
        <v>54</v>
      </c>
      <c r="F2559" t="s">
        <v>37</v>
      </c>
      <c r="G2559">
        <v>13000000</v>
      </c>
      <c r="H2559">
        <v>5.8</v>
      </c>
    </row>
    <row r="2560" spans="1:8" x14ac:dyDescent="0.3">
      <c r="A2560" t="s">
        <v>13811</v>
      </c>
      <c r="B2560">
        <v>84</v>
      </c>
      <c r="C2560">
        <v>5002310</v>
      </c>
      <c r="D2560" t="s">
        <v>13812</v>
      </c>
      <c r="E2560" t="s">
        <v>26709</v>
      </c>
      <c r="F2560" t="s">
        <v>37</v>
      </c>
      <c r="G2560">
        <v>13000000</v>
      </c>
      <c r="H2560">
        <v>5.6</v>
      </c>
    </row>
    <row r="2561" spans="1:8" x14ac:dyDescent="0.3">
      <c r="A2561" t="s">
        <v>13816</v>
      </c>
      <c r="B2561">
        <v>93</v>
      </c>
      <c r="C2561">
        <v>4919896</v>
      </c>
      <c r="D2561" t="s">
        <v>5967</v>
      </c>
      <c r="E2561" t="s">
        <v>26710</v>
      </c>
      <c r="F2561" t="s">
        <v>37</v>
      </c>
      <c r="G2561">
        <v>13000000</v>
      </c>
      <c r="H2561">
        <v>6.1</v>
      </c>
    </row>
    <row r="2562" spans="1:8" x14ac:dyDescent="0.3">
      <c r="A2562" t="s">
        <v>10752</v>
      </c>
      <c r="B2562">
        <v>93</v>
      </c>
      <c r="C2562">
        <v>25675765</v>
      </c>
      <c r="D2562" t="s">
        <v>1671</v>
      </c>
      <c r="E2562" t="s">
        <v>26711</v>
      </c>
      <c r="F2562" t="s">
        <v>37</v>
      </c>
      <c r="G2562">
        <v>13000000</v>
      </c>
      <c r="H2562">
        <v>5.9</v>
      </c>
    </row>
    <row r="2563" spans="1:8" x14ac:dyDescent="0.3">
      <c r="A2563" t="s">
        <v>13826</v>
      </c>
      <c r="B2563">
        <v>120</v>
      </c>
      <c r="C2563">
        <v>4857376</v>
      </c>
      <c r="D2563" t="s">
        <v>1415</v>
      </c>
      <c r="E2563" t="s">
        <v>26712</v>
      </c>
      <c r="F2563" t="s">
        <v>1464</v>
      </c>
      <c r="G2563">
        <v>13000000</v>
      </c>
      <c r="H2563">
        <v>7.3</v>
      </c>
    </row>
    <row r="2564" spans="1:8" x14ac:dyDescent="0.3">
      <c r="A2564" t="s">
        <v>4351</v>
      </c>
      <c r="B2564">
        <v>112</v>
      </c>
      <c r="C2564">
        <v>3169424</v>
      </c>
      <c r="D2564" t="s">
        <v>3794</v>
      </c>
      <c r="E2564" t="s">
        <v>26713</v>
      </c>
      <c r="F2564" t="s">
        <v>37</v>
      </c>
      <c r="G2564">
        <v>13000000</v>
      </c>
      <c r="H2564">
        <v>6.8</v>
      </c>
    </row>
    <row r="2565" spans="1:8" x14ac:dyDescent="0.3">
      <c r="A2565" t="s">
        <v>1744</v>
      </c>
      <c r="B2565">
        <v>107</v>
      </c>
      <c r="C2565">
        <v>18004225</v>
      </c>
      <c r="D2565" t="s">
        <v>1415</v>
      </c>
      <c r="E2565" t="s">
        <v>26714</v>
      </c>
      <c r="F2565" t="s">
        <v>37</v>
      </c>
      <c r="G2565">
        <v>13000000</v>
      </c>
      <c r="H2565">
        <v>5.7</v>
      </c>
    </row>
    <row r="2566" spans="1:8" x14ac:dyDescent="0.3">
      <c r="A2566" t="s">
        <v>13839</v>
      </c>
      <c r="B2566">
        <v>112</v>
      </c>
      <c r="C2566">
        <v>3058380</v>
      </c>
      <c r="D2566" t="s">
        <v>214</v>
      </c>
      <c r="E2566" t="s">
        <v>26715</v>
      </c>
      <c r="F2566" t="s">
        <v>1464</v>
      </c>
      <c r="G2566">
        <v>100000000</v>
      </c>
      <c r="H2566">
        <v>7.3</v>
      </c>
    </row>
    <row r="2567" spans="1:8" x14ac:dyDescent="0.3">
      <c r="A2567" t="s">
        <v>8638</v>
      </c>
      <c r="B2567">
        <v>96</v>
      </c>
      <c r="C2567">
        <v>3074838</v>
      </c>
      <c r="D2567" t="s">
        <v>3277</v>
      </c>
      <c r="E2567" t="s">
        <v>26716</v>
      </c>
      <c r="F2567" t="s">
        <v>37</v>
      </c>
      <c r="G2567">
        <v>11000000</v>
      </c>
      <c r="H2567">
        <v>6.3</v>
      </c>
    </row>
    <row r="2568" spans="1:8" x14ac:dyDescent="0.3">
      <c r="A2568" t="s">
        <v>13850</v>
      </c>
      <c r="B2568">
        <v>91</v>
      </c>
      <c r="C2568">
        <v>2104000</v>
      </c>
      <c r="D2568" t="s">
        <v>9193</v>
      </c>
      <c r="E2568" t="s">
        <v>26717</v>
      </c>
      <c r="F2568" t="s">
        <v>37</v>
      </c>
      <c r="G2568">
        <v>13000000</v>
      </c>
      <c r="H2568">
        <v>5.9</v>
      </c>
    </row>
    <row r="2569" spans="1:8" x14ac:dyDescent="0.3">
      <c r="A2569" t="s">
        <v>10145</v>
      </c>
      <c r="B2569">
        <v>125</v>
      </c>
      <c r="C2569">
        <v>1172769</v>
      </c>
      <c r="D2569" t="s">
        <v>1831</v>
      </c>
      <c r="E2569" t="s">
        <v>26718</v>
      </c>
      <c r="F2569" t="s">
        <v>37</v>
      </c>
      <c r="G2569">
        <v>13000000</v>
      </c>
      <c r="H2569">
        <v>7.1</v>
      </c>
    </row>
    <row r="2570" spans="1:8" x14ac:dyDescent="0.3">
      <c r="A2570" t="s">
        <v>13857</v>
      </c>
      <c r="B2570">
        <v>102</v>
      </c>
      <c r="C2570">
        <v>17738570</v>
      </c>
      <c r="D2570" t="s">
        <v>214</v>
      </c>
      <c r="E2570" t="s">
        <v>26719</v>
      </c>
      <c r="F2570" t="s">
        <v>37</v>
      </c>
      <c r="G2570">
        <v>13000000</v>
      </c>
      <c r="H2570">
        <v>8</v>
      </c>
    </row>
    <row r="2571" spans="1:8" x14ac:dyDescent="0.3">
      <c r="A2571" t="s">
        <v>13862</v>
      </c>
      <c r="B2571">
        <v>87</v>
      </c>
      <c r="C2571">
        <v>1200000</v>
      </c>
      <c r="D2571" t="s">
        <v>1325</v>
      </c>
      <c r="E2571" t="s">
        <v>26720</v>
      </c>
      <c r="F2571" t="s">
        <v>37</v>
      </c>
      <c r="G2571">
        <v>3000000</v>
      </c>
      <c r="H2571">
        <v>5.0999999999999996</v>
      </c>
    </row>
    <row r="2572" spans="1:8" x14ac:dyDescent="0.3">
      <c r="A2572" t="s">
        <v>10161</v>
      </c>
      <c r="B2572">
        <v>118</v>
      </c>
      <c r="C2572">
        <v>1150403</v>
      </c>
      <c r="D2572" t="s">
        <v>1726</v>
      </c>
      <c r="E2572" t="s">
        <v>26721</v>
      </c>
      <c r="F2572" t="s">
        <v>37</v>
      </c>
      <c r="G2572">
        <v>13000000</v>
      </c>
      <c r="H2572">
        <v>7.1</v>
      </c>
    </row>
    <row r="2573" spans="1:8" x14ac:dyDescent="0.3">
      <c r="A2573" t="s">
        <v>9430</v>
      </c>
      <c r="B2573">
        <v>115</v>
      </c>
      <c r="C2573">
        <v>403932</v>
      </c>
      <c r="D2573" t="s">
        <v>4042</v>
      </c>
      <c r="E2573" t="s">
        <v>26722</v>
      </c>
      <c r="F2573" t="s">
        <v>37</v>
      </c>
      <c r="G2573">
        <v>20000000</v>
      </c>
      <c r="H2573">
        <v>6.5</v>
      </c>
    </row>
    <row r="2574" spans="1:8" x14ac:dyDescent="0.3">
      <c r="A2574" t="s">
        <v>4531</v>
      </c>
      <c r="B2574">
        <v>91</v>
      </c>
      <c r="C2574">
        <v>1712111</v>
      </c>
      <c r="D2574" t="s">
        <v>5544</v>
      </c>
      <c r="E2574" t="s">
        <v>26723</v>
      </c>
      <c r="F2574" t="s">
        <v>37</v>
      </c>
      <c r="G2574">
        <v>8495000</v>
      </c>
      <c r="H2574">
        <v>4.5</v>
      </c>
    </row>
    <row r="2575" spans="1:8" x14ac:dyDescent="0.3">
      <c r="A2575" t="s">
        <v>12455</v>
      </c>
      <c r="B2575">
        <v>88</v>
      </c>
      <c r="C2575">
        <v>1024175</v>
      </c>
      <c r="D2575" t="s">
        <v>7566</v>
      </c>
      <c r="E2575" t="s">
        <v>26724</v>
      </c>
      <c r="F2575" t="s">
        <v>37</v>
      </c>
      <c r="G2575">
        <v>13000000</v>
      </c>
      <c r="H2575">
        <v>6.6</v>
      </c>
    </row>
    <row r="2576" spans="1:8" x14ac:dyDescent="0.3">
      <c r="A2576" t="s">
        <v>565</v>
      </c>
      <c r="B2576">
        <v>127</v>
      </c>
      <c r="C2576">
        <v>301305</v>
      </c>
      <c r="D2576" t="s">
        <v>5605</v>
      </c>
      <c r="E2576" t="s">
        <v>26725</v>
      </c>
      <c r="F2576" t="s">
        <v>13888</v>
      </c>
      <c r="G2576">
        <v>13000000</v>
      </c>
      <c r="H2576">
        <v>4.3</v>
      </c>
    </row>
    <row r="2577" spans="1:8" x14ac:dyDescent="0.3">
      <c r="A2577" t="s">
        <v>13181</v>
      </c>
      <c r="B2577">
        <v>94</v>
      </c>
      <c r="C2577">
        <v>51872378</v>
      </c>
      <c r="D2577" t="s">
        <v>1528</v>
      </c>
      <c r="E2577" t="s">
        <v>26726</v>
      </c>
      <c r="F2577" t="s">
        <v>37</v>
      </c>
      <c r="G2577">
        <v>13000000</v>
      </c>
      <c r="H2577">
        <v>6.7</v>
      </c>
    </row>
    <row r="2578" spans="1:8" x14ac:dyDescent="0.3">
      <c r="A2578" t="s">
        <v>13893</v>
      </c>
      <c r="B2578">
        <v>115</v>
      </c>
      <c r="C2578">
        <v>31662</v>
      </c>
      <c r="D2578" t="s">
        <v>1017</v>
      </c>
      <c r="E2578" t="s">
        <v>26727</v>
      </c>
      <c r="F2578" t="s">
        <v>37</v>
      </c>
      <c r="G2578">
        <v>12620000</v>
      </c>
      <c r="H2578">
        <v>6.8</v>
      </c>
    </row>
    <row r="2579" spans="1:8" x14ac:dyDescent="0.3">
      <c r="A2579" t="s">
        <v>13898</v>
      </c>
      <c r="B2579">
        <v>90</v>
      </c>
      <c r="C2579">
        <v>28399192</v>
      </c>
      <c r="D2579" t="s">
        <v>13899</v>
      </c>
      <c r="E2579" t="s">
        <v>26728</v>
      </c>
      <c r="F2579" t="s">
        <v>37</v>
      </c>
      <c r="G2579">
        <v>13000000</v>
      </c>
      <c r="H2579">
        <v>5.4</v>
      </c>
    </row>
    <row r="2580" spans="1:8" x14ac:dyDescent="0.3">
      <c r="A2580" t="s">
        <v>3739</v>
      </c>
      <c r="B2580">
        <v>102</v>
      </c>
      <c r="C2580">
        <v>2035566</v>
      </c>
      <c r="D2580" t="s">
        <v>13905</v>
      </c>
      <c r="E2580" t="s">
        <v>26729</v>
      </c>
      <c r="F2580" t="s">
        <v>37</v>
      </c>
      <c r="G2580">
        <v>13000000</v>
      </c>
      <c r="H2580">
        <v>6.6</v>
      </c>
    </row>
    <row r="2581" spans="1:8" x14ac:dyDescent="0.3">
      <c r="A2581" t="s">
        <v>1727</v>
      </c>
      <c r="B2581">
        <v>117</v>
      </c>
      <c r="C2581">
        <v>21078145</v>
      </c>
      <c r="D2581" t="s">
        <v>1544</v>
      </c>
      <c r="E2581" t="s">
        <v>26730</v>
      </c>
      <c r="F2581" t="s">
        <v>37</v>
      </c>
      <c r="G2581">
        <v>12500000</v>
      </c>
      <c r="H2581">
        <v>7.3</v>
      </c>
    </row>
    <row r="2582" spans="1:8" x14ac:dyDescent="0.3">
      <c r="A2582" t="s">
        <v>9392</v>
      </c>
      <c r="B2582">
        <v>109</v>
      </c>
      <c r="C2582">
        <v>14060950</v>
      </c>
      <c r="D2582" t="s">
        <v>3409</v>
      </c>
      <c r="E2582" t="s">
        <v>26731</v>
      </c>
      <c r="F2582" t="s">
        <v>37</v>
      </c>
      <c r="G2582">
        <v>12500000</v>
      </c>
      <c r="H2582">
        <v>6.9</v>
      </c>
    </row>
    <row r="2583" spans="1:8" x14ac:dyDescent="0.3">
      <c r="A2583" t="s">
        <v>1739</v>
      </c>
      <c r="B2583">
        <v>121</v>
      </c>
      <c r="C2583">
        <v>12281500</v>
      </c>
      <c r="D2583" t="s">
        <v>5806</v>
      </c>
      <c r="E2583" t="s">
        <v>26732</v>
      </c>
      <c r="F2583" t="s">
        <v>37</v>
      </c>
      <c r="G2583">
        <v>13000000</v>
      </c>
      <c r="H2583">
        <v>8</v>
      </c>
    </row>
    <row r="2584" spans="1:8" x14ac:dyDescent="0.3">
      <c r="A2584" t="s">
        <v>13030</v>
      </c>
      <c r="B2584">
        <v>100</v>
      </c>
      <c r="C2584">
        <v>10725228</v>
      </c>
      <c r="D2584" t="s">
        <v>3082</v>
      </c>
      <c r="E2584" t="s">
        <v>26733</v>
      </c>
      <c r="F2584" t="s">
        <v>37</v>
      </c>
      <c r="G2584">
        <v>12500000</v>
      </c>
      <c r="H2584">
        <v>7.8</v>
      </c>
    </row>
    <row r="2585" spans="1:8" x14ac:dyDescent="0.3">
      <c r="A2585" t="s">
        <v>9430</v>
      </c>
      <c r="B2585">
        <v>109</v>
      </c>
      <c r="C2585">
        <v>214966</v>
      </c>
      <c r="D2585" t="s">
        <v>2125</v>
      </c>
      <c r="E2585" t="s">
        <v>26734</v>
      </c>
      <c r="F2585" t="s">
        <v>37</v>
      </c>
      <c r="G2585">
        <v>13000000</v>
      </c>
      <c r="H2585">
        <v>6.1</v>
      </c>
    </row>
    <row r="2586" spans="1:8" x14ac:dyDescent="0.3">
      <c r="A2586" t="s">
        <v>13944</v>
      </c>
      <c r="B2586">
        <v>101</v>
      </c>
      <c r="C2586">
        <v>11956207</v>
      </c>
      <c r="D2586" t="s">
        <v>5103</v>
      </c>
      <c r="E2586" t="s">
        <v>26735</v>
      </c>
      <c r="F2586" t="s">
        <v>37</v>
      </c>
      <c r="G2586">
        <v>16000000</v>
      </c>
      <c r="H2586">
        <v>5.0999999999999996</v>
      </c>
    </row>
    <row r="2587" spans="1:8" x14ac:dyDescent="0.3">
      <c r="A2587" t="s">
        <v>3585</v>
      </c>
      <c r="B2587">
        <v>106</v>
      </c>
      <c r="C2587">
        <v>5949693</v>
      </c>
      <c r="D2587" t="s">
        <v>1415</v>
      </c>
      <c r="E2587" t="s">
        <v>26736</v>
      </c>
      <c r="F2587" t="s">
        <v>37</v>
      </c>
      <c r="G2587">
        <v>12000000</v>
      </c>
      <c r="H2587">
        <v>7.4</v>
      </c>
    </row>
    <row r="2588" spans="1:8" x14ac:dyDescent="0.3">
      <c r="A2588" t="s">
        <v>13959</v>
      </c>
      <c r="B2588">
        <v>94</v>
      </c>
      <c r="C2588">
        <v>9030581</v>
      </c>
      <c r="D2588" t="s">
        <v>3396</v>
      </c>
      <c r="E2588" t="s">
        <v>26737</v>
      </c>
      <c r="F2588" t="s">
        <v>37</v>
      </c>
      <c r="G2588">
        <v>12500000</v>
      </c>
      <c r="H2588">
        <v>7.8</v>
      </c>
    </row>
    <row r="2589" spans="1:8" x14ac:dyDescent="0.3">
      <c r="A2589" t="s">
        <v>13347</v>
      </c>
      <c r="B2589">
        <v>140</v>
      </c>
      <c r="C2589">
        <v>4157491</v>
      </c>
      <c r="D2589" t="s">
        <v>13966</v>
      </c>
      <c r="E2589" t="s">
        <v>26738</v>
      </c>
      <c r="F2589" t="s">
        <v>37</v>
      </c>
      <c r="G2589">
        <v>12800000</v>
      </c>
      <c r="H2589">
        <v>8</v>
      </c>
    </row>
    <row r="2590" spans="1:8" x14ac:dyDescent="0.3">
      <c r="A2590" t="s">
        <v>12743</v>
      </c>
      <c r="B2590">
        <v>132</v>
      </c>
      <c r="C2590">
        <v>1508689</v>
      </c>
      <c r="D2590" t="s">
        <v>214</v>
      </c>
      <c r="E2590" t="s">
        <v>26739</v>
      </c>
      <c r="F2590" t="s">
        <v>37</v>
      </c>
      <c r="G2590">
        <v>16000000</v>
      </c>
      <c r="H2590">
        <v>6.7</v>
      </c>
    </row>
    <row r="2591" spans="1:8" x14ac:dyDescent="0.3">
      <c r="A2591" t="s">
        <v>13974</v>
      </c>
      <c r="B2591">
        <v>99</v>
      </c>
      <c r="C2591">
        <v>1227324</v>
      </c>
      <c r="D2591" t="s">
        <v>1935</v>
      </c>
      <c r="E2591" t="s">
        <v>26740</v>
      </c>
      <c r="F2591" t="s">
        <v>37</v>
      </c>
      <c r="G2591">
        <v>12500000</v>
      </c>
      <c r="H2591">
        <v>6.6</v>
      </c>
    </row>
    <row r="2592" spans="1:8" x14ac:dyDescent="0.3">
      <c r="A2592" t="s">
        <v>13025</v>
      </c>
      <c r="B2592">
        <v>90</v>
      </c>
      <c r="C2592">
        <v>4360548</v>
      </c>
      <c r="D2592" t="s">
        <v>1415</v>
      </c>
      <c r="E2592" t="s">
        <v>26741</v>
      </c>
      <c r="F2592" t="s">
        <v>37</v>
      </c>
      <c r="G2592">
        <v>15000000</v>
      </c>
      <c r="H2592">
        <v>6.4</v>
      </c>
    </row>
    <row r="2593" spans="1:8" x14ac:dyDescent="0.3">
      <c r="A2593" t="s">
        <v>13982</v>
      </c>
      <c r="B2593">
        <v>105</v>
      </c>
      <c r="C2593">
        <v>26589953</v>
      </c>
      <c r="D2593" t="s">
        <v>334</v>
      </c>
      <c r="E2593" t="s">
        <v>26742</v>
      </c>
      <c r="F2593" t="s">
        <v>37</v>
      </c>
      <c r="G2593">
        <v>10500000</v>
      </c>
      <c r="H2593">
        <v>6.7</v>
      </c>
    </row>
    <row r="2594" spans="1:8" x14ac:dyDescent="0.3">
      <c r="A2594" t="s">
        <v>13986</v>
      </c>
      <c r="B2594">
        <v>108</v>
      </c>
      <c r="C2594">
        <v>1039869</v>
      </c>
      <c r="D2594" t="s">
        <v>1831</v>
      </c>
      <c r="E2594" t="s">
        <v>26743</v>
      </c>
      <c r="F2594" t="s">
        <v>37</v>
      </c>
      <c r="G2594">
        <v>15000000</v>
      </c>
      <c r="H2594">
        <v>6.2</v>
      </c>
    </row>
    <row r="2595" spans="1:8" x14ac:dyDescent="0.3">
      <c r="A2595" t="s">
        <v>3154</v>
      </c>
      <c r="B2595">
        <v>69</v>
      </c>
      <c r="C2595">
        <v>48092846</v>
      </c>
      <c r="D2595" t="s">
        <v>2831</v>
      </c>
      <c r="E2595" t="s">
        <v>26744</v>
      </c>
      <c r="F2595" t="s">
        <v>37</v>
      </c>
      <c r="G2595">
        <v>12500000</v>
      </c>
      <c r="H2595">
        <v>7.3</v>
      </c>
    </row>
    <row r="2596" spans="1:8" x14ac:dyDescent="0.3">
      <c r="A2596" t="s">
        <v>13996</v>
      </c>
      <c r="B2596">
        <v>148</v>
      </c>
      <c r="C2596">
        <v>1110186</v>
      </c>
      <c r="D2596" t="s">
        <v>1467</v>
      </c>
      <c r="E2596" t="s">
        <v>26745</v>
      </c>
      <c r="F2596" t="s">
        <v>12700</v>
      </c>
      <c r="G2596">
        <v>12800000</v>
      </c>
      <c r="H2596">
        <v>8.1</v>
      </c>
    </row>
    <row r="2597" spans="1:8" x14ac:dyDescent="0.3">
      <c r="A2597" t="s">
        <v>14002</v>
      </c>
      <c r="B2597">
        <v>118</v>
      </c>
      <c r="C2597">
        <v>1089445</v>
      </c>
      <c r="D2597" t="s">
        <v>7445</v>
      </c>
      <c r="E2597" t="s">
        <v>26746</v>
      </c>
      <c r="F2597" t="s">
        <v>37</v>
      </c>
      <c r="G2597">
        <v>12500000</v>
      </c>
      <c r="H2597">
        <v>7</v>
      </c>
    </row>
    <row r="2598" spans="1:8" x14ac:dyDescent="0.3">
      <c r="A2598" t="s">
        <v>4733</v>
      </c>
      <c r="B2598">
        <v>132</v>
      </c>
      <c r="C2598">
        <v>204565000</v>
      </c>
      <c r="D2598" t="s">
        <v>6403</v>
      </c>
      <c r="E2598" t="s">
        <v>26747</v>
      </c>
      <c r="F2598" t="s">
        <v>37</v>
      </c>
      <c r="G2598">
        <v>8000000</v>
      </c>
      <c r="H2598">
        <v>8</v>
      </c>
    </row>
    <row r="2599" spans="1:8" x14ac:dyDescent="0.3">
      <c r="A2599" t="s">
        <v>389</v>
      </c>
      <c r="B2599">
        <v>130</v>
      </c>
      <c r="C2599">
        <v>260000000</v>
      </c>
      <c r="D2599" t="s">
        <v>1826</v>
      </c>
      <c r="E2599" t="s">
        <v>26748</v>
      </c>
      <c r="F2599" t="s">
        <v>37</v>
      </c>
      <c r="G2599">
        <v>8000000</v>
      </c>
      <c r="H2599">
        <v>8</v>
      </c>
    </row>
    <row r="2600" spans="1:8" x14ac:dyDescent="0.3">
      <c r="A2600" t="s">
        <v>1744</v>
      </c>
      <c r="B2600">
        <v>95</v>
      </c>
      <c r="C2600">
        <v>101736215</v>
      </c>
      <c r="D2600" t="s">
        <v>1671</v>
      </c>
      <c r="E2600" t="s">
        <v>26749</v>
      </c>
      <c r="F2600" t="s">
        <v>37</v>
      </c>
      <c r="G2600">
        <v>11000000</v>
      </c>
      <c r="H2600">
        <v>7</v>
      </c>
    </row>
    <row r="2601" spans="1:8" x14ac:dyDescent="0.3">
      <c r="A2601" t="s">
        <v>14017</v>
      </c>
      <c r="B2601">
        <v>80</v>
      </c>
      <c r="C2601">
        <v>71442</v>
      </c>
      <c r="D2601" t="s">
        <v>14018</v>
      </c>
      <c r="E2601" t="s">
        <v>26750</v>
      </c>
      <c r="F2601" t="s">
        <v>1464</v>
      </c>
      <c r="G2601">
        <v>9600000</v>
      </c>
      <c r="H2601">
        <v>7.9</v>
      </c>
    </row>
    <row r="2602" spans="1:8" x14ac:dyDescent="0.3">
      <c r="A2602" t="s">
        <v>7443</v>
      </c>
      <c r="B2602">
        <v>94</v>
      </c>
      <c r="C2602">
        <v>79817937</v>
      </c>
      <c r="D2602" t="s">
        <v>14023</v>
      </c>
      <c r="E2602" t="s">
        <v>26751</v>
      </c>
      <c r="F2602" t="s">
        <v>37</v>
      </c>
      <c r="G2602">
        <v>25000000</v>
      </c>
      <c r="H2602">
        <v>5.9</v>
      </c>
    </row>
    <row r="2603" spans="1:8" x14ac:dyDescent="0.3">
      <c r="A2603" t="s">
        <v>1351</v>
      </c>
      <c r="B2603">
        <v>122</v>
      </c>
      <c r="C2603">
        <v>91547205</v>
      </c>
      <c r="D2603" t="s">
        <v>1681</v>
      </c>
      <c r="E2603" t="s">
        <v>26752</v>
      </c>
      <c r="F2603" t="s">
        <v>37</v>
      </c>
      <c r="G2603">
        <v>12000000</v>
      </c>
      <c r="H2603">
        <v>6.6</v>
      </c>
    </row>
    <row r="2604" spans="1:8" x14ac:dyDescent="0.3">
      <c r="A2604" t="s">
        <v>1351</v>
      </c>
      <c r="B2604">
        <v>102</v>
      </c>
      <c r="C2604">
        <v>75074950</v>
      </c>
      <c r="D2604" t="s">
        <v>2527</v>
      </c>
      <c r="E2604" t="s">
        <v>26753</v>
      </c>
      <c r="F2604" t="s">
        <v>37</v>
      </c>
      <c r="G2604">
        <v>12000000</v>
      </c>
      <c r="H2604">
        <v>6.3</v>
      </c>
    </row>
    <row r="2605" spans="1:8" x14ac:dyDescent="0.3">
      <c r="A2605" t="s">
        <v>9085</v>
      </c>
      <c r="B2605">
        <v>116</v>
      </c>
      <c r="C2605">
        <v>78900000</v>
      </c>
      <c r="D2605" t="s">
        <v>73</v>
      </c>
      <c r="E2605" t="s">
        <v>26754</v>
      </c>
      <c r="F2605" t="s">
        <v>37</v>
      </c>
      <c r="G2605">
        <v>11000000</v>
      </c>
      <c r="H2605">
        <v>7.7</v>
      </c>
    </row>
    <row r="2606" spans="1:8" x14ac:dyDescent="0.3">
      <c r="A2606" t="s">
        <v>514</v>
      </c>
      <c r="B2606">
        <v>78</v>
      </c>
      <c r="C2606">
        <v>72217000</v>
      </c>
      <c r="D2606" t="s">
        <v>1671</v>
      </c>
      <c r="E2606" t="s">
        <v>26755</v>
      </c>
      <c r="F2606" t="s">
        <v>37</v>
      </c>
      <c r="G2606">
        <v>12000000</v>
      </c>
      <c r="H2606">
        <v>6.9</v>
      </c>
    </row>
    <row r="2607" spans="1:8" x14ac:dyDescent="0.3">
      <c r="A2607" t="s">
        <v>14040</v>
      </c>
      <c r="B2607">
        <v>114</v>
      </c>
      <c r="C2607">
        <v>79568000</v>
      </c>
      <c r="D2607" t="s">
        <v>2954</v>
      </c>
      <c r="E2607" t="s">
        <v>26756</v>
      </c>
      <c r="F2607" t="s">
        <v>37</v>
      </c>
      <c r="G2607">
        <v>12000000</v>
      </c>
      <c r="H2607">
        <v>7.1</v>
      </c>
    </row>
    <row r="2608" spans="1:8" x14ac:dyDescent="0.3">
      <c r="A2608" t="s">
        <v>1096</v>
      </c>
      <c r="B2608">
        <v>112</v>
      </c>
      <c r="C2608">
        <v>65500000</v>
      </c>
      <c r="D2608" t="s">
        <v>5274</v>
      </c>
      <c r="E2608" t="s">
        <v>26757</v>
      </c>
      <c r="F2608" t="s">
        <v>37</v>
      </c>
      <c r="G2608">
        <v>12000000</v>
      </c>
      <c r="H2608">
        <v>7.4</v>
      </c>
    </row>
    <row r="2609" spans="1:8" x14ac:dyDescent="0.3">
      <c r="A2609" t="s">
        <v>14048</v>
      </c>
      <c r="B2609">
        <v>110</v>
      </c>
      <c r="C2609">
        <v>70011073</v>
      </c>
      <c r="D2609" t="s">
        <v>14050</v>
      </c>
      <c r="E2609" t="s">
        <v>26758</v>
      </c>
      <c r="F2609" t="s">
        <v>37</v>
      </c>
      <c r="G2609">
        <v>12000000</v>
      </c>
      <c r="H2609">
        <v>6.5</v>
      </c>
    </row>
    <row r="2610" spans="1:8" x14ac:dyDescent="0.3">
      <c r="A2610" t="s">
        <v>6244</v>
      </c>
      <c r="B2610">
        <v>104</v>
      </c>
      <c r="C2610">
        <v>65269010</v>
      </c>
      <c r="D2610" t="s">
        <v>14056</v>
      </c>
      <c r="E2610" t="s">
        <v>26759</v>
      </c>
      <c r="F2610" t="s">
        <v>37</v>
      </c>
      <c r="G2610">
        <v>12000000</v>
      </c>
      <c r="H2610">
        <v>6.5</v>
      </c>
    </row>
    <row r="2611" spans="1:8" x14ac:dyDescent="0.3">
      <c r="A2611" t="s">
        <v>14061</v>
      </c>
      <c r="B2611">
        <v>81</v>
      </c>
      <c r="C2611">
        <v>63071133</v>
      </c>
      <c r="D2611" t="s">
        <v>14062</v>
      </c>
      <c r="E2611" t="s">
        <v>26760</v>
      </c>
      <c r="F2611" t="s">
        <v>37</v>
      </c>
      <c r="G2611">
        <v>12000000</v>
      </c>
      <c r="H2611">
        <v>6.8</v>
      </c>
    </row>
    <row r="2612" spans="1:8" x14ac:dyDescent="0.3">
      <c r="A2612" t="s">
        <v>1764</v>
      </c>
      <c r="B2612">
        <v>154</v>
      </c>
      <c r="C2612">
        <v>39647595</v>
      </c>
      <c r="D2612" t="s">
        <v>1528</v>
      </c>
      <c r="E2612" t="s">
        <v>26761</v>
      </c>
      <c r="F2612" t="s">
        <v>37</v>
      </c>
      <c r="G2612">
        <v>12000000</v>
      </c>
      <c r="H2612">
        <v>7.5</v>
      </c>
    </row>
    <row r="2613" spans="1:8" x14ac:dyDescent="0.3">
      <c r="A2613" t="s">
        <v>5230</v>
      </c>
      <c r="B2613">
        <v>102</v>
      </c>
      <c r="C2613">
        <v>38087366</v>
      </c>
      <c r="D2613" t="s">
        <v>4219</v>
      </c>
      <c r="E2613" t="s">
        <v>26762</v>
      </c>
      <c r="F2613" t="s">
        <v>37</v>
      </c>
      <c r="G2613">
        <v>12000000</v>
      </c>
      <c r="H2613">
        <v>6.6</v>
      </c>
    </row>
    <row r="2614" spans="1:8" x14ac:dyDescent="0.3">
      <c r="A2614" t="s">
        <v>1500</v>
      </c>
      <c r="B2614">
        <v>89</v>
      </c>
      <c r="C2614">
        <v>64572496</v>
      </c>
      <c r="D2614" t="s">
        <v>2683</v>
      </c>
      <c r="E2614" t="s">
        <v>26763</v>
      </c>
      <c r="F2614" t="s">
        <v>37</v>
      </c>
      <c r="G2614">
        <v>12000000</v>
      </c>
      <c r="H2614">
        <v>7.1</v>
      </c>
    </row>
    <row r="2615" spans="1:8" x14ac:dyDescent="0.3">
      <c r="A2615" t="s">
        <v>6126</v>
      </c>
      <c r="B2615">
        <v>132</v>
      </c>
      <c r="C2615">
        <v>30400000</v>
      </c>
      <c r="D2615" t="s">
        <v>2850</v>
      </c>
      <c r="E2615" t="s">
        <v>26764</v>
      </c>
      <c r="F2615" t="s">
        <v>37</v>
      </c>
      <c r="G2615">
        <v>12000000</v>
      </c>
      <c r="H2615">
        <v>6.6</v>
      </c>
    </row>
    <row r="2616" spans="1:8" x14ac:dyDescent="0.3">
      <c r="A2616" t="s">
        <v>2791</v>
      </c>
      <c r="B2616">
        <v>103</v>
      </c>
      <c r="C2616">
        <v>42365600</v>
      </c>
      <c r="D2616" t="s">
        <v>14082</v>
      </c>
      <c r="E2616" t="s">
        <v>26765</v>
      </c>
      <c r="F2616" t="s">
        <v>37</v>
      </c>
      <c r="G2616">
        <v>5000000</v>
      </c>
      <c r="H2616">
        <v>7</v>
      </c>
    </row>
    <row r="2617" spans="1:8" x14ac:dyDescent="0.3">
      <c r="A2617" t="s">
        <v>14086</v>
      </c>
      <c r="B2617">
        <v>93</v>
      </c>
      <c r="C2617">
        <v>37188667</v>
      </c>
      <c r="D2617" t="s">
        <v>2527</v>
      </c>
      <c r="E2617" t="s">
        <v>26766</v>
      </c>
      <c r="F2617" t="s">
        <v>37</v>
      </c>
      <c r="G2617">
        <v>12000000</v>
      </c>
      <c r="H2617">
        <v>3.3</v>
      </c>
    </row>
    <row r="2618" spans="1:8" x14ac:dyDescent="0.3">
      <c r="A2618" t="s">
        <v>14093</v>
      </c>
      <c r="B2618">
        <v>93</v>
      </c>
      <c r="C2618">
        <v>54724272</v>
      </c>
      <c r="D2618" t="s">
        <v>1009</v>
      </c>
      <c r="E2618" t="s">
        <v>26767</v>
      </c>
      <c r="F2618" t="s">
        <v>37</v>
      </c>
      <c r="G2618">
        <v>12000000</v>
      </c>
      <c r="H2618">
        <v>6.7</v>
      </c>
    </row>
    <row r="2619" spans="1:8" x14ac:dyDescent="0.3">
      <c r="A2619" t="s">
        <v>13173</v>
      </c>
      <c r="B2619">
        <v>96</v>
      </c>
      <c r="C2619">
        <v>31597131</v>
      </c>
      <c r="D2619" t="s">
        <v>4075</v>
      </c>
      <c r="E2619" t="s">
        <v>26768</v>
      </c>
      <c r="F2619" t="s">
        <v>37</v>
      </c>
      <c r="G2619">
        <v>12000000</v>
      </c>
      <c r="H2619">
        <v>6.8</v>
      </c>
    </row>
    <row r="2620" spans="1:8" x14ac:dyDescent="0.3">
      <c r="A2620" t="s">
        <v>14108</v>
      </c>
      <c r="B2620">
        <v>89</v>
      </c>
      <c r="C2620">
        <v>31691811</v>
      </c>
      <c r="D2620" t="s">
        <v>4332</v>
      </c>
      <c r="E2620" t="s">
        <v>26769</v>
      </c>
      <c r="F2620" t="s">
        <v>37</v>
      </c>
      <c r="G2620">
        <v>12000000</v>
      </c>
      <c r="H2620">
        <v>6</v>
      </c>
    </row>
    <row r="2621" spans="1:8" x14ac:dyDescent="0.3">
      <c r="A2621" t="s">
        <v>14112</v>
      </c>
      <c r="B2621">
        <v>92</v>
      </c>
      <c r="C2621">
        <v>31397498</v>
      </c>
      <c r="D2621" t="s">
        <v>5103</v>
      </c>
      <c r="E2621" t="s">
        <v>26770</v>
      </c>
      <c r="F2621" t="s">
        <v>37</v>
      </c>
      <c r="G2621">
        <v>12000000</v>
      </c>
      <c r="H2621">
        <v>5.4</v>
      </c>
    </row>
    <row r="2622" spans="1:8" x14ac:dyDescent="0.3">
      <c r="A2622" t="s">
        <v>14116</v>
      </c>
      <c r="B2622">
        <v>97</v>
      </c>
      <c r="C2622">
        <v>31179516</v>
      </c>
      <c r="D2622" t="s">
        <v>1671</v>
      </c>
      <c r="E2622" t="s">
        <v>26771</v>
      </c>
      <c r="F2622" t="s">
        <v>37</v>
      </c>
      <c r="G2622">
        <v>12000000</v>
      </c>
      <c r="H2622">
        <v>4.3</v>
      </c>
    </row>
    <row r="2623" spans="1:8" x14ac:dyDescent="0.3">
      <c r="A2623" t="s">
        <v>4597</v>
      </c>
      <c r="B2623">
        <v>93</v>
      </c>
      <c r="C2623">
        <v>31155435</v>
      </c>
      <c r="D2623" t="s">
        <v>2786</v>
      </c>
      <c r="E2623" t="s">
        <v>26772</v>
      </c>
      <c r="F2623" t="s">
        <v>37</v>
      </c>
      <c r="G2623">
        <v>12000000</v>
      </c>
      <c r="H2623">
        <v>6.2</v>
      </c>
    </row>
    <row r="2624" spans="1:8" x14ac:dyDescent="0.3">
      <c r="A2624" t="s">
        <v>14123</v>
      </c>
      <c r="B2624">
        <v>89</v>
      </c>
      <c r="C2624">
        <v>27281507</v>
      </c>
      <c r="D2624" t="s">
        <v>14125</v>
      </c>
      <c r="E2624" t="s">
        <v>26773</v>
      </c>
      <c r="F2624" t="s">
        <v>37</v>
      </c>
      <c r="G2624">
        <v>12000000</v>
      </c>
      <c r="H2624">
        <v>7.7</v>
      </c>
    </row>
    <row r="2625" spans="1:8" x14ac:dyDescent="0.3">
      <c r="A2625" t="s">
        <v>5882</v>
      </c>
      <c r="B2625">
        <v>123</v>
      </c>
      <c r="C2625">
        <v>25776062</v>
      </c>
      <c r="D2625" t="s">
        <v>6326</v>
      </c>
      <c r="E2625" t="s">
        <v>26774</v>
      </c>
      <c r="F2625" t="s">
        <v>37</v>
      </c>
      <c r="G2625">
        <v>12000000</v>
      </c>
      <c r="H2625">
        <v>7.4</v>
      </c>
    </row>
    <row r="2626" spans="1:8" x14ac:dyDescent="0.3">
      <c r="A2626" t="s">
        <v>14132</v>
      </c>
      <c r="B2626">
        <v>93</v>
      </c>
      <c r="C2626">
        <v>25240988</v>
      </c>
      <c r="D2626" t="s">
        <v>4068</v>
      </c>
      <c r="E2626" t="s">
        <v>26775</v>
      </c>
      <c r="F2626" t="s">
        <v>37</v>
      </c>
      <c r="G2626">
        <v>12000000</v>
      </c>
      <c r="H2626">
        <v>5.9</v>
      </c>
    </row>
    <row r="2627" spans="1:8" x14ac:dyDescent="0.3">
      <c r="A2627" t="s">
        <v>14139</v>
      </c>
      <c r="B2627">
        <v>133</v>
      </c>
      <c r="C2627">
        <v>124868837</v>
      </c>
      <c r="D2627" t="s">
        <v>214</v>
      </c>
      <c r="E2627" t="s">
        <v>26776</v>
      </c>
      <c r="F2627" t="s">
        <v>37</v>
      </c>
      <c r="G2627">
        <v>12000000</v>
      </c>
      <c r="H2627">
        <v>7.8</v>
      </c>
    </row>
    <row r="2628" spans="1:8" x14ac:dyDescent="0.3">
      <c r="A2628" t="s">
        <v>4423</v>
      </c>
      <c r="B2628">
        <v>121</v>
      </c>
      <c r="C2628">
        <v>22905674</v>
      </c>
      <c r="D2628" t="s">
        <v>1935</v>
      </c>
      <c r="E2628" t="s">
        <v>26777</v>
      </c>
      <c r="F2628" t="s">
        <v>37</v>
      </c>
      <c r="G2628">
        <v>12000000</v>
      </c>
      <c r="H2628">
        <v>7.4</v>
      </c>
    </row>
    <row r="2629" spans="1:8" x14ac:dyDescent="0.3">
      <c r="A2629" t="s">
        <v>7227</v>
      </c>
      <c r="B2629">
        <v>102</v>
      </c>
      <c r="C2629">
        <v>25277561</v>
      </c>
      <c r="D2629" t="s">
        <v>1681</v>
      </c>
      <c r="E2629" t="s">
        <v>26778</v>
      </c>
      <c r="F2629" t="s">
        <v>37</v>
      </c>
      <c r="G2629">
        <v>12000000</v>
      </c>
      <c r="H2629">
        <v>6.5</v>
      </c>
    </row>
    <row r="2630" spans="1:8" x14ac:dyDescent="0.3">
      <c r="A2630" t="s">
        <v>4401</v>
      </c>
      <c r="B2630">
        <v>99</v>
      </c>
      <c r="C2630">
        <v>21133087</v>
      </c>
      <c r="D2630" t="s">
        <v>3030</v>
      </c>
      <c r="E2630" t="s">
        <v>26779</v>
      </c>
      <c r="F2630" t="s">
        <v>37</v>
      </c>
      <c r="G2630">
        <v>12000000</v>
      </c>
      <c r="H2630">
        <v>7</v>
      </c>
    </row>
    <row r="2631" spans="1:8" x14ac:dyDescent="0.3">
      <c r="A2631" t="s">
        <v>5647</v>
      </c>
      <c r="B2631">
        <v>98</v>
      </c>
      <c r="C2631">
        <v>37707719</v>
      </c>
      <c r="D2631" t="s">
        <v>1544</v>
      </c>
      <c r="E2631" t="s">
        <v>26780</v>
      </c>
      <c r="F2631" t="s">
        <v>37</v>
      </c>
      <c r="G2631">
        <v>12000000</v>
      </c>
      <c r="H2631">
        <v>7.6</v>
      </c>
    </row>
    <row r="2632" spans="1:8" x14ac:dyDescent="0.3">
      <c r="A2632" t="s">
        <v>11065</v>
      </c>
      <c r="B2632">
        <v>118</v>
      </c>
      <c r="C2632">
        <v>18761993</v>
      </c>
      <c r="D2632" t="s">
        <v>2527</v>
      </c>
      <c r="E2632" t="s">
        <v>26781</v>
      </c>
      <c r="F2632" t="s">
        <v>37</v>
      </c>
      <c r="G2632">
        <v>9000000</v>
      </c>
      <c r="H2632">
        <v>6.9</v>
      </c>
    </row>
    <row r="2633" spans="1:8" x14ac:dyDescent="0.3">
      <c r="A2633" t="s">
        <v>12904</v>
      </c>
      <c r="B2633">
        <v>104</v>
      </c>
      <c r="C2633">
        <v>18595716</v>
      </c>
      <c r="D2633" t="s">
        <v>2614</v>
      </c>
      <c r="E2633" t="s">
        <v>26782</v>
      </c>
      <c r="F2633" t="s">
        <v>37</v>
      </c>
      <c r="G2633">
        <v>12000000</v>
      </c>
      <c r="H2633">
        <v>5.3</v>
      </c>
    </row>
    <row r="2634" spans="1:8" x14ac:dyDescent="0.3">
      <c r="A2634" t="s">
        <v>14184</v>
      </c>
      <c r="B2634">
        <v>109</v>
      </c>
      <c r="C2634">
        <v>31990064</v>
      </c>
      <c r="D2634" t="s">
        <v>3831</v>
      </c>
      <c r="E2634" t="s">
        <v>26783</v>
      </c>
      <c r="F2634" t="s">
        <v>37</v>
      </c>
      <c r="G2634">
        <v>12000000</v>
      </c>
      <c r="H2634">
        <v>6.4</v>
      </c>
    </row>
    <row r="2635" spans="1:8" x14ac:dyDescent="0.3">
      <c r="A2635" t="s">
        <v>8191</v>
      </c>
      <c r="B2635">
        <v>115</v>
      </c>
      <c r="C2635">
        <v>17613460</v>
      </c>
      <c r="D2635" t="s">
        <v>5383</v>
      </c>
      <c r="E2635" t="s">
        <v>26784</v>
      </c>
      <c r="F2635" t="s">
        <v>37</v>
      </c>
      <c r="G2635">
        <v>12000000</v>
      </c>
      <c r="H2635">
        <v>7.8</v>
      </c>
    </row>
    <row r="2636" spans="1:8" x14ac:dyDescent="0.3">
      <c r="A2636" t="s">
        <v>14196</v>
      </c>
      <c r="B2636">
        <v>92</v>
      </c>
      <c r="C2636">
        <v>21088568</v>
      </c>
      <c r="D2636" t="s">
        <v>8945</v>
      </c>
      <c r="E2636" t="s">
        <v>26785</v>
      </c>
      <c r="F2636" t="s">
        <v>37</v>
      </c>
      <c r="G2636">
        <v>13000000</v>
      </c>
      <c r="H2636">
        <v>6.7</v>
      </c>
    </row>
    <row r="2637" spans="1:8" x14ac:dyDescent="0.3">
      <c r="A2637" t="s">
        <v>3917</v>
      </c>
      <c r="B2637">
        <v>91</v>
      </c>
      <c r="C2637">
        <v>17292381</v>
      </c>
      <c r="D2637" t="s">
        <v>14200</v>
      </c>
      <c r="E2637" t="s">
        <v>26786</v>
      </c>
      <c r="F2637" t="s">
        <v>37</v>
      </c>
      <c r="G2637">
        <v>12000000</v>
      </c>
      <c r="H2637">
        <v>5.3</v>
      </c>
    </row>
    <row r="2638" spans="1:8" x14ac:dyDescent="0.3">
      <c r="A2638" t="s">
        <v>8186</v>
      </c>
      <c r="B2638">
        <v>94</v>
      </c>
      <c r="C2638">
        <v>16300302</v>
      </c>
      <c r="D2638" t="s">
        <v>2527</v>
      </c>
      <c r="E2638" t="s">
        <v>26787</v>
      </c>
      <c r="F2638" t="s">
        <v>37</v>
      </c>
      <c r="G2638">
        <v>12000000</v>
      </c>
      <c r="H2638">
        <v>6.3</v>
      </c>
    </row>
    <row r="2639" spans="1:8" x14ac:dyDescent="0.3">
      <c r="A2639" t="s">
        <v>4531</v>
      </c>
      <c r="B2639">
        <v>93</v>
      </c>
      <c r="C2639">
        <v>27829874</v>
      </c>
      <c r="D2639" t="s">
        <v>334</v>
      </c>
      <c r="E2639" t="s">
        <v>26788</v>
      </c>
      <c r="F2639" t="s">
        <v>37</v>
      </c>
      <c r="G2639">
        <v>12000000</v>
      </c>
      <c r="H2639">
        <v>7</v>
      </c>
    </row>
    <row r="2640" spans="1:8" x14ac:dyDescent="0.3">
      <c r="A2640" t="s">
        <v>5462</v>
      </c>
      <c r="B2640">
        <v>100</v>
      </c>
      <c r="C2640">
        <v>12902790</v>
      </c>
      <c r="D2640" t="s">
        <v>1415</v>
      </c>
      <c r="E2640" t="s">
        <v>26789</v>
      </c>
      <c r="F2640" t="s">
        <v>37</v>
      </c>
      <c r="G2640">
        <v>12000000</v>
      </c>
      <c r="H2640">
        <v>6.6</v>
      </c>
    </row>
    <row r="2641" spans="1:8" x14ac:dyDescent="0.3">
      <c r="A2641" t="s">
        <v>710</v>
      </c>
      <c r="B2641">
        <v>293</v>
      </c>
      <c r="C2641">
        <v>11433134</v>
      </c>
      <c r="D2641" t="s">
        <v>14233</v>
      </c>
      <c r="E2641" t="s">
        <v>26790</v>
      </c>
      <c r="F2641" t="s">
        <v>8731</v>
      </c>
      <c r="G2641">
        <v>14000000</v>
      </c>
      <c r="H2641">
        <v>8.4</v>
      </c>
    </row>
    <row r="2642" spans="1:8" x14ac:dyDescent="0.3">
      <c r="A2642" t="s">
        <v>14238</v>
      </c>
      <c r="B2642">
        <v>93</v>
      </c>
      <c r="C2642">
        <v>10198766</v>
      </c>
      <c r="D2642" t="s">
        <v>1671</v>
      </c>
      <c r="E2642" t="s">
        <v>26791</v>
      </c>
      <c r="F2642" t="s">
        <v>37</v>
      </c>
      <c r="G2642">
        <v>12000000</v>
      </c>
      <c r="H2642">
        <v>5.4</v>
      </c>
    </row>
    <row r="2643" spans="1:8" x14ac:dyDescent="0.3">
      <c r="A2643" t="s">
        <v>5509</v>
      </c>
      <c r="B2643">
        <v>123</v>
      </c>
      <c r="C2643">
        <v>15294553</v>
      </c>
      <c r="D2643" t="s">
        <v>687</v>
      </c>
      <c r="E2643" t="s">
        <v>26792</v>
      </c>
      <c r="F2643" t="s">
        <v>37</v>
      </c>
      <c r="G2643">
        <v>12000000</v>
      </c>
      <c r="H2643">
        <v>7.8</v>
      </c>
    </row>
    <row r="2644" spans="1:8" x14ac:dyDescent="0.3">
      <c r="A2644" t="s">
        <v>1939</v>
      </c>
      <c r="B2644">
        <v>119</v>
      </c>
      <c r="C2644">
        <v>11041228</v>
      </c>
      <c r="D2644" t="s">
        <v>207</v>
      </c>
      <c r="E2644" t="s">
        <v>26793</v>
      </c>
      <c r="F2644" t="s">
        <v>1946</v>
      </c>
      <c r="G2644">
        <v>100000000</v>
      </c>
      <c r="H2644">
        <v>7.6</v>
      </c>
    </row>
    <row r="2645" spans="1:8" x14ac:dyDescent="0.3">
      <c r="A2645" t="s">
        <v>14250</v>
      </c>
      <c r="B2645">
        <v>107</v>
      </c>
      <c r="C2645">
        <v>7918283</v>
      </c>
      <c r="D2645" t="s">
        <v>4075</v>
      </c>
      <c r="E2645" t="s">
        <v>26794</v>
      </c>
      <c r="F2645" t="s">
        <v>37</v>
      </c>
      <c r="G2645">
        <v>12000000</v>
      </c>
      <c r="H2645">
        <v>6.6</v>
      </c>
    </row>
    <row r="2646" spans="1:8" x14ac:dyDescent="0.3">
      <c r="A2646" t="s">
        <v>14254</v>
      </c>
      <c r="B2646">
        <v>106</v>
      </c>
      <c r="C2646">
        <v>22331028</v>
      </c>
      <c r="D2646" t="s">
        <v>2954</v>
      </c>
      <c r="E2646" t="s">
        <v>26795</v>
      </c>
      <c r="F2646" t="s">
        <v>37</v>
      </c>
      <c r="G2646">
        <v>12000000</v>
      </c>
      <c r="H2646">
        <v>6.4</v>
      </c>
    </row>
    <row r="2647" spans="1:8" x14ac:dyDescent="0.3">
      <c r="A2647" t="s">
        <v>14261</v>
      </c>
      <c r="B2647">
        <v>109</v>
      </c>
      <c r="C2647">
        <v>8134217</v>
      </c>
      <c r="D2647" t="s">
        <v>4296</v>
      </c>
      <c r="E2647" t="s">
        <v>26796</v>
      </c>
      <c r="F2647" t="s">
        <v>37</v>
      </c>
      <c r="G2647">
        <v>12000000</v>
      </c>
      <c r="H2647">
        <v>7</v>
      </c>
    </row>
    <row r="2648" spans="1:8" x14ac:dyDescent="0.3">
      <c r="A2648" t="s">
        <v>14267</v>
      </c>
      <c r="B2648">
        <v>81</v>
      </c>
      <c r="C2648">
        <v>6982680</v>
      </c>
      <c r="D2648" t="s">
        <v>1009</v>
      </c>
      <c r="E2648" t="s">
        <v>26797</v>
      </c>
      <c r="F2648" t="s">
        <v>37</v>
      </c>
      <c r="G2648">
        <v>10000000</v>
      </c>
      <c r="H2648">
        <v>5.7</v>
      </c>
    </row>
    <row r="2649" spans="1:8" x14ac:dyDescent="0.3">
      <c r="A2649" t="s">
        <v>14272</v>
      </c>
      <c r="B2649">
        <v>95</v>
      </c>
      <c r="C2649">
        <v>6739141</v>
      </c>
      <c r="D2649" t="s">
        <v>1401</v>
      </c>
      <c r="E2649" t="s">
        <v>26798</v>
      </c>
      <c r="F2649" t="s">
        <v>37</v>
      </c>
      <c r="G2649">
        <v>8000000</v>
      </c>
      <c r="H2649">
        <v>5.9</v>
      </c>
    </row>
    <row r="2650" spans="1:8" x14ac:dyDescent="0.3">
      <c r="A2650" t="s">
        <v>11224</v>
      </c>
      <c r="B2650">
        <v>86</v>
      </c>
      <c r="C2650">
        <v>5542025</v>
      </c>
      <c r="D2650" t="s">
        <v>1671</v>
      </c>
      <c r="E2650" t="s">
        <v>26799</v>
      </c>
      <c r="F2650" t="s">
        <v>37</v>
      </c>
      <c r="G2650">
        <v>12000000</v>
      </c>
      <c r="H2650">
        <v>6.3</v>
      </c>
    </row>
    <row r="2651" spans="1:8" x14ac:dyDescent="0.3">
      <c r="A2651" t="s">
        <v>4003</v>
      </c>
      <c r="B2651">
        <v>113</v>
      </c>
      <c r="C2651">
        <v>5032496</v>
      </c>
      <c r="D2651" t="s">
        <v>2527</v>
      </c>
      <c r="E2651" t="s">
        <v>26800</v>
      </c>
      <c r="F2651" t="s">
        <v>37</v>
      </c>
      <c r="G2651">
        <v>12000000</v>
      </c>
      <c r="H2651">
        <v>6.3</v>
      </c>
    </row>
    <row r="2652" spans="1:8" x14ac:dyDescent="0.3">
      <c r="A2652" t="s">
        <v>4027</v>
      </c>
      <c r="B2652">
        <v>122</v>
      </c>
      <c r="C2652">
        <v>6754898</v>
      </c>
      <c r="D2652" t="s">
        <v>2527</v>
      </c>
      <c r="E2652" t="s">
        <v>26801</v>
      </c>
      <c r="F2652" t="s">
        <v>37</v>
      </c>
      <c r="G2652">
        <v>12000000</v>
      </c>
      <c r="H2652">
        <v>6.2</v>
      </c>
    </row>
    <row r="2653" spans="1:8" x14ac:dyDescent="0.3">
      <c r="A2653" t="s">
        <v>12474</v>
      </c>
      <c r="B2653">
        <v>90</v>
      </c>
      <c r="C2653">
        <v>4922166</v>
      </c>
      <c r="D2653" t="s">
        <v>11250</v>
      </c>
      <c r="E2653" t="s">
        <v>26802</v>
      </c>
      <c r="F2653" t="s">
        <v>37</v>
      </c>
      <c r="G2653">
        <v>12000000</v>
      </c>
      <c r="H2653">
        <v>2.1</v>
      </c>
    </row>
    <row r="2654" spans="1:8" x14ac:dyDescent="0.3">
      <c r="A2654" t="s">
        <v>5076</v>
      </c>
      <c r="B2654">
        <v>108</v>
      </c>
      <c r="C2654">
        <v>4903000</v>
      </c>
      <c r="D2654" t="s">
        <v>2527</v>
      </c>
      <c r="E2654" t="s">
        <v>26803</v>
      </c>
      <c r="F2654" t="s">
        <v>37</v>
      </c>
      <c r="G2654">
        <v>12000000</v>
      </c>
      <c r="H2654">
        <v>5</v>
      </c>
    </row>
    <row r="2655" spans="1:8" x14ac:dyDescent="0.3">
      <c r="A2655" t="s">
        <v>14295</v>
      </c>
      <c r="B2655">
        <v>113</v>
      </c>
      <c r="C2655">
        <v>4717455</v>
      </c>
      <c r="D2655" t="s">
        <v>852</v>
      </c>
      <c r="E2655" t="s">
        <v>26804</v>
      </c>
      <c r="F2655" t="s">
        <v>37</v>
      </c>
      <c r="G2655">
        <v>12000000</v>
      </c>
      <c r="H2655">
        <v>5.3</v>
      </c>
    </row>
    <row r="2656" spans="1:8" x14ac:dyDescent="0.3">
      <c r="A2656" t="s">
        <v>8972</v>
      </c>
      <c r="B2656">
        <v>110</v>
      </c>
      <c r="C2656">
        <v>3148482</v>
      </c>
      <c r="D2656" t="s">
        <v>214</v>
      </c>
      <c r="E2656" t="s">
        <v>26805</v>
      </c>
      <c r="F2656" t="s">
        <v>37</v>
      </c>
      <c r="G2656">
        <v>12000000</v>
      </c>
      <c r="H2656">
        <v>7.1</v>
      </c>
    </row>
    <row r="2657" spans="1:8" x14ac:dyDescent="0.3">
      <c r="A2657" t="s">
        <v>14305</v>
      </c>
      <c r="B2657">
        <v>109</v>
      </c>
      <c r="C2657">
        <v>2326407</v>
      </c>
      <c r="D2657" t="s">
        <v>3409</v>
      </c>
      <c r="E2657" t="s">
        <v>26806</v>
      </c>
      <c r="F2657" t="s">
        <v>37</v>
      </c>
      <c r="G2657">
        <v>12000000</v>
      </c>
      <c r="H2657">
        <v>7</v>
      </c>
    </row>
    <row r="2658" spans="1:8" x14ac:dyDescent="0.3">
      <c r="A2658" t="s">
        <v>6891</v>
      </c>
      <c r="B2658">
        <v>110</v>
      </c>
      <c r="C2658">
        <v>2201412</v>
      </c>
      <c r="D2658" t="s">
        <v>14309</v>
      </c>
      <c r="E2658" t="s">
        <v>25104</v>
      </c>
      <c r="F2658" t="s">
        <v>12700</v>
      </c>
      <c r="G2658">
        <v>12215500000</v>
      </c>
      <c r="H2658">
        <v>7</v>
      </c>
    </row>
    <row r="2659" spans="1:8" x14ac:dyDescent="0.3">
      <c r="A2659" t="s">
        <v>14319</v>
      </c>
      <c r="B2659">
        <v>101</v>
      </c>
      <c r="C2659">
        <v>2060953</v>
      </c>
      <c r="D2659" t="s">
        <v>9754</v>
      </c>
      <c r="E2659" t="s">
        <v>26807</v>
      </c>
      <c r="F2659" t="s">
        <v>37</v>
      </c>
      <c r="G2659">
        <v>12000000</v>
      </c>
      <c r="H2659">
        <v>7.1</v>
      </c>
    </row>
    <row r="2660" spans="1:8" x14ac:dyDescent="0.3">
      <c r="A2660" t="s">
        <v>14323</v>
      </c>
      <c r="B2660">
        <v>97</v>
      </c>
      <c r="C2660">
        <v>3950294</v>
      </c>
      <c r="D2660" t="s">
        <v>1415</v>
      </c>
      <c r="E2660" t="s">
        <v>26808</v>
      </c>
      <c r="F2660" t="s">
        <v>37</v>
      </c>
      <c r="G2660">
        <v>12000000</v>
      </c>
      <c r="H2660">
        <v>7</v>
      </c>
    </row>
    <row r="2661" spans="1:8" x14ac:dyDescent="0.3">
      <c r="A2661" t="s">
        <v>14327</v>
      </c>
      <c r="B2661">
        <v>172</v>
      </c>
      <c r="C2661">
        <v>2835886</v>
      </c>
      <c r="D2661" t="s">
        <v>3409</v>
      </c>
      <c r="E2661" t="s">
        <v>26809</v>
      </c>
      <c r="F2661" t="s">
        <v>9795</v>
      </c>
      <c r="G2661">
        <v>9200000</v>
      </c>
      <c r="H2661">
        <v>7.7</v>
      </c>
    </row>
    <row r="2662" spans="1:8" x14ac:dyDescent="0.3">
      <c r="A2662" t="s">
        <v>14334</v>
      </c>
      <c r="B2662">
        <v>104</v>
      </c>
      <c r="C2662">
        <v>1779284</v>
      </c>
      <c r="D2662" t="s">
        <v>2527</v>
      </c>
      <c r="E2662" t="s">
        <v>26810</v>
      </c>
      <c r="F2662" t="s">
        <v>37</v>
      </c>
      <c r="G2662">
        <v>12000000</v>
      </c>
      <c r="H2662">
        <v>7.1</v>
      </c>
    </row>
    <row r="2663" spans="1:8" x14ac:dyDescent="0.3">
      <c r="A2663" t="s">
        <v>14340</v>
      </c>
      <c r="B2663">
        <v>99</v>
      </c>
      <c r="C2663">
        <v>1702277</v>
      </c>
      <c r="D2663" t="s">
        <v>4075</v>
      </c>
      <c r="E2663" t="s">
        <v>26811</v>
      </c>
      <c r="F2663" t="s">
        <v>37</v>
      </c>
      <c r="G2663">
        <v>12000000</v>
      </c>
      <c r="H2663">
        <v>6.8</v>
      </c>
    </row>
    <row r="2664" spans="1:8" x14ac:dyDescent="0.3">
      <c r="A2664" t="s">
        <v>6977</v>
      </c>
      <c r="B2664">
        <v>129</v>
      </c>
      <c r="C2664">
        <v>261481</v>
      </c>
      <c r="D2664" t="s">
        <v>5499</v>
      </c>
      <c r="E2664">
        <v>2046</v>
      </c>
      <c r="F2664" t="s">
        <v>7241</v>
      </c>
      <c r="G2664">
        <v>12000000</v>
      </c>
      <c r="H2664">
        <v>7.5</v>
      </c>
    </row>
    <row r="2665" spans="1:8" x14ac:dyDescent="0.3">
      <c r="A2665" t="s">
        <v>14349</v>
      </c>
      <c r="B2665">
        <v>91</v>
      </c>
      <c r="C2665">
        <v>1506998</v>
      </c>
      <c r="D2665" t="s">
        <v>4824</v>
      </c>
      <c r="E2665" t="s">
        <v>26812</v>
      </c>
      <c r="F2665" t="s">
        <v>37</v>
      </c>
      <c r="G2665">
        <v>12000000</v>
      </c>
      <c r="H2665">
        <v>6.3</v>
      </c>
    </row>
    <row r="2666" spans="1:8" x14ac:dyDescent="0.3">
      <c r="A2666" t="s">
        <v>14356</v>
      </c>
      <c r="B2666">
        <v>100</v>
      </c>
      <c r="C2666">
        <v>860002</v>
      </c>
      <c r="D2666" t="s">
        <v>3271</v>
      </c>
      <c r="E2666" t="s">
        <v>26813</v>
      </c>
      <c r="F2666" t="s">
        <v>37</v>
      </c>
      <c r="G2666">
        <v>12000000</v>
      </c>
      <c r="H2666">
        <v>7.3</v>
      </c>
    </row>
    <row r="2667" spans="1:8" x14ac:dyDescent="0.3">
      <c r="A2667" t="s">
        <v>5050</v>
      </c>
      <c r="B2667">
        <v>111</v>
      </c>
      <c r="C2667">
        <v>548934</v>
      </c>
      <c r="D2667" t="s">
        <v>3831</v>
      </c>
      <c r="E2667" t="s">
        <v>26814</v>
      </c>
      <c r="F2667" t="s">
        <v>37</v>
      </c>
      <c r="G2667">
        <v>12000000</v>
      </c>
      <c r="H2667">
        <v>6.8</v>
      </c>
    </row>
    <row r="2668" spans="1:8" x14ac:dyDescent="0.3">
      <c r="A2668" t="s">
        <v>14365</v>
      </c>
      <c r="B2668">
        <v>114</v>
      </c>
      <c r="C2668">
        <v>447750</v>
      </c>
      <c r="D2668" t="s">
        <v>2125</v>
      </c>
      <c r="E2668" t="s">
        <v>26815</v>
      </c>
      <c r="F2668" t="s">
        <v>37</v>
      </c>
      <c r="G2668">
        <v>10000000</v>
      </c>
      <c r="H2668">
        <v>7.2</v>
      </c>
    </row>
    <row r="2669" spans="1:8" x14ac:dyDescent="0.3">
      <c r="A2669" t="s">
        <v>220</v>
      </c>
      <c r="B2669">
        <v>86</v>
      </c>
      <c r="C2669">
        <v>333976</v>
      </c>
      <c r="D2669" t="s">
        <v>1009</v>
      </c>
      <c r="E2669" t="s">
        <v>26816</v>
      </c>
      <c r="F2669" t="s">
        <v>37</v>
      </c>
      <c r="G2669">
        <v>12000000</v>
      </c>
      <c r="H2669">
        <v>6.4</v>
      </c>
    </row>
    <row r="2670" spans="1:8" x14ac:dyDescent="0.3">
      <c r="A2670" t="s">
        <v>10145</v>
      </c>
      <c r="B2670">
        <v>107</v>
      </c>
      <c r="C2670">
        <v>141853</v>
      </c>
      <c r="D2670" t="s">
        <v>2527</v>
      </c>
      <c r="E2670" t="s">
        <v>26817</v>
      </c>
      <c r="F2670" t="s">
        <v>37</v>
      </c>
      <c r="G2670">
        <v>12000000</v>
      </c>
      <c r="H2670">
        <v>6</v>
      </c>
    </row>
    <row r="2671" spans="1:8" x14ac:dyDescent="0.3">
      <c r="A2671" t="s">
        <v>12371</v>
      </c>
      <c r="B2671">
        <v>90</v>
      </c>
      <c r="C2671">
        <v>303439</v>
      </c>
      <c r="D2671" t="s">
        <v>1924</v>
      </c>
      <c r="E2671" t="s">
        <v>26818</v>
      </c>
      <c r="F2671" t="s">
        <v>37</v>
      </c>
      <c r="G2671">
        <v>8000000</v>
      </c>
      <c r="H2671">
        <v>6.4</v>
      </c>
    </row>
    <row r="2672" spans="1:8" x14ac:dyDescent="0.3">
      <c r="A2672" t="s">
        <v>14383</v>
      </c>
      <c r="B2672">
        <v>120</v>
      </c>
      <c r="C2672">
        <v>214202</v>
      </c>
      <c r="D2672" t="s">
        <v>2125</v>
      </c>
      <c r="E2672" t="s">
        <v>26819</v>
      </c>
      <c r="F2672" t="s">
        <v>37</v>
      </c>
      <c r="G2672">
        <v>12000000</v>
      </c>
      <c r="H2672">
        <v>7.5</v>
      </c>
    </row>
    <row r="2673" spans="1:8" x14ac:dyDescent="0.3">
      <c r="A2673" t="s">
        <v>14387</v>
      </c>
      <c r="B2673">
        <v>134</v>
      </c>
      <c r="C2673">
        <v>195888</v>
      </c>
      <c r="D2673" t="s">
        <v>5605</v>
      </c>
      <c r="E2673" t="s">
        <v>26820</v>
      </c>
      <c r="F2673" t="s">
        <v>14394</v>
      </c>
      <c r="G2673">
        <v>2500000000</v>
      </c>
      <c r="H2673">
        <v>7.1</v>
      </c>
    </row>
    <row r="2674" spans="1:8" x14ac:dyDescent="0.3">
      <c r="A2674" t="s">
        <v>14395</v>
      </c>
      <c r="B2674">
        <v>110</v>
      </c>
      <c r="C2674">
        <v>175370</v>
      </c>
      <c r="D2674" t="s">
        <v>1671</v>
      </c>
      <c r="E2674" t="s">
        <v>26821</v>
      </c>
      <c r="F2674" t="s">
        <v>37</v>
      </c>
      <c r="G2674">
        <v>12000000</v>
      </c>
      <c r="H2674">
        <v>4.5999999999999996</v>
      </c>
    </row>
    <row r="2675" spans="1:8" x14ac:dyDescent="0.3">
      <c r="A2675" t="s">
        <v>14408</v>
      </c>
      <c r="B2675">
        <v>132</v>
      </c>
      <c r="C2675">
        <v>119922</v>
      </c>
      <c r="D2675" t="s">
        <v>1961</v>
      </c>
      <c r="E2675" t="s">
        <v>26822</v>
      </c>
      <c r="F2675" t="s">
        <v>1946</v>
      </c>
      <c r="G2675">
        <v>12000000</v>
      </c>
      <c r="H2675">
        <v>7.7</v>
      </c>
    </row>
    <row r="2676" spans="1:8" x14ac:dyDescent="0.3">
      <c r="A2676" t="s">
        <v>2066</v>
      </c>
      <c r="B2676">
        <v>113</v>
      </c>
      <c r="C2676">
        <v>17149</v>
      </c>
      <c r="D2676" t="s">
        <v>1467</v>
      </c>
      <c r="E2676" t="s">
        <v>26823</v>
      </c>
      <c r="F2676" t="s">
        <v>37</v>
      </c>
      <c r="G2676">
        <v>20000000</v>
      </c>
      <c r="H2676">
        <v>5.6</v>
      </c>
    </row>
    <row r="2677" spans="1:8" x14ac:dyDescent="0.3">
      <c r="A2677" t="s">
        <v>14439</v>
      </c>
      <c r="B2677">
        <v>111</v>
      </c>
      <c r="C2677">
        <v>14616</v>
      </c>
      <c r="D2677" t="s">
        <v>3409</v>
      </c>
      <c r="E2677" t="s">
        <v>26824</v>
      </c>
      <c r="F2677" t="s">
        <v>37</v>
      </c>
      <c r="G2677">
        <v>12000000</v>
      </c>
      <c r="H2677">
        <v>7.5</v>
      </c>
    </row>
    <row r="2678" spans="1:8" x14ac:dyDescent="0.3">
      <c r="A2678" t="s">
        <v>3367</v>
      </c>
      <c r="B2678">
        <v>99</v>
      </c>
      <c r="C2678">
        <v>91443253</v>
      </c>
      <c r="D2678" t="s">
        <v>1544</v>
      </c>
      <c r="E2678" t="s">
        <v>26825</v>
      </c>
      <c r="F2678" t="s">
        <v>37</v>
      </c>
      <c r="G2678">
        <v>12000000</v>
      </c>
      <c r="H2678">
        <v>5.8</v>
      </c>
    </row>
    <row r="2679" spans="1:8" x14ac:dyDescent="0.3">
      <c r="A2679" t="s">
        <v>1294</v>
      </c>
      <c r="B2679">
        <v>104</v>
      </c>
      <c r="C2679">
        <v>30093107</v>
      </c>
      <c r="D2679" t="s">
        <v>1009</v>
      </c>
      <c r="E2679" t="s">
        <v>26826</v>
      </c>
      <c r="F2679" t="s">
        <v>37</v>
      </c>
      <c r="G2679">
        <v>6000000</v>
      </c>
      <c r="H2679">
        <v>8.3000000000000007</v>
      </c>
    </row>
    <row r="2680" spans="1:8" x14ac:dyDescent="0.3">
      <c r="A2680" t="s">
        <v>13140</v>
      </c>
      <c r="B2680">
        <v>103</v>
      </c>
      <c r="C2680">
        <v>57469179</v>
      </c>
      <c r="D2680" t="s">
        <v>7406</v>
      </c>
      <c r="E2680" t="s">
        <v>26827</v>
      </c>
      <c r="F2680" t="s">
        <v>37</v>
      </c>
      <c r="G2680">
        <v>11500000</v>
      </c>
      <c r="H2680">
        <v>6.6</v>
      </c>
    </row>
    <row r="2681" spans="1:8" x14ac:dyDescent="0.3">
      <c r="A2681" t="s">
        <v>14462</v>
      </c>
      <c r="B2681">
        <v>134</v>
      </c>
      <c r="C2681">
        <v>48856</v>
      </c>
      <c r="D2681" t="s">
        <v>3409</v>
      </c>
      <c r="E2681" t="s">
        <v>26828</v>
      </c>
      <c r="F2681" t="s">
        <v>676</v>
      </c>
      <c r="G2681">
        <v>11900000</v>
      </c>
      <c r="H2681">
        <v>7.5</v>
      </c>
    </row>
    <row r="2682" spans="1:8" x14ac:dyDescent="0.3">
      <c r="A2682" t="s">
        <v>2843</v>
      </c>
      <c r="B2682">
        <v>106</v>
      </c>
      <c r="C2682">
        <v>148170000</v>
      </c>
      <c r="D2682" t="s">
        <v>882</v>
      </c>
      <c r="E2682" t="s">
        <v>26829</v>
      </c>
      <c r="F2682" t="s">
        <v>37</v>
      </c>
      <c r="G2682">
        <v>11000000</v>
      </c>
      <c r="H2682">
        <v>7.2</v>
      </c>
    </row>
    <row r="2683" spans="1:8" x14ac:dyDescent="0.3">
      <c r="A2683" t="s">
        <v>1432</v>
      </c>
      <c r="B2683">
        <v>125</v>
      </c>
      <c r="C2683">
        <v>460935665</v>
      </c>
      <c r="D2683" t="s">
        <v>31</v>
      </c>
      <c r="E2683" t="s">
        <v>26830</v>
      </c>
      <c r="F2683" t="s">
        <v>37</v>
      </c>
      <c r="G2683">
        <v>11000000</v>
      </c>
      <c r="H2683">
        <v>8.6999999999999993</v>
      </c>
    </row>
    <row r="2684" spans="1:8" x14ac:dyDescent="0.3">
      <c r="A2684" t="s">
        <v>14487</v>
      </c>
      <c r="B2684">
        <v>109</v>
      </c>
      <c r="C2684">
        <v>35537564</v>
      </c>
      <c r="D2684" t="s">
        <v>1671</v>
      </c>
      <c r="E2684" t="s">
        <v>26831</v>
      </c>
      <c r="F2684" t="s">
        <v>37</v>
      </c>
      <c r="G2684">
        <v>11500000</v>
      </c>
      <c r="H2684">
        <v>6</v>
      </c>
    </row>
    <row r="2685" spans="1:8" x14ac:dyDescent="0.3">
      <c r="A2685" t="s">
        <v>9065</v>
      </c>
      <c r="B2685">
        <v>200</v>
      </c>
      <c r="C2685">
        <v>111722000</v>
      </c>
      <c r="D2685" t="s">
        <v>5605</v>
      </c>
      <c r="E2685" t="s">
        <v>26832</v>
      </c>
      <c r="F2685" t="s">
        <v>37</v>
      </c>
      <c r="G2685">
        <v>11000000</v>
      </c>
      <c r="H2685">
        <v>8</v>
      </c>
    </row>
    <row r="2686" spans="1:8" x14ac:dyDescent="0.3">
      <c r="A2686" t="s">
        <v>4066</v>
      </c>
      <c r="B2686">
        <v>112</v>
      </c>
      <c r="C2686">
        <v>90556401</v>
      </c>
      <c r="D2686" t="s">
        <v>3023</v>
      </c>
      <c r="E2686" t="s">
        <v>26833</v>
      </c>
      <c r="F2686" t="s">
        <v>37</v>
      </c>
      <c r="G2686">
        <v>11000000</v>
      </c>
      <c r="H2686">
        <v>4.5</v>
      </c>
    </row>
    <row r="2687" spans="1:8" x14ac:dyDescent="0.3">
      <c r="A2687" t="s">
        <v>4166</v>
      </c>
      <c r="B2687">
        <v>116</v>
      </c>
      <c r="C2687">
        <v>93571803</v>
      </c>
      <c r="D2687" t="s">
        <v>1634</v>
      </c>
      <c r="E2687" t="s">
        <v>26834</v>
      </c>
      <c r="F2687" t="s">
        <v>37</v>
      </c>
      <c r="G2687">
        <v>25000000</v>
      </c>
      <c r="H2687">
        <v>7.9</v>
      </c>
    </row>
    <row r="2688" spans="1:8" x14ac:dyDescent="0.3">
      <c r="A2688" t="s">
        <v>6963</v>
      </c>
      <c r="B2688">
        <v>120</v>
      </c>
      <c r="C2688">
        <v>52929168</v>
      </c>
      <c r="D2688" t="s">
        <v>1009</v>
      </c>
      <c r="E2688" t="s">
        <v>26835</v>
      </c>
      <c r="F2688" t="s">
        <v>37</v>
      </c>
      <c r="G2688">
        <v>11000000</v>
      </c>
      <c r="H2688">
        <v>7.5</v>
      </c>
    </row>
    <row r="2689" spans="1:8" x14ac:dyDescent="0.3">
      <c r="A2689" t="s">
        <v>14518</v>
      </c>
      <c r="B2689">
        <v>107</v>
      </c>
      <c r="C2689">
        <v>50461335</v>
      </c>
      <c r="D2689" t="s">
        <v>14519</v>
      </c>
      <c r="E2689" t="s">
        <v>26836</v>
      </c>
      <c r="F2689" t="s">
        <v>37</v>
      </c>
      <c r="G2689">
        <v>11000000</v>
      </c>
      <c r="H2689">
        <v>6.8</v>
      </c>
    </row>
    <row r="2690" spans="1:8" x14ac:dyDescent="0.3">
      <c r="A2690" t="s">
        <v>14527</v>
      </c>
      <c r="B2690">
        <v>107</v>
      </c>
      <c r="C2690">
        <v>49797148</v>
      </c>
      <c r="D2690" t="s">
        <v>3913</v>
      </c>
      <c r="E2690" t="s">
        <v>26837</v>
      </c>
      <c r="F2690" t="s">
        <v>37</v>
      </c>
      <c r="G2690">
        <v>11000000</v>
      </c>
      <c r="H2690">
        <v>7.2</v>
      </c>
    </row>
    <row r="2691" spans="1:8" x14ac:dyDescent="0.3">
      <c r="A2691" t="s">
        <v>1324</v>
      </c>
      <c r="B2691">
        <v>81</v>
      </c>
      <c r="C2691">
        <v>46563158</v>
      </c>
      <c r="D2691" t="s">
        <v>1528</v>
      </c>
      <c r="E2691" t="s">
        <v>26838</v>
      </c>
      <c r="F2691" t="s">
        <v>37</v>
      </c>
      <c r="G2691">
        <v>13000000</v>
      </c>
      <c r="H2691">
        <v>7.1</v>
      </c>
    </row>
    <row r="2692" spans="1:8" x14ac:dyDescent="0.3">
      <c r="A2692" t="s">
        <v>2612</v>
      </c>
      <c r="B2692">
        <v>101</v>
      </c>
      <c r="C2692">
        <v>41227069</v>
      </c>
      <c r="D2692" t="s">
        <v>214</v>
      </c>
      <c r="E2692" t="s">
        <v>26839</v>
      </c>
      <c r="F2692" t="s">
        <v>37</v>
      </c>
      <c r="G2692">
        <v>11000000</v>
      </c>
      <c r="H2692">
        <v>7.4</v>
      </c>
    </row>
    <row r="2693" spans="1:8" x14ac:dyDescent="0.3">
      <c r="A2693" t="s">
        <v>8015</v>
      </c>
      <c r="B2693">
        <v>122</v>
      </c>
      <c r="C2693">
        <v>39025000</v>
      </c>
      <c r="D2693" t="s">
        <v>1935</v>
      </c>
      <c r="E2693" t="s">
        <v>26840</v>
      </c>
      <c r="F2693" t="s">
        <v>37</v>
      </c>
      <c r="G2693">
        <v>11000000</v>
      </c>
      <c r="H2693">
        <v>7.6</v>
      </c>
    </row>
    <row r="2694" spans="1:8" x14ac:dyDescent="0.3">
      <c r="A2694" t="s">
        <v>6063</v>
      </c>
      <c r="B2694">
        <v>97</v>
      </c>
      <c r="C2694">
        <v>38201895</v>
      </c>
      <c r="D2694" t="s">
        <v>214</v>
      </c>
      <c r="E2694" t="s">
        <v>26841</v>
      </c>
      <c r="F2694" t="s">
        <v>37</v>
      </c>
      <c r="G2694">
        <v>10500000</v>
      </c>
      <c r="H2694">
        <v>6.9</v>
      </c>
    </row>
    <row r="2695" spans="1:8" x14ac:dyDescent="0.3">
      <c r="A2695" t="s">
        <v>12184</v>
      </c>
      <c r="B2695">
        <v>92</v>
      </c>
      <c r="C2695">
        <v>27669413</v>
      </c>
      <c r="D2695" t="s">
        <v>5103</v>
      </c>
      <c r="E2695" t="s">
        <v>26842</v>
      </c>
      <c r="F2695" t="s">
        <v>37</v>
      </c>
      <c r="G2695">
        <v>11000000</v>
      </c>
      <c r="H2695">
        <v>6</v>
      </c>
    </row>
    <row r="2696" spans="1:8" x14ac:dyDescent="0.3">
      <c r="A2696" t="s">
        <v>12876</v>
      </c>
      <c r="B2696">
        <v>110</v>
      </c>
      <c r="C2696">
        <v>37766350</v>
      </c>
      <c r="D2696" t="s">
        <v>3409</v>
      </c>
      <c r="E2696" t="s">
        <v>26843</v>
      </c>
      <c r="F2696" t="s">
        <v>37</v>
      </c>
      <c r="G2696">
        <v>11000000</v>
      </c>
      <c r="H2696">
        <v>7.3</v>
      </c>
    </row>
    <row r="2697" spans="1:8" x14ac:dyDescent="0.3">
      <c r="A2697" t="s">
        <v>14563</v>
      </c>
      <c r="B2697">
        <v>86</v>
      </c>
      <c r="C2697">
        <v>23978402</v>
      </c>
      <c r="D2697" t="s">
        <v>1009</v>
      </c>
      <c r="E2697" t="s">
        <v>26844</v>
      </c>
      <c r="F2697" t="s">
        <v>37</v>
      </c>
      <c r="G2697">
        <v>11000000</v>
      </c>
      <c r="H2697">
        <v>4.5999999999999996</v>
      </c>
    </row>
    <row r="2698" spans="1:8" x14ac:dyDescent="0.3">
      <c r="A2698" t="s">
        <v>2246</v>
      </c>
      <c r="B2698">
        <v>91</v>
      </c>
      <c r="C2698">
        <v>21370057</v>
      </c>
      <c r="D2698" t="s">
        <v>2125</v>
      </c>
      <c r="E2698" t="s">
        <v>26845</v>
      </c>
      <c r="F2698" t="s">
        <v>37</v>
      </c>
      <c r="G2698">
        <v>12000000</v>
      </c>
      <c r="H2698">
        <v>6</v>
      </c>
    </row>
    <row r="2699" spans="1:8" x14ac:dyDescent="0.3">
      <c r="A2699" t="s">
        <v>7404</v>
      </c>
      <c r="B2699">
        <v>100</v>
      </c>
      <c r="C2699">
        <v>4884663</v>
      </c>
      <c r="D2699" t="s">
        <v>10222</v>
      </c>
      <c r="E2699" t="s">
        <v>26846</v>
      </c>
      <c r="F2699" t="s">
        <v>37</v>
      </c>
      <c r="G2699">
        <v>12000000</v>
      </c>
      <c r="H2699">
        <v>5.5</v>
      </c>
    </row>
    <row r="2700" spans="1:8" x14ac:dyDescent="0.3">
      <c r="A2700" t="s">
        <v>14580</v>
      </c>
      <c r="B2700">
        <v>111</v>
      </c>
      <c r="C2700">
        <v>38317535</v>
      </c>
      <c r="D2700" t="s">
        <v>214</v>
      </c>
      <c r="E2700" t="s">
        <v>26847</v>
      </c>
      <c r="F2700" t="s">
        <v>37</v>
      </c>
      <c r="G2700">
        <v>11000000</v>
      </c>
      <c r="H2700">
        <v>7.5</v>
      </c>
    </row>
    <row r="2701" spans="1:8" x14ac:dyDescent="0.3">
      <c r="A2701" t="s">
        <v>14591</v>
      </c>
      <c r="B2701">
        <v>89</v>
      </c>
      <c r="C2701">
        <v>13903262</v>
      </c>
      <c r="D2701" t="s">
        <v>3913</v>
      </c>
      <c r="E2701" t="s">
        <v>26848</v>
      </c>
      <c r="F2701" t="s">
        <v>37</v>
      </c>
      <c r="G2701">
        <v>11000000</v>
      </c>
      <c r="H2701">
        <v>6.3</v>
      </c>
    </row>
    <row r="2702" spans="1:8" x14ac:dyDescent="0.3">
      <c r="A2702" t="s">
        <v>6102</v>
      </c>
      <c r="B2702">
        <v>84</v>
      </c>
      <c r="C2702">
        <v>13592872</v>
      </c>
      <c r="D2702" t="s">
        <v>1671</v>
      </c>
      <c r="E2702" t="s">
        <v>26849</v>
      </c>
      <c r="F2702" t="s">
        <v>37</v>
      </c>
      <c r="G2702">
        <v>11000000</v>
      </c>
      <c r="H2702">
        <v>5.0999999999999996</v>
      </c>
    </row>
    <row r="2703" spans="1:8" x14ac:dyDescent="0.3">
      <c r="A2703" t="s">
        <v>14598</v>
      </c>
      <c r="B2703">
        <v>98</v>
      </c>
      <c r="C2703">
        <v>18381787</v>
      </c>
      <c r="D2703" t="s">
        <v>2527</v>
      </c>
      <c r="E2703" t="s">
        <v>26850</v>
      </c>
      <c r="F2703" t="s">
        <v>37</v>
      </c>
      <c r="G2703">
        <v>11000000</v>
      </c>
      <c r="H2703">
        <v>6.8</v>
      </c>
    </row>
    <row r="2704" spans="1:8" x14ac:dyDescent="0.3">
      <c r="A2704" t="s">
        <v>14604</v>
      </c>
      <c r="B2704">
        <v>95</v>
      </c>
      <c r="C2704">
        <v>13558739</v>
      </c>
      <c r="D2704" t="s">
        <v>1671</v>
      </c>
      <c r="E2704" t="s">
        <v>26851</v>
      </c>
      <c r="F2704" t="s">
        <v>37</v>
      </c>
      <c r="G2704">
        <v>11000000</v>
      </c>
      <c r="H2704">
        <v>5.3</v>
      </c>
    </row>
    <row r="2705" spans="1:8" x14ac:dyDescent="0.3">
      <c r="A2705" t="s">
        <v>9796</v>
      </c>
      <c r="B2705">
        <v>100</v>
      </c>
      <c r="C2705">
        <v>13103828</v>
      </c>
      <c r="D2705" t="s">
        <v>2125</v>
      </c>
      <c r="E2705" t="s">
        <v>26852</v>
      </c>
      <c r="F2705" t="s">
        <v>37</v>
      </c>
      <c r="G2705">
        <v>11000000</v>
      </c>
      <c r="H2705">
        <v>7.3</v>
      </c>
    </row>
    <row r="2706" spans="1:8" x14ac:dyDescent="0.3">
      <c r="A2706" t="s">
        <v>14611</v>
      </c>
      <c r="B2706">
        <v>109</v>
      </c>
      <c r="C2706">
        <v>33305037</v>
      </c>
      <c r="D2706" t="s">
        <v>5940</v>
      </c>
      <c r="E2706" t="s">
        <v>26853</v>
      </c>
      <c r="F2706" t="s">
        <v>37</v>
      </c>
      <c r="G2706">
        <v>11000000</v>
      </c>
      <c r="H2706">
        <v>7.3</v>
      </c>
    </row>
    <row r="2707" spans="1:8" x14ac:dyDescent="0.3">
      <c r="A2707" t="s">
        <v>1104</v>
      </c>
      <c r="B2707">
        <v>118</v>
      </c>
      <c r="C2707">
        <v>10214647</v>
      </c>
      <c r="D2707" t="s">
        <v>1544</v>
      </c>
      <c r="E2707" t="s">
        <v>26854</v>
      </c>
      <c r="F2707" t="s">
        <v>37</v>
      </c>
      <c r="G2707">
        <v>11000000</v>
      </c>
      <c r="H2707">
        <v>7.1</v>
      </c>
    </row>
    <row r="2708" spans="1:8" x14ac:dyDescent="0.3">
      <c r="A2708" t="s">
        <v>79</v>
      </c>
      <c r="B2708">
        <v>88</v>
      </c>
      <c r="C2708">
        <v>11501093</v>
      </c>
      <c r="D2708" t="s">
        <v>882</v>
      </c>
      <c r="E2708" t="s">
        <v>26855</v>
      </c>
      <c r="F2708" t="s">
        <v>37</v>
      </c>
      <c r="G2708">
        <v>13000000</v>
      </c>
      <c r="H2708">
        <v>7.6</v>
      </c>
    </row>
    <row r="2709" spans="1:8" x14ac:dyDescent="0.3">
      <c r="A2709" t="s">
        <v>14622</v>
      </c>
      <c r="B2709">
        <v>86</v>
      </c>
      <c r="C2709">
        <v>4814244</v>
      </c>
      <c r="D2709" t="s">
        <v>1681</v>
      </c>
      <c r="E2709" t="s">
        <v>26856</v>
      </c>
      <c r="F2709" t="s">
        <v>37</v>
      </c>
      <c r="G2709">
        <v>11000000</v>
      </c>
      <c r="H2709">
        <v>5.3</v>
      </c>
    </row>
    <row r="2710" spans="1:8" x14ac:dyDescent="0.3">
      <c r="A2710" t="s">
        <v>7635</v>
      </c>
      <c r="B2710">
        <v>118</v>
      </c>
      <c r="C2710">
        <v>9170214</v>
      </c>
      <c r="D2710" t="s">
        <v>214</v>
      </c>
      <c r="E2710" t="s">
        <v>26857</v>
      </c>
      <c r="F2710" t="s">
        <v>37</v>
      </c>
      <c r="G2710">
        <v>11000000</v>
      </c>
      <c r="H2710">
        <v>7.8</v>
      </c>
    </row>
    <row r="2711" spans="1:8" x14ac:dyDescent="0.3">
      <c r="A2711" t="s">
        <v>14631</v>
      </c>
      <c r="B2711">
        <v>125</v>
      </c>
      <c r="C2711">
        <v>4068087</v>
      </c>
      <c r="D2711" t="s">
        <v>5940</v>
      </c>
      <c r="E2711" t="s">
        <v>26858</v>
      </c>
      <c r="F2711" t="s">
        <v>37</v>
      </c>
      <c r="G2711">
        <v>17000000</v>
      </c>
      <c r="H2711">
        <v>7.7</v>
      </c>
    </row>
    <row r="2712" spans="1:8" x14ac:dyDescent="0.3">
      <c r="A2712" t="s">
        <v>11327</v>
      </c>
      <c r="B2712">
        <v>125</v>
      </c>
      <c r="C2712">
        <v>3753806</v>
      </c>
      <c r="D2712" t="s">
        <v>1935</v>
      </c>
      <c r="E2712" t="s">
        <v>26859</v>
      </c>
      <c r="F2712" t="s">
        <v>37</v>
      </c>
      <c r="G2712">
        <v>11000000</v>
      </c>
      <c r="H2712">
        <v>7.7</v>
      </c>
    </row>
    <row r="2713" spans="1:8" x14ac:dyDescent="0.3">
      <c r="A2713" t="s">
        <v>13781</v>
      </c>
      <c r="B2713">
        <v>94</v>
      </c>
      <c r="C2713">
        <v>3034181</v>
      </c>
      <c r="D2713" t="s">
        <v>6545</v>
      </c>
      <c r="E2713" t="s">
        <v>26860</v>
      </c>
      <c r="F2713" t="s">
        <v>37</v>
      </c>
      <c r="G2713">
        <v>11000000</v>
      </c>
      <c r="H2713">
        <v>5.4</v>
      </c>
    </row>
    <row r="2714" spans="1:8" x14ac:dyDescent="0.3">
      <c r="A2714" t="s">
        <v>10306</v>
      </c>
      <c r="B2714">
        <v>113</v>
      </c>
      <c r="C2714">
        <v>2832826</v>
      </c>
      <c r="D2714" t="s">
        <v>1415</v>
      </c>
      <c r="E2714" t="s">
        <v>26861</v>
      </c>
      <c r="F2714" t="s">
        <v>37</v>
      </c>
      <c r="G2714">
        <v>11000000</v>
      </c>
      <c r="H2714">
        <v>6.2</v>
      </c>
    </row>
    <row r="2715" spans="1:8" x14ac:dyDescent="0.3">
      <c r="A2715" t="s">
        <v>7113</v>
      </c>
      <c r="B2715">
        <v>104</v>
      </c>
      <c r="C2715">
        <v>13214255</v>
      </c>
      <c r="D2715" t="s">
        <v>6199</v>
      </c>
      <c r="E2715" t="s">
        <v>26862</v>
      </c>
      <c r="F2715" t="s">
        <v>37</v>
      </c>
      <c r="G2715">
        <v>11000000</v>
      </c>
      <c r="H2715">
        <v>7.4</v>
      </c>
    </row>
    <row r="2716" spans="1:8" x14ac:dyDescent="0.3">
      <c r="A2716" t="s">
        <v>1502</v>
      </c>
      <c r="B2716">
        <v>95</v>
      </c>
      <c r="C2716">
        <v>16017403</v>
      </c>
      <c r="D2716" t="s">
        <v>8921</v>
      </c>
      <c r="E2716" t="s">
        <v>26863</v>
      </c>
      <c r="F2716" t="s">
        <v>37</v>
      </c>
      <c r="G2716">
        <v>5000000</v>
      </c>
      <c r="H2716">
        <v>6.2</v>
      </c>
    </row>
    <row r="2717" spans="1:8" x14ac:dyDescent="0.3">
      <c r="A2717" t="s">
        <v>14654</v>
      </c>
      <c r="B2717">
        <v>102</v>
      </c>
      <c r="C2717">
        <v>2807854</v>
      </c>
      <c r="D2717" t="s">
        <v>2308</v>
      </c>
      <c r="E2717" t="s">
        <v>26864</v>
      </c>
      <c r="F2717" t="s">
        <v>37</v>
      </c>
      <c r="G2717">
        <v>11000000</v>
      </c>
      <c r="H2717">
        <v>5.0999999999999996</v>
      </c>
    </row>
    <row r="2718" spans="1:8" x14ac:dyDescent="0.3">
      <c r="A2718" t="s">
        <v>14669</v>
      </c>
      <c r="B2718">
        <v>104</v>
      </c>
      <c r="C2718">
        <v>352786</v>
      </c>
      <c r="D2718" t="s">
        <v>4296</v>
      </c>
      <c r="E2718" t="s">
        <v>26865</v>
      </c>
      <c r="F2718" t="s">
        <v>37</v>
      </c>
      <c r="G2718">
        <v>11000000</v>
      </c>
      <c r="H2718">
        <v>6.8</v>
      </c>
    </row>
    <row r="2719" spans="1:8" x14ac:dyDescent="0.3">
      <c r="A2719" t="s">
        <v>14680</v>
      </c>
      <c r="B2719">
        <v>95</v>
      </c>
      <c r="C2719">
        <v>56729973</v>
      </c>
      <c r="D2719" t="s">
        <v>5103</v>
      </c>
      <c r="E2719" t="s">
        <v>26866</v>
      </c>
      <c r="F2719" t="s">
        <v>37</v>
      </c>
      <c r="G2719">
        <v>10800000</v>
      </c>
      <c r="H2719">
        <v>5.8</v>
      </c>
    </row>
    <row r="2720" spans="1:8" x14ac:dyDescent="0.3">
      <c r="A2720" t="s">
        <v>14697</v>
      </c>
      <c r="B2720">
        <v>118</v>
      </c>
      <c r="C2720">
        <v>399879</v>
      </c>
      <c r="D2720" t="s">
        <v>2142</v>
      </c>
      <c r="E2720" t="s">
        <v>26867</v>
      </c>
      <c r="F2720" t="s">
        <v>37</v>
      </c>
      <c r="G2720">
        <v>15000000</v>
      </c>
      <c r="H2720">
        <v>6.4</v>
      </c>
    </row>
    <row r="2721" spans="1:8" x14ac:dyDescent="0.3">
      <c r="A2721" t="s">
        <v>14704</v>
      </c>
      <c r="B2721">
        <v>193</v>
      </c>
      <c r="C2721">
        <v>3275443</v>
      </c>
      <c r="D2721" t="s">
        <v>3409</v>
      </c>
      <c r="E2721" t="s">
        <v>26868</v>
      </c>
      <c r="F2721" t="s">
        <v>5611</v>
      </c>
      <c r="G2721">
        <v>700000000</v>
      </c>
      <c r="H2721">
        <v>6</v>
      </c>
    </row>
    <row r="2722" spans="1:8" x14ac:dyDescent="0.3">
      <c r="A2722" t="s">
        <v>5990</v>
      </c>
      <c r="B2722">
        <v>97</v>
      </c>
      <c r="C2722">
        <v>18535191</v>
      </c>
      <c r="D2722" t="s">
        <v>1681</v>
      </c>
      <c r="E2722" t="s">
        <v>26869</v>
      </c>
      <c r="F2722" t="s">
        <v>37</v>
      </c>
      <c r="G2722">
        <v>14000000</v>
      </c>
      <c r="H2722">
        <v>6.9</v>
      </c>
    </row>
    <row r="2723" spans="1:8" x14ac:dyDescent="0.3">
      <c r="A2723" t="s">
        <v>14714</v>
      </c>
      <c r="B2723">
        <v>98</v>
      </c>
      <c r="C2723">
        <v>23838</v>
      </c>
      <c r="D2723" t="s">
        <v>4332</v>
      </c>
      <c r="E2723" t="s">
        <v>26870</v>
      </c>
      <c r="F2723" t="s">
        <v>37</v>
      </c>
      <c r="G2723">
        <v>7000000</v>
      </c>
      <c r="H2723">
        <v>5.5</v>
      </c>
    </row>
    <row r="2724" spans="1:8" x14ac:dyDescent="0.3">
      <c r="A2724" t="s">
        <v>14719</v>
      </c>
      <c r="B2724">
        <v>103</v>
      </c>
      <c r="C2724">
        <v>22160085</v>
      </c>
      <c r="D2724" t="s">
        <v>6403</v>
      </c>
      <c r="E2724" t="s">
        <v>26871</v>
      </c>
      <c r="F2724" t="s">
        <v>37</v>
      </c>
      <c r="G2724">
        <v>10600000</v>
      </c>
      <c r="H2724">
        <v>5.4</v>
      </c>
    </row>
    <row r="2725" spans="1:8" x14ac:dyDescent="0.3">
      <c r="A2725" t="s">
        <v>3727</v>
      </c>
      <c r="B2725">
        <v>161</v>
      </c>
      <c r="C2725">
        <v>56715371</v>
      </c>
      <c r="D2725" t="s">
        <v>1380</v>
      </c>
      <c r="E2725" t="s">
        <v>26872</v>
      </c>
      <c r="F2725" t="s">
        <v>37</v>
      </c>
      <c r="G2725">
        <v>12000000</v>
      </c>
      <c r="H2725">
        <v>8.3000000000000007</v>
      </c>
    </row>
    <row r="2726" spans="1:8" x14ac:dyDescent="0.3">
      <c r="A2726" t="s">
        <v>389</v>
      </c>
      <c r="B2726">
        <v>120</v>
      </c>
      <c r="C2726">
        <v>434949459</v>
      </c>
      <c r="D2726" t="s">
        <v>14731</v>
      </c>
      <c r="E2726" t="s">
        <v>26873</v>
      </c>
      <c r="F2726" t="s">
        <v>37</v>
      </c>
      <c r="G2726">
        <v>10500000</v>
      </c>
      <c r="H2726">
        <v>7.9</v>
      </c>
    </row>
    <row r="2727" spans="1:8" x14ac:dyDescent="0.3">
      <c r="A2727" t="s">
        <v>14735</v>
      </c>
      <c r="B2727">
        <v>97</v>
      </c>
      <c r="C2727">
        <v>11043445</v>
      </c>
      <c r="D2727" t="s">
        <v>1415</v>
      </c>
      <c r="E2727" t="s">
        <v>26874</v>
      </c>
      <c r="F2727" t="s">
        <v>37</v>
      </c>
      <c r="G2727">
        <v>10000000</v>
      </c>
      <c r="H2727">
        <v>6.5</v>
      </c>
    </row>
    <row r="2728" spans="1:8" x14ac:dyDescent="0.3">
      <c r="A2728" t="s">
        <v>14744</v>
      </c>
      <c r="B2728">
        <v>99</v>
      </c>
      <c r="C2728">
        <v>125169</v>
      </c>
      <c r="D2728" t="s">
        <v>2527</v>
      </c>
      <c r="E2728" t="s">
        <v>26875</v>
      </c>
      <c r="F2728" t="s">
        <v>37</v>
      </c>
      <c r="G2728">
        <v>10500000</v>
      </c>
      <c r="H2728">
        <v>6.4</v>
      </c>
    </row>
    <row r="2729" spans="1:8" x14ac:dyDescent="0.3">
      <c r="A2729" t="s">
        <v>14767</v>
      </c>
      <c r="B2729">
        <v>145</v>
      </c>
      <c r="C2729">
        <v>5669081</v>
      </c>
      <c r="D2729" t="s">
        <v>1961</v>
      </c>
      <c r="E2729" t="s">
        <v>26876</v>
      </c>
      <c r="F2729" t="s">
        <v>2778</v>
      </c>
      <c r="G2729">
        <v>10818775</v>
      </c>
      <c r="H2729">
        <v>6.6</v>
      </c>
    </row>
    <row r="2730" spans="1:8" x14ac:dyDescent="0.3">
      <c r="A2730" t="s">
        <v>6051</v>
      </c>
      <c r="B2730">
        <v>126</v>
      </c>
      <c r="C2730">
        <v>138339411</v>
      </c>
      <c r="D2730" t="s">
        <v>3409</v>
      </c>
      <c r="E2730" t="s">
        <v>26877</v>
      </c>
      <c r="F2730" t="s">
        <v>37</v>
      </c>
      <c r="G2730">
        <v>10000000</v>
      </c>
      <c r="H2730">
        <v>8.3000000000000007</v>
      </c>
    </row>
    <row r="2731" spans="1:8" x14ac:dyDescent="0.3">
      <c r="A2731" t="s">
        <v>14787</v>
      </c>
      <c r="B2731">
        <v>121</v>
      </c>
      <c r="C2731">
        <v>80150343</v>
      </c>
      <c r="D2731" t="s">
        <v>5103</v>
      </c>
      <c r="E2731" t="s">
        <v>26878</v>
      </c>
      <c r="F2731" t="s">
        <v>37</v>
      </c>
      <c r="G2731">
        <v>10000000</v>
      </c>
      <c r="H2731">
        <v>6.2</v>
      </c>
    </row>
    <row r="2732" spans="1:8" x14ac:dyDescent="0.3">
      <c r="A2732" t="s">
        <v>2698</v>
      </c>
      <c r="B2732">
        <v>117</v>
      </c>
      <c r="C2732">
        <v>85300000</v>
      </c>
      <c r="D2732" t="s">
        <v>7959</v>
      </c>
      <c r="E2732" t="s">
        <v>26879</v>
      </c>
      <c r="F2732" t="s">
        <v>37</v>
      </c>
      <c r="G2732">
        <v>10000000</v>
      </c>
      <c r="H2732">
        <v>6.9</v>
      </c>
    </row>
    <row r="2733" spans="1:8" x14ac:dyDescent="0.3">
      <c r="A2733" t="s">
        <v>1165</v>
      </c>
      <c r="B2733">
        <v>98</v>
      </c>
      <c r="C2733">
        <v>68353550</v>
      </c>
      <c r="D2733" t="s">
        <v>3913</v>
      </c>
      <c r="E2733" t="s">
        <v>26880</v>
      </c>
      <c r="F2733" t="s">
        <v>37</v>
      </c>
      <c r="G2733">
        <v>10000000</v>
      </c>
      <c r="H2733">
        <v>5.9</v>
      </c>
    </row>
    <row r="2734" spans="1:8" x14ac:dyDescent="0.3">
      <c r="A2734" t="s">
        <v>14799</v>
      </c>
      <c r="B2734">
        <v>109</v>
      </c>
      <c r="C2734">
        <v>78845130</v>
      </c>
      <c r="D2734" t="s">
        <v>2208</v>
      </c>
      <c r="E2734" t="s">
        <v>26881</v>
      </c>
      <c r="F2734" t="s">
        <v>37</v>
      </c>
      <c r="G2734">
        <v>10000000</v>
      </c>
      <c r="H2734">
        <v>6.1</v>
      </c>
    </row>
    <row r="2735" spans="1:8" x14ac:dyDescent="0.3">
      <c r="A2735" t="s">
        <v>12474</v>
      </c>
      <c r="B2735">
        <v>95</v>
      </c>
      <c r="C2735">
        <v>63319509</v>
      </c>
      <c r="D2735" t="s">
        <v>1681</v>
      </c>
      <c r="E2735" t="s">
        <v>26882</v>
      </c>
      <c r="F2735" t="s">
        <v>37</v>
      </c>
      <c r="G2735">
        <v>10000000</v>
      </c>
      <c r="H2735">
        <v>5.8</v>
      </c>
    </row>
    <row r="2736" spans="1:8" x14ac:dyDescent="0.3">
      <c r="A2736" t="s">
        <v>14787</v>
      </c>
      <c r="B2736">
        <v>96</v>
      </c>
      <c r="C2736">
        <v>63270259</v>
      </c>
      <c r="D2736" t="s">
        <v>5103</v>
      </c>
      <c r="E2736" t="s">
        <v>26883</v>
      </c>
      <c r="F2736" t="s">
        <v>37</v>
      </c>
      <c r="G2736">
        <v>10000000</v>
      </c>
      <c r="H2736">
        <v>5.9</v>
      </c>
    </row>
    <row r="2737" spans="1:8" x14ac:dyDescent="0.3">
      <c r="A2737" t="s">
        <v>6854</v>
      </c>
      <c r="B2737">
        <v>101</v>
      </c>
      <c r="C2737">
        <v>55865715</v>
      </c>
      <c r="D2737" t="s">
        <v>6132</v>
      </c>
      <c r="E2737" t="s">
        <v>26884</v>
      </c>
      <c r="F2737" t="s">
        <v>37</v>
      </c>
      <c r="G2737">
        <v>10000000</v>
      </c>
      <c r="H2737">
        <v>5.5</v>
      </c>
    </row>
    <row r="2738" spans="1:8" x14ac:dyDescent="0.3">
      <c r="A2738" t="s">
        <v>9516</v>
      </c>
      <c r="B2738">
        <v>107</v>
      </c>
      <c r="C2738">
        <v>63231524</v>
      </c>
      <c r="D2738" t="s">
        <v>1415</v>
      </c>
      <c r="E2738" t="s">
        <v>26885</v>
      </c>
      <c r="F2738" t="s">
        <v>37</v>
      </c>
      <c r="G2738">
        <v>6000000</v>
      </c>
      <c r="H2738">
        <v>5</v>
      </c>
    </row>
    <row r="2739" spans="1:8" x14ac:dyDescent="0.3">
      <c r="A2739" t="s">
        <v>487</v>
      </c>
      <c r="B2739">
        <v>119</v>
      </c>
      <c r="C2739">
        <v>52293982</v>
      </c>
      <c r="D2739" t="s">
        <v>3794</v>
      </c>
      <c r="E2739" t="s">
        <v>26886</v>
      </c>
      <c r="F2739" t="s">
        <v>37</v>
      </c>
      <c r="G2739">
        <v>13800000</v>
      </c>
      <c r="H2739">
        <v>7</v>
      </c>
    </row>
    <row r="2740" spans="1:8" x14ac:dyDescent="0.3">
      <c r="A2740" t="s">
        <v>4437</v>
      </c>
      <c r="B2740">
        <v>100</v>
      </c>
      <c r="C2740">
        <v>50752337</v>
      </c>
      <c r="D2740" t="s">
        <v>7445</v>
      </c>
      <c r="E2740" t="s">
        <v>26887</v>
      </c>
      <c r="F2740" t="s">
        <v>37</v>
      </c>
      <c r="G2740">
        <v>10000000</v>
      </c>
      <c r="H2740">
        <v>6.4</v>
      </c>
    </row>
    <row r="2741" spans="1:8" x14ac:dyDescent="0.3">
      <c r="A2741" t="s">
        <v>10819</v>
      </c>
      <c r="B2741">
        <v>98</v>
      </c>
      <c r="C2741">
        <v>110175871</v>
      </c>
      <c r="D2741" t="s">
        <v>3030</v>
      </c>
      <c r="E2741" t="s">
        <v>26888</v>
      </c>
      <c r="F2741" t="s">
        <v>37</v>
      </c>
      <c r="G2741">
        <v>10000000</v>
      </c>
      <c r="H2741">
        <v>5.9</v>
      </c>
    </row>
    <row r="2742" spans="1:8" x14ac:dyDescent="0.3">
      <c r="A2742" t="s">
        <v>2178</v>
      </c>
      <c r="B2742">
        <v>92</v>
      </c>
      <c r="C2742">
        <v>38624000</v>
      </c>
      <c r="D2742" t="s">
        <v>3913</v>
      </c>
      <c r="E2742" t="s">
        <v>26889</v>
      </c>
      <c r="F2742" t="s">
        <v>37</v>
      </c>
      <c r="G2742">
        <v>12000000</v>
      </c>
      <c r="H2742">
        <v>7</v>
      </c>
    </row>
    <row r="2743" spans="1:8" x14ac:dyDescent="0.3">
      <c r="A2743" t="s">
        <v>9610</v>
      </c>
      <c r="B2743">
        <v>90</v>
      </c>
      <c r="C2743">
        <v>37470017</v>
      </c>
      <c r="D2743" t="s">
        <v>5103</v>
      </c>
      <c r="E2743" t="s">
        <v>26890</v>
      </c>
      <c r="F2743" t="s">
        <v>37</v>
      </c>
      <c r="G2743">
        <v>10000000</v>
      </c>
      <c r="H2743">
        <v>6.1</v>
      </c>
    </row>
    <row r="2744" spans="1:8" x14ac:dyDescent="0.3">
      <c r="A2744" t="s">
        <v>4437</v>
      </c>
      <c r="B2744">
        <v>90</v>
      </c>
      <c r="C2744">
        <v>40485039</v>
      </c>
      <c r="D2744" t="s">
        <v>14839</v>
      </c>
      <c r="E2744" t="s">
        <v>26891</v>
      </c>
      <c r="F2744" t="s">
        <v>37</v>
      </c>
      <c r="G2744">
        <v>10000000</v>
      </c>
      <c r="H2744">
        <v>6.9</v>
      </c>
    </row>
    <row r="2745" spans="1:8" x14ac:dyDescent="0.3">
      <c r="A2745" t="s">
        <v>14844</v>
      </c>
      <c r="B2745">
        <v>153</v>
      </c>
      <c r="C2745">
        <v>16800000</v>
      </c>
      <c r="D2745" t="s">
        <v>14846</v>
      </c>
      <c r="E2745" t="s">
        <v>26892</v>
      </c>
      <c r="F2745" t="s">
        <v>37</v>
      </c>
      <c r="G2745">
        <v>10000000</v>
      </c>
      <c r="H2745">
        <v>7.5</v>
      </c>
    </row>
    <row r="2746" spans="1:8" x14ac:dyDescent="0.3">
      <c r="A2746" t="s">
        <v>4537</v>
      </c>
      <c r="B2746">
        <v>124</v>
      </c>
      <c r="C2746">
        <v>46377022</v>
      </c>
      <c r="D2746" t="s">
        <v>2527</v>
      </c>
      <c r="E2746" t="s">
        <v>26893</v>
      </c>
      <c r="F2746" t="s">
        <v>37</v>
      </c>
      <c r="G2746">
        <v>10000000</v>
      </c>
      <c r="H2746">
        <v>7.3</v>
      </c>
    </row>
    <row r="2747" spans="1:8" x14ac:dyDescent="0.3">
      <c r="A2747" t="s">
        <v>14854</v>
      </c>
      <c r="B2747">
        <v>82</v>
      </c>
      <c r="C2747">
        <v>36696761</v>
      </c>
      <c r="D2747" t="s">
        <v>8295</v>
      </c>
      <c r="E2747" t="s">
        <v>26894</v>
      </c>
      <c r="F2747" t="s">
        <v>37</v>
      </c>
      <c r="G2747">
        <v>23000000</v>
      </c>
      <c r="H2747">
        <v>6.5</v>
      </c>
    </row>
    <row r="2748" spans="1:8" x14ac:dyDescent="0.3">
      <c r="A2748" t="s">
        <v>845</v>
      </c>
      <c r="B2748">
        <v>107</v>
      </c>
      <c r="C2748">
        <v>36200000</v>
      </c>
      <c r="D2748" t="s">
        <v>227</v>
      </c>
      <c r="E2748" t="s">
        <v>26895</v>
      </c>
      <c r="F2748" t="s">
        <v>37</v>
      </c>
      <c r="G2748">
        <v>12305523</v>
      </c>
      <c r="H2748">
        <v>6.2</v>
      </c>
    </row>
    <row r="2749" spans="1:8" x14ac:dyDescent="0.3">
      <c r="A2749" t="s">
        <v>10983</v>
      </c>
      <c r="B2749">
        <v>97</v>
      </c>
      <c r="C2749">
        <v>35794166</v>
      </c>
      <c r="D2749" t="s">
        <v>3030</v>
      </c>
      <c r="E2749" t="s">
        <v>26896</v>
      </c>
      <c r="F2749" t="s">
        <v>37</v>
      </c>
      <c r="G2749">
        <v>10000000</v>
      </c>
      <c r="H2749">
        <v>6</v>
      </c>
    </row>
    <row r="2750" spans="1:8" x14ac:dyDescent="0.3">
      <c r="A2750" t="s">
        <v>14108</v>
      </c>
      <c r="B2750">
        <v>80</v>
      </c>
      <c r="C2750">
        <v>33583175</v>
      </c>
      <c r="D2750" t="s">
        <v>3030</v>
      </c>
      <c r="E2750" t="s">
        <v>26897</v>
      </c>
      <c r="F2750" t="s">
        <v>37</v>
      </c>
      <c r="G2750">
        <v>10000000</v>
      </c>
      <c r="H2750">
        <v>6.3</v>
      </c>
    </row>
    <row r="2751" spans="1:8" x14ac:dyDescent="0.3">
      <c r="A2751" t="s">
        <v>14876</v>
      </c>
      <c r="B2751">
        <v>85</v>
      </c>
      <c r="C2751">
        <v>32983713</v>
      </c>
      <c r="D2751" t="s">
        <v>2527</v>
      </c>
      <c r="E2751" t="s">
        <v>26898</v>
      </c>
      <c r="F2751" t="s">
        <v>37</v>
      </c>
      <c r="G2751">
        <v>20000000</v>
      </c>
      <c r="H2751">
        <v>5.8</v>
      </c>
    </row>
    <row r="2752" spans="1:8" x14ac:dyDescent="0.3">
      <c r="A2752" t="s">
        <v>14789</v>
      </c>
      <c r="B2752">
        <v>97</v>
      </c>
      <c r="C2752">
        <v>52200504</v>
      </c>
      <c r="D2752" t="s">
        <v>9754</v>
      </c>
      <c r="E2752" t="s">
        <v>26899</v>
      </c>
      <c r="F2752" t="s">
        <v>37</v>
      </c>
      <c r="G2752">
        <v>10000000</v>
      </c>
      <c r="H2752">
        <v>6.1</v>
      </c>
    </row>
    <row r="2753" spans="1:8" x14ac:dyDescent="0.3">
      <c r="A2753" t="s">
        <v>14884</v>
      </c>
      <c r="B2753">
        <v>109</v>
      </c>
      <c r="C2753">
        <v>33000000</v>
      </c>
      <c r="D2753" t="s">
        <v>14886</v>
      </c>
      <c r="E2753" t="s">
        <v>26900</v>
      </c>
      <c r="F2753" t="s">
        <v>37</v>
      </c>
      <c r="G2753">
        <v>10000000</v>
      </c>
      <c r="H2753">
        <v>6.9</v>
      </c>
    </row>
    <row r="2754" spans="1:8" x14ac:dyDescent="0.3">
      <c r="A2754" t="s">
        <v>8480</v>
      </c>
      <c r="B2754">
        <v>140</v>
      </c>
      <c r="C2754">
        <v>32101000</v>
      </c>
      <c r="D2754" t="s">
        <v>10222</v>
      </c>
      <c r="E2754" t="s">
        <v>26901</v>
      </c>
      <c r="F2754" t="s">
        <v>37</v>
      </c>
      <c r="G2754">
        <v>10000000</v>
      </c>
      <c r="H2754">
        <v>5.4</v>
      </c>
    </row>
    <row r="2755" spans="1:8" x14ac:dyDescent="0.3">
      <c r="A2755" t="s">
        <v>14895</v>
      </c>
      <c r="B2755">
        <v>90</v>
      </c>
      <c r="C2755">
        <v>31487293</v>
      </c>
      <c r="D2755" t="s">
        <v>5788</v>
      </c>
      <c r="E2755" t="s">
        <v>26902</v>
      </c>
      <c r="F2755" t="s">
        <v>37</v>
      </c>
      <c r="G2755">
        <v>9000000</v>
      </c>
      <c r="H2755">
        <v>6.7</v>
      </c>
    </row>
    <row r="2756" spans="1:8" x14ac:dyDescent="0.3">
      <c r="A2756" t="s">
        <v>7134</v>
      </c>
      <c r="B2756">
        <v>130</v>
      </c>
      <c r="C2756">
        <v>30651422</v>
      </c>
      <c r="D2756" t="s">
        <v>11056</v>
      </c>
      <c r="E2756" t="s">
        <v>26903</v>
      </c>
      <c r="F2756" t="s">
        <v>37</v>
      </c>
      <c r="G2756">
        <v>10000000</v>
      </c>
      <c r="H2756">
        <v>7.4</v>
      </c>
    </row>
    <row r="2757" spans="1:8" x14ac:dyDescent="0.3">
      <c r="A2757" t="s">
        <v>14902</v>
      </c>
      <c r="B2757">
        <v>98</v>
      </c>
      <c r="C2757">
        <v>30306281</v>
      </c>
      <c r="D2757" t="s">
        <v>2527</v>
      </c>
      <c r="E2757" t="s">
        <v>26904</v>
      </c>
      <c r="F2757" t="s">
        <v>37</v>
      </c>
      <c r="G2757">
        <v>10000000</v>
      </c>
      <c r="H2757">
        <v>5.6</v>
      </c>
    </row>
    <row r="2758" spans="1:8" x14ac:dyDescent="0.3">
      <c r="A2758" t="s">
        <v>2843</v>
      </c>
      <c r="B2758">
        <v>101</v>
      </c>
      <c r="C2758">
        <v>29500000</v>
      </c>
      <c r="D2758" t="s">
        <v>14907</v>
      </c>
      <c r="E2758" t="s">
        <v>26905</v>
      </c>
      <c r="F2758" t="s">
        <v>37</v>
      </c>
      <c r="G2758">
        <v>10000000</v>
      </c>
      <c r="H2758">
        <v>6.5</v>
      </c>
    </row>
    <row r="2759" spans="1:8" x14ac:dyDescent="0.3">
      <c r="A2759" t="s">
        <v>12291</v>
      </c>
      <c r="B2759">
        <v>114</v>
      </c>
      <c r="C2759">
        <v>30050028</v>
      </c>
      <c r="D2759" t="s">
        <v>59</v>
      </c>
      <c r="E2759" t="s">
        <v>26906</v>
      </c>
      <c r="F2759" t="s">
        <v>37</v>
      </c>
      <c r="G2759">
        <v>17000000</v>
      </c>
      <c r="H2759">
        <v>6.5</v>
      </c>
    </row>
    <row r="2760" spans="1:8" x14ac:dyDescent="0.3">
      <c r="A2760" t="s">
        <v>3880</v>
      </c>
      <c r="B2760">
        <v>100</v>
      </c>
      <c r="C2760">
        <v>29392418</v>
      </c>
      <c r="D2760" t="s">
        <v>1752</v>
      </c>
      <c r="E2760" t="s">
        <v>26907</v>
      </c>
      <c r="F2760" t="s">
        <v>37</v>
      </c>
      <c r="G2760">
        <v>10000000</v>
      </c>
      <c r="H2760">
        <v>5.8</v>
      </c>
    </row>
    <row r="2761" spans="1:8" x14ac:dyDescent="0.3">
      <c r="A2761" t="s">
        <v>9525</v>
      </c>
      <c r="B2761">
        <v>85</v>
      </c>
      <c r="C2761">
        <v>28563926</v>
      </c>
      <c r="D2761" t="s">
        <v>4075</v>
      </c>
      <c r="E2761" t="s">
        <v>26908</v>
      </c>
      <c r="F2761" t="s">
        <v>37</v>
      </c>
      <c r="G2761">
        <v>8500000</v>
      </c>
      <c r="H2761">
        <v>5</v>
      </c>
    </row>
    <row r="2762" spans="1:8" x14ac:dyDescent="0.3">
      <c r="A2762" t="s">
        <v>14921</v>
      </c>
      <c r="B2762">
        <v>103</v>
      </c>
      <c r="C2762">
        <v>28435406</v>
      </c>
      <c r="D2762" t="s">
        <v>1681</v>
      </c>
      <c r="E2762" t="s">
        <v>26909</v>
      </c>
      <c r="F2762" t="s">
        <v>37</v>
      </c>
      <c r="G2762">
        <v>12000000</v>
      </c>
      <c r="H2762">
        <v>5.5</v>
      </c>
    </row>
    <row r="2763" spans="1:8" x14ac:dyDescent="0.3">
      <c r="A2763" t="s">
        <v>10444</v>
      </c>
      <c r="B2763">
        <v>100</v>
      </c>
      <c r="C2763">
        <v>25339117</v>
      </c>
      <c r="D2763" t="s">
        <v>1681</v>
      </c>
      <c r="E2763" t="s">
        <v>26910</v>
      </c>
      <c r="F2763" t="s">
        <v>37</v>
      </c>
      <c r="G2763">
        <v>10000000</v>
      </c>
      <c r="H2763">
        <v>6.5</v>
      </c>
    </row>
    <row r="2764" spans="1:8" x14ac:dyDescent="0.3">
      <c r="A2764" t="s">
        <v>4850</v>
      </c>
      <c r="B2764">
        <v>114</v>
      </c>
      <c r="C2764">
        <v>25600000</v>
      </c>
      <c r="D2764" t="s">
        <v>1935</v>
      </c>
      <c r="E2764" t="s">
        <v>26911</v>
      </c>
      <c r="F2764" t="s">
        <v>37</v>
      </c>
      <c r="G2764">
        <v>10000000</v>
      </c>
      <c r="H2764">
        <v>7.2</v>
      </c>
    </row>
    <row r="2765" spans="1:8" x14ac:dyDescent="0.3">
      <c r="A2765" t="s">
        <v>14940</v>
      </c>
      <c r="B2765">
        <v>97</v>
      </c>
      <c r="C2765">
        <v>27736779</v>
      </c>
      <c r="D2765" t="s">
        <v>3030</v>
      </c>
      <c r="E2765" t="s">
        <v>26912</v>
      </c>
      <c r="F2765" t="s">
        <v>37</v>
      </c>
      <c r="G2765">
        <v>10000000</v>
      </c>
      <c r="H2765">
        <v>5.2</v>
      </c>
    </row>
    <row r="2766" spans="1:8" x14ac:dyDescent="0.3">
      <c r="A2766" t="s">
        <v>14946</v>
      </c>
      <c r="B2766">
        <v>116</v>
      </c>
      <c r="C2766">
        <v>24397469</v>
      </c>
      <c r="D2766" t="s">
        <v>6199</v>
      </c>
      <c r="E2766" t="s">
        <v>26913</v>
      </c>
      <c r="F2766" t="s">
        <v>37</v>
      </c>
      <c r="G2766">
        <v>17000000</v>
      </c>
      <c r="H2766">
        <v>5.7</v>
      </c>
    </row>
    <row r="2767" spans="1:8" x14ac:dyDescent="0.3">
      <c r="A2767" t="s">
        <v>13404</v>
      </c>
      <c r="B2767">
        <v>96</v>
      </c>
      <c r="C2767">
        <v>20384136</v>
      </c>
      <c r="D2767" t="s">
        <v>3030</v>
      </c>
      <c r="E2767" t="s">
        <v>23660</v>
      </c>
      <c r="F2767" t="s">
        <v>37</v>
      </c>
      <c r="G2767">
        <v>10000000</v>
      </c>
      <c r="H2767">
        <v>4.7</v>
      </c>
    </row>
    <row r="2768" spans="1:8" x14ac:dyDescent="0.3">
      <c r="A2768" t="s">
        <v>14954</v>
      </c>
      <c r="B2768">
        <v>98</v>
      </c>
      <c r="C2768">
        <v>25464480</v>
      </c>
      <c r="D2768" t="s">
        <v>5032</v>
      </c>
      <c r="E2768" t="s">
        <v>26914</v>
      </c>
      <c r="F2768" t="s">
        <v>37</v>
      </c>
      <c r="G2768">
        <v>10000000</v>
      </c>
      <c r="H2768">
        <v>5.9</v>
      </c>
    </row>
    <row r="2769" spans="1:8" x14ac:dyDescent="0.3">
      <c r="A2769" t="s">
        <v>11681</v>
      </c>
      <c r="B2769">
        <v>105</v>
      </c>
      <c r="C2769">
        <v>20338609</v>
      </c>
      <c r="D2769" t="s">
        <v>5510</v>
      </c>
      <c r="E2769" t="s">
        <v>26915</v>
      </c>
      <c r="F2769" t="s">
        <v>37</v>
      </c>
      <c r="G2769">
        <v>10000000</v>
      </c>
      <c r="H2769">
        <v>6.8</v>
      </c>
    </row>
    <row r="2770" spans="1:8" x14ac:dyDescent="0.3">
      <c r="A2770" t="s">
        <v>14961</v>
      </c>
      <c r="B2770">
        <v>123</v>
      </c>
      <c r="C2770">
        <v>18272447</v>
      </c>
      <c r="D2770" t="s">
        <v>4075</v>
      </c>
      <c r="E2770" t="s">
        <v>26916</v>
      </c>
      <c r="F2770" t="s">
        <v>37</v>
      </c>
      <c r="G2770">
        <v>10000000</v>
      </c>
      <c r="H2770">
        <v>5.9</v>
      </c>
    </row>
    <row r="2771" spans="1:8" x14ac:dyDescent="0.3">
      <c r="A2771" t="s">
        <v>5382</v>
      </c>
      <c r="B2771">
        <v>93</v>
      </c>
      <c r="C2771">
        <v>17096053</v>
      </c>
      <c r="D2771" t="s">
        <v>2527</v>
      </c>
      <c r="E2771" t="s">
        <v>26917</v>
      </c>
      <c r="F2771" t="s">
        <v>37</v>
      </c>
      <c r="G2771">
        <v>9000000</v>
      </c>
      <c r="H2771">
        <v>7.7</v>
      </c>
    </row>
    <row r="2772" spans="1:8" x14ac:dyDescent="0.3">
      <c r="A2772" t="s">
        <v>6529</v>
      </c>
      <c r="B2772">
        <v>97</v>
      </c>
      <c r="C2772">
        <v>21371425</v>
      </c>
      <c r="D2772" t="s">
        <v>2813</v>
      </c>
      <c r="E2772" t="s">
        <v>26918</v>
      </c>
      <c r="F2772" t="s">
        <v>37</v>
      </c>
      <c r="G2772">
        <v>10000000</v>
      </c>
      <c r="H2772">
        <v>4.4000000000000004</v>
      </c>
    </row>
    <row r="2773" spans="1:8" x14ac:dyDescent="0.3">
      <c r="A2773" t="s">
        <v>4537</v>
      </c>
      <c r="B2773">
        <v>122</v>
      </c>
      <c r="C2773">
        <v>33071558</v>
      </c>
      <c r="D2773" t="s">
        <v>2527</v>
      </c>
      <c r="E2773" t="s">
        <v>26919</v>
      </c>
      <c r="F2773" t="s">
        <v>37</v>
      </c>
      <c r="G2773">
        <v>10000000</v>
      </c>
      <c r="H2773">
        <v>6.6</v>
      </c>
    </row>
    <row r="2774" spans="1:8" x14ac:dyDescent="0.3">
      <c r="A2774" t="s">
        <v>14985</v>
      </c>
      <c r="B2774">
        <v>101</v>
      </c>
      <c r="C2774">
        <v>17655201</v>
      </c>
      <c r="D2774" t="s">
        <v>7144</v>
      </c>
      <c r="E2774" t="s">
        <v>26920</v>
      </c>
      <c r="F2774" t="s">
        <v>37</v>
      </c>
      <c r="G2774">
        <v>10000000</v>
      </c>
      <c r="H2774">
        <v>6.7</v>
      </c>
    </row>
    <row r="2775" spans="1:8" x14ac:dyDescent="0.3">
      <c r="A2775" t="s">
        <v>11562</v>
      </c>
      <c r="B2775">
        <v>100</v>
      </c>
      <c r="C2775">
        <v>16247775</v>
      </c>
      <c r="D2775" t="s">
        <v>2717</v>
      </c>
      <c r="E2775" t="s">
        <v>26921</v>
      </c>
      <c r="F2775" t="s">
        <v>37</v>
      </c>
      <c r="G2775">
        <v>25000000</v>
      </c>
      <c r="H2775">
        <v>5.5</v>
      </c>
    </row>
    <row r="2776" spans="1:8" x14ac:dyDescent="0.3">
      <c r="A2776" t="s">
        <v>5076</v>
      </c>
      <c r="B2776">
        <v>129</v>
      </c>
      <c r="C2776">
        <v>16153600</v>
      </c>
      <c r="D2776" t="s">
        <v>7837</v>
      </c>
      <c r="E2776" t="s">
        <v>26922</v>
      </c>
      <c r="F2776" t="s">
        <v>37</v>
      </c>
      <c r="G2776">
        <v>10000000</v>
      </c>
      <c r="H2776">
        <v>6.5</v>
      </c>
    </row>
    <row r="2777" spans="1:8" x14ac:dyDescent="0.3">
      <c r="A2777" t="s">
        <v>4982</v>
      </c>
      <c r="B2777">
        <v>81</v>
      </c>
      <c r="C2777">
        <v>16033556</v>
      </c>
      <c r="D2777" t="s">
        <v>2136</v>
      </c>
      <c r="E2777" t="s">
        <v>26923</v>
      </c>
      <c r="F2777" t="s">
        <v>37</v>
      </c>
      <c r="G2777">
        <v>10000000</v>
      </c>
      <c r="H2777">
        <v>6.2</v>
      </c>
    </row>
    <row r="2778" spans="1:8" x14ac:dyDescent="0.3">
      <c r="A2778" t="s">
        <v>1902</v>
      </c>
      <c r="B2778">
        <v>96</v>
      </c>
      <c r="C2778">
        <v>16667084</v>
      </c>
      <c r="D2778" t="s">
        <v>12639</v>
      </c>
      <c r="E2778" t="s">
        <v>26924</v>
      </c>
      <c r="F2778" t="s">
        <v>37</v>
      </c>
      <c r="G2778">
        <v>11000000</v>
      </c>
      <c r="H2778">
        <v>7.1</v>
      </c>
    </row>
    <row r="2779" spans="1:8" x14ac:dyDescent="0.3">
      <c r="A2779" t="s">
        <v>15006</v>
      </c>
      <c r="B2779">
        <v>84</v>
      </c>
      <c r="C2779">
        <v>15417771</v>
      </c>
      <c r="D2779" t="s">
        <v>5544</v>
      </c>
      <c r="E2779" t="s">
        <v>26925</v>
      </c>
      <c r="F2779" t="s">
        <v>37</v>
      </c>
      <c r="G2779">
        <v>12600000</v>
      </c>
      <c r="H2779">
        <v>6.1</v>
      </c>
    </row>
    <row r="2780" spans="1:8" x14ac:dyDescent="0.3">
      <c r="A2780" t="s">
        <v>13030</v>
      </c>
      <c r="B2780">
        <v>110</v>
      </c>
      <c r="C2780">
        <v>15156200</v>
      </c>
      <c r="D2780" t="s">
        <v>1120</v>
      </c>
      <c r="E2780" t="s">
        <v>26926</v>
      </c>
      <c r="F2780" t="s">
        <v>37</v>
      </c>
      <c r="G2780">
        <v>30000000</v>
      </c>
      <c r="H2780">
        <v>6</v>
      </c>
    </row>
    <row r="2781" spans="1:8" x14ac:dyDescent="0.3">
      <c r="A2781" t="s">
        <v>11999</v>
      </c>
      <c r="B2781">
        <v>130</v>
      </c>
      <c r="C2781">
        <v>21589307</v>
      </c>
      <c r="D2781" t="s">
        <v>3409</v>
      </c>
      <c r="E2781" t="s">
        <v>26927</v>
      </c>
      <c r="F2781" t="s">
        <v>37</v>
      </c>
      <c r="G2781">
        <v>10000000</v>
      </c>
      <c r="H2781">
        <v>7.4</v>
      </c>
    </row>
    <row r="2782" spans="1:8" x14ac:dyDescent="0.3">
      <c r="A2782" t="s">
        <v>15022</v>
      </c>
      <c r="B2782">
        <v>84</v>
      </c>
      <c r="C2782">
        <v>20339754</v>
      </c>
      <c r="D2782" t="s">
        <v>1009</v>
      </c>
      <c r="E2782" t="s">
        <v>26928</v>
      </c>
      <c r="F2782" t="s">
        <v>37</v>
      </c>
      <c r="G2782">
        <v>10000000</v>
      </c>
      <c r="H2782">
        <v>5.9</v>
      </c>
    </row>
    <row r="2783" spans="1:8" x14ac:dyDescent="0.3">
      <c r="A2783" t="s">
        <v>15027</v>
      </c>
      <c r="B2783">
        <v>106</v>
      </c>
      <c r="C2783">
        <v>28873374</v>
      </c>
      <c r="D2783" t="s">
        <v>4068</v>
      </c>
      <c r="E2783" t="s">
        <v>26929</v>
      </c>
      <c r="F2783" t="s">
        <v>37</v>
      </c>
      <c r="G2783">
        <v>10000000</v>
      </c>
      <c r="H2783">
        <v>4.0999999999999996</v>
      </c>
    </row>
    <row r="2784" spans="1:8" x14ac:dyDescent="0.3">
      <c r="A2784" t="s">
        <v>15038</v>
      </c>
      <c r="B2784">
        <v>76</v>
      </c>
      <c r="C2784">
        <v>13684949</v>
      </c>
      <c r="D2784" t="s">
        <v>471</v>
      </c>
      <c r="E2784" t="s">
        <v>26930</v>
      </c>
      <c r="F2784" t="s">
        <v>37</v>
      </c>
      <c r="G2784">
        <v>3000000</v>
      </c>
      <c r="H2784">
        <v>5.9</v>
      </c>
    </row>
    <row r="2785" spans="1:8" x14ac:dyDescent="0.3">
      <c r="A2785" t="s">
        <v>14611</v>
      </c>
      <c r="B2785">
        <v>99</v>
      </c>
      <c r="C2785">
        <v>14597405</v>
      </c>
      <c r="D2785" t="s">
        <v>1544</v>
      </c>
      <c r="E2785" t="s">
        <v>26931</v>
      </c>
      <c r="F2785" t="s">
        <v>37</v>
      </c>
      <c r="G2785">
        <v>6400000</v>
      </c>
      <c r="H2785">
        <v>7</v>
      </c>
    </row>
    <row r="2786" spans="1:8" x14ac:dyDescent="0.3">
      <c r="A2786" t="s">
        <v>6868</v>
      </c>
      <c r="B2786">
        <v>96</v>
      </c>
      <c r="C2786">
        <v>12570442</v>
      </c>
      <c r="D2786" t="s">
        <v>5316</v>
      </c>
      <c r="E2786" t="s">
        <v>26932</v>
      </c>
      <c r="F2786" t="s">
        <v>37</v>
      </c>
      <c r="G2786">
        <v>10000000</v>
      </c>
      <c r="H2786">
        <v>6.8</v>
      </c>
    </row>
    <row r="2787" spans="1:8" x14ac:dyDescent="0.3">
      <c r="A2787" t="s">
        <v>15048</v>
      </c>
      <c r="B2787">
        <v>104</v>
      </c>
      <c r="C2787">
        <v>12514138</v>
      </c>
      <c r="D2787" t="s">
        <v>214</v>
      </c>
      <c r="E2787" t="s">
        <v>26933</v>
      </c>
      <c r="F2787" t="s">
        <v>37</v>
      </c>
      <c r="G2787">
        <v>10000000</v>
      </c>
      <c r="H2787">
        <v>7.4</v>
      </c>
    </row>
    <row r="2788" spans="1:8" x14ac:dyDescent="0.3">
      <c r="A2788" t="s">
        <v>15052</v>
      </c>
      <c r="B2788">
        <v>108</v>
      </c>
      <c r="C2788">
        <v>43771291</v>
      </c>
      <c r="D2788" t="s">
        <v>852</v>
      </c>
      <c r="E2788" t="s">
        <v>26934</v>
      </c>
      <c r="F2788" t="s">
        <v>37</v>
      </c>
      <c r="G2788">
        <v>5000000</v>
      </c>
      <c r="H2788">
        <v>7.1</v>
      </c>
    </row>
    <row r="2789" spans="1:8" x14ac:dyDescent="0.3">
      <c r="A2789" t="s">
        <v>15056</v>
      </c>
      <c r="B2789">
        <v>108</v>
      </c>
      <c r="C2789">
        <v>11703287</v>
      </c>
      <c r="D2789" t="s">
        <v>7043</v>
      </c>
      <c r="E2789" t="s">
        <v>26935</v>
      </c>
      <c r="F2789" t="s">
        <v>37</v>
      </c>
      <c r="G2789">
        <v>10000000</v>
      </c>
      <c r="H2789">
        <v>7</v>
      </c>
    </row>
    <row r="2790" spans="1:8" x14ac:dyDescent="0.3">
      <c r="A2790" t="s">
        <v>7540</v>
      </c>
      <c r="B2790">
        <v>87</v>
      </c>
      <c r="C2790">
        <v>11560259</v>
      </c>
      <c r="D2790" t="s">
        <v>1681</v>
      </c>
      <c r="E2790" t="s">
        <v>26936</v>
      </c>
      <c r="F2790" t="s">
        <v>37</v>
      </c>
      <c r="G2790">
        <v>22000000</v>
      </c>
      <c r="H2790">
        <v>5.8</v>
      </c>
    </row>
    <row r="2791" spans="1:8" x14ac:dyDescent="0.3">
      <c r="A2791" t="s">
        <v>14061</v>
      </c>
      <c r="B2791">
        <v>89</v>
      </c>
      <c r="C2791">
        <v>10824921</v>
      </c>
      <c r="D2791" t="s">
        <v>1671</v>
      </c>
      <c r="E2791" t="s">
        <v>26937</v>
      </c>
      <c r="F2791" t="s">
        <v>37</v>
      </c>
      <c r="G2791">
        <v>10000000</v>
      </c>
      <c r="H2791">
        <v>7.8</v>
      </c>
    </row>
    <row r="2792" spans="1:8" x14ac:dyDescent="0.3">
      <c r="A2792" t="s">
        <v>15069</v>
      </c>
      <c r="B2792">
        <v>97</v>
      </c>
      <c r="C2792">
        <v>10561238</v>
      </c>
      <c r="D2792" t="s">
        <v>15070</v>
      </c>
      <c r="E2792" t="s">
        <v>26938</v>
      </c>
      <c r="F2792" t="s">
        <v>37</v>
      </c>
      <c r="G2792">
        <v>10000000</v>
      </c>
      <c r="H2792">
        <v>6.5</v>
      </c>
    </row>
    <row r="2793" spans="1:8" x14ac:dyDescent="0.3">
      <c r="A2793" t="s">
        <v>255</v>
      </c>
      <c r="B2793">
        <v>106</v>
      </c>
      <c r="C2793">
        <v>14479776</v>
      </c>
      <c r="D2793" t="s">
        <v>15074</v>
      </c>
      <c r="E2793" t="s">
        <v>26939</v>
      </c>
      <c r="F2793" t="s">
        <v>37</v>
      </c>
      <c r="G2793">
        <v>10000000</v>
      </c>
      <c r="H2793">
        <v>7</v>
      </c>
    </row>
    <row r="2794" spans="1:8" x14ac:dyDescent="0.3">
      <c r="A2794" t="s">
        <v>225</v>
      </c>
      <c r="B2794">
        <v>100</v>
      </c>
      <c r="C2794">
        <v>9801782</v>
      </c>
      <c r="D2794" t="s">
        <v>5967</v>
      </c>
      <c r="E2794" t="s">
        <v>26940</v>
      </c>
      <c r="F2794" t="s">
        <v>37</v>
      </c>
      <c r="G2794">
        <v>10000000</v>
      </c>
      <c r="H2794">
        <v>6.3</v>
      </c>
    </row>
    <row r="2795" spans="1:8" x14ac:dyDescent="0.3">
      <c r="A2795" t="s">
        <v>12365</v>
      </c>
      <c r="B2795">
        <v>89</v>
      </c>
      <c r="C2795">
        <v>8070311</v>
      </c>
      <c r="D2795" t="s">
        <v>1681</v>
      </c>
      <c r="E2795" t="s">
        <v>26941</v>
      </c>
      <c r="F2795" t="s">
        <v>37</v>
      </c>
      <c r="G2795">
        <v>10000000</v>
      </c>
      <c r="H2795">
        <v>5.3</v>
      </c>
    </row>
    <row r="2796" spans="1:8" x14ac:dyDescent="0.3">
      <c r="A2796" t="s">
        <v>9843</v>
      </c>
      <c r="B2796">
        <v>95</v>
      </c>
      <c r="C2796">
        <v>8460995</v>
      </c>
      <c r="D2796" t="s">
        <v>1423</v>
      </c>
      <c r="E2796" t="s">
        <v>26942</v>
      </c>
      <c r="F2796" t="s">
        <v>37</v>
      </c>
      <c r="G2796">
        <v>10000000</v>
      </c>
      <c r="H2796">
        <v>5.5</v>
      </c>
    </row>
    <row r="2797" spans="1:8" x14ac:dyDescent="0.3">
      <c r="A2797" t="s">
        <v>5647</v>
      </c>
      <c r="B2797">
        <v>97</v>
      </c>
      <c r="C2797">
        <v>8111360</v>
      </c>
      <c r="D2797" t="s">
        <v>2125</v>
      </c>
      <c r="E2797" t="s">
        <v>26943</v>
      </c>
      <c r="F2797" t="s">
        <v>37</v>
      </c>
      <c r="G2797">
        <v>10000000</v>
      </c>
      <c r="H2797">
        <v>7.4</v>
      </c>
    </row>
    <row r="2798" spans="1:8" x14ac:dyDescent="0.3">
      <c r="A2798" t="s">
        <v>8764</v>
      </c>
      <c r="B2798">
        <v>94</v>
      </c>
      <c r="C2798">
        <v>8828771</v>
      </c>
      <c r="D2798" t="s">
        <v>1671</v>
      </c>
      <c r="E2798" t="s">
        <v>26944</v>
      </c>
      <c r="F2798" t="s">
        <v>37</v>
      </c>
      <c r="G2798">
        <v>6000000</v>
      </c>
      <c r="H2798">
        <v>4.3</v>
      </c>
    </row>
    <row r="2799" spans="1:8" x14ac:dyDescent="0.3">
      <c r="A2799" t="s">
        <v>15097</v>
      </c>
      <c r="B2799">
        <v>95</v>
      </c>
      <c r="C2799">
        <v>7563670</v>
      </c>
      <c r="D2799" t="s">
        <v>3632</v>
      </c>
      <c r="E2799" t="s">
        <v>26945</v>
      </c>
      <c r="F2799" t="s">
        <v>37</v>
      </c>
      <c r="G2799">
        <v>10000000</v>
      </c>
      <c r="H2799">
        <v>5.2</v>
      </c>
    </row>
    <row r="2800" spans="1:8" x14ac:dyDescent="0.3">
      <c r="A2800" t="s">
        <v>15101</v>
      </c>
      <c r="B2800">
        <v>101</v>
      </c>
      <c r="C2800">
        <v>6619173</v>
      </c>
      <c r="D2800" t="s">
        <v>15102</v>
      </c>
      <c r="E2800" t="s">
        <v>26946</v>
      </c>
      <c r="F2800" t="s">
        <v>37</v>
      </c>
      <c r="G2800">
        <v>10000000</v>
      </c>
      <c r="H2800">
        <v>6.7</v>
      </c>
    </row>
    <row r="2801" spans="1:8" x14ac:dyDescent="0.3">
      <c r="A2801" t="s">
        <v>7744</v>
      </c>
      <c r="B2801">
        <v>101</v>
      </c>
      <c r="C2801">
        <v>6712241</v>
      </c>
      <c r="D2801" t="s">
        <v>1935</v>
      </c>
      <c r="E2801" t="s">
        <v>26947</v>
      </c>
      <c r="F2801" t="s">
        <v>37</v>
      </c>
      <c r="G2801">
        <v>7500000</v>
      </c>
      <c r="H2801">
        <v>8.6</v>
      </c>
    </row>
    <row r="2802" spans="1:8" x14ac:dyDescent="0.3">
      <c r="A2802" t="s">
        <v>15118</v>
      </c>
      <c r="B2802">
        <v>82</v>
      </c>
      <c r="C2802">
        <v>6842058</v>
      </c>
      <c r="D2802" t="s">
        <v>4904</v>
      </c>
      <c r="E2802" t="s">
        <v>26948</v>
      </c>
      <c r="F2802" t="s">
        <v>37</v>
      </c>
      <c r="G2802">
        <v>10000000</v>
      </c>
      <c r="H2802">
        <v>6.1</v>
      </c>
    </row>
    <row r="2803" spans="1:8" x14ac:dyDescent="0.3">
      <c r="A2803" t="s">
        <v>15124</v>
      </c>
      <c r="B2803">
        <v>74</v>
      </c>
      <c r="C2803">
        <v>6491350</v>
      </c>
      <c r="D2803" t="s">
        <v>8010</v>
      </c>
      <c r="E2803" t="s">
        <v>26949</v>
      </c>
      <c r="F2803" t="s">
        <v>37</v>
      </c>
      <c r="G2803">
        <v>10000000</v>
      </c>
      <c r="H2803">
        <v>5.8</v>
      </c>
    </row>
    <row r="2804" spans="1:8" x14ac:dyDescent="0.3">
      <c r="A2804" t="s">
        <v>15128</v>
      </c>
      <c r="B2804">
        <v>130</v>
      </c>
      <c r="C2804">
        <v>9473382</v>
      </c>
      <c r="D2804" t="s">
        <v>15130</v>
      </c>
      <c r="E2804" t="s">
        <v>26950</v>
      </c>
      <c r="F2804" t="s">
        <v>1464</v>
      </c>
      <c r="G2804">
        <v>10000000</v>
      </c>
      <c r="H2804">
        <v>7.7</v>
      </c>
    </row>
    <row r="2805" spans="1:8" x14ac:dyDescent="0.3">
      <c r="A2805" t="s">
        <v>5877</v>
      </c>
      <c r="B2805">
        <v>112</v>
      </c>
      <c r="C2805">
        <v>6197866</v>
      </c>
      <c r="D2805" t="s">
        <v>1544</v>
      </c>
      <c r="E2805" t="s">
        <v>26951</v>
      </c>
      <c r="F2805" t="s">
        <v>37</v>
      </c>
      <c r="G2805">
        <v>10000000</v>
      </c>
      <c r="H2805">
        <v>8</v>
      </c>
    </row>
    <row r="2806" spans="1:8" x14ac:dyDescent="0.3">
      <c r="A2806" t="s">
        <v>15139</v>
      </c>
      <c r="B2806">
        <v>96</v>
      </c>
      <c r="C2806">
        <v>6044618</v>
      </c>
      <c r="D2806" t="s">
        <v>15140</v>
      </c>
      <c r="E2806" t="s">
        <v>26952</v>
      </c>
      <c r="F2806" t="s">
        <v>37</v>
      </c>
      <c r="G2806">
        <v>10000000</v>
      </c>
      <c r="H2806">
        <v>5.6</v>
      </c>
    </row>
    <row r="2807" spans="1:8" x14ac:dyDescent="0.3">
      <c r="A2807" t="s">
        <v>15144</v>
      </c>
      <c r="B2807">
        <v>89</v>
      </c>
      <c r="C2807">
        <v>7764027</v>
      </c>
      <c r="D2807" t="s">
        <v>2527</v>
      </c>
      <c r="E2807" t="s">
        <v>26953</v>
      </c>
      <c r="F2807" t="s">
        <v>37</v>
      </c>
      <c r="G2807">
        <v>10000000</v>
      </c>
      <c r="H2807">
        <v>6.7</v>
      </c>
    </row>
    <row r="2808" spans="1:8" x14ac:dyDescent="0.3">
      <c r="A2808" t="s">
        <v>11065</v>
      </c>
      <c r="B2808">
        <v>121</v>
      </c>
      <c r="C2808">
        <v>21569041</v>
      </c>
      <c r="D2808" t="s">
        <v>3409</v>
      </c>
      <c r="E2808" t="s">
        <v>26954</v>
      </c>
      <c r="F2808" t="s">
        <v>37</v>
      </c>
      <c r="G2808">
        <v>9000000</v>
      </c>
      <c r="H2808">
        <v>6.6</v>
      </c>
    </row>
    <row r="2809" spans="1:8" x14ac:dyDescent="0.3">
      <c r="A2809" t="s">
        <v>15162</v>
      </c>
      <c r="B2809">
        <v>85</v>
      </c>
      <c r="C2809">
        <v>4356743</v>
      </c>
      <c r="D2809" t="s">
        <v>2717</v>
      </c>
      <c r="E2809" t="s">
        <v>26955</v>
      </c>
      <c r="F2809" t="s">
        <v>37</v>
      </c>
      <c r="G2809">
        <v>16000000</v>
      </c>
      <c r="H2809">
        <v>4.0999999999999996</v>
      </c>
    </row>
    <row r="2810" spans="1:8" x14ac:dyDescent="0.3">
      <c r="A2810" t="s">
        <v>10018</v>
      </c>
      <c r="B2810">
        <v>120</v>
      </c>
      <c r="C2810">
        <v>5484375</v>
      </c>
      <c r="D2810" t="s">
        <v>15167</v>
      </c>
      <c r="E2810" t="s">
        <v>26956</v>
      </c>
      <c r="F2810" t="s">
        <v>37</v>
      </c>
      <c r="G2810">
        <v>10000000</v>
      </c>
      <c r="H2810">
        <v>7.3</v>
      </c>
    </row>
    <row r="2811" spans="1:8" x14ac:dyDescent="0.3">
      <c r="A2811" t="s">
        <v>15172</v>
      </c>
      <c r="B2811">
        <v>106</v>
      </c>
      <c r="C2811">
        <v>5348317</v>
      </c>
      <c r="D2811" t="s">
        <v>5510</v>
      </c>
      <c r="E2811" t="s">
        <v>26957</v>
      </c>
      <c r="F2811" t="s">
        <v>37</v>
      </c>
      <c r="G2811">
        <v>10000000</v>
      </c>
      <c r="H2811">
        <v>7.1</v>
      </c>
    </row>
    <row r="2812" spans="1:8" x14ac:dyDescent="0.3">
      <c r="A2812" t="s">
        <v>15176</v>
      </c>
      <c r="B2812">
        <v>83</v>
      </c>
      <c r="C2812">
        <v>4244155</v>
      </c>
      <c r="D2812" t="s">
        <v>2527</v>
      </c>
      <c r="E2812" t="s">
        <v>26958</v>
      </c>
      <c r="F2812" t="s">
        <v>37</v>
      </c>
      <c r="G2812">
        <v>10000000</v>
      </c>
      <c r="H2812">
        <v>6.5</v>
      </c>
    </row>
    <row r="2813" spans="1:8" x14ac:dyDescent="0.3">
      <c r="A2813" t="s">
        <v>15181</v>
      </c>
      <c r="B2813">
        <v>120</v>
      </c>
      <c r="C2813">
        <v>5004648</v>
      </c>
      <c r="D2813" t="s">
        <v>214</v>
      </c>
      <c r="E2813" t="s">
        <v>26959</v>
      </c>
      <c r="F2813" t="s">
        <v>9795</v>
      </c>
      <c r="G2813">
        <v>10000000</v>
      </c>
      <c r="H2813">
        <v>7</v>
      </c>
    </row>
    <row r="2814" spans="1:8" x14ac:dyDescent="0.3">
      <c r="A2814" t="s">
        <v>15188</v>
      </c>
      <c r="B2814">
        <v>111</v>
      </c>
      <c r="C2814">
        <v>3333823</v>
      </c>
      <c r="D2814" t="s">
        <v>5567</v>
      </c>
      <c r="E2814" t="s">
        <v>26960</v>
      </c>
      <c r="F2814" t="s">
        <v>37</v>
      </c>
      <c r="G2814">
        <v>10000000</v>
      </c>
      <c r="H2814">
        <v>5.5</v>
      </c>
    </row>
    <row r="2815" spans="1:8" x14ac:dyDescent="0.3">
      <c r="A2815" t="s">
        <v>15192</v>
      </c>
      <c r="B2815">
        <v>100</v>
      </c>
      <c r="C2815">
        <v>3275585</v>
      </c>
      <c r="D2815" t="s">
        <v>464</v>
      </c>
      <c r="E2815" t="s">
        <v>26961</v>
      </c>
      <c r="F2815" t="s">
        <v>37</v>
      </c>
      <c r="G2815">
        <v>11500000</v>
      </c>
      <c r="H2815">
        <v>6.6</v>
      </c>
    </row>
    <row r="2816" spans="1:8" x14ac:dyDescent="0.3">
      <c r="A2816" t="s">
        <v>1526</v>
      </c>
      <c r="B2816">
        <v>89</v>
      </c>
      <c r="C2816">
        <v>3193102</v>
      </c>
      <c r="D2816" t="s">
        <v>2142</v>
      </c>
      <c r="E2816" t="s">
        <v>26962</v>
      </c>
      <c r="F2816" t="s">
        <v>37</v>
      </c>
      <c r="G2816">
        <v>9000000</v>
      </c>
      <c r="H2816">
        <v>7.1</v>
      </c>
    </row>
    <row r="2817" spans="1:8" x14ac:dyDescent="0.3">
      <c r="A2817" t="s">
        <v>8508</v>
      </c>
      <c r="B2817">
        <v>115</v>
      </c>
      <c r="C2817">
        <v>54557348</v>
      </c>
      <c r="D2817" t="s">
        <v>2125</v>
      </c>
      <c r="E2817" t="s">
        <v>26963</v>
      </c>
      <c r="F2817" t="s">
        <v>37</v>
      </c>
      <c r="G2817">
        <v>6500000</v>
      </c>
      <c r="H2817">
        <v>7.9</v>
      </c>
    </row>
    <row r="2818" spans="1:8" x14ac:dyDescent="0.3">
      <c r="A2818" t="s">
        <v>15203</v>
      </c>
      <c r="B2818">
        <v>135</v>
      </c>
      <c r="C2818">
        <v>3041803</v>
      </c>
      <c r="D2818" t="s">
        <v>214</v>
      </c>
      <c r="E2818" t="s">
        <v>26964</v>
      </c>
      <c r="F2818" t="s">
        <v>37</v>
      </c>
      <c r="G2818">
        <v>10000000</v>
      </c>
      <c r="H2818">
        <v>7.1</v>
      </c>
    </row>
    <row r="2819" spans="1:8" x14ac:dyDescent="0.3">
      <c r="A2819" t="s">
        <v>15207</v>
      </c>
      <c r="B2819">
        <v>92</v>
      </c>
      <c r="C2819">
        <v>3060858</v>
      </c>
      <c r="D2819" t="s">
        <v>923</v>
      </c>
      <c r="E2819" t="s">
        <v>26965</v>
      </c>
      <c r="F2819" t="s">
        <v>37</v>
      </c>
      <c r="G2819">
        <v>10000000</v>
      </c>
      <c r="H2819">
        <v>5.6</v>
      </c>
    </row>
    <row r="2820" spans="1:8" x14ac:dyDescent="0.3">
      <c r="A2820" t="s">
        <v>9610</v>
      </c>
      <c r="B2820">
        <v>120</v>
      </c>
      <c r="C2820">
        <v>1055654</v>
      </c>
      <c r="D2820" t="s">
        <v>4915</v>
      </c>
      <c r="E2820" t="s">
        <v>26966</v>
      </c>
      <c r="F2820" t="s">
        <v>37</v>
      </c>
      <c r="G2820">
        <v>10000000</v>
      </c>
      <c r="H2820">
        <v>7.3</v>
      </c>
    </row>
    <row r="2821" spans="1:8" x14ac:dyDescent="0.3">
      <c r="A2821" t="s">
        <v>15216</v>
      </c>
      <c r="B2821">
        <v>97</v>
      </c>
      <c r="C2821">
        <v>2331318</v>
      </c>
      <c r="D2821" t="s">
        <v>1671</v>
      </c>
      <c r="E2821" t="s">
        <v>26967</v>
      </c>
      <c r="F2821" t="s">
        <v>37</v>
      </c>
      <c r="G2821">
        <v>10000000</v>
      </c>
      <c r="H2821">
        <v>3.3</v>
      </c>
    </row>
    <row r="2822" spans="1:8" x14ac:dyDescent="0.3">
      <c r="A2822" t="s">
        <v>5076</v>
      </c>
      <c r="B2822">
        <v>135</v>
      </c>
      <c r="C2822">
        <v>2185266</v>
      </c>
      <c r="D2822" t="s">
        <v>5510</v>
      </c>
      <c r="E2822" t="s">
        <v>26968</v>
      </c>
      <c r="F2822" t="s">
        <v>37</v>
      </c>
      <c r="G2822">
        <v>10000000</v>
      </c>
      <c r="H2822">
        <v>6.5</v>
      </c>
    </row>
    <row r="2823" spans="1:8" x14ac:dyDescent="0.3">
      <c r="A2823" t="s">
        <v>15224</v>
      </c>
      <c r="B2823">
        <v>93</v>
      </c>
      <c r="C2823">
        <v>26583369</v>
      </c>
      <c r="D2823" t="s">
        <v>3030</v>
      </c>
      <c r="E2823" t="s">
        <v>26969</v>
      </c>
      <c r="F2823" t="s">
        <v>37</v>
      </c>
      <c r="G2823">
        <v>10000000</v>
      </c>
      <c r="H2823">
        <v>4.8</v>
      </c>
    </row>
    <row r="2824" spans="1:8" x14ac:dyDescent="0.3">
      <c r="A2824" t="s">
        <v>14099</v>
      </c>
      <c r="B2824">
        <v>118</v>
      </c>
      <c r="C2824">
        <v>800000</v>
      </c>
      <c r="D2824" t="s">
        <v>13450</v>
      </c>
      <c r="E2824" t="s">
        <v>26970</v>
      </c>
      <c r="F2824" t="s">
        <v>37</v>
      </c>
      <c r="G2824">
        <v>14000000</v>
      </c>
      <c r="H2824">
        <v>5.2</v>
      </c>
    </row>
    <row r="2825" spans="1:8" x14ac:dyDescent="0.3">
      <c r="A2825" t="s">
        <v>15234</v>
      </c>
      <c r="B2825">
        <v>97</v>
      </c>
      <c r="C2825">
        <v>7574066</v>
      </c>
      <c r="D2825" t="s">
        <v>2527</v>
      </c>
      <c r="E2825" t="s">
        <v>26971</v>
      </c>
      <c r="F2825" t="s">
        <v>37</v>
      </c>
      <c r="G2825">
        <v>10000000</v>
      </c>
      <c r="H2825">
        <v>6.3</v>
      </c>
    </row>
    <row r="2826" spans="1:8" x14ac:dyDescent="0.3">
      <c r="A2826" t="s">
        <v>198</v>
      </c>
      <c r="B2826">
        <v>98</v>
      </c>
      <c r="C2826">
        <v>1754319</v>
      </c>
      <c r="D2826" t="s">
        <v>214</v>
      </c>
      <c r="E2826" t="s">
        <v>26972</v>
      </c>
      <c r="F2826" t="s">
        <v>37</v>
      </c>
      <c r="G2826">
        <v>10000000</v>
      </c>
      <c r="H2826">
        <v>7.2</v>
      </c>
    </row>
    <row r="2827" spans="1:8" x14ac:dyDescent="0.3">
      <c r="A2827" t="s">
        <v>5403</v>
      </c>
      <c r="B2827">
        <v>98</v>
      </c>
      <c r="C2827">
        <v>1641788</v>
      </c>
      <c r="D2827" t="s">
        <v>1924</v>
      </c>
      <c r="E2827" t="s">
        <v>26973</v>
      </c>
      <c r="F2827" t="s">
        <v>37</v>
      </c>
      <c r="G2827">
        <v>8000000</v>
      </c>
      <c r="H2827">
        <v>6.8</v>
      </c>
    </row>
    <row r="2828" spans="1:8" x14ac:dyDescent="0.3">
      <c r="A2828" t="s">
        <v>15248</v>
      </c>
      <c r="B2828">
        <v>101</v>
      </c>
      <c r="C2828">
        <v>1631839</v>
      </c>
      <c r="D2828" t="s">
        <v>4262</v>
      </c>
      <c r="E2828" t="s">
        <v>26974</v>
      </c>
      <c r="F2828" t="s">
        <v>37</v>
      </c>
      <c r="G2828">
        <v>10000000</v>
      </c>
      <c r="H2828">
        <v>5.7</v>
      </c>
    </row>
    <row r="2829" spans="1:8" x14ac:dyDescent="0.3">
      <c r="A2829" t="s">
        <v>10161</v>
      </c>
      <c r="B2829">
        <v>132</v>
      </c>
      <c r="C2829">
        <v>1309849</v>
      </c>
      <c r="D2829" t="s">
        <v>214</v>
      </c>
      <c r="E2829" t="s">
        <v>26975</v>
      </c>
      <c r="F2829" t="s">
        <v>37</v>
      </c>
      <c r="G2829">
        <v>10000000</v>
      </c>
      <c r="H2829">
        <v>7.2</v>
      </c>
    </row>
    <row r="2830" spans="1:8" x14ac:dyDescent="0.3">
      <c r="A2830" t="s">
        <v>8040</v>
      </c>
      <c r="B2830">
        <v>106</v>
      </c>
      <c r="C2830">
        <v>1939441</v>
      </c>
      <c r="D2830" t="s">
        <v>1726</v>
      </c>
      <c r="E2830" t="s">
        <v>26976</v>
      </c>
      <c r="F2830" t="s">
        <v>37</v>
      </c>
      <c r="G2830">
        <v>10000000</v>
      </c>
      <c r="H2830">
        <v>6.9</v>
      </c>
    </row>
    <row r="2831" spans="1:8" x14ac:dyDescent="0.3">
      <c r="A2831" t="s">
        <v>13792</v>
      </c>
      <c r="B2831">
        <v>87</v>
      </c>
      <c r="C2831">
        <v>1276984</v>
      </c>
      <c r="D2831" t="s">
        <v>5967</v>
      </c>
      <c r="E2831" t="s">
        <v>26977</v>
      </c>
      <c r="F2831" t="s">
        <v>37</v>
      </c>
      <c r="G2831">
        <v>10000000</v>
      </c>
      <c r="H2831">
        <v>6.2</v>
      </c>
    </row>
    <row r="2832" spans="1:8" x14ac:dyDescent="0.3">
      <c r="A2832" t="s">
        <v>4733</v>
      </c>
      <c r="B2832">
        <v>98</v>
      </c>
      <c r="C2832">
        <v>1987762</v>
      </c>
      <c r="D2832" t="s">
        <v>5274</v>
      </c>
      <c r="E2832" t="s">
        <v>26978</v>
      </c>
      <c r="F2832" t="s">
        <v>37</v>
      </c>
      <c r="G2832">
        <v>11000000</v>
      </c>
      <c r="H2832">
        <v>6.7</v>
      </c>
    </row>
    <row r="2833" spans="1:8" x14ac:dyDescent="0.3">
      <c r="A2833" t="s">
        <v>15273</v>
      </c>
      <c r="B2833">
        <v>96</v>
      </c>
      <c r="C2833">
        <v>1474508</v>
      </c>
      <c r="D2833" t="s">
        <v>2527</v>
      </c>
      <c r="E2833" t="s">
        <v>26979</v>
      </c>
      <c r="F2833" t="s">
        <v>37</v>
      </c>
      <c r="G2833">
        <v>5000000</v>
      </c>
      <c r="H2833">
        <v>6.5</v>
      </c>
    </row>
    <row r="2834" spans="1:8" x14ac:dyDescent="0.3">
      <c r="A2834" t="s">
        <v>15278</v>
      </c>
      <c r="B2834">
        <v>104</v>
      </c>
      <c r="C2834">
        <v>1011054</v>
      </c>
      <c r="D2834" t="s">
        <v>2125</v>
      </c>
      <c r="E2834" t="s">
        <v>26980</v>
      </c>
      <c r="F2834" t="s">
        <v>37</v>
      </c>
      <c r="G2834">
        <v>10000000</v>
      </c>
      <c r="H2834">
        <v>7.2</v>
      </c>
    </row>
    <row r="2835" spans="1:8" x14ac:dyDescent="0.3">
      <c r="A2835" t="s">
        <v>15282</v>
      </c>
      <c r="B2835">
        <v>93</v>
      </c>
      <c r="C2835">
        <v>900926</v>
      </c>
      <c r="D2835" t="s">
        <v>1671</v>
      </c>
      <c r="E2835" t="s">
        <v>26981</v>
      </c>
      <c r="F2835" t="s">
        <v>37</v>
      </c>
      <c r="G2835">
        <v>10000000</v>
      </c>
      <c r="H2835">
        <v>5.3</v>
      </c>
    </row>
    <row r="2836" spans="1:8" x14ac:dyDescent="0.3">
      <c r="A2836" t="s">
        <v>6977</v>
      </c>
      <c r="B2836">
        <v>95</v>
      </c>
      <c r="C2836">
        <v>866778</v>
      </c>
      <c r="D2836" t="s">
        <v>214</v>
      </c>
      <c r="E2836" t="s">
        <v>26982</v>
      </c>
      <c r="F2836" t="s">
        <v>37</v>
      </c>
      <c r="G2836">
        <v>10000000</v>
      </c>
      <c r="H2836">
        <v>6.7</v>
      </c>
    </row>
    <row r="2837" spans="1:8" x14ac:dyDescent="0.3">
      <c r="A2837" t="s">
        <v>1294</v>
      </c>
      <c r="B2837">
        <v>89</v>
      </c>
      <c r="C2837">
        <v>598645</v>
      </c>
      <c r="D2837" t="s">
        <v>1681</v>
      </c>
      <c r="E2837" t="s">
        <v>26983</v>
      </c>
      <c r="F2837" t="s">
        <v>37</v>
      </c>
      <c r="G2837">
        <v>10000000</v>
      </c>
      <c r="H2837">
        <v>3.6</v>
      </c>
    </row>
    <row r="2838" spans="1:8" x14ac:dyDescent="0.3">
      <c r="A2838" t="s">
        <v>15298</v>
      </c>
      <c r="B2838">
        <v>107</v>
      </c>
      <c r="C2838">
        <v>578527</v>
      </c>
      <c r="D2838" t="s">
        <v>1733</v>
      </c>
      <c r="E2838" t="s">
        <v>26984</v>
      </c>
      <c r="F2838" t="s">
        <v>37</v>
      </c>
      <c r="G2838">
        <v>10000000</v>
      </c>
      <c r="H2838">
        <v>5.7</v>
      </c>
    </row>
    <row r="2839" spans="1:8" x14ac:dyDescent="0.3">
      <c r="A2839" t="s">
        <v>11094</v>
      </c>
      <c r="B2839">
        <v>85</v>
      </c>
      <c r="C2839">
        <v>488872</v>
      </c>
      <c r="D2839" t="s">
        <v>3228</v>
      </c>
      <c r="E2839" t="s">
        <v>26985</v>
      </c>
      <c r="F2839" t="s">
        <v>7241</v>
      </c>
      <c r="G2839">
        <v>10000000</v>
      </c>
      <c r="H2839">
        <v>7.3</v>
      </c>
    </row>
    <row r="2840" spans="1:8" x14ac:dyDescent="0.3">
      <c r="A2840" t="s">
        <v>13975</v>
      </c>
      <c r="B2840">
        <v>93</v>
      </c>
      <c r="C2840">
        <v>365734</v>
      </c>
      <c r="D2840" t="s">
        <v>3409</v>
      </c>
      <c r="E2840" t="s">
        <v>26986</v>
      </c>
      <c r="F2840" t="s">
        <v>37</v>
      </c>
      <c r="G2840">
        <v>10000000</v>
      </c>
      <c r="H2840">
        <v>5</v>
      </c>
    </row>
    <row r="2841" spans="1:8" x14ac:dyDescent="0.3">
      <c r="A2841" t="s">
        <v>15312</v>
      </c>
      <c r="B2841">
        <v>101</v>
      </c>
      <c r="C2841">
        <v>231417</v>
      </c>
      <c r="D2841" t="s">
        <v>5967</v>
      </c>
      <c r="E2841" t="s">
        <v>26987</v>
      </c>
      <c r="F2841" t="s">
        <v>1464</v>
      </c>
      <c r="G2841">
        <v>60000000</v>
      </c>
      <c r="H2841">
        <v>6.6</v>
      </c>
    </row>
    <row r="2842" spans="1:8" x14ac:dyDescent="0.3">
      <c r="A2842" t="s">
        <v>5004</v>
      </c>
      <c r="B2842">
        <v>103</v>
      </c>
      <c r="C2842">
        <v>3093491</v>
      </c>
      <c r="D2842" t="s">
        <v>1544</v>
      </c>
      <c r="E2842" t="s">
        <v>26988</v>
      </c>
      <c r="F2842" t="s">
        <v>37</v>
      </c>
      <c r="G2842">
        <v>5000000</v>
      </c>
      <c r="H2842">
        <v>6.6</v>
      </c>
    </row>
    <row r="2843" spans="1:8" x14ac:dyDescent="0.3">
      <c r="A2843" t="s">
        <v>15334</v>
      </c>
      <c r="B2843">
        <v>111</v>
      </c>
      <c r="C2843">
        <v>228524</v>
      </c>
      <c r="D2843" t="s">
        <v>2527</v>
      </c>
      <c r="E2843" t="s">
        <v>26989</v>
      </c>
      <c r="F2843" t="s">
        <v>37</v>
      </c>
      <c r="G2843">
        <v>4000000</v>
      </c>
      <c r="H2843">
        <v>7.3</v>
      </c>
    </row>
    <row r="2844" spans="1:8" x14ac:dyDescent="0.3">
      <c r="A2844" t="s">
        <v>15340</v>
      </c>
      <c r="B2844">
        <v>86</v>
      </c>
      <c r="C2844">
        <v>226792</v>
      </c>
      <c r="D2844" t="s">
        <v>15342</v>
      </c>
      <c r="E2844" t="s">
        <v>26990</v>
      </c>
      <c r="F2844" t="s">
        <v>37</v>
      </c>
      <c r="G2844">
        <v>10000000</v>
      </c>
      <c r="H2844">
        <v>6.2</v>
      </c>
    </row>
    <row r="2845" spans="1:8" x14ac:dyDescent="0.3">
      <c r="A2845" t="s">
        <v>14431</v>
      </c>
      <c r="B2845">
        <v>90</v>
      </c>
      <c r="C2845">
        <v>136432</v>
      </c>
      <c r="D2845" t="s">
        <v>12838</v>
      </c>
      <c r="E2845" t="s">
        <v>26991</v>
      </c>
      <c r="F2845" t="s">
        <v>37</v>
      </c>
      <c r="G2845">
        <v>5000000</v>
      </c>
      <c r="H2845">
        <v>6.6</v>
      </c>
    </row>
    <row r="2846" spans="1:8" x14ac:dyDescent="0.3">
      <c r="A2846" t="s">
        <v>14272</v>
      </c>
      <c r="B2846">
        <v>82</v>
      </c>
      <c r="C2846">
        <v>131617</v>
      </c>
      <c r="D2846" t="s">
        <v>4075</v>
      </c>
      <c r="E2846" t="s">
        <v>26992</v>
      </c>
      <c r="F2846" t="s">
        <v>37</v>
      </c>
      <c r="G2846">
        <v>10000000</v>
      </c>
      <c r="H2846">
        <v>6.3</v>
      </c>
    </row>
    <row r="2847" spans="1:8" x14ac:dyDescent="0.3">
      <c r="A2847" t="s">
        <v>15363</v>
      </c>
      <c r="B2847">
        <v>83</v>
      </c>
      <c r="C2847">
        <v>126247</v>
      </c>
      <c r="D2847" t="s">
        <v>1009</v>
      </c>
      <c r="E2847" t="s">
        <v>26993</v>
      </c>
      <c r="F2847" t="s">
        <v>37</v>
      </c>
      <c r="G2847">
        <v>6200000</v>
      </c>
      <c r="H2847">
        <v>3.3</v>
      </c>
    </row>
    <row r="2848" spans="1:8" x14ac:dyDescent="0.3">
      <c r="A2848" t="s">
        <v>15371</v>
      </c>
      <c r="B2848">
        <v>125</v>
      </c>
      <c r="C2848">
        <v>169379</v>
      </c>
      <c r="D2848" t="s">
        <v>1961</v>
      </c>
      <c r="E2848" t="s">
        <v>26994</v>
      </c>
      <c r="F2848" t="s">
        <v>2778</v>
      </c>
      <c r="G2848">
        <v>10000000</v>
      </c>
      <c r="H2848">
        <v>6.2</v>
      </c>
    </row>
    <row r="2849" spans="1:8" x14ac:dyDescent="0.3">
      <c r="A2849" t="s">
        <v>15381</v>
      </c>
      <c r="B2849">
        <v>86</v>
      </c>
      <c r="C2849">
        <v>15447</v>
      </c>
      <c r="D2849" t="s">
        <v>1671</v>
      </c>
      <c r="E2849" t="s">
        <v>26995</v>
      </c>
      <c r="F2849" t="s">
        <v>37</v>
      </c>
      <c r="G2849">
        <v>10000000</v>
      </c>
      <c r="H2849">
        <v>3.5</v>
      </c>
    </row>
    <row r="2850" spans="1:8" x14ac:dyDescent="0.3">
      <c r="A2850" t="s">
        <v>15386</v>
      </c>
      <c r="B2850">
        <v>91</v>
      </c>
      <c r="C2850">
        <v>19348</v>
      </c>
      <c r="D2850" t="s">
        <v>2527</v>
      </c>
      <c r="E2850" t="s">
        <v>26996</v>
      </c>
      <c r="F2850" t="s">
        <v>37</v>
      </c>
      <c r="G2850">
        <v>10000000</v>
      </c>
      <c r="H2850">
        <v>5.5</v>
      </c>
    </row>
    <row r="2851" spans="1:8" x14ac:dyDescent="0.3">
      <c r="A2851" t="s">
        <v>15390</v>
      </c>
      <c r="B2851">
        <v>90</v>
      </c>
      <c r="C2851">
        <v>100503</v>
      </c>
      <c r="D2851" t="s">
        <v>1681</v>
      </c>
      <c r="E2851" t="s">
        <v>26997</v>
      </c>
      <c r="F2851" t="s">
        <v>37</v>
      </c>
      <c r="G2851">
        <v>8000000</v>
      </c>
      <c r="H2851">
        <v>5.9</v>
      </c>
    </row>
    <row r="2852" spans="1:8" x14ac:dyDescent="0.3">
      <c r="A2852" t="s">
        <v>15394</v>
      </c>
      <c r="B2852">
        <v>90</v>
      </c>
      <c r="C2852">
        <v>92900</v>
      </c>
      <c r="D2852" t="s">
        <v>2527</v>
      </c>
      <c r="E2852" t="s">
        <v>26998</v>
      </c>
      <c r="F2852" t="s">
        <v>37</v>
      </c>
      <c r="G2852">
        <v>5000000</v>
      </c>
      <c r="H2852">
        <v>4.7</v>
      </c>
    </row>
    <row r="2853" spans="1:8" x14ac:dyDescent="0.3">
      <c r="A2853" t="s">
        <v>15412</v>
      </c>
      <c r="B2853">
        <v>93</v>
      </c>
      <c r="C2853">
        <v>5561</v>
      </c>
      <c r="D2853" t="s">
        <v>1681</v>
      </c>
      <c r="E2853" t="s">
        <v>26999</v>
      </c>
      <c r="F2853" t="s">
        <v>37</v>
      </c>
      <c r="G2853">
        <v>10000000</v>
      </c>
      <c r="H2853">
        <v>3.9</v>
      </c>
    </row>
    <row r="2854" spans="1:8" x14ac:dyDescent="0.3">
      <c r="A2854" t="s">
        <v>15418</v>
      </c>
      <c r="B2854">
        <v>104</v>
      </c>
      <c r="C2854">
        <v>3607</v>
      </c>
      <c r="D2854" t="s">
        <v>2215</v>
      </c>
      <c r="E2854" t="s">
        <v>27000</v>
      </c>
      <c r="F2854" t="s">
        <v>37</v>
      </c>
      <c r="G2854">
        <v>10000000</v>
      </c>
      <c r="H2854">
        <v>6.1</v>
      </c>
    </row>
    <row r="2855" spans="1:8" x14ac:dyDescent="0.3">
      <c r="A2855" t="s">
        <v>15431</v>
      </c>
      <c r="B2855">
        <v>85</v>
      </c>
      <c r="C2855">
        <v>70527</v>
      </c>
      <c r="D2855" t="s">
        <v>2527</v>
      </c>
      <c r="E2855" t="s">
        <v>27001</v>
      </c>
      <c r="F2855" t="s">
        <v>37</v>
      </c>
      <c r="G2855">
        <v>6500000</v>
      </c>
      <c r="H2855">
        <v>6.7</v>
      </c>
    </row>
    <row r="2856" spans="1:8" x14ac:dyDescent="0.3">
      <c r="A2856" t="s">
        <v>15461</v>
      </c>
      <c r="B2856">
        <v>81</v>
      </c>
      <c r="C2856">
        <v>11835</v>
      </c>
      <c r="D2856" t="s">
        <v>1415</v>
      </c>
      <c r="E2856" t="s">
        <v>27002</v>
      </c>
      <c r="F2856" t="s">
        <v>8649</v>
      </c>
      <c r="G2856">
        <v>10000000</v>
      </c>
      <c r="H2856">
        <v>6.9</v>
      </c>
    </row>
    <row r="2857" spans="1:8" x14ac:dyDescent="0.3">
      <c r="A2857" t="s">
        <v>8607</v>
      </c>
      <c r="B2857">
        <v>135</v>
      </c>
      <c r="C2857">
        <v>128486</v>
      </c>
      <c r="D2857" t="s">
        <v>4675</v>
      </c>
      <c r="E2857" t="s">
        <v>27003</v>
      </c>
      <c r="F2857" t="s">
        <v>12700</v>
      </c>
      <c r="G2857">
        <v>10000000</v>
      </c>
      <c r="H2857">
        <v>7.3</v>
      </c>
    </row>
    <row r="2858" spans="1:8" x14ac:dyDescent="0.3">
      <c r="A2858" t="s">
        <v>15502</v>
      </c>
      <c r="B2858">
        <v>144</v>
      </c>
      <c r="C2858">
        <v>2483955</v>
      </c>
      <c r="D2858" t="s">
        <v>214</v>
      </c>
      <c r="E2858" t="s">
        <v>27004</v>
      </c>
      <c r="F2858" t="s">
        <v>37</v>
      </c>
      <c r="G2858">
        <v>9600000</v>
      </c>
      <c r="H2858">
        <v>6.7</v>
      </c>
    </row>
    <row r="2859" spans="1:8" x14ac:dyDescent="0.3">
      <c r="A2859" t="s">
        <v>3233</v>
      </c>
      <c r="B2859">
        <v>98</v>
      </c>
      <c r="C2859">
        <v>57176582</v>
      </c>
      <c r="D2859" t="s">
        <v>1671</v>
      </c>
      <c r="E2859" t="s">
        <v>27005</v>
      </c>
      <c r="F2859" t="s">
        <v>37</v>
      </c>
      <c r="G2859">
        <v>9500000</v>
      </c>
      <c r="H2859">
        <v>6.1</v>
      </c>
    </row>
    <row r="2860" spans="1:8" x14ac:dyDescent="0.3">
      <c r="A2860" t="s">
        <v>8052</v>
      </c>
      <c r="B2860">
        <v>117</v>
      </c>
      <c r="C2860">
        <v>43100000</v>
      </c>
      <c r="D2860" t="s">
        <v>50</v>
      </c>
      <c r="E2860" t="s">
        <v>27006</v>
      </c>
      <c r="F2860" t="s">
        <v>37</v>
      </c>
      <c r="G2860">
        <v>9500000</v>
      </c>
      <c r="H2860">
        <v>6.9</v>
      </c>
    </row>
    <row r="2861" spans="1:8" x14ac:dyDescent="0.3">
      <c r="A2861" t="s">
        <v>12018</v>
      </c>
      <c r="B2861">
        <v>127</v>
      </c>
      <c r="C2861">
        <v>225377</v>
      </c>
      <c r="D2861" t="s">
        <v>214</v>
      </c>
      <c r="E2861" t="s">
        <v>27007</v>
      </c>
      <c r="F2861" t="s">
        <v>1464</v>
      </c>
      <c r="G2861">
        <v>8900000</v>
      </c>
      <c r="H2861">
        <v>7.9</v>
      </c>
    </row>
    <row r="2862" spans="1:8" x14ac:dyDescent="0.3">
      <c r="A2862" t="s">
        <v>15529</v>
      </c>
      <c r="B2862">
        <v>98</v>
      </c>
      <c r="C2862">
        <v>14114488</v>
      </c>
      <c r="D2862" t="s">
        <v>5544</v>
      </c>
      <c r="E2862" t="s">
        <v>27008</v>
      </c>
      <c r="F2862" t="s">
        <v>37</v>
      </c>
      <c r="G2862">
        <v>10500000</v>
      </c>
      <c r="H2862">
        <v>4.5</v>
      </c>
    </row>
    <row r="2863" spans="1:8" x14ac:dyDescent="0.3">
      <c r="A2863" t="s">
        <v>15538</v>
      </c>
      <c r="B2863">
        <v>197</v>
      </c>
      <c r="C2863">
        <v>46300000</v>
      </c>
      <c r="D2863" t="s">
        <v>1374</v>
      </c>
      <c r="E2863" t="s">
        <v>27009</v>
      </c>
      <c r="F2863" t="s">
        <v>37</v>
      </c>
      <c r="G2863">
        <v>9400000</v>
      </c>
      <c r="H2863">
        <v>7.6</v>
      </c>
    </row>
    <row r="2864" spans="1:8" x14ac:dyDescent="0.3">
      <c r="A2864" t="s">
        <v>5204</v>
      </c>
      <c r="B2864">
        <v>104</v>
      </c>
      <c r="C2864">
        <v>2600000</v>
      </c>
      <c r="D2864" t="s">
        <v>3396</v>
      </c>
      <c r="E2864" t="s">
        <v>27010</v>
      </c>
      <c r="F2864" t="s">
        <v>37</v>
      </c>
      <c r="G2864">
        <v>6000000</v>
      </c>
      <c r="H2864">
        <v>7.5</v>
      </c>
    </row>
    <row r="2865" spans="1:8" x14ac:dyDescent="0.3">
      <c r="A2865" t="s">
        <v>15569</v>
      </c>
      <c r="B2865">
        <v>90</v>
      </c>
      <c r="C2865">
        <v>1602466</v>
      </c>
      <c r="D2865" t="s">
        <v>15571</v>
      </c>
      <c r="E2865" t="s">
        <v>27011</v>
      </c>
      <c r="F2865" t="s">
        <v>37</v>
      </c>
      <c r="G2865">
        <v>600000000</v>
      </c>
      <c r="H2865">
        <v>6</v>
      </c>
    </row>
    <row r="2866" spans="1:8" x14ac:dyDescent="0.3">
      <c r="A2866" t="s">
        <v>13347</v>
      </c>
      <c r="B2866">
        <v>130</v>
      </c>
      <c r="C2866">
        <v>3029870</v>
      </c>
      <c r="D2866" t="s">
        <v>1849</v>
      </c>
      <c r="E2866" t="s">
        <v>27012</v>
      </c>
      <c r="F2866" t="s">
        <v>37</v>
      </c>
      <c r="G2866">
        <v>7400000</v>
      </c>
      <c r="H2866">
        <v>7.1</v>
      </c>
    </row>
    <row r="2867" spans="1:8" x14ac:dyDescent="0.3">
      <c r="A2867" t="s">
        <v>15585</v>
      </c>
      <c r="B2867">
        <v>176</v>
      </c>
      <c r="C2867">
        <v>3047539</v>
      </c>
      <c r="D2867" t="s">
        <v>214</v>
      </c>
      <c r="E2867" t="s">
        <v>27013</v>
      </c>
      <c r="F2867" t="s">
        <v>5611</v>
      </c>
      <c r="G2867">
        <v>7217600</v>
      </c>
      <c r="H2867">
        <v>6.9</v>
      </c>
    </row>
    <row r="2868" spans="1:8" x14ac:dyDescent="0.3">
      <c r="A2868" t="s">
        <v>187</v>
      </c>
      <c r="B2868">
        <v>116</v>
      </c>
      <c r="C2868">
        <v>78900000</v>
      </c>
      <c r="D2868" t="s">
        <v>10222</v>
      </c>
      <c r="E2868" t="s">
        <v>27014</v>
      </c>
      <c r="F2868" t="s">
        <v>37</v>
      </c>
      <c r="G2868">
        <v>11000000</v>
      </c>
      <c r="H2868">
        <v>8.5</v>
      </c>
    </row>
    <row r="2869" spans="1:8" x14ac:dyDescent="0.3">
      <c r="A2869" t="s">
        <v>7404</v>
      </c>
      <c r="B2869">
        <v>88</v>
      </c>
      <c r="C2869">
        <v>30859000</v>
      </c>
      <c r="D2869" t="s">
        <v>5544</v>
      </c>
      <c r="E2869" t="s">
        <v>27015</v>
      </c>
      <c r="F2869" t="s">
        <v>37</v>
      </c>
      <c r="G2869">
        <v>83532</v>
      </c>
      <c r="H2869">
        <v>7.5</v>
      </c>
    </row>
    <row r="2870" spans="1:8" x14ac:dyDescent="0.3">
      <c r="A2870" t="s">
        <v>15600</v>
      </c>
      <c r="B2870">
        <v>106</v>
      </c>
      <c r="C2870">
        <v>3571735</v>
      </c>
      <c r="D2870" t="s">
        <v>4296</v>
      </c>
      <c r="E2870" t="s">
        <v>27016</v>
      </c>
      <c r="F2870" t="s">
        <v>37</v>
      </c>
      <c r="G2870">
        <v>10000000</v>
      </c>
      <c r="H2870">
        <v>6.6</v>
      </c>
    </row>
    <row r="2871" spans="1:8" x14ac:dyDescent="0.3">
      <c r="A2871" t="s">
        <v>6997</v>
      </c>
      <c r="B2871">
        <v>181</v>
      </c>
      <c r="C2871">
        <v>50000000</v>
      </c>
      <c r="D2871" t="s">
        <v>12149</v>
      </c>
      <c r="E2871" t="s">
        <v>27017</v>
      </c>
      <c r="F2871" t="s">
        <v>37</v>
      </c>
      <c r="G2871">
        <v>9000000</v>
      </c>
      <c r="H2871">
        <v>8</v>
      </c>
    </row>
    <row r="2872" spans="1:8" x14ac:dyDescent="0.3">
      <c r="A2872" t="s">
        <v>5689</v>
      </c>
      <c r="B2872">
        <v>130</v>
      </c>
      <c r="C2872">
        <v>63600000</v>
      </c>
      <c r="D2872" t="s">
        <v>50</v>
      </c>
      <c r="E2872" t="s">
        <v>27018</v>
      </c>
      <c r="F2872" t="s">
        <v>37</v>
      </c>
      <c r="G2872">
        <v>9000000</v>
      </c>
      <c r="H2872">
        <v>7</v>
      </c>
    </row>
    <row r="2873" spans="1:8" x14ac:dyDescent="0.3">
      <c r="A2873" t="s">
        <v>3088</v>
      </c>
      <c r="B2873">
        <v>123</v>
      </c>
      <c r="C2873">
        <v>36049108</v>
      </c>
      <c r="D2873" t="s">
        <v>5806</v>
      </c>
      <c r="E2873" t="s">
        <v>27019</v>
      </c>
      <c r="F2873" t="s">
        <v>37</v>
      </c>
      <c r="G2873">
        <v>9000000</v>
      </c>
      <c r="H2873">
        <v>6.8</v>
      </c>
    </row>
    <row r="2874" spans="1:8" x14ac:dyDescent="0.3">
      <c r="A2874" t="s">
        <v>6800</v>
      </c>
      <c r="B2874">
        <v>120</v>
      </c>
      <c r="C2874">
        <v>34074895</v>
      </c>
      <c r="D2874" t="s">
        <v>2527</v>
      </c>
      <c r="E2874" t="s">
        <v>27020</v>
      </c>
      <c r="F2874" t="s">
        <v>37</v>
      </c>
      <c r="G2874">
        <v>9000000</v>
      </c>
      <c r="H2874">
        <v>6.7</v>
      </c>
    </row>
    <row r="2875" spans="1:8" x14ac:dyDescent="0.3">
      <c r="A2875" t="s">
        <v>13468</v>
      </c>
      <c r="B2875">
        <v>87</v>
      </c>
      <c r="C2875">
        <v>33244684</v>
      </c>
      <c r="D2875" t="s">
        <v>7406</v>
      </c>
      <c r="E2875" t="s">
        <v>27021</v>
      </c>
      <c r="F2875" t="s">
        <v>37</v>
      </c>
      <c r="G2875">
        <v>9000000</v>
      </c>
      <c r="H2875">
        <v>6.5</v>
      </c>
    </row>
    <row r="2876" spans="1:8" x14ac:dyDescent="0.3">
      <c r="A2876" t="s">
        <v>3806</v>
      </c>
      <c r="B2876">
        <v>123</v>
      </c>
      <c r="C2876">
        <v>24530513</v>
      </c>
      <c r="D2876" t="s">
        <v>2889</v>
      </c>
      <c r="E2876" t="s">
        <v>27022</v>
      </c>
      <c r="F2876" t="s">
        <v>37</v>
      </c>
      <c r="G2876">
        <v>9000000</v>
      </c>
      <c r="H2876">
        <v>8</v>
      </c>
    </row>
    <row r="2877" spans="1:8" x14ac:dyDescent="0.3">
      <c r="A2877" t="s">
        <v>14799</v>
      </c>
      <c r="B2877">
        <v>103</v>
      </c>
      <c r="C2877">
        <v>71519230</v>
      </c>
      <c r="D2877" t="s">
        <v>2208</v>
      </c>
      <c r="E2877" t="s">
        <v>27023</v>
      </c>
      <c r="F2877" t="s">
        <v>37</v>
      </c>
      <c r="G2877">
        <v>9000000</v>
      </c>
      <c r="H2877">
        <v>6.5</v>
      </c>
    </row>
    <row r="2878" spans="1:8" x14ac:dyDescent="0.3">
      <c r="A2878" t="s">
        <v>15645</v>
      </c>
      <c r="B2878">
        <v>91</v>
      </c>
      <c r="C2878">
        <v>20035310</v>
      </c>
      <c r="D2878" t="s">
        <v>1415</v>
      </c>
      <c r="E2878" t="s">
        <v>27024</v>
      </c>
      <c r="F2878" t="s">
        <v>37</v>
      </c>
      <c r="G2878">
        <v>9000000</v>
      </c>
      <c r="H2878">
        <v>4.9000000000000004</v>
      </c>
    </row>
    <row r="2879" spans="1:8" x14ac:dyDescent="0.3">
      <c r="A2879" t="s">
        <v>13672</v>
      </c>
      <c r="B2879">
        <v>88</v>
      </c>
      <c r="C2879">
        <v>18225165</v>
      </c>
      <c r="D2879" t="s">
        <v>4219</v>
      </c>
      <c r="E2879" t="s">
        <v>27025</v>
      </c>
      <c r="F2879" t="s">
        <v>37</v>
      </c>
      <c r="G2879">
        <v>9000000</v>
      </c>
      <c r="H2879">
        <v>7.1</v>
      </c>
    </row>
    <row r="2880" spans="1:8" x14ac:dyDescent="0.3">
      <c r="A2880" t="s">
        <v>4351</v>
      </c>
      <c r="B2880">
        <v>126</v>
      </c>
      <c r="C2880">
        <v>17804273</v>
      </c>
      <c r="D2880" t="s">
        <v>4075</v>
      </c>
      <c r="E2880" t="s">
        <v>27026</v>
      </c>
      <c r="F2880" t="s">
        <v>37</v>
      </c>
      <c r="G2880">
        <v>20000000</v>
      </c>
      <c r="H2880">
        <v>7</v>
      </c>
    </row>
    <row r="2881" spans="1:8" x14ac:dyDescent="0.3">
      <c r="A2881" t="s">
        <v>15655</v>
      </c>
      <c r="B2881">
        <v>120</v>
      </c>
      <c r="C2881">
        <v>16938179</v>
      </c>
      <c r="D2881" t="s">
        <v>2125</v>
      </c>
      <c r="E2881" t="s">
        <v>27027</v>
      </c>
      <c r="F2881" t="s">
        <v>37</v>
      </c>
      <c r="G2881">
        <v>8000000</v>
      </c>
      <c r="H2881">
        <v>7</v>
      </c>
    </row>
    <row r="2882" spans="1:8" x14ac:dyDescent="0.3">
      <c r="A2882" t="s">
        <v>11318</v>
      </c>
      <c r="B2882">
        <v>94</v>
      </c>
      <c r="C2882">
        <v>16235293</v>
      </c>
      <c r="D2882" t="s">
        <v>6403</v>
      </c>
      <c r="E2882" t="s">
        <v>27028</v>
      </c>
      <c r="F2882" t="s">
        <v>37</v>
      </c>
      <c r="G2882">
        <v>9000000</v>
      </c>
      <c r="H2882">
        <v>4.5</v>
      </c>
    </row>
    <row r="2883" spans="1:8" x14ac:dyDescent="0.3">
      <c r="A2883" t="s">
        <v>857</v>
      </c>
      <c r="B2883">
        <v>137</v>
      </c>
      <c r="C2883">
        <v>10161099</v>
      </c>
      <c r="D2883" t="s">
        <v>15673</v>
      </c>
      <c r="E2883" t="s">
        <v>27029</v>
      </c>
      <c r="F2883" t="s">
        <v>37</v>
      </c>
      <c r="G2883">
        <v>9000000</v>
      </c>
      <c r="H2883">
        <v>7.7</v>
      </c>
    </row>
    <row r="2884" spans="1:8" x14ac:dyDescent="0.3">
      <c r="A2884" t="s">
        <v>886</v>
      </c>
      <c r="B2884">
        <v>119</v>
      </c>
      <c r="C2884">
        <v>6047856</v>
      </c>
      <c r="D2884" t="s">
        <v>464</v>
      </c>
      <c r="E2884" t="s">
        <v>27030</v>
      </c>
      <c r="F2884" t="s">
        <v>37</v>
      </c>
      <c r="G2884">
        <v>8500000</v>
      </c>
      <c r="H2884">
        <v>6.7</v>
      </c>
    </row>
    <row r="2885" spans="1:8" x14ac:dyDescent="0.3">
      <c r="A2885" t="s">
        <v>6074</v>
      </c>
      <c r="B2885">
        <v>99</v>
      </c>
      <c r="C2885">
        <v>4681503</v>
      </c>
      <c r="D2885" t="s">
        <v>2527</v>
      </c>
      <c r="E2885" t="s">
        <v>27031</v>
      </c>
      <c r="F2885" t="s">
        <v>37</v>
      </c>
      <c r="G2885">
        <v>9000000</v>
      </c>
      <c r="H2885">
        <v>7</v>
      </c>
    </row>
    <row r="2886" spans="1:8" x14ac:dyDescent="0.3">
      <c r="A2886" t="s">
        <v>15696</v>
      </c>
      <c r="B2886">
        <v>79</v>
      </c>
      <c r="C2886">
        <v>4350774</v>
      </c>
      <c r="D2886" t="s">
        <v>1671</v>
      </c>
      <c r="E2886" t="s">
        <v>27032</v>
      </c>
      <c r="F2886" t="s">
        <v>37</v>
      </c>
      <c r="G2886">
        <v>8000000</v>
      </c>
      <c r="H2886">
        <v>6.5</v>
      </c>
    </row>
    <row r="2887" spans="1:8" x14ac:dyDescent="0.3">
      <c r="A2887" t="s">
        <v>13514</v>
      </c>
      <c r="B2887">
        <v>95</v>
      </c>
      <c r="C2887">
        <v>2955039</v>
      </c>
      <c r="D2887" t="s">
        <v>1634</v>
      </c>
      <c r="E2887" t="s">
        <v>27033</v>
      </c>
      <c r="F2887" t="s">
        <v>37</v>
      </c>
      <c r="G2887">
        <v>9000000</v>
      </c>
      <c r="H2887">
        <v>6.2</v>
      </c>
    </row>
    <row r="2888" spans="1:8" x14ac:dyDescent="0.3">
      <c r="A2888" t="s">
        <v>11891</v>
      </c>
      <c r="B2888">
        <v>103</v>
      </c>
      <c r="C2888">
        <v>1530535</v>
      </c>
      <c r="D2888" t="s">
        <v>1415</v>
      </c>
      <c r="E2888" t="s">
        <v>27034</v>
      </c>
      <c r="F2888" t="s">
        <v>37</v>
      </c>
      <c r="G2888">
        <v>9000000</v>
      </c>
      <c r="H2888">
        <v>5.7</v>
      </c>
    </row>
    <row r="2889" spans="1:8" x14ac:dyDescent="0.3">
      <c r="A2889" t="s">
        <v>10959</v>
      </c>
      <c r="B2889">
        <v>92</v>
      </c>
      <c r="C2889">
        <v>4881867</v>
      </c>
      <c r="D2889" t="s">
        <v>6419</v>
      </c>
      <c r="E2889" t="s">
        <v>27035</v>
      </c>
      <c r="F2889" t="s">
        <v>37</v>
      </c>
      <c r="G2889">
        <v>9000000</v>
      </c>
      <c r="H2889">
        <v>6.4</v>
      </c>
    </row>
    <row r="2890" spans="1:8" x14ac:dyDescent="0.3">
      <c r="A2890" t="s">
        <v>11871</v>
      </c>
      <c r="B2890">
        <v>84</v>
      </c>
      <c r="C2890">
        <v>11860839</v>
      </c>
      <c r="D2890" t="s">
        <v>4068</v>
      </c>
      <c r="E2890" t="s">
        <v>27036</v>
      </c>
      <c r="F2890" t="s">
        <v>37</v>
      </c>
      <c r="G2890">
        <v>9000000</v>
      </c>
      <c r="H2890">
        <v>5.4</v>
      </c>
    </row>
    <row r="2891" spans="1:8" x14ac:dyDescent="0.3">
      <c r="A2891" t="s">
        <v>15742</v>
      </c>
      <c r="B2891">
        <v>300</v>
      </c>
      <c r="C2891">
        <v>454255</v>
      </c>
      <c r="D2891" t="s">
        <v>1098</v>
      </c>
      <c r="E2891" t="s">
        <v>27037</v>
      </c>
      <c r="F2891" t="s">
        <v>13246</v>
      </c>
      <c r="G2891">
        <v>400000000</v>
      </c>
      <c r="H2891">
        <v>6.6</v>
      </c>
    </row>
    <row r="2892" spans="1:8" x14ac:dyDescent="0.3">
      <c r="A2892" t="s">
        <v>15748</v>
      </c>
      <c r="B2892">
        <v>120</v>
      </c>
      <c r="C2892">
        <v>349618</v>
      </c>
      <c r="D2892" t="s">
        <v>6403</v>
      </c>
      <c r="E2892" t="s">
        <v>27038</v>
      </c>
      <c r="F2892" t="s">
        <v>37</v>
      </c>
      <c r="G2892">
        <v>9000000</v>
      </c>
      <c r="H2892">
        <v>6.1</v>
      </c>
    </row>
    <row r="2893" spans="1:8" x14ac:dyDescent="0.3">
      <c r="A2893" t="s">
        <v>11327</v>
      </c>
      <c r="B2893">
        <v>121</v>
      </c>
      <c r="C2893">
        <v>112935</v>
      </c>
      <c r="D2893" t="s">
        <v>3409</v>
      </c>
      <c r="E2893" t="s">
        <v>27039</v>
      </c>
      <c r="F2893" t="s">
        <v>37</v>
      </c>
      <c r="G2893">
        <v>9000000</v>
      </c>
      <c r="H2893">
        <v>7.6</v>
      </c>
    </row>
    <row r="2894" spans="1:8" x14ac:dyDescent="0.3">
      <c r="A2894" t="s">
        <v>15761</v>
      </c>
      <c r="B2894">
        <v>97</v>
      </c>
      <c r="C2894">
        <v>883887</v>
      </c>
      <c r="D2894" t="s">
        <v>3409</v>
      </c>
      <c r="E2894" t="s">
        <v>27040</v>
      </c>
      <c r="F2894" t="s">
        <v>37</v>
      </c>
      <c r="G2894">
        <v>9000000</v>
      </c>
      <c r="H2894">
        <v>6.2</v>
      </c>
    </row>
    <row r="2895" spans="1:8" x14ac:dyDescent="0.3">
      <c r="A2895" t="s">
        <v>13125</v>
      </c>
      <c r="B2895">
        <v>86</v>
      </c>
      <c r="C2895">
        <v>13751</v>
      </c>
      <c r="D2895" t="s">
        <v>7144</v>
      </c>
      <c r="E2895" t="s">
        <v>27041</v>
      </c>
      <c r="F2895" t="s">
        <v>37</v>
      </c>
      <c r="G2895">
        <v>11400000</v>
      </c>
      <c r="H2895">
        <v>6.6</v>
      </c>
    </row>
    <row r="2896" spans="1:8" x14ac:dyDescent="0.3">
      <c r="A2896" t="s">
        <v>15772</v>
      </c>
      <c r="B2896">
        <v>45</v>
      </c>
      <c r="C2896">
        <v>145109</v>
      </c>
      <c r="D2896" t="s">
        <v>2174</v>
      </c>
      <c r="E2896" t="s">
        <v>27042</v>
      </c>
      <c r="F2896" t="s">
        <v>15778</v>
      </c>
      <c r="G2896">
        <v>45000000</v>
      </c>
      <c r="H2896">
        <v>7.3</v>
      </c>
    </row>
    <row r="2897" spans="1:8" x14ac:dyDescent="0.3">
      <c r="A2897" t="s">
        <v>15779</v>
      </c>
      <c r="B2897">
        <v>97</v>
      </c>
      <c r="C2897">
        <v>1046166</v>
      </c>
      <c r="D2897" t="s">
        <v>6545</v>
      </c>
      <c r="E2897" t="s">
        <v>27043</v>
      </c>
      <c r="F2897" t="s">
        <v>37</v>
      </c>
      <c r="G2897">
        <v>9000000</v>
      </c>
      <c r="H2897">
        <v>4.2</v>
      </c>
    </row>
    <row r="2898" spans="1:8" x14ac:dyDescent="0.3">
      <c r="A2898" t="s">
        <v>15798</v>
      </c>
      <c r="B2898">
        <v>93</v>
      </c>
      <c r="C2898">
        <v>174635000</v>
      </c>
      <c r="D2898" t="s">
        <v>4219</v>
      </c>
      <c r="E2898" t="s">
        <v>27044</v>
      </c>
      <c r="F2898" t="s">
        <v>37</v>
      </c>
      <c r="G2898">
        <v>8800000</v>
      </c>
      <c r="H2898">
        <v>6.5</v>
      </c>
    </row>
    <row r="2899" spans="1:8" x14ac:dyDescent="0.3">
      <c r="A2899" t="s">
        <v>15823</v>
      </c>
      <c r="B2899">
        <v>84</v>
      </c>
      <c r="C2899">
        <v>14373825</v>
      </c>
      <c r="D2899" t="s">
        <v>2215</v>
      </c>
      <c r="E2899" t="s">
        <v>27045</v>
      </c>
      <c r="F2899" t="s">
        <v>37</v>
      </c>
      <c r="G2899">
        <v>8600000</v>
      </c>
      <c r="H2899">
        <v>6.5</v>
      </c>
    </row>
    <row r="2900" spans="1:8" x14ac:dyDescent="0.3">
      <c r="A2900" t="s">
        <v>15832</v>
      </c>
      <c r="B2900">
        <v>96</v>
      </c>
      <c r="C2900">
        <v>162</v>
      </c>
      <c r="D2900" t="s">
        <v>334</v>
      </c>
      <c r="E2900" t="s">
        <v>27046</v>
      </c>
      <c r="F2900" t="s">
        <v>37</v>
      </c>
      <c r="G2900">
        <v>9000000</v>
      </c>
      <c r="H2900">
        <v>5.7</v>
      </c>
    </row>
    <row r="2901" spans="1:8" x14ac:dyDescent="0.3">
      <c r="A2901" t="s">
        <v>4893</v>
      </c>
      <c r="B2901">
        <v>112</v>
      </c>
      <c r="C2901">
        <v>39462438</v>
      </c>
      <c r="D2901" t="s">
        <v>7837</v>
      </c>
      <c r="E2901" t="s">
        <v>27047</v>
      </c>
      <c r="F2901" t="s">
        <v>37</v>
      </c>
      <c r="G2901">
        <v>7000000</v>
      </c>
      <c r="H2901">
        <v>7.3</v>
      </c>
    </row>
    <row r="2902" spans="1:8" x14ac:dyDescent="0.3">
      <c r="A2902" t="s">
        <v>15844</v>
      </c>
      <c r="B2902">
        <v>125</v>
      </c>
      <c r="C2902">
        <v>29200000</v>
      </c>
      <c r="D2902" t="s">
        <v>7837</v>
      </c>
      <c r="E2902" t="s">
        <v>27048</v>
      </c>
      <c r="F2902" t="s">
        <v>37</v>
      </c>
      <c r="G2902">
        <v>8500000</v>
      </c>
      <c r="H2902">
        <v>6.9</v>
      </c>
    </row>
    <row r="2903" spans="1:8" x14ac:dyDescent="0.3">
      <c r="A2903" t="s">
        <v>15850</v>
      </c>
      <c r="B2903">
        <v>96</v>
      </c>
      <c r="C2903">
        <v>21564616</v>
      </c>
      <c r="D2903" t="s">
        <v>1671</v>
      </c>
      <c r="E2903" t="s">
        <v>27049</v>
      </c>
      <c r="F2903" t="s">
        <v>37</v>
      </c>
      <c r="G2903">
        <v>8500000</v>
      </c>
      <c r="H2903">
        <v>5</v>
      </c>
    </row>
    <row r="2904" spans="1:8" x14ac:dyDescent="0.3">
      <c r="A2904" t="s">
        <v>8191</v>
      </c>
      <c r="B2904">
        <v>103</v>
      </c>
      <c r="C2904">
        <v>14879556</v>
      </c>
      <c r="D2904" t="s">
        <v>2527</v>
      </c>
      <c r="E2904" t="s">
        <v>27050</v>
      </c>
      <c r="F2904" t="s">
        <v>37</v>
      </c>
      <c r="G2904">
        <v>8000000</v>
      </c>
      <c r="H2904">
        <v>7.3</v>
      </c>
    </row>
    <row r="2905" spans="1:8" x14ac:dyDescent="0.3">
      <c r="A2905" t="s">
        <v>15874</v>
      </c>
      <c r="B2905">
        <v>101</v>
      </c>
      <c r="C2905">
        <v>34017854</v>
      </c>
      <c r="D2905" t="s">
        <v>1671</v>
      </c>
      <c r="E2905" t="s">
        <v>27051</v>
      </c>
      <c r="F2905" t="s">
        <v>37</v>
      </c>
      <c r="G2905">
        <v>8500000</v>
      </c>
      <c r="H2905">
        <v>6.5</v>
      </c>
    </row>
    <row r="2906" spans="1:8" x14ac:dyDescent="0.3">
      <c r="A2906" t="s">
        <v>12123</v>
      </c>
      <c r="B2906">
        <v>104</v>
      </c>
      <c r="C2906">
        <v>4273372</v>
      </c>
      <c r="D2906" t="s">
        <v>7837</v>
      </c>
      <c r="E2906" t="s">
        <v>27052</v>
      </c>
      <c r="F2906" t="s">
        <v>37</v>
      </c>
      <c r="G2906">
        <v>22000000</v>
      </c>
      <c r="H2906">
        <v>2.1</v>
      </c>
    </row>
    <row r="2907" spans="1:8" x14ac:dyDescent="0.3">
      <c r="A2907" t="s">
        <v>14295</v>
      </c>
      <c r="B2907">
        <v>119</v>
      </c>
      <c r="C2907">
        <v>4440055</v>
      </c>
      <c r="D2907" t="s">
        <v>6326</v>
      </c>
      <c r="E2907" t="s">
        <v>27053</v>
      </c>
      <c r="F2907" t="s">
        <v>37</v>
      </c>
      <c r="G2907">
        <v>8500000</v>
      </c>
      <c r="H2907">
        <v>7</v>
      </c>
    </row>
    <row r="2908" spans="1:8" x14ac:dyDescent="0.3">
      <c r="A2908" t="s">
        <v>14704</v>
      </c>
      <c r="B2908">
        <v>128</v>
      </c>
      <c r="C2908">
        <v>4018695</v>
      </c>
      <c r="D2908" t="s">
        <v>1826</v>
      </c>
      <c r="E2908" t="s">
        <v>27054</v>
      </c>
      <c r="F2908" t="s">
        <v>5611</v>
      </c>
      <c r="G2908">
        <v>12000000</v>
      </c>
      <c r="H2908">
        <v>8</v>
      </c>
    </row>
    <row r="2909" spans="1:8" x14ac:dyDescent="0.3">
      <c r="A2909" t="s">
        <v>11361</v>
      </c>
      <c r="B2909">
        <v>106</v>
      </c>
      <c r="C2909">
        <v>6262942</v>
      </c>
      <c r="D2909" t="s">
        <v>1023</v>
      </c>
      <c r="E2909" t="s">
        <v>27055</v>
      </c>
      <c r="F2909" t="s">
        <v>37</v>
      </c>
      <c r="G2909">
        <v>9000000</v>
      </c>
      <c r="H2909">
        <v>6.9</v>
      </c>
    </row>
    <row r="2910" spans="1:8" x14ac:dyDescent="0.3">
      <c r="A2910" t="s">
        <v>15906</v>
      </c>
      <c r="B2910">
        <v>126</v>
      </c>
      <c r="C2910">
        <v>1997807</v>
      </c>
      <c r="D2910" t="s">
        <v>1826</v>
      </c>
      <c r="E2910" t="s">
        <v>27056</v>
      </c>
      <c r="F2910" t="s">
        <v>37</v>
      </c>
      <c r="G2910">
        <v>8000000</v>
      </c>
      <c r="H2910">
        <v>7.1</v>
      </c>
    </row>
    <row r="2911" spans="1:8" x14ac:dyDescent="0.3">
      <c r="A2911" t="s">
        <v>14787</v>
      </c>
      <c r="B2911">
        <v>150</v>
      </c>
      <c r="C2911">
        <v>140244</v>
      </c>
      <c r="D2911" t="s">
        <v>15939</v>
      </c>
      <c r="E2911" t="s">
        <v>27057</v>
      </c>
      <c r="F2911" t="s">
        <v>37</v>
      </c>
      <c r="G2911">
        <v>8500000</v>
      </c>
      <c r="H2911">
        <v>6.7</v>
      </c>
    </row>
    <row r="2912" spans="1:8" x14ac:dyDescent="0.3">
      <c r="A2912" t="s">
        <v>1764</v>
      </c>
      <c r="B2912">
        <v>178</v>
      </c>
      <c r="C2912">
        <v>107930000</v>
      </c>
      <c r="D2912" t="s">
        <v>1935</v>
      </c>
      <c r="E2912" t="s">
        <v>27058</v>
      </c>
      <c r="F2912" t="s">
        <v>37</v>
      </c>
      <c r="G2912">
        <v>8000000</v>
      </c>
      <c r="H2912">
        <v>8.9</v>
      </c>
    </row>
    <row r="2913" spans="1:8" x14ac:dyDescent="0.3">
      <c r="A2913" t="s">
        <v>15960</v>
      </c>
      <c r="B2913">
        <v>117</v>
      </c>
      <c r="C2913">
        <v>32279955</v>
      </c>
      <c r="D2913" t="s">
        <v>2125</v>
      </c>
      <c r="E2913" t="s">
        <v>27059</v>
      </c>
      <c r="F2913" t="s">
        <v>37</v>
      </c>
      <c r="G2913">
        <v>8500000</v>
      </c>
      <c r="H2913">
        <v>7.9</v>
      </c>
    </row>
    <row r="2914" spans="1:8" x14ac:dyDescent="0.3">
      <c r="A2914" t="s">
        <v>4939</v>
      </c>
      <c r="B2914">
        <v>119</v>
      </c>
      <c r="C2914">
        <v>4992159</v>
      </c>
      <c r="D2914" t="s">
        <v>12838</v>
      </c>
      <c r="E2914" t="s">
        <v>27060</v>
      </c>
      <c r="F2914" t="s">
        <v>37</v>
      </c>
      <c r="G2914">
        <v>8550000</v>
      </c>
      <c r="H2914">
        <v>5.6</v>
      </c>
    </row>
    <row r="2915" spans="1:8" x14ac:dyDescent="0.3">
      <c r="A2915" t="s">
        <v>7281</v>
      </c>
      <c r="B2915">
        <v>174</v>
      </c>
      <c r="C2915">
        <v>163214286</v>
      </c>
      <c r="D2915" t="s">
        <v>15970</v>
      </c>
      <c r="E2915" t="s">
        <v>27061</v>
      </c>
      <c r="F2915" t="s">
        <v>37</v>
      </c>
      <c r="G2915">
        <v>8200000</v>
      </c>
      <c r="H2915">
        <v>8</v>
      </c>
    </row>
    <row r="2916" spans="1:8" x14ac:dyDescent="0.3">
      <c r="A2916" t="s">
        <v>850</v>
      </c>
      <c r="B2916">
        <v>111</v>
      </c>
      <c r="C2916">
        <v>69800000</v>
      </c>
      <c r="D2916" t="s">
        <v>3632</v>
      </c>
      <c r="E2916" t="s">
        <v>27062</v>
      </c>
      <c r="F2916" t="s">
        <v>37</v>
      </c>
      <c r="G2916">
        <v>8000000</v>
      </c>
      <c r="H2916">
        <v>6.2</v>
      </c>
    </row>
    <row r="2917" spans="1:8" x14ac:dyDescent="0.3">
      <c r="A2917" t="s">
        <v>15981</v>
      </c>
      <c r="B2917">
        <v>101</v>
      </c>
      <c r="C2917">
        <v>59889948</v>
      </c>
      <c r="D2917" t="s">
        <v>2527</v>
      </c>
      <c r="E2917" t="s">
        <v>27063</v>
      </c>
      <c r="F2917" t="s">
        <v>37</v>
      </c>
      <c r="G2917">
        <v>8000000</v>
      </c>
      <c r="H2917">
        <v>7.9</v>
      </c>
    </row>
    <row r="2918" spans="1:8" x14ac:dyDescent="0.3">
      <c r="A2918" t="s">
        <v>3891</v>
      </c>
      <c r="B2918">
        <v>89</v>
      </c>
      <c r="C2918">
        <v>52287414</v>
      </c>
      <c r="D2918" t="s">
        <v>7043</v>
      </c>
      <c r="E2918" t="s">
        <v>27064</v>
      </c>
      <c r="F2918" t="s">
        <v>37</v>
      </c>
      <c r="G2918">
        <v>8000000</v>
      </c>
      <c r="H2918">
        <v>8.1</v>
      </c>
    </row>
    <row r="2919" spans="1:8" x14ac:dyDescent="0.3">
      <c r="A2919" t="s">
        <v>5289</v>
      </c>
      <c r="B2919">
        <v>113</v>
      </c>
      <c r="C2919">
        <v>45063889</v>
      </c>
      <c r="D2919" t="s">
        <v>3171</v>
      </c>
      <c r="E2919" t="s">
        <v>27065</v>
      </c>
      <c r="F2919" t="s">
        <v>37</v>
      </c>
      <c r="G2919">
        <v>8000000</v>
      </c>
      <c r="H2919">
        <v>7.6</v>
      </c>
    </row>
    <row r="2920" spans="1:8" x14ac:dyDescent="0.3">
      <c r="A2920" t="s">
        <v>15997</v>
      </c>
      <c r="B2920">
        <v>95</v>
      </c>
      <c r="C2920">
        <v>40066497</v>
      </c>
      <c r="D2920" t="s">
        <v>6199</v>
      </c>
      <c r="E2920" t="s">
        <v>27066</v>
      </c>
      <c r="F2920" t="s">
        <v>37</v>
      </c>
      <c r="G2920">
        <v>8000000</v>
      </c>
      <c r="H2920">
        <v>3.5</v>
      </c>
    </row>
    <row r="2921" spans="1:8" x14ac:dyDescent="0.3">
      <c r="A2921" t="s">
        <v>16004</v>
      </c>
      <c r="B2921">
        <v>112</v>
      </c>
      <c r="C2921">
        <v>36500000</v>
      </c>
      <c r="D2921" t="s">
        <v>1726</v>
      </c>
      <c r="E2921" t="s">
        <v>27067</v>
      </c>
      <c r="F2921" t="s">
        <v>37</v>
      </c>
      <c r="G2921">
        <v>8000000</v>
      </c>
      <c r="H2921">
        <v>7.6</v>
      </c>
    </row>
    <row r="2922" spans="1:8" x14ac:dyDescent="0.3">
      <c r="A2922" t="s">
        <v>13454</v>
      </c>
      <c r="B2922">
        <v>109</v>
      </c>
      <c r="C2922">
        <v>27362712</v>
      </c>
      <c r="D2922" t="s">
        <v>5788</v>
      </c>
      <c r="E2922" t="s">
        <v>27068</v>
      </c>
      <c r="F2922" t="s">
        <v>37</v>
      </c>
      <c r="G2922">
        <v>8000000</v>
      </c>
      <c r="H2922">
        <v>6.5</v>
      </c>
    </row>
    <row r="2923" spans="1:8" x14ac:dyDescent="0.3">
      <c r="A2923" t="s">
        <v>16011</v>
      </c>
      <c r="B2923">
        <v>108</v>
      </c>
      <c r="C2923">
        <v>34746109</v>
      </c>
      <c r="D2923" t="s">
        <v>16012</v>
      </c>
      <c r="E2923" t="s">
        <v>27069</v>
      </c>
      <c r="F2923" t="s">
        <v>37</v>
      </c>
      <c r="G2923">
        <v>8000000</v>
      </c>
      <c r="H2923">
        <v>5.6</v>
      </c>
    </row>
    <row r="2924" spans="1:8" x14ac:dyDescent="0.3">
      <c r="A2924" t="s">
        <v>8197</v>
      </c>
      <c r="B2924">
        <v>100</v>
      </c>
      <c r="C2924">
        <v>34963967</v>
      </c>
      <c r="D2924" t="s">
        <v>1415</v>
      </c>
      <c r="E2924" t="s">
        <v>27070</v>
      </c>
      <c r="F2924" t="s">
        <v>37</v>
      </c>
      <c r="G2924">
        <v>8000000</v>
      </c>
      <c r="H2924">
        <v>7.7</v>
      </c>
    </row>
    <row r="2925" spans="1:8" x14ac:dyDescent="0.3">
      <c r="A2925" t="s">
        <v>16019</v>
      </c>
      <c r="B2925">
        <v>90</v>
      </c>
      <c r="C2925">
        <v>25926543</v>
      </c>
      <c r="D2925" t="s">
        <v>3030</v>
      </c>
      <c r="E2925" t="s">
        <v>27071</v>
      </c>
      <c r="F2925" t="s">
        <v>37</v>
      </c>
      <c r="G2925">
        <v>8000000</v>
      </c>
      <c r="H2925">
        <v>5.2</v>
      </c>
    </row>
    <row r="2926" spans="1:8" x14ac:dyDescent="0.3">
      <c r="A2926" t="s">
        <v>16026</v>
      </c>
      <c r="B2926">
        <v>94</v>
      </c>
      <c r="C2926">
        <v>26049082</v>
      </c>
      <c r="D2926" t="s">
        <v>1681</v>
      </c>
      <c r="E2926" t="s">
        <v>27072</v>
      </c>
      <c r="F2926" t="s">
        <v>37</v>
      </c>
      <c r="G2926">
        <v>8000000</v>
      </c>
      <c r="H2926">
        <v>6.1</v>
      </c>
    </row>
    <row r="2927" spans="1:8" x14ac:dyDescent="0.3">
      <c r="A2927" t="s">
        <v>857</v>
      </c>
      <c r="B2927">
        <v>111</v>
      </c>
      <c r="C2927">
        <v>22551000</v>
      </c>
      <c r="D2927" t="s">
        <v>1415</v>
      </c>
      <c r="E2927" t="s">
        <v>27073</v>
      </c>
      <c r="F2927" t="s">
        <v>37</v>
      </c>
      <c r="G2927">
        <v>8000000</v>
      </c>
      <c r="H2927">
        <v>7.4</v>
      </c>
    </row>
    <row r="2928" spans="1:8" x14ac:dyDescent="0.3">
      <c r="A2928" t="s">
        <v>16046</v>
      </c>
      <c r="B2928">
        <v>142</v>
      </c>
      <c r="C2928">
        <v>22800000</v>
      </c>
      <c r="D2928" t="s">
        <v>50</v>
      </c>
      <c r="E2928" t="s">
        <v>27074</v>
      </c>
      <c r="F2928" t="s">
        <v>37</v>
      </c>
      <c r="G2928">
        <v>7000000</v>
      </c>
      <c r="H2928">
        <v>6.8</v>
      </c>
    </row>
    <row r="2929" spans="1:8" x14ac:dyDescent="0.3">
      <c r="A2929" t="s">
        <v>6308</v>
      </c>
      <c r="B2929">
        <v>107</v>
      </c>
      <c r="C2929">
        <v>18090181</v>
      </c>
      <c r="D2929" t="s">
        <v>2664</v>
      </c>
      <c r="E2929" t="s">
        <v>27075</v>
      </c>
      <c r="F2929" t="s">
        <v>37</v>
      </c>
      <c r="G2929">
        <v>8000000</v>
      </c>
      <c r="H2929">
        <v>6.4</v>
      </c>
    </row>
    <row r="2930" spans="1:8" x14ac:dyDescent="0.3">
      <c r="A2930" t="s">
        <v>5911</v>
      </c>
      <c r="B2930">
        <v>91</v>
      </c>
      <c r="C2930">
        <v>17843379</v>
      </c>
      <c r="D2930" t="s">
        <v>1415</v>
      </c>
      <c r="E2930" t="s">
        <v>27076</v>
      </c>
      <c r="F2930" t="s">
        <v>37</v>
      </c>
      <c r="G2930">
        <v>8000000</v>
      </c>
      <c r="H2930">
        <v>5.7</v>
      </c>
    </row>
    <row r="2931" spans="1:8" x14ac:dyDescent="0.3">
      <c r="A2931" t="s">
        <v>14086</v>
      </c>
      <c r="B2931">
        <v>82</v>
      </c>
      <c r="C2931">
        <v>17278980</v>
      </c>
      <c r="D2931" t="s">
        <v>1009</v>
      </c>
      <c r="E2931" t="s">
        <v>27077</v>
      </c>
      <c r="F2931" t="s">
        <v>37</v>
      </c>
      <c r="G2931">
        <v>8000000</v>
      </c>
      <c r="H2931">
        <v>6.7</v>
      </c>
    </row>
    <row r="2932" spans="1:8" x14ac:dyDescent="0.3">
      <c r="A2932" t="s">
        <v>16075</v>
      </c>
      <c r="B2932">
        <v>97</v>
      </c>
      <c r="C2932">
        <v>16699684</v>
      </c>
      <c r="D2932" t="s">
        <v>1681</v>
      </c>
      <c r="E2932" t="s">
        <v>27078</v>
      </c>
      <c r="F2932" t="s">
        <v>37</v>
      </c>
      <c r="G2932">
        <v>8000000</v>
      </c>
      <c r="H2932">
        <v>5.6</v>
      </c>
    </row>
    <row r="2933" spans="1:8" x14ac:dyDescent="0.3">
      <c r="A2933" t="s">
        <v>16079</v>
      </c>
      <c r="B2933">
        <v>102</v>
      </c>
      <c r="C2933">
        <v>15047419</v>
      </c>
      <c r="D2933" t="s">
        <v>1935</v>
      </c>
      <c r="E2933" t="s">
        <v>27079</v>
      </c>
      <c r="F2933" t="s">
        <v>37</v>
      </c>
      <c r="G2933">
        <v>7000000</v>
      </c>
      <c r="H2933">
        <v>7.6</v>
      </c>
    </row>
    <row r="2934" spans="1:8" x14ac:dyDescent="0.3">
      <c r="A2934" t="s">
        <v>8950</v>
      </c>
      <c r="B2934">
        <v>93</v>
      </c>
      <c r="C2934">
        <v>14015786</v>
      </c>
      <c r="D2934" t="s">
        <v>214</v>
      </c>
      <c r="E2934" t="s">
        <v>27080</v>
      </c>
      <c r="F2934" t="s">
        <v>37</v>
      </c>
      <c r="G2934">
        <v>5000000</v>
      </c>
      <c r="H2934">
        <v>6.5</v>
      </c>
    </row>
    <row r="2935" spans="1:8" x14ac:dyDescent="0.3">
      <c r="A2935" t="s">
        <v>16092</v>
      </c>
      <c r="B2935">
        <v>138</v>
      </c>
      <c r="C2935">
        <v>10269307</v>
      </c>
      <c r="D2935" t="s">
        <v>334</v>
      </c>
      <c r="E2935" t="s">
        <v>27081</v>
      </c>
      <c r="F2935" t="s">
        <v>37</v>
      </c>
      <c r="G2935">
        <v>8000000</v>
      </c>
      <c r="H2935">
        <v>6.3</v>
      </c>
    </row>
    <row r="2936" spans="1:8" x14ac:dyDescent="0.3">
      <c r="A2936" t="s">
        <v>16101</v>
      </c>
      <c r="B2936">
        <v>93</v>
      </c>
      <c r="C2936">
        <v>17536788</v>
      </c>
      <c r="D2936" t="s">
        <v>1415</v>
      </c>
      <c r="E2936" t="s">
        <v>27082</v>
      </c>
      <c r="F2936" t="s">
        <v>37</v>
      </c>
      <c r="G2936">
        <v>8000000</v>
      </c>
      <c r="H2936">
        <v>7.1</v>
      </c>
    </row>
    <row r="2937" spans="1:8" x14ac:dyDescent="0.3">
      <c r="A2937" t="s">
        <v>3732</v>
      </c>
      <c r="B2937">
        <v>92</v>
      </c>
      <c r="C2937">
        <v>58401464</v>
      </c>
      <c r="D2937" t="s">
        <v>1681</v>
      </c>
      <c r="E2937" t="s">
        <v>27083</v>
      </c>
      <c r="F2937" t="s">
        <v>37</v>
      </c>
      <c r="G2937">
        <v>8000000</v>
      </c>
      <c r="H2937">
        <v>7.1</v>
      </c>
    </row>
    <row r="2938" spans="1:8" x14ac:dyDescent="0.3">
      <c r="A2938" t="s">
        <v>9172</v>
      </c>
      <c r="B2938">
        <v>92</v>
      </c>
      <c r="C2938">
        <v>8279017</v>
      </c>
      <c r="D2938" t="s">
        <v>11575</v>
      </c>
      <c r="E2938" t="s">
        <v>27084</v>
      </c>
      <c r="F2938" t="s">
        <v>37</v>
      </c>
      <c r="G2938">
        <v>8000000</v>
      </c>
      <c r="H2938">
        <v>6.9</v>
      </c>
    </row>
    <row r="2939" spans="1:8" x14ac:dyDescent="0.3">
      <c r="A2939" t="s">
        <v>12365</v>
      </c>
      <c r="B2939">
        <v>104</v>
      </c>
      <c r="C2939">
        <v>10106233</v>
      </c>
      <c r="D2939" t="s">
        <v>2527</v>
      </c>
      <c r="E2939" t="s">
        <v>27085</v>
      </c>
      <c r="F2939" t="s">
        <v>37</v>
      </c>
      <c r="G2939">
        <v>8000000</v>
      </c>
      <c r="H2939">
        <v>5.4</v>
      </c>
    </row>
    <row r="2940" spans="1:8" x14ac:dyDescent="0.3">
      <c r="A2940" t="s">
        <v>11050</v>
      </c>
      <c r="B2940">
        <v>89</v>
      </c>
      <c r="C2940">
        <v>4692814</v>
      </c>
      <c r="D2940" t="s">
        <v>1671</v>
      </c>
      <c r="E2940" t="s">
        <v>27086</v>
      </c>
      <c r="F2940" t="s">
        <v>37</v>
      </c>
      <c r="G2940">
        <v>8000000</v>
      </c>
      <c r="H2940">
        <v>5.0999999999999996</v>
      </c>
    </row>
    <row r="2941" spans="1:8" x14ac:dyDescent="0.3">
      <c r="A2941" t="s">
        <v>16127</v>
      </c>
      <c r="B2941">
        <v>92</v>
      </c>
      <c r="C2941">
        <v>5018450</v>
      </c>
      <c r="D2941" t="s">
        <v>3632</v>
      </c>
      <c r="E2941" t="s">
        <v>27087</v>
      </c>
      <c r="F2941" t="s">
        <v>37</v>
      </c>
      <c r="G2941">
        <v>8000000</v>
      </c>
      <c r="H2941">
        <v>5.3</v>
      </c>
    </row>
    <row r="2942" spans="1:8" x14ac:dyDescent="0.3">
      <c r="A2942" t="s">
        <v>16139</v>
      </c>
      <c r="B2942">
        <v>90</v>
      </c>
      <c r="C2942">
        <v>3442820</v>
      </c>
      <c r="D2942" t="s">
        <v>16140</v>
      </c>
      <c r="E2942" t="s">
        <v>27088</v>
      </c>
      <c r="F2942" t="s">
        <v>37</v>
      </c>
      <c r="G2942">
        <v>8000000</v>
      </c>
      <c r="H2942">
        <v>7.3</v>
      </c>
    </row>
    <row r="2943" spans="1:8" x14ac:dyDescent="0.3">
      <c r="A2943" t="s">
        <v>11327</v>
      </c>
      <c r="B2943">
        <v>129</v>
      </c>
      <c r="C2943">
        <v>3205244</v>
      </c>
      <c r="D2943" t="s">
        <v>2527</v>
      </c>
      <c r="E2943" t="s">
        <v>27089</v>
      </c>
      <c r="F2943" t="s">
        <v>37</v>
      </c>
      <c r="G2943">
        <v>10000000</v>
      </c>
      <c r="H2943">
        <v>7.3</v>
      </c>
    </row>
    <row r="2944" spans="1:8" x14ac:dyDescent="0.3">
      <c r="A2944" t="s">
        <v>16148</v>
      </c>
      <c r="B2944">
        <v>111</v>
      </c>
      <c r="C2944">
        <v>3076425</v>
      </c>
      <c r="D2944" t="s">
        <v>16149</v>
      </c>
      <c r="E2944" t="s">
        <v>27090</v>
      </c>
      <c r="F2944" t="s">
        <v>1464</v>
      </c>
      <c r="G2944">
        <v>8000000</v>
      </c>
      <c r="H2944">
        <v>7.1</v>
      </c>
    </row>
    <row r="2945" spans="1:8" x14ac:dyDescent="0.3">
      <c r="A2945" t="s">
        <v>12976</v>
      </c>
      <c r="B2945">
        <v>79</v>
      </c>
      <c r="C2945">
        <v>2275557</v>
      </c>
      <c r="D2945" t="s">
        <v>422</v>
      </c>
      <c r="E2945" t="s">
        <v>27091</v>
      </c>
      <c r="F2945" t="s">
        <v>37</v>
      </c>
      <c r="G2945">
        <v>8000000</v>
      </c>
      <c r="H2945">
        <v>6</v>
      </c>
    </row>
    <row r="2946" spans="1:8" x14ac:dyDescent="0.3">
      <c r="A2946" t="s">
        <v>4950</v>
      </c>
      <c r="B2946">
        <v>104</v>
      </c>
      <c r="C2946">
        <v>1789892</v>
      </c>
      <c r="D2946" t="s">
        <v>1009</v>
      </c>
      <c r="E2946" t="s">
        <v>27092</v>
      </c>
      <c r="F2946" t="s">
        <v>37</v>
      </c>
      <c r="G2946">
        <v>8000000</v>
      </c>
      <c r="H2946">
        <v>6.6</v>
      </c>
    </row>
    <row r="2947" spans="1:8" x14ac:dyDescent="0.3">
      <c r="A2947" t="s">
        <v>16162</v>
      </c>
      <c r="B2947">
        <v>101</v>
      </c>
      <c r="C2947">
        <v>6350058</v>
      </c>
      <c r="D2947" t="s">
        <v>1415</v>
      </c>
      <c r="E2947" t="s">
        <v>27093</v>
      </c>
      <c r="F2947" t="s">
        <v>37</v>
      </c>
      <c r="G2947">
        <v>8000000</v>
      </c>
      <c r="H2947">
        <v>7.2</v>
      </c>
    </row>
    <row r="2948" spans="1:8" x14ac:dyDescent="0.3">
      <c r="A2948" t="s">
        <v>9721</v>
      </c>
      <c r="B2948">
        <v>113</v>
      </c>
      <c r="C2948">
        <v>1094798</v>
      </c>
      <c r="D2948" t="s">
        <v>3067</v>
      </c>
      <c r="E2948" t="s">
        <v>27094</v>
      </c>
      <c r="F2948" t="s">
        <v>37</v>
      </c>
      <c r="G2948">
        <v>7200000</v>
      </c>
      <c r="H2948">
        <v>7.2</v>
      </c>
    </row>
    <row r="2949" spans="1:8" x14ac:dyDescent="0.3">
      <c r="A2949" t="s">
        <v>11653</v>
      </c>
      <c r="B2949">
        <v>92</v>
      </c>
      <c r="C2949">
        <v>1071240</v>
      </c>
      <c r="D2949" t="s">
        <v>1544</v>
      </c>
      <c r="E2949" t="s">
        <v>27095</v>
      </c>
      <c r="F2949" t="s">
        <v>37</v>
      </c>
      <c r="G2949">
        <v>8000000</v>
      </c>
      <c r="H2949">
        <v>6.9</v>
      </c>
    </row>
    <row r="2950" spans="1:8" x14ac:dyDescent="0.3">
      <c r="A2950" t="s">
        <v>16174</v>
      </c>
      <c r="B2950">
        <v>106</v>
      </c>
      <c r="C2950">
        <v>532190</v>
      </c>
      <c r="D2950" t="s">
        <v>6939</v>
      </c>
      <c r="E2950" t="s">
        <v>27096</v>
      </c>
      <c r="F2950" t="s">
        <v>37</v>
      </c>
      <c r="G2950">
        <v>8000000</v>
      </c>
      <c r="H2950">
        <v>6.8</v>
      </c>
    </row>
    <row r="2951" spans="1:8" x14ac:dyDescent="0.3">
      <c r="A2951" t="s">
        <v>16185</v>
      </c>
      <c r="B2951">
        <v>75</v>
      </c>
      <c r="C2951">
        <v>686383</v>
      </c>
      <c r="D2951" t="s">
        <v>628</v>
      </c>
      <c r="E2951" t="s">
        <v>27097</v>
      </c>
      <c r="F2951" t="s">
        <v>37</v>
      </c>
      <c r="G2951">
        <v>6500000</v>
      </c>
      <c r="H2951">
        <v>7.7</v>
      </c>
    </row>
    <row r="2952" spans="1:8" x14ac:dyDescent="0.3">
      <c r="A2952" t="s">
        <v>16192</v>
      </c>
      <c r="B2952">
        <v>104</v>
      </c>
      <c r="C2952">
        <v>16168741</v>
      </c>
      <c r="D2952" t="s">
        <v>6199</v>
      </c>
      <c r="E2952" t="s">
        <v>27098</v>
      </c>
      <c r="F2952" t="s">
        <v>37</v>
      </c>
      <c r="G2952">
        <v>8000000</v>
      </c>
      <c r="H2952">
        <v>7.4</v>
      </c>
    </row>
    <row r="2953" spans="1:8" x14ac:dyDescent="0.3">
      <c r="A2953" t="s">
        <v>16198</v>
      </c>
      <c r="B2953">
        <v>108</v>
      </c>
      <c r="C2953">
        <v>568695</v>
      </c>
      <c r="D2953" t="s">
        <v>8921</v>
      </c>
      <c r="E2953" t="s">
        <v>27099</v>
      </c>
      <c r="F2953" t="s">
        <v>37</v>
      </c>
      <c r="G2953">
        <v>8000000</v>
      </c>
      <c r="H2953">
        <v>6.5</v>
      </c>
    </row>
    <row r="2954" spans="1:8" x14ac:dyDescent="0.3">
      <c r="A2954" t="s">
        <v>16202</v>
      </c>
      <c r="B2954">
        <v>99</v>
      </c>
      <c r="C2954">
        <v>398420</v>
      </c>
      <c r="D2954" t="s">
        <v>1935</v>
      </c>
      <c r="E2954" t="s">
        <v>27100</v>
      </c>
      <c r="F2954" t="s">
        <v>37</v>
      </c>
      <c r="G2954">
        <v>8000000</v>
      </c>
      <c r="H2954">
        <v>6.4</v>
      </c>
    </row>
    <row r="2955" spans="1:8" x14ac:dyDescent="0.3">
      <c r="A2955" t="s">
        <v>16212</v>
      </c>
      <c r="B2955">
        <v>109</v>
      </c>
      <c r="C2955">
        <v>336456</v>
      </c>
      <c r="D2955" t="s">
        <v>16213</v>
      </c>
      <c r="E2955" t="s">
        <v>27101</v>
      </c>
      <c r="F2955" t="s">
        <v>37</v>
      </c>
      <c r="G2955">
        <v>8000000</v>
      </c>
      <c r="H2955">
        <v>5.6</v>
      </c>
    </row>
    <row r="2956" spans="1:8" x14ac:dyDescent="0.3">
      <c r="A2956" t="s">
        <v>16220</v>
      </c>
      <c r="B2956">
        <v>93</v>
      </c>
      <c r="C2956">
        <v>298110</v>
      </c>
      <c r="D2956" t="s">
        <v>14309</v>
      </c>
      <c r="E2956" t="s">
        <v>27102</v>
      </c>
      <c r="F2956" t="s">
        <v>37</v>
      </c>
      <c r="G2956">
        <v>8000000</v>
      </c>
      <c r="H2956">
        <v>6.8</v>
      </c>
    </row>
    <row r="2957" spans="1:8" x14ac:dyDescent="0.3">
      <c r="A2957" t="s">
        <v>5477</v>
      </c>
      <c r="B2957">
        <v>99</v>
      </c>
      <c r="C2957">
        <v>127144</v>
      </c>
      <c r="D2957" t="s">
        <v>1415</v>
      </c>
      <c r="E2957" t="s">
        <v>27103</v>
      </c>
      <c r="F2957" t="s">
        <v>37</v>
      </c>
      <c r="G2957">
        <v>8000000</v>
      </c>
      <c r="H2957">
        <v>5.5</v>
      </c>
    </row>
    <row r="2958" spans="1:8" x14ac:dyDescent="0.3">
      <c r="A2958" t="s">
        <v>6963</v>
      </c>
      <c r="B2958">
        <v>98</v>
      </c>
      <c r="C2958">
        <v>117190</v>
      </c>
      <c r="D2958" t="s">
        <v>1752</v>
      </c>
      <c r="E2958" t="s">
        <v>27104</v>
      </c>
      <c r="F2958" t="s">
        <v>37</v>
      </c>
      <c r="G2958">
        <v>8000000</v>
      </c>
      <c r="H2958">
        <v>6.9</v>
      </c>
    </row>
    <row r="2959" spans="1:8" x14ac:dyDescent="0.3">
      <c r="A2959" t="s">
        <v>16232</v>
      </c>
      <c r="B2959">
        <v>95</v>
      </c>
      <c r="C2959">
        <v>108662</v>
      </c>
      <c r="D2959" t="s">
        <v>6790</v>
      </c>
      <c r="E2959" t="s">
        <v>27105</v>
      </c>
      <c r="F2959" t="s">
        <v>37</v>
      </c>
      <c r="G2959">
        <v>8000000</v>
      </c>
      <c r="H2959">
        <v>6</v>
      </c>
    </row>
    <row r="2960" spans="1:8" x14ac:dyDescent="0.3">
      <c r="A2960" t="s">
        <v>16240</v>
      </c>
      <c r="B2960">
        <v>107</v>
      </c>
      <c r="C2960">
        <v>53481</v>
      </c>
      <c r="D2960" t="s">
        <v>2125</v>
      </c>
      <c r="E2960" t="s">
        <v>27106</v>
      </c>
      <c r="F2960" t="s">
        <v>37</v>
      </c>
      <c r="G2960">
        <v>8000000</v>
      </c>
      <c r="H2960">
        <v>6.4</v>
      </c>
    </row>
    <row r="2961" spans="1:8" x14ac:dyDescent="0.3">
      <c r="A2961" t="s">
        <v>16244</v>
      </c>
      <c r="B2961">
        <v>102</v>
      </c>
      <c r="C2961">
        <v>23106</v>
      </c>
      <c r="D2961" t="s">
        <v>3124</v>
      </c>
      <c r="E2961" t="s">
        <v>27107</v>
      </c>
      <c r="F2961" t="s">
        <v>37</v>
      </c>
      <c r="G2961">
        <v>50000000</v>
      </c>
      <c r="H2961">
        <v>6.6</v>
      </c>
    </row>
    <row r="2962" spans="1:8" x14ac:dyDescent="0.3">
      <c r="A2962" t="s">
        <v>16249</v>
      </c>
      <c r="B2962">
        <v>97</v>
      </c>
      <c r="C2962">
        <v>52961</v>
      </c>
      <c r="D2962" t="s">
        <v>3409</v>
      </c>
      <c r="E2962" t="s">
        <v>27108</v>
      </c>
      <c r="F2962" t="s">
        <v>37</v>
      </c>
      <c r="G2962">
        <v>8000000</v>
      </c>
      <c r="H2962">
        <v>5.3</v>
      </c>
    </row>
    <row r="2963" spans="1:8" x14ac:dyDescent="0.3">
      <c r="A2963" t="s">
        <v>11441</v>
      </c>
      <c r="B2963">
        <v>124</v>
      </c>
      <c r="C2963">
        <v>439162</v>
      </c>
      <c r="D2963" t="s">
        <v>16256</v>
      </c>
      <c r="E2963" t="s">
        <v>27109</v>
      </c>
      <c r="F2963" t="s">
        <v>676</v>
      </c>
      <c r="G2963">
        <v>1100000000</v>
      </c>
      <c r="H2963">
        <v>8.1</v>
      </c>
    </row>
    <row r="2964" spans="1:8" x14ac:dyDescent="0.3">
      <c r="A2964" t="s">
        <v>16281</v>
      </c>
      <c r="B2964">
        <v>90</v>
      </c>
      <c r="C2964">
        <v>671240</v>
      </c>
      <c r="D2964" t="s">
        <v>1415</v>
      </c>
      <c r="E2964" t="s">
        <v>27110</v>
      </c>
      <c r="F2964" t="s">
        <v>37</v>
      </c>
      <c r="G2964">
        <v>7900000</v>
      </c>
      <c r="H2964">
        <v>6.9</v>
      </c>
    </row>
    <row r="2965" spans="1:8" x14ac:dyDescent="0.3">
      <c r="A2965" t="s">
        <v>16301</v>
      </c>
      <c r="B2965">
        <v>90</v>
      </c>
      <c r="C2965">
        <v>882290</v>
      </c>
      <c r="D2965" t="s">
        <v>3479</v>
      </c>
      <c r="E2965" t="s">
        <v>27111</v>
      </c>
      <c r="F2965" t="s">
        <v>37</v>
      </c>
      <c r="G2965">
        <v>10000000</v>
      </c>
      <c r="H2965">
        <v>6.5</v>
      </c>
    </row>
    <row r="2966" spans="1:8" x14ac:dyDescent="0.3">
      <c r="A2966" t="s">
        <v>6248</v>
      </c>
      <c r="B2966">
        <v>99</v>
      </c>
      <c r="C2966">
        <v>106593296</v>
      </c>
      <c r="D2966" t="s">
        <v>3932</v>
      </c>
      <c r="E2966" t="s">
        <v>27112</v>
      </c>
      <c r="F2966" t="s">
        <v>37</v>
      </c>
      <c r="G2966">
        <v>7500000</v>
      </c>
      <c r="H2966">
        <v>7.4</v>
      </c>
    </row>
    <row r="2967" spans="1:8" x14ac:dyDescent="0.3">
      <c r="A2967" t="s">
        <v>7785</v>
      </c>
      <c r="B2967">
        <v>115</v>
      </c>
      <c r="C2967">
        <v>43490057</v>
      </c>
      <c r="D2967" t="s">
        <v>2527</v>
      </c>
      <c r="E2967" t="s">
        <v>27113</v>
      </c>
      <c r="F2967" t="s">
        <v>37</v>
      </c>
      <c r="G2967">
        <v>7500000</v>
      </c>
      <c r="H2967">
        <v>6.9</v>
      </c>
    </row>
    <row r="2968" spans="1:8" x14ac:dyDescent="0.3">
      <c r="A2968" t="s">
        <v>16321</v>
      </c>
      <c r="B2968">
        <v>89</v>
      </c>
      <c r="C2968">
        <v>32333860</v>
      </c>
      <c r="D2968" t="s">
        <v>2136</v>
      </c>
      <c r="E2968" t="s">
        <v>27114</v>
      </c>
      <c r="F2968" t="s">
        <v>7241</v>
      </c>
      <c r="G2968">
        <v>7500000</v>
      </c>
      <c r="H2968">
        <v>6.7</v>
      </c>
    </row>
    <row r="2969" spans="1:8" x14ac:dyDescent="0.3">
      <c r="A2969" t="s">
        <v>8186</v>
      </c>
      <c r="B2969">
        <v>92</v>
      </c>
      <c r="C2969">
        <v>24792061</v>
      </c>
      <c r="D2969" t="s">
        <v>2527</v>
      </c>
      <c r="E2969" t="s">
        <v>27115</v>
      </c>
      <c r="F2969" t="s">
        <v>37</v>
      </c>
      <c r="G2969">
        <v>6500000</v>
      </c>
      <c r="H2969">
        <v>7.6</v>
      </c>
    </row>
    <row r="2970" spans="1:8" x14ac:dyDescent="0.3">
      <c r="A2970" t="s">
        <v>16339</v>
      </c>
      <c r="B2970">
        <v>94</v>
      </c>
      <c r="C2970">
        <v>17544812</v>
      </c>
      <c r="D2970" t="s">
        <v>6403</v>
      </c>
      <c r="E2970" t="s">
        <v>27116</v>
      </c>
      <c r="F2970" t="s">
        <v>37</v>
      </c>
      <c r="G2970">
        <v>10000000</v>
      </c>
      <c r="H2970">
        <v>5.4</v>
      </c>
    </row>
    <row r="2971" spans="1:8" x14ac:dyDescent="0.3">
      <c r="A2971" t="s">
        <v>13017</v>
      </c>
      <c r="B2971">
        <v>100</v>
      </c>
      <c r="C2971">
        <v>12574715</v>
      </c>
      <c r="D2971" t="s">
        <v>3409</v>
      </c>
      <c r="E2971" t="s">
        <v>27117</v>
      </c>
      <c r="F2971" t="s">
        <v>37</v>
      </c>
      <c r="G2971">
        <v>4500000</v>
      </c>
      <c r="H2971">
        <v>7.3</v>
      </c>
    </row>
    <row r="2972" spans="1:8" x14ac:dyDescent="0.3">
      <c r="A2972" t="s">
        <v>16351</v>
      </c>
      <c r="B2972">
        <v>109</v>
      </c>
      <c r="C2972">
        <v>5100000</v>
      </c>
      <c r="D2972" t="s">
        <v>1415</v>
      </c>
      <c r="E2972" t="s">
        <v>27118</v>
      </c>
      <c r="F2972" t="s">
        <v>37</v>
      </c>
      <c r="G2972">
        <v>7500000</v>
      </c>
      <c r="H2972">
        <v>6</v>
      </c>
    </row>
    <row r="2973" spans="1:8" x14ac:dyDescent="0.3">
      <c r="A2973" t="s">
        <v>9521</v>
      </c>
      <c r="B2973">
        <v>105</v>
      </c>
      <c r="C2973">
        <v>10460089</v>
      </c>
      <c r="D2973" t="s">
        <v>2142</v>
      </c>
      <c r="E2973" t="s">
        <v>27119</v>
      </c>
      <c r="F2973" t="s">
        <v>37</v>
      </c>
      <c r="G2973">
        <v>7500000</v>
      </c>
      <c r="H2973">
        <v>7.2</v>
      </c>
    </row>
    <row r="2974" spans="1:8" x14ac:dyDescent="0.3">
      <c r="A2974" t="s">
        <v>8640</v>
      </c>
      <c r="B2974">
        <v>102</v>
      </c>
      <c r="C2974">
        <v>4239767</v>
      </c>
      <c r="D2974" t="s">
        <v>4479</v>
      </c>
      <c r="E2974" t="s">
        <v>27120</v>
      </c>
      <c r="F2974" t="s">
        <v>37</v>
      </c>
      <c r="G2974">
        <v>7500000</v>
      </c>
      <c r="H2974">
        <v>6</v>
      </c>
    </row>
    <row r="2975" spans="1:8" x14ac:dyDescent="0.3">
      <c r="A2975" t="s">
        <v>16363</v>
      </c>
      <c r="B2975">
        <v>97</v>
      </c>
      <c r="C2975">
        <v>4131640</v>
      </c>
      <c r="D2975" t="s">
        <v>1009</v>
      </c>
      <c r="E2975" t="s">
        <v>27121</v>
      </c>
      <c r="F2975" t="s">
        <v>37</v>
      </c>
      <c r="G2975">
        <v>7500000</v>
      </c>
      <c r="H2975">
        <v>3.1</v>
      </c>
    </row>
    <row r="2976" spans="1:8" x14ac:dyDescent="0.3">
      <c r="A2976" t="s">
        <v>16368</v>
      </c>
      <c r="B2976">
        <v>118</v>
      </c>
      <c r="C2976">
        <v>3347439</v>
      </c>
      <c r="D2976" t="s">
        <v>214</v>
      </c>
      <c r="E2976" t="s">
        <v>27122</v>
      </c>
      <c r="F2976" t="s">
        <v>37</v>
      </c>
      <c r="G2976">
        <v>7500000</v>
      </c>
      <c r="H2976">
        <v>6.9</v>
      </c>
    </row>
    <row r="2977" spans="1:8" x14ac:dyDescent="0.3">
      <c r="A2977" t="s">
        <v>14061</v>
      </c>
      <c r="B2977">
        <v>92</v>
      </c>
      <c r="C2977">
        <v>10814185</v>
      </c>
      <c r="D2977" t="s">
        <v>4262</v>
      </c>
      <c r="E2977" t="s">
        <v>27123</v>
      </c>
      <c r="F2977" t="s">
        <v>37</v>
      </c>
      <c r="G2977">
        <v>8000000</v>
      </c>
      <c r="H2977">
        <v>6.2</v>
      </c>
    </row>
    <row r="2978" spans="1:8" x14ac:dyDescent="0.3">
      <c r="A2978" t="s">
        <v>16379</v>
      </c>
      <c r="B2978">
        <v>103</v>
      </c>
      <c r="C2978">
        <v>206400</v>
      </c>
      <c r="D2978" t="s">
        <v>16012</v>
      </c>
      <c r="E2978" t="s">
        <v>27124</v>
      </c>
      <c r="F2978" t="s">
        <v>1464</v>
      </c>
      <c r="G2978">
        <v>50000000</v>
      </c>
      <c r="H2978">
        <v>6.9</v>
      </c>
    </row>
    <row r="2979" spans="1:8" x14ac:dyDescent="0.3">
      <c r="A2979" t="s">
        <v>9430</v>
      </c>
      <c r="B2979">
        <v>93</v>
      </c>
      <c r="C2979">
        <v>197148</v>
      </c>
      <c r="D2979" t="s">
        <v>16384</v>
      </c>
      <c r="E2979" t="s">
        <v>27125</v>
      </c>
      <c r="F2979" t="s">
        <v>37</v>
      </c>
      <c r="G2979">
        <v>7500000</v>
      </c>
      <c r="H2979">
        <v>6.3</v>
      </c>
    </row>
    <row r="2980" spans="1:8" x14ac:dyDescent="0.3">
      <c r="A2980" t="s">
        <v>16392</v>
      </c>
      <c r="B2980">
        <v>113</v>
      </c>
      <c r="C2980">
        <v>3014541</v>
      </c>
      <c r="D2980" t="s">
        <v>3409</v>
      </c>
      <c r="E2980" t="s">
        <v>27126</v>
      </c>
      <c r="F2980" t="s">
        <v>37</v>
      </c>
      <c r="G2980">
        <v>8000000</v>
      </c>
      <c r="H2980">
        <v>6.7</v>
      </c>
    </row>
    <row r="2981" spans="1:8" x14ac:dyDescent="0.3">
      <c r="A2981" t="s">
        <v>16403</v>
      </c>
      <c r="B2981">
        <v>153</v>
      </c>
      <c r="C2981">
        <v>872643</v>
      </c>
      <c r="D2981" t="s">
        <v>2717</v>
      </c>
      <c r="E2981" t="s">
        <v>27127</v>
      </c>
      <c r="F2981" t="s">
        <v>5611</v>
      </c>
      <c r="G2981">
        <v>6000000</v>
      </c>
      <c r="H2981">
        <v>5.4</v>
      </c>
    </row>
    <row r="2982" spans="1:8" x14ac:dyDescent="0.3">
      <c r="A2982" t="s">
        <v>16410</v>
      </c>
      <c r="B2982">
        <v>89</v>
      </c>
      <c r="C2982">
        <v>4443403</v>
      </c>
      <c r="D2982" t="s">
        <v>16411</v>
      </c>
      <c r="E2982" t="s">
        <v>27128</v>
      </c>
      <c r="F2982" t="s">
        <v>1464</v>
      </c>
      <c r="G2982">
        <v>7300000</v>
      </c>
      <c r="H2982">
        <v>8</v>
      </c>
    </row>
    <row r="2983" spans="1:8" x14ac:dyDescent="0.3">
      <c r="A2983" t="s">
        <v>12849</v>
      </c>
      <c r="B2983">
        <v>118</v>
      </c>
      <c r="C2983">
        <v>1330827</v>
      </c>
      <c r="D2983" t="s">
        <v>5544</v>
      </c>
      <c r="E2983" t="s">
        <v>27129</v>
      </c>
      <c r="F2983" t="s">
        <v>37</v>
      </c>
      <c r="G2983">
        <v>7000000</v>
      </c>
      <c r="H2983">
        <v>7</v>
      </c>
    </row>
    <row r="2984" spans="1:8" x14ac:dyDescent="0.3">
      <c r="A2984" t="s">
        <v>16431</v>
      </c>
      <c r="B2984">
        <v>97</v>
      </c>
      <c r="C2984">
        <v>1818681</v>
      </c>
      <c r="D2984" t="s">
        <v>464</v>
      </c>
      <c r="E2984" t="s">
        <v>27130</v>
      </c>
      <c r="F2984" t="s">
        <v>37</v>
      </c>
      <c r="G2984">
        <v>7300000</v>
      </c>
      <c r="H2984">
        <v>7.2</v>
      </c>
    </row>
    <row r="2985" spans="1:8" x14ac:dyDescent="0.3">
      <c r="A2985" t="s">
        <v>16435</v>
      </c>
      <c r="B2985">
        <v>100</v>
      </c>
      <c r="C2985">
        <v>12610552</v>
      </c>
      <c r="D2985" t="s">
        <v>262</v>
      </c>
      <c r="E2985" t="s">
        <v>27131</v>
      </c>
      <c r="F2985" t="s">
        <v>37</v>
      </c>
      <c r="G2985">
        <v>7500000</v>
      </c>
      <c r="H2985">
        <v>3.5</v>
      </c>
    </row>
    <row r="2986" spans="1:8" x14ac:dyDescent="0.3">
      <c r="A2986" t="s">
        <v>8186</v>
      </c>
      <c r="B2986">
        <v>96</v>
      </c>
      <c r="C2986">
        <v>143492840</v>
      </c>
      <c r="D2986" t="s">
        <v>1415</v>
      </c>
      <c r="E2986" t="s">
        <v>27132</v>
      </c>
      <c r="F2986" t="s">
        <v>37</v>
      </c>
      <c r="G2986">
        <v>7500000</v>
      </c>
      <c r="H2986">
        <v>7.5</v>
      </c>
    </row>
    <row r="2987" spans="1:8" x14ac:dyDescent="0.3">
      <c r="A2987" t="s">
        <v>16450</v>
      </c>
      <c r="B2987">
        <v>120</v>
      </c>
      <c r="C2987">
        <v>43800000</v>
      </c>
      <c r="D2987" t="s">
        <v>50</v>
      </c>
      <c r="E2987" t="s">
        <v>27133</v>
      </c>
      <c r="F2987" t="s">
        <v>37</v>
      </c>
      <c r="G2987">
        <v>7200000</v>
      </c>
      <c r="H2987">
        <v>6.7</v>
      </c>
    </row>
    <row r="2988" spans="1:8" x14ac:dyDescent="0.3">
      <c r="A2988" t="s">
        <v>4850</v>
      </c>
      <c r="B2988">
        <v>175</v>
      </c>
      <c r="C2988">
        <v>134821952</v>
      </c>
      <c r="D2988" t="s">
        <v>1935</v>
      </c>
      <c r="E2988" t="s">
        <v>27134</v>
      </c>
      <c r="F2988" t="s">
        <v>37</v>
      </c>
      <c r="G2988">
        <v>6000000</v>
      </c>
      <c r="H2988">
        <v>9.1999999999999993</v>
      </c>
    </row>
    <row r="2989" spans="1:8" x14ac:dyDescent="0.3">
      <c r="A2989" t="s">
        <v>5175</v>
      </c>
      <c r="B2989">
        <v>95</v>
      </c>
      <c r="C2989">
        <v>94900000</v>
      </c>
      <c r="D2989" t="s">
        <v>7837</v>
      </c>
      <c r="E2989" t="s">
        <v>27135</v>
      </c>
      <c r="F2989" t="s">
        <v>37</v>
      </c>
      <c r="G2989">
        <v>4000000</v>
      </c>
      <c r="H2989">
        <v>6.1</v>
      </c>
    </row>
    <row r="2990" spans="1:8" x14ac:dyDescent="0.3">
      <c r="A2990" t="s">
        <v>180</v>
      </c>
      <c r="B2990">
        <v>95</v>
      </c>
      <c r="C2990">
        <v>32391374</v>
      </c>
      <c r="D2990" t="s">
        <v>1415</v>
      </c>
      <c r="E2990" t="s">
        <v>27136</v>
      </c>
      <c r="F2990" t="s">
        <v>37</v>
      </c>
      <c r="G2990">
        <v>7500000</v>
      </c>
      <c r="H2990">
        <v>7.7</v>
      </c>
    </row>
    <row r="2991" spans="1:8" x14ac:dyDescent="0.3">
      <c r="A2991" t="s">
        <v>14295</v>
      </c>
      <c r="B2991">
        <v>121</v>
      </c>
      <c r="C2991">
        <v>40158000</v>
      </c>
      <c r="D2991" t="s">
        <v>7837</v>
      </c>
      <c r="E2991" t="s">
        <v>27137</v>
      </c>
      <c r="F2991" t="s">
        <v>37</v>
      </c>
      <c r="G2991">
        <v>7000000</v>
      </c>
      <c r="H2991">
        <v>7.6</v>
      </c>
    </row>
    <row r="2992" spans="1:8" x14ac:dyDescent="0.3">
      <c r="A2992" t="s">
        <v>1526</v>
      </c>
      <c r="B2992">
        <v>110</v>
      </c>
      <c r="C2992">
        <v>113709992</v>
      </c>
      <c r="D2992" t="s">
        <v>2527</v>
      </c>
      <c r="E2992" t="s">
        <v>27138</v>
      </c>
      <c r="F2992" t="s">
        <v>37</v>
      </c>
      <c r="G2992">
        <v>7000000</v>
      </c>
      <c r="H2992">
        <v>6.1</v>
      </c>
    </row>
    <row r="2993" spans="1:8" x14ac:dyDescent="0.3">
      <c r="A2993" t="s">
        <v>876</v>
      </c>
      <c r="B2993">
        <v>96</v>
      </c>
      <c r="C2993">
        <v>32131483</v>
      </c>
      <c r="D2993" t="s">
        <v>3030</v>
      </c>
      <c r="E2993" t="s">
        <v>27139</v>
      </c>
      <c r="F2993" t="s">
        <v>37</v>
      </c>
      <c r="G2993">
        <v>11000000</v>
      </c>
      <c r="H2993">
        <v>4.9000000000000004</v>
      </c>
    </row>
    <row r="2994" spans="1:8" x14ac:dyDescent="0.3">
      <c r="A2994" t="s">
        <v>16450</v>
      </c>
      <c r="B2994">
        <v>121</v>
      </c>
      <c r="C2994">
        <v>35400000</v>
      </c>
      <c r="D2994" t="s">
        <v>50</v>
      </c>
      <c r="E2994" t="s">
        <v>27140</v>
      </c>
      <c r="F2994" t="s">
        <v>37</v>
      </c>
      <c r="G2994">
        <v>7000000</v>
      </c>
      <c r="H2994">
        <v>6.8</v>
      </c>
    </row>
    <row r="2995" spans="1:8" x14ac:dyDescent="0.3">
      <c r="A2995" t="s">
        <v>4053</v>
      </c>
      <c r="B2995">
        <v>95</v>
      </c>
      <c r="C2995">
        <v>34099640</v>
      </c>
      <c r="D2995" t="s">
        <v>7963</v>
      </c>
      <c r="E2995" t="s">
        <v>27141</v>
      </c>
      <c r="F2995" t="s">
        <v>37</v>
      </c>
      <c r="G2995">
        <v>5000000</v>
      </c>
      <c r="H2995">
        <v>7</v>
      </c>
    </row>
    <row r="2996" spans="1:8" x14ac:dyDescent="0.3">
      <c r="A2996" t="s">
        <v>14946</v>
      </c>
      <c r="B2996">
        <v>112</v>
      </c>
      <c r="C2996">
        <v>37295394</v>
      </c>
      <c r="D2996" t="s">
        <v>2527</v>
      </c>
      <c r="E2996" t="s">
        <v>27142</v>
      </c>
      <c r="F2996" t="s">
        <v>37</v>
      </c>
      <c r="G2996">
        <v>6600000</v>
      </c>
      <c r="H2996">
        <v>5.7</v>
      </c>
    </row>
    <row r="2997" spans="1:8" x14ac:dyDescent="0.3">
      <c r="A2997" t="s">
        <v>3401</v>
      </c>
      <c r="B2997">
        <v>93</v>
      </c>
      <c r="C2997">
        <v>31501218</v>
      </c>
      <c r="D2997" t="s">
        <v>5940</v>
      </c>
      <c r="E2997" t="s">
        <v>27143</v>
      </c>
      <c r="F2997" t="s">
        <v>37</v>
      </c>
      <c r="G2997">
        <v>7500000</v>
      </c>
      <c r="H2997">
        <v>7.5</v>
      </c>
    </row>
    <row r="2998" spans="1:8" x14ac:dyDescent="0.3">
      <c r="A2998" t="s">
        <v>5121</v>
      </c>
      <c r="B2998">
        <v>110</v>
      </c>
      <c r="C2998">
        <v>28747570</v>
      </c>
      <c r="D2998" t="s">
        <v>1726</v>
      </c>
      <c r="E2998" t="s">
        <v>27144</v>
      </c>
      <c r="F2998" t="s">
        <v>37</v>
      </c>
      <c r="G2998">
        <v>7000000</v>
      </c>
      <c r="H2998">
        <v>7.4</v>
      </c>
    </row>
    <row r="2999" spans="1:8" x14ac:dyDescent="0.3">
      <c r="A2999" t="s">
        <v>4903</v>
      </c>
      <c r="B2999">
        <v>104</v>
      </c>
      <c r="C2999">
        <v>25625110</v>
      </c>
      <c r="D2999" t="s">
        <v>334</v>
      </c>
      <c r="E2999" t="s">
        <v>27145</v>
      </c>
      <c r="F2999" t="s">
        <v>37</v>
      </c>
      <c r="G2999">
        <v>7000000</v>
      </c>
      <c r="H2999">
        <v>7.2</v>
      </c>
    </row>
    <row r="3000" spans="1:8" x14ac:dyDescent="0.3">
      <c r="A3000" t="s">
        <v>16510</v>
      </c>
      <c r="B3000">
        <v>119</v>
      </c>
      <c r="C3000">
        <v>25000000</v>
      </c>
      <c r="D3000" t="s">
        <v>73</v>
      </c>
      <c r="E3000" t="s">
        <v>27146</v>
      </c>
      <c r="F3000" t="s">
        <v>37</v>
      </c>
      <c r="G3000">
        <v>9000000</v>
      </c>
      <c r="H3000">
        <v>6.8</v>
      </c>
    </row>
    <row r="3001" spans="1:8" x14ac:dyDescent="0.3">
      <c r="A3001" t="s">
        <v>16450</v>
      </c>
      <c r="B3001">
        <v>125</v>
      </c>
      <c r="C3001">
        <v>21000000</v>
      </c>
      <c r="D3001" t="s">
        <v>50</v>
      </c>
      <c r="E3001" t="s">
        <v>27147</v>
      </c>
      <c r="F3001" t="s">
        <v>37</v>
      </c>
      <c r="G3001">
        <v>13000000</v>
      </c>
      <c r="H3001">
        <v>6.8</v>
      </c>
    </row>
    <row r="3002" spans="1:8" x14ac:dyDescent="0.3">
      <c r="A3002" t="s">
        <v>9940</v>
      </c>
      <c r="B3002">
        <v>96</v>
      </c>
      <c r="C3002">
        <v>20257000</v>
      </c>
      <c r="D3002" t="s">
        <v>422</v>
      </c>
      <c r="E3002" t="s">
        <v>27148</v>
      </c>
      <c r="F3002" t="s">
        <v>37</v>
      </c>
      <c r="G3002">
        <v>7000000</v>
      </c>
      <c r="H3002">
        <v>5.2</v>
      </c>
    </row>
    <row r="3003" spans="1:8" x14ac:dyDescent="0.3">
      <c r="A3003" t="s">
        <v>7875</v>
      </c>
      <c r="B3003">
        <v>100</v>
      </c>
      <c r="C3003">
        <v>26005908</v>
      </c>
      <c r="D3003" t="s">
        <v>8570</v>
      </c>
      <c r="E3003" t="s">
        <v>27149</v>
      </c>
      <c r="F3003" t="s">
        <v>37</v>
      </c>
      <c r="G3003">
        <v>3500000</v>
      </c>
      <c r="H3003">
        <v>7.2</v>
      </c>
    </row>
    <row r="3004" spans="1:8" x14ac:dyDescent="0.3">
      <c r="A3004" t="s">
        <v>16533</v>
      </c>
      <c r="B3004">
        <v>89</v>
      </c>
      <c r="C3004">
        <v>15818967</v>
      </c>
      <c r="D3004" t="s">
        <v>5103</v>
      </c>
      <c r="E3004" t="s">
        <v>27150</v>
      </c>
      <c r="F3004" t="s">
        <v>37</v>
      </c>
      <c r="G3004">
        <v>7000000</v>
      </c>
      <c r="H3004">
        <v>4</v>
      </c>
    </row>
    <row r="3005" spans="1:8" x14ac:dyDescent="0.3">
      <c r="A3005" t="s">
        <v>4166</v>
      </c>
      <c r="B3005">
        <v>92</v>
      </c>
      <c r="C3005">
        <v>14891000</v>
      </c>
      <c r="D3005" t="s">
        <v>1671</v>
      </c>
      <c r="E3005" t="s">
        <v>27151</v>
      </c>
      <c r="F3005" t="s">
        <v>37</v>
      </c>
      <c r="G3005">
        <v>7000000</v>
      </c>
      <c r="H3005">
        <v>6.8</v>
      </c>
    </row>
    <row r="3006" spans="1:8" x14ac:dyDescent="0.3">
      <c r="A3006" t="s">
        <v>12822</v>
      </c>
      <c r="B3006">
        <v>109</v>
      </c>
      <c r="C3006">
        <v>16901126</v>
      </c>
      <c r="D3006" t="s">
        <v>16544</v>
      </c>
      <c r="E3006" t="s">
        <v>27152</v>
      </c>
      <c r="F3006" t="s">
        <v>37</v>
      </c>
      <c r="G3006">
        <v>7000000</v>
      </c>
      <c r="H3006">
        <v>6.9</v>
      </c>
    </row>
    <row r="3007" spans="1:8" x14ac:dyDescent="0.3">
      <c r="A3007" t="s">
        <v>13454</v>
      </c>
      <c r="B3007">
        <v>103</v>
      </c>
      <c r="C3007">
        <v>17474107</v>
      </c>
      <c r="D3007" t="s">
        <v>9193</v>
      </c>
      <c r="E3007" t="s">
        <v>27153</v>
      </c>
      <c r="F3007" t="s">
        <v>37</v>
      </c>
      <c r="G3007">
        <v>7000000</v>
      </c>
      <c r="H3007">
        <v>7.3</v>
      </c>
    </row>
    <row r="3008" spans="1:8" x14ac:dyDescent="0.3">
      <c r="A3008" t="s">
        <v>7484</v>
      </c>
      <c r="B3008">
        <v>95</v>
      </c>
      <c r="C3008">
        <v>14003141</v>
      </c>
      <c r="D3008" t="s">
        <v>2125</v>
      </c>
      <c r="E3008" t="s">
        <v>27154</v>
      </c>
      <c r="F3008" t="s">
        <v>37</v>
      </c>
      <c r="G3008">
        <v>7000000</v>
      </c>
      <c r="H3008">
        <v>6.1</v>
      </c>
    </row>
    <row r="3009" spans="1:8" x14ac:dyDescent="0.3">
      <c r="A3009" t="s">
        <v>12822</v>
      </c>
      <c r="B3009">
        <v>105</v>
      </c>
      <c r="C3009">
        <v>12583510</v>
      </c>
      <c r="D3009" t="s">
        <v>6403</v>
      </c>
      <c r="E3009" t="s">
        <v>27155</v>
      </c>
      <c r="F3009" t="s">
        <v>37</v>
      </c>
      <c r="G3009">
        <v>7000000</v>
      </c>
      <c r="H3009">
        <v>6</v>
      </c>
    </row>
    <row r="3010" spans="1:8" x14ac:dyDescent="0.3">
      <c r="A3010" t="s">
        <v>7113</v>
      </c>
      <c r="B3010">
        <v>106</v>
      </c>
      <c r="C3010">
        <v>9190525</v>
      </c>
      <c r="D3010" t="s">
        <v>2527</v>
      </c>
      <c r="E3010" t="s">
        <v>27156</v>
      </c>
      <c r="F3010" t="s">
        <v>37</v>
      </c>
      <c r="G3010">
        <v>7000000</v>
      </c>
      <c r="H3010">
        <v>7</v>
      </c>
    </row>
    <row r="3011" spans="1:8" x14ac:dyDescent="0.3">
      <c r="A3011" t="s">
        <v>16575</v>
      </c>
      <c r="B3011">
        <v>100</v>
      </c>
      <c r="C3011">
        <v>9176553</v>
      </c>
      <c r="D3011" t="s">
        <v>8060</v>
      </c>
      <c r="E3011" t="s">
        <v>27157</v>
      </c>
      <c r="F3011" t="s">
        <v>37</v>
      </c>
      <c r="G3011">
        <v>7500000</v>
      </c>
      <c r="H3011">
        <v>7.1</v>
      </c>
    </row>
    <row r="3012" spans="1:8" x14ac:dyDescent="0.3">
      <c r="A3012" t="s">
        <v>7064</v>
      </c>
      <c r="B3012">
        <v>103</v>
      </c>
      <c r="C3012">
        <v>9094451</v>
      </c>
      <c r="D3012" t="s">
        <v>8945</v>
      </c>
      <c r="E3012" t="s">
        <v>27158</v>
      </c>
      <c r="F3012" t="s">
        <v>37</v>
      </c>
      <c r="G3012">
        <v>7000000</v>
      </c>
      <c r="H3012">
        <v>6.2</v>
      </c>
    </row>
    <row r="3013" spans="1:8" x14ac:dyDescent="0.3">
      <c r="A3013" t="s">
        <v>12876</v>
      </c>
      <c r="B3013">
        <v>116</v>
      </c>
      <c r="C3013">
        <v>14612840</v>
      </c>
      <c r="D3013" t="s">
        <v>6199</v>
      </c>
      <c r="E3013" t="s">
        <v>27159</v>
      </c>
      <c r="F3013" t="s">
        <v>37</v>
      </c>
      <c r="G3013">
        <v>7000000</v>
      </c>
      <c r="H3013">
        <v>6.9</v>
      </c>
    </row>
    <row r="3014" spans="1:8" x14ac:dyDescent="0.3">
      <c r="A3014" t="s">
        <v>16586</v>
      </c>
      <c r="B3014">
        <v>99</v>
      </c>
      <c r="C3014">
        <v>9166863</v>
      </c>
      <c r="D3014" t="s">
        <v>214</v>
      </c>
      <c r="E3014" t="s">
        <v>27160</v>
      </c>
      <c r="F3014" t="s">
        <v>37</v>
      </c>
      <c r="G3014">
        <v>7000000</v>
      </c>
      <c r="H3014">
        <v>7.6</v>
      </c>
    </row>
    <row r="3015" spans="1:8" x14ac:dyDescent="0.3">
      <c r="A3015" t="s">
        <v>487</v>
      </c>
      <c r="B3015">
        <v>164</v>
      </c>
      <c r="C3015">
        <v>8373585</v>
      </c>
      <c r="D3015" t="s">
        <v>3409</v>
      </c>
      <c r="E3015" t="s">
        <v>27161</v>
      </c>
      <c r="F3015" t="s">
        <v>37</v>
      </c>
      <c r="G3015">
        <v>7000000</v>
      </c>
      <c r="H3015">
        <v>7.6</v>
      </c>
    </row>
    <row r="3016" spans="1:8" x14ac:dyDescent="0.3">
      <c r="A3016" t="s">
        <v>16202</v>
      </c>
      <c r="B3016">
        <v>96</v>
      </c>
      <c r="C3016">
        <v>7292175</v>
      </c>
      <c r="D3016" t="s">
        <v>1415</v>
      </c>
      <c r="E3016" t="s">
        <v>27162</v>
      </c>
      <c r="F3016" t="s">
        <v>37</v>
      </c>
      <c r="G3016">
        <v>7000000</v>
      </c>
      <c r="H3016">
        <v>6.4</v>
      </c>
    </row>
    <row r="3017" spans="1:8" x14ac:dyDescent="0.3">
      <c r="A3017" t="s">
        <v>15467</v>
      </c>
      <c r="B3017">
        <v>122</v>
      </c>
      <c r="C3017">
        <v>6601079</v>
      </c>
      <c r="D3017" t="s">
        <v>3464</v>
      </c>
      <c r="E3017" t="s">
        <v>27163</v>
      </c>
      <c r="F3017" t="s">
        <v>37</v>
      </c>
      <c r="G3017">
        <v>7000000</v>
      </c>
      <c r="H3017">
        <v>6.2</v>
      </c>
    </row>
    <row r="3018" spans="1:8" x14ac:dyDescent="0.3">
      <c r="A3018" t="s">
        <v>1198</v>
      </c>
      <c r="B3018">
        <v>94</v>
      </c>
      <c r="C3018">
        <v>6165429</v>
      </c>
      <c r="D3018" t="s">
        <v>16604</v>
      </c>
      <c r="E3018" t="s">
        <v>27164</v>
      </c>
      <c r="F3018" t="s">
        <v>2221</v>
      </c>
      <c r="G3018">
        <v>6000000</v>
      </c>
      <c r="H3018">
        <v>7.5</v>
      </c>
    </row>
    <row r="3019" spans="1:8" x14ac:dyDescent="0.3">
      <c r="A3019" t="s">
        <v>9773</v>
      </c>
      <c r="B3019">
        <v>93</v>
      </c>
      <c r="C3019">
        <v>5694308</v>
      </c>
      <c r="D3019" t="s">
        <v>3913</v>
      </c>
      <c r="E3019" t="s">
        <v>27165</v>
      </c>
      <c r="F3019" t="s">
        <v>37</v>
      </c>
      <c r="G3019">
        <v>7000000</v>
      </c>
      <c r="H3019">
        <v>2</v>
      </c>
    </row>
    <row r="3020" spans="1:8" x14ac:dyDescent="0.3">
      <c r="A3020" t="s">
        <v>16614</v>
      </c>
      <c r="B3020">
        <v>96</v>
      </c>
      <c r="C3020">
        <v>5430822</v>
      </c>
      <c r="D3020" t="s">
        <v>16615</v>
      </c>
      <c r="E3020" t="s">
        <v>27166</v>
      </c>
      <c r="F3020" t="s">
        <v>37</v>
      </c>
      <c r="G3020">
        <v>7000000</v>
      </c>
      <c r="H3020">
        <v>6.2</v>
      </c>
    </row>
    <row r="3021" spans="1:8" x14ac:dyDescent="0.3">
      <c r="A3021" t="s">
        <v>16624</v>
      </c>
      <c r="B3021">
        <v>113</v>
      </c>
      <c r="C3021">
        <v>4720371</v>
      </c>
      <c r="D3021" t="s">
        <v>11069</v>
      </c>
      <c r="E3021" t="s">
        <v>27167</v>
      </c>
      <c r="F3021" t="s">
        <v>37</v>
      </c>
      <c r="G3021">
        <v>7000000</v>
      </c>
      <c r="H3021">
        <v>6.5</v>
      </c>
    </row>
    <row r="3022" spans="1:8" x14ac:dyDescent="0.3">
      <c r="A3022" t="s">
        <v>15585</v>
      </c>
      <c r="B3022">
        <v>192</v>
      </c>
      <c r="C3022">
        <v>2921738</v>
      </c>
      <c r="D3022" t="s">
        <v>2850</v>
      </c>
      <c r="E3022" t="s">
        <v>27168</v>
      </c>
      <c r="F3022" t="s">
        <v>5611</v>
      </c>
      <c r="G3022">
        <v>7000000</v>
      </c>
      <c r="H3022">
        <v>7.9</v>
      </c>
    </row>
    <row r="3023" spans="1:8" x14ac:dyDescent="0.3">
      <c r="A3023" t="s">
        <v>1922</v>
      </c>
      <c r="B3023">
        <v>99</v>
      </c>
      <c r="C3023">
        <v>2344847</v>
      </c>
      <c r="D3023" t="s">
        <v>3794</v>
      </c>
      <c r="E3023" t="s">
        <v>27169</v>
      </c>
      <c r="F3023" t="s">
        <v>37</v>
      </c>
      <c r="G3023">
        <v>7000000</v>
      </c>
      <c r="H3023">
        <v>6.8</v>
      </c>
    </row>
    <row r="3024" spans="1:8" x14ac:dyDescent="0.3">
      <c r="A3024" t="s">
        <v>15176</v>
      </c>
      <c r="B3024">
        <v>91</v>
      </c>
      <c r="C3024">
        <v>7455447</v>
      </c>
      <c r="D3024" t="s">
        <v>1415</v>
      </c>
      <c r="E3024" t="s">
        <v>27170</v>
      </c>
      <c r="F3024" t="s">
        <v>37</v>
      </c>
      <c r="G3024">
        <v>7000000</v>
      </c>
      <c r="H3024">
        <v>6.3</v>
      </c>
    </row>
    <row r="3025" spans="1:8" x14ac:dyDescent="0.3">
      <c r="A3025" t="s">
        <v>16644</v>
      </c>
      <c r="B3025">
        <v>100</v>
      </c>
      <c r="C3025">
        <v>2148212</v>
      </c>
      <c r="D3025" t="s">
        <v>7144</v>
      </c>
      <c r="E3025" t="s">
        <v>27171</v>
      </c>
      <c r="F3025" t="s">
        <v>37</v>
      </c>
      <c r="G3025">
        <v>7000000</v>
      </c>
      <c r="H3025">
        <v>6.3</v>
      </c>
    </row>
    <row r="3026" spans="1:8" x14ac:dyDescent="0.3">
      <c r="A3026" t="s">
        <v>13940</v>
      </c>
      <c r="B3026">
        <v>105</v>
      </c>
      <c r="C3026">
        <v>2062066</v>
      </c>
      <c r="D3026" t="s">
        <v>1726</v>
      </c>
      <c r="E3026" t="s">
        <v>27172</v>
      </c>
      <c r="F3026" t="s">
        <v>37</v>
      </c>
      <c r="G3026">
        <v>7000000</v>
      </c>
      <c r="H3026">
        <v>6.6</v>
      </c>
    </row>
    <row r="3027" spans="1:8" x14ac:dyDescent="0.3">
      <c r="A3027" t="s">
        <v>13986</v>
      </c>
      <c r="B3027">
        <v>99</v>
      </c>
      <c r="C3027">
        <v>1654367</v>
      </c>
      <c r="D3027" t="s">
        <v>1544</v>
      </c>
      <c r="E3027" t="s">
        <v>27173</v>
      </c>
      <c r="F3027" t="s">
        <v>37</v>
      </c>
      <c r="G3027">
        <v>7000000</v>
      </c>
      <c r="H3027">
        <v>6.4</v>
      </c>
    </row>
    <row r="3028" spans="1:8" x14ac:dyDescent="0.3">
      <c r="A3028" t="s">
        <v>16655</v>
      </c>
      <c r="B3028">
        <v>112</v>
      </c>
      <c r="C3028">
        <v>1738692</v>
      </c>
      <c r="D3028" t="s">
        <v>4075</v>
      </c>
      <c r="E3028" t="s">
        <v>27174</v>
      </c>
      <c r="F3028" t="s">
        <v>37</v>
      </c>
      <c r="G3028">
        <v>7000000</v>
      </c>
      <c r="H3028">
        <v>7.5</v>
      </c>
    </row>
    <row r="3029" spans="1:8" x14ac:dyDescent="0.3">
      <c r="A3029" t="s">
        <v>16665</v>
      </c>
      <c r="B3029">
        <v>99</v>
      </c>
      <c r="C3029">
        <v>1889522</v>
      </c>
      <c r="D3029" t="s">
        <v>3794</v>
      </c>
      <c r="E3029" t="s">
        <v>27175</v>
      </c>
      <c r="F3029" t="s">
        <v>37</v>
      </c>
      <c r="G3029">
        <v>7000000</v>
      </c>
      <c r="H3029">
        <v>6.5</v>
      </c>
    </row>
    <row r="3030" spans="1:8" x14ac:dyDescent="0.3">
      <c r="A3030" t="s">
        <v>16392</v>
      </c>
      <c r="B3030">
        <v>125</v>
      </c>
      <c r="C3030">
        <v>1110286</v>
      </c>
      <c r="D3030" t="s">
        <v>214</v>
      </c>
      <c r="E3030" t="s">
        <v>27176</v>
      </c>
      <c r="F3030" t="s">
        <v>37</v>
      </c>
      <c r="G3030">
        <v>4825000</v>
      </c>
      <c r="H3030">
        <v>7.2</v>
      </c>
    </row>
    <row r="3031" spans="1:8" x14ac:dyDescent="0.3">
      <c r="A3031" t="s">
        <v>16677</v>
      </c>
      <c r="B3031">
        <v>107</v>
      </c>
      <c r="C3031">
        <v>1000000</v>
      </c>
      <c r="D3031" t="s">
        <v>1221</v>
      </c>
      <c r="E3031" t="s">
        <v>27177</v>
      </c>
      <c r="F3031" t="s">
        <v>37</v>
      </c>
      <c r="G3031">
        <v>9000000</v>
      </c>
      <c r="H3031">
        <v>6.3</v>
      </c>
    </row>
    <row r="3032" spans="1:8" x14ac:dyDescent="0.3">
      <c r="A3032" t="s">
        <v>6827</v>
      </c>
      <c r="B3032">
        <v>107</v>
      </c>
      <c r="C3032">
        <v>700000</v>
      </c>
      <c r="D3032" t="s">
        <v>6829</v>
      </c>
      <c r="E3032" t="s">
        <v>27178</v>
      </c>
      <c r="F3032" t="s">
        <v>1464</v>
      </c>
      <c r="G3032">
        <v>50000000</v>
      </c>
      <c r="H3032">
        <v>7</v>
      </c>
    </row>
    <row r="3033" spans="1:8" x14ac:dyDescent="0.3">
      <c r="A3033" t="s">
        <v>6724</v>
      </c>
      <c r="B3033">
        <v>97</v>
      </c>
      <c r="C3033">
        <v>1768416</v>
      </c>
      <c r="D3033" t="s">
        <v>2527</v>
      </c>
      <c r="E3033" t="s">
        <v>27179</v>
      </c>
      <c r="F3033" t="s">
        <v>37</v>
      </c>
      <c r="G3033">
        <v>7000000</v>
      </c>
      <c r="H3033">
        <v>6.3</v>
      </c>
    </row>
    <row r="3034" spans="1:8" x14ac:dyDescent="0.3">
      <c r="A3034" t="s">
        <v>16698</v>
      </c>
      <c r="B3034">
        <v>95</v>
      </c>
      <c r="C3034">
        <v>306715</v>
      </c>
      <c r="D3034" t="s">
        <v>1671</v>
      </c>
      <c r="E3034" t="s">
        <v>27180</v>
      </c>
      <c r="F3034" t="s">
        <v>37</v>
      </c>
      <c r="G3034">
        <v>10000000</v>
      </c>
      <c r="H3034">
        <v>2.2999999999999998</v>
      </c>
    </row>
    <row r="3035" spans="1:8" x14ac:dyDescent="0.3">
      <c r="A3035" t="s">
        <v>16702</v>
      </c>
      <c r="B3035">
        <v>106</v>
      </c>
      <c r="C3035">
        <v>382946</v>
      </c>
      <c r="D3035" t="s">
        <v>3409</v>
      </c>
      <c r="E3035" t="s">
        <v>27181</v>
      </c>
      <c r="F3035" t="s">
        <v>37</v>
      </c>
      <c r="G3035">
        <v>7000000</v>
      </c>
      <c r="H3035">
        <v>7.1</v>
      </c>
    </row>
    <row r="3036" spans="1:8" x14ac:dyDescent="0.3">
      <c r="A3036" t="s">
        <v>6051</v>
      </c>
      <c r="B3036">
        <v>103</v>
      </c>
      <c r="C3036">
        <v>236266</v>
      </c>
      <c r="D3036" t="s">
        <v>6622</v>
      </c>
      <c r="E3036" t="s">
        <v>27182</v>
      </c>
      <c r="F3036" t="s">
        <v>37</v>
      </c>
      <c r="G3036">
        <v>3500000</v>
      </c>
      <c r="H3036">
        <v>6.2</v>
      </c>
    </row>
    <row r="3037" spans="1:8" x14ac:dyDescent="0.3">
      <c r="A3037" t="s">
        <v>16714</v>
      </c>
      <c r="B3037">
        <v>96</v>
      </c>
      <c r="C3037">
        <v>196067</v>
      </c>
      <c r="D3037" t="s">
        <v>214</v>
      </c>
      <c r="E3037" t="s">
        <v>27183</v>
      </c>
      <c r="F3037" t="s">
        <v>37</v>
      </c>
      <c r="G3037">
        <v>7000000</v>
      </c>
      <c r="H3037">
        <v>6.7</v>
      </c>
    </row>
    <row r="3038" spans="1:8" x14ac:dyDescent="0.3">
      <c r="A3038" t="s">
        <v>14895</v>
      </c>
      <c r="B3038">
        <v>103</v>
      </c>
      <c r="C3038">
        <v>532988</v>
      </c>
      <c r="D3038" t="s">
        <v>6326</v>
      </c>
      <c r="E3038" t="s">
        <v>27184</v>
      </c>
      <c r="F3038" t="s">
        <v>37</v>
      </c>
      <c r="G3038">
        <v>7000000</v>
      </c>
      <c r="H3038">
        <v>6.5</v>
      </c>
    </row>
    <row r="3039" spans="1:8" x14ac:dyDescent="0.3">
      <c r="A3039" t="s">
        <v>16722</v>
      </c>
      <c r="B3039">
        <v>108</v>
      </c>
      <c r="C3039">
        <v>453079</v>
      </c>
      <c r="D3039" t="s">
        <v>1671</v>
      </c>
      <c r="E3039" t="s">
        <v>27185</v>
      </c>
      <c r="F3039" t="s">
        <v>37</v>
      </c>
      <c r="G3039">
        <v>7000000</v>
      </c>
      <c r="H3039">
        <v>5.9</v>
      </c>
    </row>
    <row r="3040" spans="1:8" x14ac:dyDescent="0.3">
      <c r="A3040" t="s">
        <v>16733</v>
      </c>
      <c r="B3040">
        <v>118</v>
      </c>
      <c r="C3040">
        <v>46451</v>
      </c>
      <c r="D3040" t="s">
        <v>5967</v>
      </c>
      <c r="E3040" t="s">
        <v>27186</v>
      </c>
      <c r="F3040" t="s">
        <v>37</v>
      </c>
      <c r="G3040">
        <v>7000000</v>
      </c>
      <c r="H3040">
        <v>6</v>
      </c>
    </row>
    <row r="3041" spans="1:8" x14ac:dyDescent="0.3">
      <c r="A3041" t="s">
        <v>2293</v>
      </c>
      <c r="B3041">
        <v>97</v>
      </c>
      <c r="C3041">
        <v>233103</v>
      </c>
      <c r="D3041" t="s">
        <v>3409</v>
      </c>
      <c r="E3041" t="s">
        <v>27187</v>
      </c>
      <c r="F3041" t="s">
        <v>37</v>
      </c>
      <c r="G3041">
        <v>7000000</v>
      </c>
      <c r="H3041">
        <v>6.9</v>
      </c>
    </row>
    <row r="3042" spans="1:8" x14ac:dyDescent="0.3">
      <c r="A3042" t="s">
        <v>3694</v>
      </c>
      <c r="B3042">
        <v>115</v>
      </c>
      <c r="C3042">
        <v>41400000</v>
      </c>
      <c r="D3042" t="s">
        <v>15011</v>
      </c>
      <c r="E3042" t="s">
        <v>27188</v>
      </c>
      <c r="F3042" t="s">
        <v>37</v>
      </c>
      <c r="G3042">
        <v>6900000</v>
      </c>
      <c r="H3042">
        <v>7.3</v>
      </c>
    </row>
    <row r="3043" spans="1:8" x14ac:dyDescent="0.3">
      <c r="A3043" t="s">
        <v>9162</v>
      </c>
      <c r="B3043">
        <v>102</v>
      </c>
      <c r="C3043">
        <v>7993039</v>
      </c>
      <c r="D3043" t="s">
        <v>1671</v>
      </c>
      <c r="E3043" t="s">
        <v>27189</v>
      </c>
      <c r="F3043" t="s">
        <v>37</v>
      </c>
      <c r="G3043">
        <v>6900000</v>
      </c>
      <c r="H3043">
        <v>7.7</v>
      </c>
    </row>
    <row r="3044" spans="1:8" x14ac:dyDescent="0.3">
      <c r="A3044" t="s">
        <v>16797</v>
      </c>
      <c r="B3044">
        <v>125</v>
      </c>
      <c r="C3044">
        <v>927107</v>
      </c>
      <c r="D3044" t="s">
        <v>12009</v>
      </c>
      <c r="E3044" t="s">
        <v>27190</v>
      </c>
      <c r="F3044" t="s">
        <v>8731</v>
      </c>
      <c r="G3044">
        <v>15000000</v>
      </c>
      <c r="H3044">
        <v>7.3</v>
      </c>
    </row>
    <row r="3045" spans="1:8" x14ac:dyDescent="0.3">
      <c r="A3045" t="s">
        <v>16804</v>
      </c>
      <c r="B3045">
        <v>108</v>
      </c>
      <c r="C3045">
        <v>49526</v>
      </c>
      <c r="D3045" t="s">
        <v>2527</v>
      </c>
      <c r="E3045" t="s">
        <v>27191</v>
      </c>
      <c r="F3045" t="s">
        <v>37</v>
      </c>
      <c r="G3045">
        <v>6800000</v>
      </c>
      <c r="H3045">
        <v>7</v>
      </c>
    </row>
    <row r="3046" spans="1:8" x14ac:dyDescent="0.3">
      <c r="A3046" t="s">
        <v>16808</v>
      </c>
      <c r="B3046">
        <v>101</v>
      </c>
      <c r="C3046">
        <v>10696</v>
      </c>
      <c r="D3046" t="s">
        <v>1528</v>
      </c>
      <c r="E3046" t="s">
        <v>27192</v>
      </c>
      <c r="F3046" t="s">
        <v>37</v>
      </c>
      <c r="G3046">
        <v>6800000</v>
      </c>
      <c r="H3046">
        <v>6.4</v>
      </c>
    </row>
    <row r="3047" spans="1:8" x14ac:dyDescent="0.3">
      <c r="A3047" t="s">
        <v>16814</v>
      </c>
      <c r="B3047">
        <v>101</v>
      </c>
      <c r="C3047">
        <v>31607598</v>
      </c>
      <c r="D3047" t="s">
        <v>4384</v>
      </c>
      <c r="E3047" t="s">
        <v>27193</v>
      </c>
      <c r="F3047" t="s">
        <v>37</v>
      </c>
      <c r="G3047">
        <v>6900000</v>
      </c>
      <c r="H3047">
        <v>5.6</v>
      </c>
    </row>
    <row r="3048" spans="1:8" x14ac:dyDescent="0.3">
      <c r="A3048" t="s">
        <v>5743</v>
      </c>
      <c r="B3048">
        <v>139</v>
      </c>
      <c r="C3048">
        <v>6857096</v>
      </c>
      <c r="D3048" t="s">
        <v>16820</v>
      </c>
      <c r="E3048" t="s">
        <v>27194</v>
      </c>
      <c r="F3048" t="s">
        <v>1464</v>
      </c>
      <c r="G3048">
        <v>6800000</v>
      </c>
      <c r="H3048">
        <v>8.1999999999999993</v>
      </c>
    </row>
    <row r="3049" spans="1:8" x14ac:dyDescent="0.3">
      <c r="A3049" t="s">
        <v>4628</v>
      </c>
      <c r="B3049">
        <v>125</v>
      </c>
      <c r="C3049">
        <v>223878</v>
      </c>
      <c r="D3049" t="s">
        <v>1415</v>
      </c>
      <c r="E3049" t="s">
        <v>27195</v>
      </c>
      <c r="F3049" t="s">
        <v>9795</v>
      </c>
      <c r="G3049">
        <v>5000000</v>
      </c>
      <c r="H3049">
        <v>6.5</v>
      </c>
    </row>
    <row r="3050" spans="1:8" x14ac:dyDescent="0.3">
      <c r="A3050" t="s">
        <v>1399</v>
      </c>
      <c r="B3050">
        <v>115</v>
      </c>
      <c r="C3050">
        <v>8060</v>
      </c>
      <c r="D3050" t="s">
        <v>464</v>
      </c>
      <c r="E3050" t="s">
        <v>27196</v>
      </c>
      <c r="F3050" t="s">
        <v>14503</v>
      </c>
      <c r="G3050">
        <v>4000000</v>
      </c>
      <c r="H3050">
        <v>8.1</v>
      </c>
    </row>
    <row r="3051" spans="1:8" x14ac:dyDescent="0.3">
      <c r="A3051" t="s">
        <v>8410</v>
      </c>
      <c r="B3051">
        <v>99</v>
      </c>
      <c r="C3051">
        <v>84263837</v>
      </c>
      <c r="D3051" t="s">
        <v>5103</v>
      </c>
      <c r="E3051" t="s">
        <v>27197</v>
      </c>
      <c r="F3051" t="s">
        <v>37</v>
      </c>
      <c r="G3051">
        <v>6500000</v>
      </c>
      <c r="H3051">
        <v>5.4</v>
      </c>
    </row>
    <row r="3052" spans="1:8" x14ac:dyDescent="0.3">
      <c r="A3052" t="s">
        <v>16847</v>
      </c>
      <c r="B3052">
        <v>88</v>
      </c>
      <c r="C3052">
        <v>110029</v>
      </c>
      <c r="D3052" t="s">
        <v>16849</v>
      </c>
      <c r="E3052" t="s">
        <v>27198</v>
      </c>
      <c r="F3052" t="s">
        <v>37</v>
      </c>
      <c r="G3052">
        <v>6500000</v>
      </c>
      <c r="H3052">
        <v>6.3</v>
      </c>
    </row>
    <row r="3053" spans="1:8" x14ac:dyDescent="0.3">
      <c r="A3053" t="s">
        <v>2943</v>
      </c>
      <c r="B3053">
        <v>112</v>
      </c>
      <c r="C3053">
        <v>57504069</v>
      </c>
      <c r="D3053" t="s">
        <v>1935</v>
      </c>
      <c r="E3053" t="s">
        <v>27199</v>
      </c>
      <c r="F3053" t="s">
        <v>37</v>
      </c>
      <c r="G3053">
        <v>6000000</v>
      </c>
      <c r="H3053">
        <v>7.8</v>
      </c>
    </row>
    <row r="3054" spans="1:8" x14ac:dyDescent="0.3">
      <c r="A3054" t="s">
        <v>16860</v>
      </c>
      <c r="B3054">
        <v>108</v>
      </c>
      <c r="C3054">
        <v>54215416</v>
      </c>
      <c r="D3054" t="s">
        <v>4296</v>
      </c>
      <c r="E3054" t="s">
        <v>27200</v>
      </c>
      <c r="F3054" t="s">
        <v>37</v>
      </c>
      <c r="G3054">
        <v>6500000</v>
      </c>
      <c r="H3054">
        <v>6.8</v>
      </c>
    </row>
    <row r="3055" spans="1:8" x14ac:dyDescent="0.3">
      <c r="A3055" t="s">
        <v>2246</v>
      </c>
      <c r="B3055">
        <v>104</v>
      </c>
      <c r="C3055">
        <v>31899000</v>
      </c>
      <c r="D3055" t="s">
        <v>16873</v>
      </c>
      <c r="E3055" t="s">
        <v>27201</v>
      </c>
      <c r="F3055" t="s">
        <v>37</v>
      </c>
      <c r="G3055">
        <v>6500000</v>
      </c>
      <c r="H3055">
        <v>7.1</v>
      </c>
    </row>
    <row r="3056" spans="1:8" x14ac:dyDescent="0.3">
      <c r="A3056" t="s">
        <v>535</v>
      </c>
      <c r="B3056">
        <v>108</v>
      </c>
      <c r="C3056">
        <v>24103594</v>
      </c>
      <c r="D3056" t="s">
        <v>16877</v>
      </c>
      <c r="E3056" t="s">
        <v>27202</v>
      </c>
      <c r="F3056" t="s">
        <v>37</v>
      </c>
      <c r="G3056">
        <v>6500000</v>
      </c>
      <c r="H3056">
        <v>6.2</v>
      </c>
    </row>
    <row r="3057" spans="1:8" x14ac:dyDescent="0.3">
      <c r="A3057" t="s">
        <v>521</v>
      </c>
      <c r="B3057">
        <v>102</v>
      </c>
      <c r="C3057">
        <v>16842303</v>
      </c>
      <c r="D3057" t="s">
        <v>1009</v>
      </c>
      <c r="E3057" t="s">
        <v>27203</v>
      </c>
      <c r="F3057" t="s">
        <v>37</v>
      </c>
      <c r="G3057">
        <v>6500000</v>
      </c>
      <c r="H3057">
        <v>7.3</v>
      </c>
    </row>
    <row r="3058" spans="1:8" x14ac:dyDescent="0.3">
      <c r="A3058" t="s">
        <v>16101</v>
      </c>
      <c r="B3058">
        <v>88</v>
      </c>
      <c r="C3058">
        <v>13367101</v>
      </c>
      <c r="D3058" t="s">
        <v>1415</v>
      </c>
      <c r="E3058" t="s">
        <v>27204</v>
      </c>
      <c r="F3058" t="s">
        <v>37</v>
      </c>
      <c r="G3058">
        <v>6500000</v>
      </c>
      <c r="H3058">
        <v>5.9</v>
      </c>
    </row>
    <row r="3059" spans="1:8" x14ac:dyDescent="0.3">
      <c r="A3059" t="s">
        <v>16895</v>
      </c>
      <c r="B3059">
        <v>91</v>
      </c>
      <c r="C3059">
        <v>10149779</v>
      </c>
      <c r="D3059" t="s">
        <v>4332</v>
      </c>
      <c r="E3059" t="s">
        <v>27205</v>
      </c>
      <c r="F3059" t="s">
        <v>37</v>
      </c>
      <c r="G3059">
        <v>6500000</v>
      </c>
      <c r="H3059">
        <v>3.6</v>
      </c>
    </row>
    <row r="3060" spans="1:8" x14ac:dyDescent="0.3">
      <c r="A3060" t="s">
        <v>16899</v>
      </c>
      <c r="B3060">
        <v>141</v>
      </c>
      <c r="C3060">
        <v>6173485</v>
      </c>
      <c r="D3060" t="s">
        <v>1544</v>
      </c>
      <c r="E3060" t="s">
        <v>27206</v>
      </c>
      <c r="F3060" t="s">
        <v>37</v>
      </c>
      <c r="G3060">
        <v>7000000</v>
      </c>
      <c r="H3060">
        <v>7.7</v>
      </c>
    </row>
    <row r="3061" spans="1:8" x14ac:dyDescent="0.3">
      <c r="A3061" t="s">
        <v>10722</v>
      </c>
      <c r="B3061">
        <v>101</v>
      </c>
      <c r="C3061">
        <v>4000304</v>
      </c>
      <c r="D3061" t="s">
        <v>3409</v>
      </c>
      <c r="E3061" t="s">
        <v>27207</v>
      </c>
      <c r="F3061" t="s">
        <v>37</v>
      </c>
      <c r="G3061">
        <v>6500000</v>
      </c>
      <c r="H3061">
        <v>7.3</v>
      </c>
    </row>
    <row r="3062" spans="1:8" x14ac:dyDescent="0.3">
      <c r="A3062" t="s">
        <v>692</v>
      </c>
      <c r="B3062">
        <v>105</v>
      </c>
      <c r="C3062">
        <v>2338695</v>
      </c>
      <c r="D3062" t="s">
        <v>2125</v>
      </c>
      <c r="E3062" t="s">
        <v>27208</v>
      </c>
      <c r="F3062" t="s">
        <v>37</v>
      </c>
      <c r="G3062">
        <v>4000000</v>
      </c>
      <c r="H3062">
        <v>7.4</v>
      </c>
    </row>
    <row r="3063" spans="1:8" x14ac:dyDescent="0.3">
      <c r="A3063" t="s">
        <v>16912</v>
      </c>
      <c r="B3063">
        <v>100</v>
      </c>
      <c r="C3063">
        <v>2024854</v>
      </c>
      <c r="D3063" t="s">
        <v>1765</v>
      </c>
      <c r="E3063" t="s">
        <v>27209</v>
      </c>
      <c r="F3063" t="s">
        <v>37</v>
      </c>
      <c r="G3063">
        <v>6500000</v>
      </c>
      <c r="H3063">
        <v>6.6</v>
      </c>
    </row>
    <row r="3064" spans="1:8" x14ac:dyDescent="0.3">
      <c r="A3064" t="s">
        <v>16917</v>
      </c>
      <c r="B3064">
        <v>116</v>
      </c>
      <c r="C3064">
        <v>2268296</v>
      </c>
      <c r="D3064" t="s">
        <v>4075</v>
      </c>
      <c r="E3064" t="s">
        <v>27210</v>
      </c>
      <c r="F3064" t="s">
        <v>37</v>
      </c>
      <c r="G3064">
        <v>6500000</v>
      </c>
      <c r="H3064">
        <v>6.9</v>
      </c>
    </row>
    <row r="3065" spans="1:8" x14ac:dyDescent="0.3">
      <c r="A3065" t="s">
        <v>12923</v>
      </c>
      <c r="B3065">
        <v>97</v>
      </c>
      <c r="C3065">
        <v>1029017</v>
      </c>
      <c r="D3065" t="s">
        <v>214</v>
      </c>
      <c r="E3065" t="s">
        <v>27211</v>
      </c>
      <c r="F3065" t="s">
        <v>37</v>
      </c>
      <c r="G3065">
        <v>6500000</v>
      </c>
      <c r="H3065">
        <v>6.8</v>
      </c>
    </row>
    <row r="3066" spans="1:8" x14ac:dyDescent="0.3">
      <c r="A3066" t="s">
        <v>16924</v>
      </c>
      <c r="B3066">
        <v>106</v>
      </c>
      <c r="C3066">
        <v>64148</v>
      </c>
      <c r="D3066" t="s">
        <v>3409</v>
      </c>
      <c r="E3066" t="s">
        <v>27212</v>
      </c>
      <c r="F3066" t="s">
        <v>37</v>
      </c>
      <c r="G3066">
        <v>6500000</v>
      </c>
      <c r="H3066">
        <v>7.3</v>
      </c>
    </row>
    <row r="3067" spans="1:8" x14ac:dyDescent="0.3">
      <c r="A3067" t="s">
        <v>16930</v>
      </c>
      <c r="B3067">
        <v>105</v>
      </c>
      <c r="C3067">
        <v>66637</v>
      </c>
      <c r="D3067" t="s">
        <v>5605</v>
      </c>
      <c r="E3067" t="s">
        <v>27213</v>
      </c>
      <c r="F3067" t="s">
        <v>37</v>
      </c>
      <c r="G3067">
        <v>6500000</v>
      </c>
      <c r="H3067">
        <v>7.2</v>
      </c>
    </row>
    <row r="3068" spans="1:8" x14ac:dyDescent="0.3">
      <c r="A3068" t="s">
        <v>10841</v>
      </c>
      <c r="B3068">
        <v>122</v>
      </c>
      <c r="C3068">
        <v>871577</v>
      </c>
      <c r="D3068" t="s">
        <v>4296</v>
      </c>
      <c r="E3068" t="s">
        <v>27214</v>
      </c>
      <c r="F3068" t="s">
        <v>37</v>
      </c>
      <c r="G3068">
        <v>4500000</v>
      </c>
      <c r="H3068">
        <v>7.7</v>
      </c>
    </row>
    <row r="3069" spans="1:8" x14ac:dyDescent="0.3">
      <c r="A3069" t="s">
        <v>29</v>
      </c>
      <c r="B3069">
        <v>107</v>
      </c>
      <c r="C3069">
        <v>38400000</v>
      </c>
      <c r="D3069" t="s">
        <v>647</v>
      </c>
      <c r="E3069" t="s">
        <v>27215</v>
      </c>
      <c r="F3069" t="s">
        <v>37</v>
      </c>
      <c r="G3069">
        <v>6500000</v>
      </c>
      <c r="H3069">
        <v>8.1</v>
      </c>
    </row>
    <row r="3070" spans="1:8" x14ac:dyDescent="0.3">
      <c r="A3070" t="s">
        <v>16945</v>
      </c>
      <c r="B3070">
        <v>121</v>
      </c>
      <c r="C3070">
        <v>4063859</v>
      </c>
      <c r="D3070" t="s">
        <v>214</v>
      </c>
      <c r="E3070" t="s">
        <v>27216</v>
      </c>
      <c r="F3070" t="s">
        <v>8731</v>
      </c>
      <c r="G3070">
        <v>4800000</v>
      </c>
      <c r="H3070">
        <v>7.7</v>
      </c>
    </row>
    <row r="3071" spans="1:8" x14ac:dyDescent="0.3">
      <c r="A3071" t="s">
        <v>3664</v>
      </c>
      <c r="B3071">
        <v>98</v>
      </c>
      <c r="C3071">
        <v>449558</v>
      </c>
      <c r="D3071" t="s">
        <v>1634</v>
      </c>
      <c r="E3071" t="s">
        <v>27217</v>
      </c>
      <c r="F3071" t="s">
        <v>37</v>
      </c>
      <c r="G3071">
        <v>10000000</v>
      </c>
      <c r="H3071">
        <v>7.6</v>
      </c>
    </row>
    <row r="3072" spans="1:8" x14ac:dyDescent="0.3">
      <c r="A3072" t="s">
        <v>7134</v>
      </c>
      <c r="B3072">
        <v>123</v>
      </c>
      <c r="C3072">
        <v>2122561</v>
      </c>
      <c r="D3072" t="s">
        <v>1681</v>
      </c>
      <c r="E3072" t="s">
        <v>27218</v>
      </c>
      <c r="F3072" t="s">
        <v>37</v>
      </c>
      <c r="G3072">
        <v>6000000</v>
      </c>
      <c r="H3072">
        <v>7.2</v>
      </c>
    </row>
    <row r="3073" spans="1:8" x14ac:dyDescent="0.3">
      <c r="A3073" t="s">
        <v>13411</v>
      </c>
      <c r="B3073">
        <v>110</v>
      </c>
      <c r="C3073">
        <v>181360000</v>
      </c>
      <c r="D3073" t="s">
        <v>16971</v>
      </c>
      <c r="E3073" t="s">
        <v>27219</v>
      </c>
      <c r="F3073" t="s">
        <v>37</v>
      </c>
      <c r="G3073">
        <v>6000000</v>
      </c>
      <c r="H3073">
        <v>7.2</v>
      </c>
    </row>
    <row r="3074" spans="1:8" x14ac:dyDescent="0.3">
      <c r="A3074" t="s">
        <v>760</v>
      </c>
      <c r="B3074">
        <v>120</v>
      </c>
      <c r="C3074">
        <v>137963328</v>
      </c>
      <c r="D3074" t="s">
        <v>3396</v>
      </c>
      <c r="E3074" t="s">
        <v>27220</v>
      </c>
      <c r="F3074" t="s">
        <v>37</v>
      </c>
      <c r="G3074">
        <v>6000000</v>
      </c>
      <c r="H3074">
        <v>8.1</v>
      </c>
    </row>
    <row r="3075" spans="1:8" x14ac:dyDescent="0.3">
      <c r="A3075" t="s">
        <v>3806</v>
      </c>
      <c r="B3075">
        <v>122</v>
      </c>
      <c r="C3075">
        <v>119078393</v>
      </c>
      <c r="D3075" t="s">
        <v>16980</v>
      </c>
      <c r="E3075" t="s">
        <v>27221</v>
      </c>
      <c r="F3075" t="s">
        <v>37</v>
      </c>
      <c r="G3075">
        <v>6000000</v>
      </c>
      <c r="H3075">
        <v>7.5</v>
      </c>
    </row>
    <row r="3076" spans="1:8" x14ac:dyDescent="0.3">
      <c r="A3076" t="s">
        <v>16986</v>
      </c>
      <c r="B3076">
        <v>110</v>
      </c>
      <c r="C3076">
        <v>102308900</v>
      </c>
      <c r="D3076" t="s">
        <v>16988</v>
      </c>
      <c r="E3076" t="s">
        <v>27222</v>
      </c>
      <c r="F3076" t="s">
        <v>37</v>
      </c>
      <c r="G3076">
        <v>6000000</v>
      </c>
      <c r="H3076">
        <v>8.1</v>
      </c>
    </row>
    <row r="3077" spans="1:8" x14ac:dyDescent="0.3">
      <c r="A3077" t="s">
        <v>16994</v>
      </c>
      <c r="B3077">
        <v>139</v>
      </c>
      <c r="C3077">
        <v>102300000</v>
      </c>
      <c r="D3077" t="s">
        <v>16996</v>
      </c>
      <c r="E3077" t="s">
        <v>27223</v>
      </c>
      <c r="F3077" t="s">
        <v>37</v>
      </c>
      <c r="G3077">
        <v>6000000</v>
      </c>
      <c r="H3077">
        <v>7.8</v>
      </c>
    </row>
    <row r="3078" spans="1:8" x14ac:dyDescent="0.3">
      <c r="A3078" t="s">
        <v>4041</v>
      </c>
      <c r="B3078">
        <v>124</v>
      </c>
      <c r="C3078">
        <v>54800000</v>
      </c>
      <c r="D3078" t="s">
        <v>3409</v>
      </c>
      <c r="E3078" t="s">
        <v>27224</v>
      </c>
      <c r="F3078" t="s">
        <v>37</v>
      </c>
      <c r="G3078">
        <v>6000000</v>
      </c>
      <c r="H3078">
        <v>7.8</v>
      </c>
    </row>
    <row r="3079" spans="1:8" x14ac:dyDescent="0.3">
      <c r="A3079" t="s">
        <v>17005</v>
      </c>
      <c r="B3079">
        <v>152</v>
      </c>
      <c r="C3079">
        <v>43650000</v>
      </c>
      <c r="D3079" t="s">
        <v>17007</v>
      </c>
      <c r="E3079" t="s">
        <v>27225</v>
      </c>
      <c r="F3079" t="s">
        <v>37</v>
      </c>
      <c r="G3079">
        <v>6000000</v>
      </c>
      <c r="H3079">
        <v>7.6</v>
      </c>
    </row>
    <row r="3080" spans="1:8" x14ac:dyDescent="0.3">
      <c r="A3080" t="s">
        <v>4218</v>
      </c>
      <c r="B3080">
        <v>98</v>
      </c>
      <c r="C3080">
        <v>39800000</v>
      </c>
      <c r="D3080" t="s">
        <v>3913</v>
      </c>
      <c r="E3080" t="s">
        <v>27226</v>
      </c>
      <c r="F3080" t="s">
        <v>37</v>
      </c>
      <c r="G3080">
        <v>6000000</v>
      </c>
      <c r="H3080">
        <v>7.4</v>
      </c>
    </row>
    <row r="3081" spans="1:8" x14ac:dyDescent="0.3">
      <c r="A3081" t="s">
        <v>17015</v>
      </c>
      <c r="B3081">
        <v>106</v>
      </c>
      <c r="C3081">
        <v>27457409</v>
      </c>
      <c r="D3081" t="s">
        <v>2527</v>
      </c>
      <c r="E3081" t="s">
        <v>27227</v>
      </c>
      <c r="F3081" t="s">
        <v>37</v>
      </c>
      <c r="G3081">
        <v>6000000</v>
      </c>
      <c r="H3081">
        <v>6.3</v>
      </c>
    </row>
    <row r="3082" spans="1:8" x14ac:dyDescent="0.3">
      <c r="A3082" t="s">
        <v>13454</v>
      </c>
      <c r="B3082">
        <v>106</v>
      </c>
      <c r="C3082">
        <v>25047631</v>
      </c>
      <c r="D3082" t="s">
        <v>1415</v>
      </c>
      <c r="E3082" t="s">
        <v>27228</v>
      </c>
      <c r="F3082" t="s">
        <v>37</v>
      </c>
      <c r="G3082">
        <v>6000000</v>
      </c>
      <c r="H3082">
        <v>6.9</v>
      </c>
    </row>
    <row r="3083" spans="1:8" x14ac:dyDescent="0.3">
      <c r="A3083" t="s">
        <v>118</v>
      </c>
      <c r="B3083">
        <v>106</v>
      </c>
      <c r="C3083">
        <v>23272306</v>
      </c>
      <c r="D3083" t="s">
        <v>2142</v>
      </c>
      <c r="E3083" t="s">
        <v>27229</v>
      </c>
      <c r="F3083" t="s">
        <v>37</v>
      </c>
      <c r="G3083">
        <v>6000000</v>
      </c>
      <c r="H3083">
        <v>8.6</v>
      </c>
    </row>
    <row r="3084" spans="1:8" x14ac:dyDescent="0.3">
      <c r="A3084" t="s">
        <v>2722</v>
      </c>
      <c r="B3084">
        <v>89</v>
      </c>
      <c r="C3084">
        <v>22168359</v>
      </c>
      <c r="D3084" t="s">
        <v>17026</v>
      </c>
      <c r="E3084" t="s">
        <v>27230</v>
      </c>
      <c r="F3084" t="s">
        <v>37</v>
      </c>
      <c r="G3084">
        <v>8000000</v>
      </c>
      <c r="H3084">
        <v>5.0999999999999996</v>
      </c>
    </row>
    <row r="3085" spans="1:8" x14ac:dyDescent="0.3">
      <c r="A3085" t="s">
        <v>2166</v>
      </c>
      <c r="B3085">
        <v>94</v>
      </c>
      <c r="C3085">
        <v>21005329</v>
      </c>
      <c r="D3085" t="s">
        <v>1681</v>
      </c>
      <c r="E3085" t="s">
        <v>27231</v>
      </c>
      <c r="F3085" t="s">
        <v>37</v>
      </c>
      <c r="G3085">
        <v>6000000</v>
      </c>
      <c r="H3085">
        <v>6.4</v>
      </c>
    </row>
    <row r="3086" spans="1:8" x14ac:dyDescent="0.3">
      <c r="A3086" t="s">
        <v>1204</v>
      </c>
      <c r="B3086">
        <v>109</v>
      </c>
      <c r="C3086">
        <v>26236603</v>
      </c>
      <c r="D3086" t="s">
        <v>3794</v>
      </c>
      <c r="E3086" t="s">
        <v>27232</v>
      </c>
      <c r="F3086" t="s">
        <v>37</v>
      </c>
      <c r="G3086">
        <v>6000000</v>
      </c>
      <c r="H3086">
        <v>7.9</v>
      </c>
    </row>
    <row r="3087" spans="1:8" x14ac:dyDescent="0.3">
      <c r="A3087" t="s">
        <v>17041</v>
      </c>
      <c r="B3087">
        <v>144</v>
      </c>
      <c r="C3087">
        <v>20400000</v>
      </c>
      <c r="D3087" t="s">
        <v>4042</v>
      </c>
      <c r="E3087" t="s">
        <v>27233</v>
      </c>
      <c r="F3087" t="s">
        <v>37</v>
      </c>
      <c r="G3087">
        <v>8000000</v>
      </c>
      <c r="H3087">
        <v>6.9</v>
      </c>
    </row>
    <row r="3088" spans="1:8" x14ac:dyDescent="0.3">
      <c r="A3088" t="s">
        <v>11224</v>
      </c>
      <c r="B3088">
        <v>90</v>
      </c>
      <c r="C3088">
        <v>18621249</v>
      </c>
      <c r="D3088" t="s">
        <v>1671</v>
      </c>
      <c r="E3088" t="s">
        <v>27234</v>
      </c>
      <c r="F3088" t="s">
        <v>37</v>
      </c>
      <c r="G3088">
        <v>6000000</v>
      </c>
      <c r="H3088">
        <v>7.5</v>
      </c>
    </row>
    <row r="3089" spans="1:8" x14ac:dyDescent="0.3">
      <c r="A3089" t="s">
        <v>5367</v>
      </c>
      <c r="B3089">
        <v>106</v>
      </c>
      <c r="C3089">
        <v>25244700</v>
      </c>
      <c r="D3089" t="s">
        <v>647</v>
      </c>
      <c r="E3089" t="s">
        <v>27235</v>
      </c>
      <c r="F3089" t="s">
        <v>37</v>
      </c>
      <c r="G3089">
        <v>6000000</v>
      </c>
      <c r="H3089">
        <v>7.2</v>
      </c>
    </row>
    <row r="3090" spans="1:8" x14ac:dyDescent="0.3">
      <c r="A3090" t="s">
        <v>5076</v>
      </c>
      <c r="B3090">
        <v>121</v>
      </c>
      <c r="C3090">
        <v>14545844</v>
      </c>
      <c r="D3090" t="s">
        <v>16849</v>
      </c>
      <c r="E3090" t="s">
        <v>27236</v>
      </c>
      <c r="F3090" t="s">
        <v>37</v>
      </c>
      <c r="G3090">
        <v>6500000</v>
      </c>
      <c r="H3090">
        <v>5.8</v>
      </c>
    </row>
    <row r="3091" spans="1:8" x14ac:dyDescent="0.3">
      <c r="A3091" t="s">
        <v>17058</v>
      </c>
      <c r="B3091">
        <v>89</v>
      </c>
      <c r="C3091">
        <v>13235267</v>
      </c>
      <c r="D3091" t="s">
        <v>3057</v>
      </c>
      <c r="E3091" t="s">
        <v>27237</v>
      </c>
      <c r="F3091" t="s">
        <v>37</v>
      </c>
      <c r="G3091">
        <v>6000000</v>
      </c>
      <c r="H3091">
        <v>2.9</v>
      </c>
    </row>
    <row r="3092" spans="1:8" x14ac:dyDescent="0.3">
      <c r="A3092" t="s">
        <v>4239</v>
      </c>
      <c r="B3092">
        <v>104</v>
      </c>
      <c r="C3092">
        <v>12793213</v>
      </c>
      <c r="D3092" t="s">
        <v>1415</v>
      </c>
      <c r="E3092" t="s">
        <v>27238</v>
      </c>
      <c r="F3092" t="s">
        <v>37</v>
      </c>
      <c r="G3092">
        <v>6000000</v>
      </c>
      <c r="H3092">
        <v>6.2</v>
      </c>
    </row>
    <row r="3093" spans="1:8" x14ac:dyDescent="0.3">
      <c r="A3093" t="s">
        <v>5867</v>
      </c>
      <c r="B3093">
        <v>99</v>
      </c>
      <c r="C3093">
        <v>11883495</v>
      </c>
      <c r="D3093" t="s">
        <v>2490</v>
      </c>
      <c r="E3093" t="s">
        <v>27239</v>
      </c>
      <c r="F3093" t="s">
        <v>37</v>
      </c>
      <c r="G3093">
        <v>9000000</v>
      </c>
      <c r="H3093">
        <v>6.8</v>
      </c>
    </row>
    <row r="3094" spans="1:8" x14ac:dyDescent="0.3">
      <c r="A3094" t="s">
        <v>17080</v>
      </c>
      <c r="B3094">
        <v>98</v>
      </c>
      <c r="C3094">
        <v>11797927</v>
      </c>
      <c r="D3094" t="s">
        <v>12838</v>
      </c>
      <c r="E3094" t="s">
        <v>27240</v>
      </c>
      <c r="F3094" t="s">
        <v>37</v>
      </c>
      <c r="G3094">
        <v>6000000</v>
      </c>
      <c r="H3094">
        <v>6.1</v>
      </c>
    </row>
    <row r="3095" spans="1:8" x14ac:dyDescent="0.3">
      <c r="A3095" t="s">
        <v>4229</v>
      </c>
      <c r="B3095">
        <v>121</v>
      </c>
      <c r="C3095">
        <v>17605861</v>
      </c>
      <c r="D3095" t="s">
        <v>6003</v>
      </c>
      <c r="E3095" t="s">
        <v>27241</v>
      </c>
      <c r="F3095" t="s">
        <v>37</v>
      </c>
      <c r="G3095">
        <v>6000000</v>
      </c>
      <c r="H3095">
        <v>7.7</v>
      </c>
    </row>
    <row r="3096" spans="1:8" x14ac:dyDescent="0.3">
      <c r="A3096" t="s">
        <v>17089</v>
      </c>
      <c r="B3096">
        <v>96</v>
      </c>
      <c r="C3096">
        <v>11642254</v>
      </c>
      <c r="D3096" t="s">
        <v>5544</v>
      </c>
      <c r="E3096" t="s">
        <v>27242</v>
      </c>
      <c r="F3096" t="s">
        <v>37</v>
      </c>
      <c r="G3096">
        <v>3000000</v>
      </c>
      <c r="H3096">
        <v>5.2</v>
      </c>
    </row>
    <row r="3097" spans="1:8" x14ac:dyDescent="0.3">
      <c r="A3097" t="s">
        <v>9162</v>
      </c>
      <c r="B3097">
        <v>99</v>
      </c>
      <c r="C3097">
        <v>9203192</v>
      </c>
      <c r="D3097" t="s">
        <v>9193</v>
      </c>
      <c r="E3097" t="s">
        <v>27243</v>
      </c>
      <c r="F3097" t="s">
        <v>37</v>
      </c>
      <c r="G3097">
        <v>5000000</v>
      </c>
      <c r="H3097">
        <v>6.8</v>
      </c>
    </row>
    <row r="3098" spans="1:8" x14ac:dyDescent="0.3">
      <c r="A3098" t="s">
        <v>17099</v>
      </c>
      <c r="B3098">
        <v>42</v>
      </c>
      <c r="C3098">
        <v>7518876</v>
      </c>
      <c r="D3098" t="s">
        <v>17101</v>
      </c>
      <c r="E3098" t="s">
        <v>27244</v>
      </c>
      <c r="F3098" t="s">
        <v>37</v>
      </c>
      <c r="G3098">
        <v>6000000</v>
      </c>
      <c r="H3098">
        <v>6.5</v>
      </c>
    </row>
    <row r="3099" spans="1:8" x14ac:dyDescent="0.3">
      <c r="A3099" t="s">
        <v>11018</v>
      </c>
      <c r="B3099">
        <v>122</v>
      </c>
      <c r="C3099">
        <v>8596914</v>
      </c>
      <c r="D3099" t="s">
        <v>1544</v>
      </c>
      <c r="E3099" t="s">
        <v>27245</v>
      </c>
      <c r="F3099" t="s">
        <v>37</v>
      </c>
      <c r="G3099">
        <v>6000000</v>
      </c>
      <c r="H3099">
        <v>7</v>
      </c>
    </row>
    <row r="3100" spans="1:8" x14ac:dyDescent="0.3">
      <c r="A3100" t="s">
        <v>17109</v>
      </c>
      <c r="B3100">
        <v>101</v>
      </c>
      <c r="C3100">
        <v>6851636</v>
      </c>
      <c r="D3100" t="s">
        <v>1415</v>
      </c>
      <c r="E3100" t="s">
        <v>27246</v>
      </c>
      <c r="F3100" t="s">
        <v>37</v>
      </c>
      <c r="G3100">
        <v>6000000</v>
      </c>
      <c r="H3100">
        <v>5.9</v>
      </c>
    </row>
    <row r="3101" spans="1:8" x14ac:dyDescent="0.3">
      <c r="A3101" t="s">
        <v>17113</v>
      </c>
      <c r="B3101">
        <v>102</v>
      </c>
      <c r="C3101">
        <v>11434867</v>
      </c>
      <c r="D3101" t="s">
        <v>3277</v>
      </c>
      <c r="E3101" t="s">
        <v>27247</v>
      </c>
      <c r="F3101" t="s">
        <v>37</v>
      </c>
      <c r="G3101">
        <v>6000000</v>
      </c>
      <c r="H3101">
        <v>7.1</v>
      </c>
    </row>
    <row r="3102" spans="1:8" x14ac:dyDescent="0.3">
      <c r="A3102" t="s">
        <v>17117</v>
      </c>
      <c r="B3102">
        <v>84</v>
      </c>
      <c r="C3102">
        <v>5895238</v>
      </c>
      <c r="D3102" t="s">
        <v>4485</v>
      </c>
      <c r="E3102" t="s">
        <v>27248</v>
      </c>
      <c r="F3102" t="s">
        <v>2778</v>
      </c>
      <c r="G3102">
        <v>6000000</v>
      </c>
      <c r="H3102">
        <v>5.5</v>
      </c>
    </row>
    <row r="3103" spans="1:8" x14ac:dyDescent="0.3">
      <c r="A3103" t="s">
        <v>17122</v>
      </c>
      <c r="B3103">
        <v>104</v>
      </c>
      <c r="C3103">
        <v>6670712</v>
      </c>
      <c r="D3103" t="s">
        <v>2527</v>
      </c>
      <c r="E3103" t="s">
        <v>27249</v>
      </c>
      <c r="F3103" t="s">
        <v>37</v>
      </c>
      <c r="G3103">
        <v>6000000</v>
      </c>
      <c r="H3103">
        <v>7.4</v>
      </c>
    </row>
    <row r="3104" spans="1:8" x14ac:dyDescent="0.3">
      <c r="A3104" t="s">
        <v>17127</v>
      </c>
      <c r="B3104">
        <v>96</v>
      </c>
      <c r="C3104">
        <v>5359774</v>
      </c>
      <c r="D3104" t="s">
        <v>5967</v>
      </c>
      <c r="E3104" t="s">
        <v>27250</v>
      </c>
      <c r="F3104" t="s">
        <v>37</v>
      </c>
      <c r="G3104">
        <v>6000000</v>
      </c>
      <c r="H3104">
        <v>7.3</v>
      </c>
    </row>
    <row r="3105" spans="1:8" x14ac:dyDescent="0.3">
      <c r="A3105" t="s">
        <v>17132</v>
      </c>
      <c r="B3105">
        <v>94</v>
      </c>
      <c r="C3105">
        <v>4693919</v>
      </c>
      <c r="D3105" t="s">
        <v>1671</v>
      </c>
      <c r="E3105" t="s">
        <v>27251</v>
      </c>
      <c r="F3105" t="s">
        <v>37</v>
      </c>
      <c r="G3105">
        <v>6500000</v>
      </c>
      <c r="H3105">
        <v>4.5999999999999996</v>
      </c>
    </row>
    <row r="3106" spans="1:8" x14ac:dyDescent="0.3">
      <c r="A3106" t="s">
        <v>6724</v>
      </c>
      <c r="B3106">
        <v>90</v>
      </c>
      <c r="C3106">
        <v>4859475</v>
      </c>
      <c r="D3106" t="s">
        <v>214</v>
      </c>
      <c r="E3106" t="s">
        <v>27252</v>
      </c>
      <c r="F3106" t="s">
        <v>37</v>
      </c>
      <c r="G3106">
        <v>6000000</v>
      </c>
      <c r="H3106">
        <v>7.2</v>
      </c>
    </row>
    <row r="3107" spans="1:8" x14ac:dyDescent="0.3">
      <c r="A3107" t="s">
        <v>17143</v>
      </c>
      <c r="B3107">
        <v>90</v>
      </c>
      <c r="C3107">
        <v>4542775</v>
      </c>
      <c r="D3107" t="s">
        <v>1681</v>
      </c>
      <c r="E3107" t="s">
        <v>27253</v>
      </c>
      <c r="F3107" t="s">
        <v>37</v>
      </c>
      <c r="G3107">
        <v>6000000</v>
      </c>
      <c r="H3107">
        <v>5.0999999999999996</v>
      </c>
    </row>
    <row r="3108" spans="1:8" x14ac:dyDescent="0.3">
      <c r="A3108" t="s">
        <v>17150</v>
      </c>
      <c r="B3108">
        <v>106</v>
      </c>
      <c r="C3108">
        <v>3588432</v>
      </c>
      <c r="D3108" t="s">
        <v>2527</v>
      </c>
      <c r="E3108" t="s">
        <v>27254</v>
      </c>
      <c r="F3108" t="s">
        <v>37</v>
      </c>
      <c r="G3108">
        <v>6000000</v>
      </c>
      <c r="H3108">
        <v>6.7</v>
      </c>
    </row>
    <row r="3109" spans="1:8" x14ac:dyDescent="0.3">
      <c r="A3109" t="s">
        <v>17154</v>
      </c>
      <c r="B3109">
        <v>96</v>
      </c>
      <c r="C3109">
        <v>4394936</v>
      </c>
      <c r="D3109" t="s">
        <v>2490</v>
      </c>
      <c r="E3109" t="s">
        <v>27255</v>
      </c>
      <c r="F3109" t="s">
        <v>37</v>
      </c>
      <c r="G3109">
        <v>6000000</v>
      </c>
      <c r="H3109">
        <v>5.3</v>
      </c>
    </row>
    <row r="3110" spans="1:8" x14ac:dyDescent="0.3">
      <c r="A3110" t="s">
        <v>17163</v>
      </c>
      <c r="B3110">
        <v>95</v>
      </c>
      <c r="C3110">
        <v>3029081</v>
      </c>
      <c r="D3110" t="s">
        <v>2442</v>
      </c>
      <c r="E3110" t="s">
        <v>27256</v>
      </c>
      <c r="F3110" t="s">
        <v>37</v>
      </c>
      <c r="G3110">
        <v>6000000</v>
      </c>
      <c r="H3110">
        <v>7.8</v>
      </c>
    </row>
    <row r="3111" spans="1:8" x14ac:dyDescent="0.3">
      <c r="A3111" t="s">
        <v>12448</v>
      </c>
      <c r="B3111">
        <v>99</v>
      </c>
      <c r="C3111">
        <v>3273588</v>
      </c>
      <c r="D3111" t="s">
        <v>777</v>
      </c>
      <c r="E3111" t="s">
        <v>27257</v>
      </c>
      <c r="F3111" t="s">
        <v>37</v>
      </c>
      <c r="G3111">
        <v>6000000</v>
      </c>
      <c r="H3111">
        <v>6.7</v>
      </c>
    </row>
    <row r="3112" spans="1:8" x14ac:dyDescent="0.3">
      <c r="A3112" t="s">
        <v>11148</v>
      </c>
      <c r="B3112">
        <v>99</v>
      </c>
      <c r="C3112">
        <v>2207975</v>
      </c>
      <c r="D3112" t="s">
        <v>6519</v>
      </c>
      <c r="E3112" t="s">
        <v>27258</v>
      </c>
      <c r="F3112" t="s">
        <v>37</v>
      </c>
      <c r="G3112">
        <v>6000000</v>
      </c>
      <c r="H3112">
        <v>7.2</v>
      </c>
    </row>
    <row r="3113" spans="1:8" x14ac:dyDescent="0.3">
      <c r="A3113" t="s">
        <v>17183</v>
      </c>
      <c r="B3113">
        <v>95</v>
      </c>
      <c r="C3113">
        <v>2025238</v>
      </c>
      <c r="D3113" t="s">
        <v>5316</v>
      </c>
      <c r="E3113" t="s">
        <v>27259</v>
      </c>
      <c r="F3113" t="s">
        <v>37</v>
      </c>
      <c r="G3113">
        <v>6000000</v>
      </c>
      <c r="H3113">
        <v>5.8</v>
      </c>
    </row>
    <row r="3114" spans="1:8" x14ac:dyDescent="0.3">
      <c r="A3114" t="s">
        <v>8197</v>
      </c>
      <c r="B3114">
        <v>99</v>
      </c>
      <c r="C3114">
        <v>2077046</v>
      </c>
      <c r="D3114" t="s">
        <v>1415</v>
      </c>
      <c r="E3114" t="s">
        <v>27260</v>
      </c>
      <c r="F3114" t="s">
        <v>37</v>
      </c>
      <c r="G3114">
        <v>6000000</v>
      </c>
      <c r="H3114">
        <v>7</v>
      </c>
    </row>
    <row r="3115" spans="1:8" x14ac:dyDescent="0.3">
      <c r="A3115" t="s">
        <v>17217</v>
      </c>
      <c r="B3115">
        <v>107</v>
      </c>
      <c r="C3115">
        <v>869325</v>
      </c>
      <c r="D3115" t="s">
        <v>31</v>
      </c>
      <c r="E3115" t="s">
        <v>27261</v>
      </c>
      <c r="F3115" t="s">
        <v>37</v>
      </c>
      <c r="G3115">
        <v>6000000</v>
      </c>
      <c r="H3115">
        <v>3.8</v>
      </c>
    </row>
    <row r="3116" spans="1:8" x14ac:dyDescent="0.3">
      <c r="A3116" t="s">
        <v>17223</v>
      </c>
      <c r="B3116">
        <v>90</v>
      </c>
      <c r="C3116">
        <v>399611</v>
      </c>
      <c r="D3116" t="s">
        <v>1634</v>
      </c>
      <c r="E3116" t="s">
        <v>27262</v>
      </c>
      <c r="F3116" t="s">
        <v>37</v>
      </c>
      <c r="G3116">
        <v>6000000</v>
      </c>
      <c r="H3116">
        <v>5.7</v>
      </c>
    </row>
    <row r="3117" spans="1:8" x14ac:dyDescent="0.3">
      <c r="A3117" t="s">
        <v>11043</v>
      </c>
      <c r="B3117">
        <v>96</v>
      </c>
      <c r="C3117">
        <v>115862</v>
      </c>
      <c r="D3117" t="s">
        <v>214</v>
      </c>
      <c r="E3117" t="s">
        <v>27263</v>
      </c>
      <c r="F3117" t="s">
        <v>37</v>
      </c>
      <c r="G3117">
        <v>6000000</v>
      </c>
      <c r="H3117">
        <v>6.7</v>
      </c>
    </row>
    <row r="3118" spans="1:8" x14ac:dyDescent="0.3">
      <c r="A3118" t="s">
        <v>4619</v>
      </c>
      <c r="B3118">
        <v>104</v>
      </c>
      <c r="C3118">
        <v>1346503</v>
      </c>
      <c r="D3118" t="s">
        <v>6519</v>
      </c>
      <c r="E3118" t="s">
        <v>27264</v>
      </c>
      <c r="F3118" t="s">
        <v>37</v>
      </c>
      <c r="G3118">
        <v>6000000</v>
      </c>
      <c r="H3118">
        <v>6.1</v>
      </c>
    </row>
    <row r="3119" spans="1:8" x14ac:dyDescent="0.3">
      <c r="A3119" t="s">
        <v>8089</v>
      </c>
      <c r="B3119">
        <v>97</v>
      </c>
      <c r="C3119">
        <v>117560</v>
      </c>
      <c r="D3119" t="s">
        <v>214</v>
      </c>
      <c r="E3119" t="s">
        <v>27265</v>
      </c>
      <c r="F3119" t="s">
        <v>37</v>
      </c>
      <c r="G3119">
        <v>6000000</v>
      </c>
      <c r="H3119">
        <v>6.2</v>
      </c>
    </row>
    <row r="3120" spans="1:8" x14ac:dyDescent="0.3">
      <c r="A3120" t="s">
        <v>13125</v>
      </c>
      <c r="B3120">
        <v>107</v>
      </c>
      <c r="C3120">
        <v>54606</v>
      </c>
      <c r="D3120" t="s">
        <v>4262</v>
      </c>
      <c r="E3120" t="s">
        <v>27266</v>
      </c>
      <c r="F3120" t="s">
        <v>37</v>
      </c>
      <c r="G3120">
        <v>6000000</v>
      </c>
      <c r="H3120">
        <v>6.2</v>
      </c>
    </row>
    <row r="3121" spans="1:8" x14ac:dyDescent="0.3">
      <c r="A3121" t="s">
        <v>17255</v>
      </c>
      <c r="B3121">
        <v>85</v>
      </c>
      <c r="C3121">
        <v>36497</v>
      </c>
      <c r="D3121" t="s">
        <v>1671</v>
      </c>
      <c r="E3121" t="s">
        <v>27267</v>
      </c>
      <c r="F3121" t="s">
        <v>37</v>
      </c>
      <c r="G3121">
        <v>6000000</v>
      </c>
      <c r="H3121">
        <v>4.7</v>
      </c>
    </row>
    <row r="3122" spans="1:8" x14ac:dyDescent="0.3">
      <c r="A3122" t="s">
        <v>13271</v>
      </c>
      <c r="B3122">
        <v>95</v>
      </c>
      <c r="C3122">
        <v>65804</v>
      </c>
      <c r="D3122" t="s">
        <v>2125</v>
      </c>
      <c r="E3122" t="s">
        <v>27268</v>
      </c>
      <c r="F3122" t="s">
        <v>37</v>
      </c>
      <c r="G3122">
        <v>12000000</v>
      </c>
      <c r="H3122">
        <v>6.3</v>
      </c>
    </row>
    <row r="3123" spans="1:8" x14ac:dyDescent="0.3">
      <c r="A3123" t="s">
        <v>17301</v>
      </c>
      <c r="B3123">
        <v>111</v>
      </c>
      <c r="C3123">
        <v>3895664</v>
      </c>
      <c r="D3123" t="s">
        <v>2527</v>
      </c>
      <c r="E3123" t="s">
        <v>27269</v>
      </c>
      <c r="F3123" t="s">
        <v>1464</v>
      </c>
      <c r="G3123">
        <v>5300000</v>
      </c>
      <c r="H3123">
        <v>7.3</v>
      </c>
    </row>
    <row r="3124" spans="1:8" x14ac:dyDescent="0.3">
      <c r="A3124" t="s">
        <v>17305</v>
      </c>
      <c r="B3124">
        <v>86</v>
      </c>
      <c r="C3124">
        <v>20200</v>
      </c>
      <c r="D3124" t="s">
        <v>6199</v>
      </c>
      <c r="E3124" t="s">
        <v>27270</v>
      </c>
      <c r="F3124" t="s">
        <v>37</v>
      </c>
      <c r="G3124">
        <v>6000000</v>
      </c>
      <c r="H3124">
        <v>5.8</v>
      </c>
    </row>
    <row r="3125" spans="1:8" x14ac:dyDescent="0.3">
      <c r="A3125" t="s">
        <v>17311</v>
      </c>
      <c r="B3125">
        <v>103</v>
      </c>
      <c r="C3125">
        <v>542860</v>
      </c>
      <c r="D3125" t="s">
        <v>1961</v>
      </c>
      <c r="E3125" t="s">
        <v>27271</v>
      </c>
      <c r="F3125" t="s">
        <v>10490</v>
      </c>
      <c r="G3125">
        <v>4000000</v>
      </c>
      <c r="H3125">
        <v>7.1</v>
      </c>
    </row>
    <row r="3126" spans="1:8" x14ac:dyDescent="0.3">
      <c r="A3126" t="s">
        <v>17333</v>
      </c>
      <c r="B3126">
        <v>111</v>
      </c>
      <c r="C3126">
        <v>11905519</v>
      </c>
      <c r="D3126" t="s">
        <v>464</v>
      </c>
      <c r="E3126" t="s">
        <v>27272</v>
      </c>
      <c r="F3126" t="s">
        <v>13246</v>
      </c>
      <c r="G3126">
        <v>200000000</v>
      </c>
      <c r="H3126">
        <v>7.1</v>
      </c>
    </row>
    <row r="3127" spans="1:8" x14ac:dyDescent="0.3">
      <c r="A3127" t="s">
        <v>15467</v>
      </c>
      <c r="B3127">
        <v>112</v>
      </c>
      <c r="C3127">
        <v>32541719</v>
      </c>
      <c r="D3127" t="s">
        <v>4479</v>
      </c>
      <c r="E3127" t="s">
        <v>27273</v>
      </c>
      <c r="F3127" t="s">
        <v>37</v>
      </c>
      <c r="G3127">
        <v>3500159</v>
      </c>
      <c r="H3127">
        <v>6.7</v>
      </c>
    </row>
    <row r="3128" spans="1:8" x14ac:dyDescent="0.3">
      <c r="A3128" t="s">
        <v>15906</v>
      </c>
      <c r="B3128">
        <v>141</v>
      </c>
      <c r="C3128">
        <v>3064356</v>
      </c>
      <c r="D3128" t="s">
        <v>214</v>
      </c>
      <c r="E3128" t="s">
        <v>27274</v>
      </c>
      <c r="F3128" t="s">
        <v>37</v>
      </c>
      <c r="G3128">
        <v>5600000</v>
      </c>
      <c r="H3128">
        <v>6.9</v>
      </c>
    </row>
    <row r="3129" spans="1:8" x14ac:dyDescent="0.3">
      <c r="A3129" t="s">
        <v>13712</v>
      </c>
      <c r="B3129">
        <v>95</v>
      </c>
      <c r="C3129">
        <v>7009668</v>
      </c>
      <c r="D3129" t="s">
        <v>17358</v>
      </c>
      <c r="E3129" t="s">
        <v>27275</v>
      </c>
      <c r="F3129" t="s">
        <v>37</v>
      </c>
      <c r="G3129">
        <v>5600000</v>
      </c>
      <c r="H3129">
        <v>2.1</v>
      </c>
    </row>
    <row r="3130" spans="1:8" x14ac:dyDescent="0.3">
      <c r="A3130" t="s">
        <v>14719</v>
      </c>
      <c r="B3130">
        <v>85</v>
      </c>
      <c r="C3130">
        <v>27024</v>
      </c>
      <c r="D3130" t="s">
        <v>6403</v>
      </c>
      <c r="E3130" t="s">
        <v>27276</v>
      </c>
      <c r="F3130" t="s">
        <v>2778</v>
      </c>
      <c r="G3130">
        <v>5600000</v>
      </c>
      <c r="H3130">
        <v>6.6</v>
      </c>
    </row>
    <row r="3131" spans="1:8" x14ac:dyDescent="0.3">
      <c r="A3131" t="s">
        <v>16986</v>
      </c>
      <c r="B3131">
        <v>129</v>
      </c>
      <c r="C3131">
        <v>159600000</v>
      </c>
      <c r="D3131" t="s">
        <v>9193</v>
      </c>
      <c r="E3131" t="s">
        <v>27277</v>
      </c>
      <c r="F3131" t="s">
        <v>37</v>
      </c>
      <c r="G3131">
        <v>5500000</v>
      </c>
      <c r="H3131">
        <v>8.3000000000000007</v>
      </c>
    </row>
    <row r="3132" spans="1:8" x14ac:dyDescent="0.3">
      <c r="A3132" t="s">
        <v>7796</v>
      </c>
      <c r="B3132">
        <v>125</v>
      </c>
      <c r="C3132">
        <v>58800000</v>
      </c>
      <c r="D3132" t="s">
        <v>1634</v>
      </c>
      <c r="E3132" t="s">
        <v>27278</v>
      </c>
      <c r="F3132" t="s">
        <v>37</v>
      </c>
      <c r="G3132">
        <v>5500000</v>
      </c>
      <c r="H3132">
        <v>7.2</v>
      </c>
    </row>
    <row r="3133" spans="1:8" x14ac:dyDescent="0.3">
      <c r="A3133" t="s">
        <v>17390</v>
      </c>
      <c r="B3133">
        <v>116</v>
      </c>
      <c r="C3133">
        <v>50382128</v>
      </c>
      <c r="D3133" t="s">
        <v>1415</v>
      </c>
      <c r="E3133" t="s">
        <v>27279</v>
      </c>
      <c r="F3133" t="s">
        <v>37</v>
      </c>
      <c r="G3133">
        <v>5500000</v>
      </c>
      <c r="H3133">
        <v>5.6</v>
      </c>
    </row>
    <row r="3134" spans="1:8" x14ac:dyDescent="0.3">
      <c r="A3134" t="s">
        <v>7204</v>
      </c>
      <c r="B3134">
        <v>105</v>
      </c>
      <c r="C3134">
        <v>35811509</v>
      </c>
      <c r="D3134" t="s">
        <v>8771</v>
      </c>
      <c r="E3134" t="s">
        <v>27280</v>
      </c>
      <c r="F3134" t="s">
        <v>37</v>
      </c>
      <c r="G3134">
        <v>5500000</v>
      </c>
      <c r="H3134">
        <v>7.7</v>
      </c>
    </row>
    <row r="3135" spans="1:8" x14ac:dyDescent="0.3">
      <c r="A3135" t="s">
        <v>62</v>
      </c>
      <c r="B3135">
        <v>90</v>
      </c>
      <c r="C3135">
        <v>24475193</v>
      </c>
      <c r="D3135" t="s">
        <v>1415</v>
      </c>
      <c r="E3135" t="s">
        <v>27281</v>
      </c>
      <c r="F3135" t="s">
        <v>37</v>
      </c>
      <c r="G3135">
        <v>3000000</v>
      </c>
      <c r="H3135">
        <v>6.6</v>
      </c>
    </row>
    <row r="3136" spans="1:8" x14ac:dyDescent="0.3">
      <c r="A3136" t="s">
        <v>11761</v>
      </c>
      <c r="B3136">
        <v>111</v>
      </c>
      <c r="C3136">
        <v>6200756</v>
      </c>
      <c r="D3136" t="s">
        <v>2527</v>
      </c>
      <c r="E3136" t="s">
        <v>27282</v>
      </c>
      <c r="F3136" t="s">
        <v>37</v>
      </c>
      <c r="G3136">
        <v>7000000</v>
      </c>
      <c r="H3136">
        <v>7.4</v>
      </c>
    </row>
    <row r="3137" spans="1:8" x14ac:dyDescent="0.3">
      <c r="A3137" t="s">
        <v>9070</v>
      </c>
      <c r="B3137">
        <v>91</v>
      </c>
      <c r="C3137">
        <v>1292119</v>
      </c>
      <c r="D3137" t="s">
        <v>6326</v>
      </c>
      <c r="E3137" t="s">
        <v>27283</v>
      </c>
      <c r="F3137" t="s">
        <v>37</v>
      </c>
      <c r="G3137">
        <v>5500000</v>
      </c>
      <c r="H3137">
        <v>7.1</v>
      </c>
    </row>
    <row r="3138" spans="1:8" x14ac:dyDescent="0.3">
      <c r="A3138" t="s">
        <v>17419</v>
      </c>
      <c r="B3138">
        <v>97</v>
      </c>
      <c r="C3138">
        <v>3629758</v>
      </c>
      <c r="D3138" t="s">
        <v>6199</v>
      </c>
      <c r="E3138" t="s">
        <v>27284</v>
      </c>
      <c r="F3138" t="s">
        <v>1464</v>
      </c>
      <c r="G3138">
        <v>5500000</v>
      </c>
      <c r="H3138">
        <v>7.9</v>
      </c>
    </row>
    <row r="3139" spans="1:8" x14ac:dyDescent="0.3">
      <c r="A3139" t="s">
        <v>17426</v>
      </c>
      <c r="B3139">
        <v>92</v>
      </c>
      <c r="C3139">
        <v>6239558</v>
      </c>
      <c r="D3139" t="s">
        <v>2527</v>
      </c>
      <c r="E3139" t="s">
        <v>27285</v>
      </c>
      <c r="F3139" t="s">
        <v>37</v>
      </c>
      <c r="G3139">
        <v>5000000</v>
      </c>
      <c r="H3139">
        <v>6.7</v>
      </c>
    </row>
    <row r="3140" spans="1:8" x14ac:dyDescent="0.3">
      <c r="A3140" t="s">
        <v>17432</v>
      </c>
      <c r="B3140">
        <v>104</v>
      </c>
      <c r="C3140">
        <v>1056102</v>
      </c>
      <c r="D3140" t="s">
        <v>2142</v>
      </c>
      <c r="E3140" t="s">
        <v>27286</v>
      </c>
      <c r="F3140" t="s">
        <v>37</v>
      </c>
      <c r="G3140">
        <v>5000000</v>
      </c>
      <c r="H3140">
        <v>6.6</v>
      </c>
    </row>
    <row r="3141" spans="1:8" x14ac:dyDescent="0.3">
      <c r="A3141" t="s">
        <v>5076</v>
      </c>
      <c r="B3141">
        <v>120</v>
      </c>
      <c r="C3141">
        <v>27545445</v>
      </c>
      <c r="D3141" t="s">
        <v>3409</v>
      </c>
      <c r="E3141" t="s">
        <v>27287</v>
      </c>
      <c r="F3141" t="s">
        <v>37</v>
      </c>
      <c r="G3141">
        <v>6500000</v>
      </c>
      <c r="H3141">
        <v>7.9</v>
      </c>
    </row>
    <row r="3142" spans="1:8" x14ac:dyDescent="0.3">
      <c r="A3142" t="s">
        <v>17441</v>
      </c>
      <c r="B3142">
        <v>99</v>
      </c>
      <c r="C3142">
        <v>56007</v>
      </c>
      <c r="D3142" t="s">
        <v>16012</v>
      </c>
      <c r="E3142" t="s">
        <v>27288</v>
      </c>
      <c r="F3142" t="s">
        <v>37</v>
      </c>
      <c r="G3142">
        <v>5500000</v>
      </c>
      <c r="H3142">
        <v>4.9000000000000004</v>
      </c>
    </row>
    <row r="3143" spans="1:8" x14ac:dyDescent="0.3">
      <c r="A3143" t="s">
        <v>17445</v>
      </c>
      <c r="B3143">
        <v>93</v>
      </c>
      <c r="C3143">
        <v>611709</v>
      </c>
      <c r="D3143" t="s">
        <v>2527</v>
      </c>
      <c r="E3143" t="s">
        <v>27289</v>
      </c>
      <c r="F3143" t="s">
        <v>1464</v>
      </c>
      <c r="G3143">
        <v>3850000</v>
      </c>
      <c r="H3143">
        <v>7.2</v>
      </c>
    </row>
    <row r="3144" spans="1:8" x14ac:dyDescent="0.3">
      <c r="A3144" t="s">
        <v>17457</v>
      </c>
      <c r="B3144">
        <v>99</v>
      </c>
      <c r="C3144">
        <v>22770</v>
      </c>
      <c r="D3144" t="s">
        <v>2527</v>
      </c>
      <c r="E3144" t="s">
        <v>27290</v>
      </c>
      <c r="F3144" t="s">
        <v>676</v>
      </c>
      <c r="G3144">
        <v>5500000</v>
      </c>
      <c r="H3144">
        <v>6.1</v>
      </c>
    </row>
    <row r="3145" spans="1:8" x14ac:dyDescent="0.3">
      <c r="A3145" t="s">
        <v>17474</v>
      </c>
      <c r="B3145">
        <v>96</v>
      </c>
      <c r="C3145">
        <v>27445</v>
      </c>
      <c r="D3145" t="s">
        <v>12694</v>
      </c>
      <c r="E3145" t="s">
        <v>27291</v>
      </c>
      <c r="F3145" t="s">
        <v>37</v>
      </c>
      <c r="G3145">
        <v>9000000</v>
      </c>
      <c r="H3145">
        <v>5.3</v>
      </c>
    </row>
    <row r="3146" spans="1:8" x14ac:dyDescent="0.3">
      <c r="A3146" t="s">
        <v>7885</v>
      </c>
      <c r="B3146">
        <v>96</v>
      </c>
      <c r="C3146">
        <v>766487</v>
      </c>
      <c r="D3146" t="s">
        <v>1681</v>
      </c>
      <c r="E3146" t="s">
        <v>27292</v>
      </c>
      <c r="F3146" t="s">
        <v>37</v>
      </c>
      <c r="G3146">
        <v>5250000</v>
      </c>
      <c r="H3146">
        <v>5</v>
      </c>
    </row>
    <row r="3147" spans="1:8" x14ac:dyDescent="0.3">
      <c r="A3147" t="s">
        <v>12702</v>
      </c>
      <c r="B3147">
        <v>100</v>
      </c>
      <c r="C3147">
        <v>1196752</v>
      </c>
      <c r="D3147" t="s">
        <v>2125</v>
      </c>
      <c r="E3147" t="s">
        <v>27293</v>
      </c>
      <c r="F3147" t="s">
        <v>17494</v>
      </c>
      <c r="G3147">
        <v>30300000</v>
      </c>
      <c r="H3147">
        <v>7.6</v>
      </c>
    </row>
    <row r="3148" spans="1:8" x14ac:dyDescent="0.3">
      <c r="A3148" t="s">
        <v>17500</v>
      </c>
      <c r="B3148">
        <v>98</v>
      </c>
      <c r="C3148">
        <v>795126</v>
      </c>
      <c r="D3148" t="s">
        <v>6283</v>
      </c>
      <c r="E3148" t="s">
        <v>27294</v>
      </c>
      <c r="F3148" t="s">
        <v>37</v>
      </c>
      <c r="G3148">
        <v>6000000</v>
      </c>
      <c r="H3148">
        <v>7.6</v>
      </c>
    </row>
    <row r="3149" spans="1:8" x14ac:dyDescent="0.3">
      <c r="A3149" t="s">
        <v>332</v>
      </c>
      <c r="B3149">
        <v>106</v>
      </c>
      <c r="C3149">
        <v>83574831</v>
      </c>
      <c r="D3149" t="s">
        <v>9754</v>
      </c>
      <c r="E3149" t="s">
        <v>27295</v>
      </c>
      <c r="F3149" t="s">
        <v>37</v>
      </c>
      <c r="G3149">
        <v>5000000</v>
      </c>
      <c r="H3149">
        <v>6.6</v>
      </c>
    </row>
    <row r="3150" spans="1:8" x14ac:dyDescent="0.3">
      <c r="A3150" t="s">
        <v>14787</v>
      </c>
      <c r="B3150">
        <v>95</v>
      </c>
      <c r="C3150">
        <v>87025093</v>
      </c>
      <c r="D3150" t="s">
        <v>5103</v>
      </c>
      <c r="E3150" t="s">
        <v>27296</v>
      </c>
      <c r="F3150" t="s">
        <v>37</v>
      </c>
      <c r="G3150">
        <v>4000000</v>
      </c>
      <c r="H3150">
        <v>6.6</v>
      </c>
    </row>
    <row r="3151" spans="1:8" x14ac:dyDescent="0.3">
      <c r="A3151" t="s">
        <v>17528</v>
      </c>
      <c r="B3151">
        <v>104</v>
      </c>
      <c r="C3151">
        <v>71897215</v>
      </c>
      <c r="D3151" t="s">
        <v>17529</v>
      </c>
      <c r="E3151" t="s">
        <v>27297</v>
      </c>
      <c r="F3151" t="s">
        <v>37</v>
      </c>
      <c r="G3151">
        <v>15000000</v>
      </c>
      <c r="H3151">
        <v>7.3</v>
      </c>
    </row>
    <row r="3152" spans="1:8" x14ac:dyDescent="0.3">
      <c r="A3152" t="s">
        <v>10665</v>
      </c>
      <c r="B3152">
        <v>87</v>
      </c>
      <c r="C3152">
        <v>64267897</v>
      </c>
      <c r="D3152" t="s">
        <v>17534</v>
      </c>
      <c r="E3152" t="s">
        <v>27298</v>
      </c>
      <c r="F3152" t="s">
        <v>37</v>
      </c>
      <c r="G3152">
        <v>5000000</v>
      </c>
      <c r="H3152">
        <v>6.6</v>
      </c>
    </row>
    <row r="3153" spans="1:8" x14ac:dyDescent="0.3">
      <c r="A3153" t="s">
        <v>17538</v>
      </c>
      <c r="B3153">
        <v>81</v>
      </c>
      <c r="C3153">
        <v>56536016</v>
      </c>
      <c r="D3153" t="s">
        <v>6403</v>
      </c>
      <c r="E3153" t="s">
        <v>27299</v>
      </c>
      <c r="F3153" t="s">
        <v>37</v>
      </c>
      <c r="G3153">
        <v>4900000</v>
      </c>
      <c r="H3153">
        <v>6.9</v>
      </c>
    </row>
    <row r="3154" spans="1:8" x14ac:dyDescent="0.3">
      <c r="A3154" t="s">
        <v>11012</v>
      </c>
      <c r="B3154">
        <v>94</v>
      </c>
      <c r="C3154">
        <v>104007828</v>
      </c>
      <c r="D3154" t="s">
        <v>6403</v>
      </c>
      <c r="E3154" t="s">
        <v>27300</v>
      </c>
      <c r="F3154" t="s">
        <v>37</v>
      </c>
      <c r="G3154">
        <v>5000000</v>
      </c>
      <c r="H3154">
        <v>5.8</v>
      </c>
    </row>
    <row r="3155" spans="1:8" x14ac:dyDescent="0.3">
      <c r="A3155" t="s">
        <v>17547</v>
      </c>
      <c r="B3155">
        <v>89</v>
      </c>
      <c r="C3155">
        <v>50820940</v>
      </c>
      <c r="D3155" t="s">
        <v>7406</v>
      </c>
      <c r="E3155" t="s">
        <v>27301</v>
      </c>
      <c r="F3155" t="s">
        <v>37</v>
      </c>
      <c r="G3155">
        <v>5000000</v>
      </c>
      <c r="H3155">
        <v>4.4000000000000004</v>
      </c>
    </row>
    <row r="3156" spans="1:8" x14ac:dyDescent="0.3">
      <c r="A3156" t="s">
        <v>1757</v>
      </c>
      <c r="B3156">
        <v>88</v>
      </c>
      <c r="C3156">
        <v>44793200</v>
      </c>
      <c r="D3156" t="s">
        <v>8945</v>
      </c>
      <c r="E3156" t="s">
        <v>27302</v>
      </c>
      <c r="F3156" t="s">
        <v>37</v>
      </c>
      <c r="G3156">
        <v>4500000</v>
      </c>
      <c r="H3156">
        <v>6.6</v>
      </c>
    </row>
    <row r="3157" spans="1:8" x14ac:dyDescent="0.3">
      <c r="A3157" t="s">
        <v>17558</v>
      </c>
      <c r="B3157">
        <v>115</v>
      </c>
      <c r="C3157">
        <v>44456509</v>
      </c>
      <c r="D3157" t="s">
        <v>2527</v>
      </c>
      <c r="E3157" t="s">
        <v>27303</v>
      </c>
      <c r="F3157" t="s">
        <v>2778</v>
      </c>
      <c r="G3157">
        <v>5000000</v>
      </c>
      <c r="H3157">
        <v>7.6</v>
      </c>
    </row>
    <row r="3158" spans="1:8" x14ac:dyDescent="0.3">
      <c r="A3158" t="s">
        <v>11012</v>
      </c>
      <c r="B3158">
        <v>96</v>
      </c>
      <c r="C3158">
        <v>53884821</v>
      </c>
      <c r="D3158" t="s">
        <v>6403</v>
      </c>
      <c r="E3158" t="s">
        <v>27304</v>
      </c>
      <c r="F3158" t="s">
        <v>37</v>
      </c>
      <c r="G3158">
        <v>5000000</v>
      </c>
      <c r="H3158">
        <v>4.5999999999999996</v>
      </c>
    </row>
    <row r="3159" spans="1:8" x14ac:dyDescent="0.3">
      <c r="A3159" t="s">
        <v>17570</v>
      </c>
      <c r="B3159">
        <v>135</v>
      </c>
      <c r="C3159">
        <v>36000000</v>
      </c>
      <c r="D3159" t="s">
        <v>6519</v>
      </c>
      <c r="E3159" t="s">
        <v>27305</v>
      </c>
      <c r="F3159" t="s">
        <v>37</v>
      </c>
      <c r="G3159">
        <v>5000000</v>
      </c>
      <c r="H3159">
        <v>6.8</v>
      </c>
    </row>
    <row r="3160" spans="1:8" x14ac:dyDescent="0.3">
      <c r="A3160" t="s">
        <v>9970</v>
      </c>
      <c r="B3160">
        <v>93</v>
      </c>
      <c r="C3160">
        <v>34872293</v>
      </c>
      <c r="D3160" t="s">
        <v>8066</v>
      </c>
      <c r="E3160" t="s">
        <v>27306</v>
      </c>
      <c r="F3160" t="s">
        <v>37</v>
      </c>
      <c r="G3160">
        <v>8500000</v>
      </c>
      <c r="H3160">
        <v>4.9000000000000004</v>
      </c>
    </row>
    <row r="3161" spans="1:8" x14ac:dyDescent="0.3">
      <c r="A3161" t="s">
        <v>17582</v>
      </c>
      <c r="B3161">
        <v>109</v>
      </c>
      <c r="C3161">
        <v>34468224</v>
      </c>
      <c r="D3161" t="s">
        <v>5685</v>
      </c>
      <c r="E3161" t="s">
        <v>27307</v>
      </c>
      <c r="F3161" t="s">
        <v>37</v>
      </c>
      <c r="G3161">
        <v>4500000</v>
      </c>
      <c r="H3161">
        <v>7.3</v>
      </c>
    </row>
    <row r="3162" spans="1:8" x14ac:dyDescent="0.3">
      <c r="A3162" t="s">
        <v>17592</v>
      </c>
      <c r="B3162">
        <v>101</v>
      </c>
      <c r="C3162">
        <v>32453345</v>
      </c>
      <c r="D3162" t="s">
        <v>9754</v>
      </c>
      <c r="E3162" t="s">
        <v>27308</v>
      </c>
      <c r="F3162" t="s">
        <v>37</v>
      </c>
      <c r="G3162">
        <v>5000000</v>
      </c>
      <c r="H3162">
        <v>5</v>
      </c>
    </row>
    <row r="3163" spans="1:8" x14ac:dyDescent="0.3">
      <c r="A3163" t="s">
        <v>7644</v>
      </c>
      <c r="B3163">
        <v>117</v>
      </c>
      <c r="C3163">
        <v>27296514</v>
      </c>
      <c r="D3163" t="s">
        <v>1544</v>
      </c>
      <c r="E3163" t="s">
        <v>27309</v>
      </c>
      <c r="F3163" t="s">
        <v>37</v>
      </c>
      <c r="G3163">
        <v>5000000</v>
      </c>
      <c r="H3163">
        <v>8</v>
      </c>
    </row>
    <row r="3164" spans="1:8" x14ac:dyDescent="0.3">
      <c r="A3164" t="s">
        <v>17605</v>
      </c>
      <c r="B3164">
        <v>83</v>
      </c>
      <c r="C3164">
        <v>25799043</v>
      </c>
      <c r="D3164" t="s">
        <v>4332</v>
      </c>
      <c r="E3164" t="s">
        <v>27310</v>
      </c>
      <c r="F3164" t="s">
        <v>37</v>
      </c>
      <c r="G3164">
        <v>3300000</v>
      </c>
      <c r="H3164">
        <v>5.2</v>
      </c>
    </row>
    <row r="3165" spans="1:8" x14ac:dyDescent="0.3">
      <c r="A3165" t="s">
        <v>57</v>
      </c>
      <c r="B3165">
        <v>113</v>
      </c>
      <c r="C3165">
        <v>25530884</v>
      </c>
      <c r="D3165" t="s">
        <v>852</v>
      </c>
      <c r="E3165" t="s">
        <v>27311</v>
      </c>
      <c r="F3165" t="s">
        <v>37</v>
      </c>
      <c r="G3165">
        <v>9000000</v>
      </c>
      <c r="H3165">
        <v>8.5</v>
      </c>
    </row>
    <row r="3166" spans="1:8" x14ac:dyDescent="0.3">
      <c r="A3166" t="s">
        <v>17613</v>
      </c>
      <c r="B3166">
        <v>104</v>
      </c>
      <c r="C3166">
        <v>27689474</v>
      </c>
      <c r="D3166" t="s">
        <v>5103</v>
      </c>
      <c r="E3166" t="s">
        <v>27312</v>
      </c>
      <c r="F3166" t="s">
        <v>37</v>
      </c>
      <c r="G3166">
        <v>5000000</v>
      </c>
      <c r="H3166">
        <v>6.5</v>
      </c>
    </row>
    <row r="3167" spans="1:8" x14ac:dyDescent="0.3">
      <c r="A3167" t="s">
        <v>7134</v>
      </c>
      <c r="B3167">
        <v>97</v>
      </c>
      <c r="C3167">
        <v>24138847</v>
      </c>
      <c r="D3167" t="s">
        <v>1671</v>
      </c>
      <c r="E3167" t="s">
        <v>27313</v>
      </c>
      <c r="F3167" t="s">
        <v>37</v>
      </c>
      <c r="G3167">
        <v>5000000</v>
      </c>
      <c r="H3167">
        <v>7.4</v>
      </c>
    </row>
    <row r="3168" spans="1:8" x14ac:dyDescent="0.3">
      <c r="A3168" t="s">
        <v>6620</v>
      </c>
      <c r="B3168">
        <v>110</v>
      </c>
      <c r="C3168">
        <v>21994911</v>
      </c>
      <c r="D3168" t="s">
        <v>6199</v>
      </c>
      <c r="E3168" t="s">
        <v>27314</v>
      </c>
      <c r="F3168" t="s">
        <v>37</v>
      </c>
      <c r="G3168">
        <v>5000000</v>
      </c>
      <c r="H3168">
        <v>7.7</v>
      </c>
    </row>
    <row r="3169" spans="1:8" x14ac:dyDescent="0.3">
      <c r="A3169" t="s">
        <v>6575</v>
      </c>
      <c r="B3169">
        <v>103</v>
      </c>
      <c r="C3169">
        <v>21501098</v>
      </c>
      <c r="D3169" t="s">
        <v>2527</v>
      </c>
      <c r="E3169" t="s">
        <v>27315</v>
      </c>
      <c r="F3169" t="s">
        <v>37</v>
      </c>
      <c r="G3169">
        <v>5000000</v>
      </c>
      <c r="H3169">
        <v>7.4</v>
      </c>
    </row>
    <row r="3170" spans="1:8" x14ac:dyDescent="0.3">
      <c r="A3170" t="s">
        <v>17630</v>
      </c>
      <c r="B3170">
        <v>94</v>
      </c>
      <c r="C3170">
        <v>19281235</v>
      </c>
      <c r="D3170" t="s">
        <v>5788</v>
      </c>
      <c r="E3170" t="s">
        <v>27316</v>
      </c>
      <c r="F3170" t="s">
        <v>37</v>
      </c>
      <c r="G3170">
        <v>5000000</v>
      </c>
      <c r="H3170">
        <v>5.0999999999999996</v>
      </c>
    </row>
    <row r="3171" spans="1:8" x14ac:dyDescent="0.3">
      <c r="A3171" t="s">
        <v>17642</v>
      </c>
      <c r="B3171">
        <v>77</v>
      </c>
      <c r="C3171">
        <v>19421271</v>
      </c>
      <c r="D3171" t="s">
        <v>2966</v>
      </c>
      <c r="E3171" t="s">
        <v>27317</v>
      </c>
      <c r="F3171" t="s">
        <v>37</v>
      </c>
      <c r="G3171">
        <v>5000000</v>
      </c>
      <c r="H3171">
        <v>5</v>
      </c>
    </row>
    <row r="3172" spans="1:8" x14ac:dyDescent="0.3">
      <c r="A3172" t="s">
        <v>1689</v>
      </c>
      <c r="B3172">
        <v>134</v>
      </c>
      <c r="C3172">
        <v>20733485</v>
      </c>
      <c r="D3172" t="s">
        <v>3409</v>
      </c>
      <c r="E3172" t="s">
        <v>27318</v>
      </c>
      <c r="F3172" t="s">
        <v>37</v>
      </c>
      <c r="G3172">
        <v>5000000</v>
      </c>
      <c r="H3172">
        <v>7.2</v>
      </c>
    </row>
    <row r="3173" spans="1:8" x14ac:dyDescent="0.3">
      <c r="A3173" t="s">
        <v>17658</v>
      </c>
      <c r="B3173">
        <v>90</v>
      </c>
      <c r="C3173">
        <v>24809547</v>
      </c>
      <c r="D3173" t="s">
        <v>2527</v>
      </c>
      <c r="E3173" t="s">
        <v>27319</v>
      </c>
      <c r="F3173" t="s">
        <v>37</v>
      </c>
      <c r="G3173">
        <v>5000000</v>
      </c>
      <c r="H3173">
        <v>6.4</v>
      </c>
    </row>
    <row r="3174" spans="1:8" x14ac:dyDescent="0.3">
      <c r="A3174" t="s">
        <v>17665</v>
      </c>
      <c r="B3174">
        <v>104</v>
      </c>
      <c r="C3174">
        <v>23031390</v>
      </c>
      <c r="D3174" t="s">
        <v>2527</v>
      </c>
      <c r="E3174" t="s">
        <v>27320</v>
      </c>
      <c r="F3174" t="s">
        <v>37</v>
      </c>
      <c r="G3174">
        <v>4500000</v>
      </c>
      <c r="H3174">
        <v>5.6</v>
      </c>
    </row>
    <row r="3175" spans="1:8" x14ac:dyDescent="0.3">
      <c r="A3175" t="s">
        <v>14108</v>
      </c>
      <c r="B3175">
        <v>93</v>
      </c>
      <c r="C3175">
        <v>21197315</v>
      </c>
      <c r="D3175" t="s">
        <v>3030</v>
      </c>
      <c r="E3175" t="s">
        <v>27321</v>
      </c>
      <c r="F3175" t="s">
        <v>37</v>
      </c>
      <c r="G3175">
        <v>5000000</v>
      </c>
      <c r="H3175">
        <v>6.1</v>
      </c>
    </row>
    <row r="3176" spans="1:8" x14ac:dyDescent="0.3">
      <c r="A3176" t="s">
        <v>9593</v>
      </c>
      <c r="B3176">
        <v>106</v>
      </c>
      <c r="C3176">
        <v>17382982</v>
      </c>
      <c r="D3176" t="s">
        <v>4075</v>
      </c>
      <c r="E3176" t="s">
        <v>27322</v>
      </c>
      <c r="F3176" t="s">
        <v>2778</v>
      </c>
      <c r="G3176">
        <v>5000000</v>
      </c>
      <c r="H3176">
        <v>5.2</v>
      </c>
    </row>
    <row r="3177" spans="1:8" x14ac:dyDescent="0.3">
      <c r="A3177" t="s">
        <v>12120</v>
      </c>
      <c r="B3177">
        <v>109</v>
      </c>
      <c r="C3177">
        <v>14821531</v>
      </c>
      <c r="D3177" t="s">
        <v>3409</v>
      </c>
      <c r="E3177" t="s">
        <v>27323</v>
      </c>
      <c r="F3177" t="s">
        <v>37</v>
      </c>
      <c r="G3177">
        <v>6000000</v>
      </c>
      <c r="H3177">
        <v>7.3</v>
      </c>
    </row>
    <row r="3178" spans="1:8" x14ac:dyDescent="0.3">
      <c r="A3178" t="s">
        <v>17683</v>
      </c>
      <c r="B3178">
        <v>101</v>
      </c>
      <c r="C3178">
        <v>18656400</v>
      </c>
      <c r="D3178" t="s">
        <v>3409</v>
      </c>
      <c r="E3178" t="s">
        <v>27324</v>
      </c>
      <c r="F3178" t="s">
        <v>37</v>
      </c>
      <c r="G3178">
        <v>5000000</v>
      </c>
      <c r="H3178">
        <v>7.5</v>
      </c>
    </row>
    <row r="3179" spans="1:8" x14ac:dyDescent="0.3">
      <c r="A3179" t="s">
        <v>17698</v>
      </c>
      <c r="B3179">
        <v>100</v>
      </c>
      <c r="C3179">
        <v>14343976</v>
      </c>
      <c r="D3179" t="s">
        <v>17700</v>
      </c>
      <c r="E3179" t="s">
        <v>27325</v>
      </c>
      <c r="F3179" t="s">
        <v>37</v>
      </c>
      <c r="G3179">
        <v>5000000</v>
      </c>
      <c r="H3179">
        <v>4.5</v>
      </c>
    </row>
    <row r="3180" spans="1:8" x14ac:dyDescent="0.3">
      <c r="A3180" t="s">
        <v>5829</v>
      </c>
      <c r="B3180">
        <v>95</v>
      </c>
      <c r="C3180">
        <v>241437427</v>
      </c>
      <c r="D3180" t="s">
        <v>2717</v>
      </c>
      <c r="E3180" t="s">
        <v>27326</v>
      </c>
      <c r="F3180" t="s">
        <v>37</v>
      </c>
      <c r="G3180">
        <v>5000000</v>
      </c>
      <c r="H3180">
        <v>6.6</v>
      </c>
    </row>
    <row r="3181" spans="1:8" x14ac:dyDescent="0.3">
      <c r="A3181" t="s">
        <v>14343</v>
      </c>
      <c r="B3181">
        <v>94</v>
      </c>
      <c r="C3181">
        <v>14123773</v>
      </c>
      <c r="D3181" t="s">
        <v>1935</v>
      </c>
      <c r="E3181" t="s">
        <v>27327</v>
      </c>
      <c r="F3181" t="s">
        <v>37</v>
      </c>
      <c r="G3181">
        <v>5000000</v>
      </c>
      <c r="H3181">
        <v>5.3</v>
      </c>
    </row>
    <row r="3182" spans="1:8" x14ac:dyDescent="0.3">
      <c r="A3182" t="s">
        <v>17712</v>
      </c>
      <c r="B3182">
        <v>93</v>
      </c>
      <c r="C3182">
        <v>15126948</v>
      </c>
      <c r="D3182" t="s">
        <v>5544</v>
      </c>
      <c r="E3182" t="s">
        <v>27328</v>
      </c>
      <c r="F3182" t="s">
        <v>37</v>
      </c>
      <c r="G3182">
        <v>5000000</v>
      </c>
      <c r="H3182">
        <v>4.9000000000000004</v>
      </c>
    </row>
    <row r="3183" spans="1:8" x14ac:dyDescent="0.3">
      <c r="A3183" t="s">
        <v>1217</v>
      </c>
      <c r="B3183">
        <v>106</v>
      </c>
      <c r="C3183">
        <v>13622333</v>
      </c>
      <c r="D3183" t="s">
        <v>11384</v>
      </c>
      <c r="E3183" t="s">
        <v>27329</v>
      </c>
      <c r="F3183" t="s">
        <v>2778</v>
      </c>
      <c r="G3183">
        <v>2000000</v>
      </c>
      <c r="H3183">
        <v>7.7</v>
      </c>
    </row>
    <row r="3184" spans="1:8" x14ac:dyDescent="0.3">
      <c r="A3184" t="s">
        <v>2453</v>
      </c>
      <c r="B3184">
        <v>99</v>
      </c>
      <c r="C3184">
        <v>13464388</v>
      </c>
      <c r="D3184" t="s">
        <v>7579</v>
      </c>
      <c r="E3184" t="s">
        <v>27330</v>
      </c>
      <c r="F3184" t="s">
        <v>37</v>
      </c>
      <c r="G3184">
        <v>4000000</v>
      </c>
      <c r="H3184">
        <v>8</v>
      </c>
    </row>
    <row r="3185" spans="1:8" x14ac:dyDescent="0.3">
      <c r="A3185" t="s">
        <v>17726</v>
      </c>
      <c r="B3185">
        <v>82</v>
      </c>
      <c r="C3185">
        <v>13350177</v>
      </c>
      <c r="D3185" t="s">
        <v>4384</v>
      </c>
      <c r="E3185" t="s">
        <v>27331</v>
      </c>
      <c r="F3185" t="s">
        <v>37</v>
      </c>
      <c r="G3185">
        <v>5000000</v>
      </c>
      <c r="H3185">
        <v>3.8</v>
      </c>
    </row>
    <row r="3186" spans="1:8" x14ac:dyDescent="0.3">
      <c r="A3186" t="s">
        <v>15906</v>
      </c>
      <c r="B3186">
        <v>135</v>
      </c>
      <c r="C3186">
        <v>13269963</v>
      </c>
      <c r="D3186" t="s">
        <v>8060</v>
      </c>
      <c r="E3186" t="s">
        <v>27332</v>
      </c>
      <c r="F3186" t="s">
        <v>37</v>
      </c>
      <c r="G3186">
        <v>5000000</v>
      </c>
      <c r="H3186">
        <v>7.6</v>
      </c>
    </row>
    <row r="3187" spans="1:8" x14ac:dyDescent="0.3">
      <c r="A3187" t="s">
        <v>9639</v>
      </c>
      <c r="B3187">
        <v>88</v>
      </c>
      <c r="C3187">
        <v>17768000</v>
      </c>
      <c r="D3187" t="s">
        <v>5544</v>
      </c>
      <c r="E3187" t="s">
        <v>27333</v>
      </c>
      <c r="F3187" t="s">
        <v>37</v>
      </c>
      <c r="G3187">
        <v>5000000</v>
      </c>
      <c r="H3187">
        <v>5.9</v>
      </c>
    </row>
    <row r="3188" spans="1:8" x14ac:dyDescent="0.3">
      <c r="A3188" t="s">
        <v>17740</v>
      </c>
      <c r="B3188">
        <v>89</v>
      </c>
      <c r="C3188">
        <v>12947763</v>
      </c>
      <c r="D3188" t="s">
        <v>5103</v>
      </c>
      <c r="E3188" t="s">
        <v>27334</v>
      </c>
      <c r="F3188" t="s">
        <v>37</v>
      </c>
      <c r="G3188">
        <v>5000000</v>
      </c>
      <c r="H3188">
        <v>6.2</v>
      </c>
    </row>
    <row r="3189" spans="1:8" x14ac:dyDescent="0.3">
      <c r="A3189" t="s">
        <v>3122</v>
      </c>
      <c r="B3189">
        <v>110</v>
      </c>
      <c r="C3189">
        <v>14100000</v>
      </c>
      <c r="D3189" t="s">
        <v>2527</v>
      </c>
      <c r="E3189" t="s">
        <v>27335</v>
      </c>
      <c r="F3189" t="s">
        <v>37</v>
      </c>
      <c r="G3189">
        <v>5000000</v>
      </c>
      <c r="H3189">
        <v>7.2</v>
      </c>
    </row>
    <row r="3190" spans="1:8" x14ac:dyDescent="0.3">
      <c r="A3190" t="s">
        <v>17749</v>
      </c>
      <c r="B3190">
        <v>107</v>
      </c>
      <c r="C3190">
        <v>12200000</v>
      </c>
      <c r="D3190" t="s">
        <v>10280</v>
      </c>
      <c r="E3190" t="s">
        <v>27336</v>
      </c>
      <c r="F3190" t="s">
        <v>37</v>
      </c>
      <c r="G3190">
        <v>5000000</v>
      </c>
      <c r="H3190">
        <v>6.3</v>
      </c>
    </row>
    <row r="3191" spans="1:8" x14ac:dyDescent="0.3">
      <c r="A3191" t="s">
        <v>17755</v>
      </c>
      <c r="B3191">
        <v>86</v>
      </c>
      <c r="C3191">
        <v>17683670</v>
      </c>
      <c r="D3191" t="s">
        <v>4277</v>
      </c>
      <c r="E3191" t="s">
        <v>27337</v>
      </c>
      <c r="F3191" t="s">
        <v>37</v>
      </c>
      <c r="G3191">
        <v>5000000</v>
      </c>
      <c r="H3191">
        <v>5.2</v>
      </c>
    </row>
    <row r="3192" spans="1:8" x14ac:dyDescent="0.3">
      <c r="A3192" t="s">
        <v>17761</v>
      </c>
      <c r="B3192">
        <v>91</v>
      </c>
      <c r="C3192">
        <v>12055108</v>
      </c>
      <c r="D3192" t="s">
        <v>2527</v>
      </c>
      <c r="E3192" t="s">
        <v>27338</v>
      </c>
      <c r="F3192" t="s">
        <v>37</v>
      </c>
      <c r="G3192">
        <v>8000000</v>
      </c>
      <c r="H3192">
        <v>6.9</v>
      </c>
    </row>
    <row r="3193" spans="1:8" x14ac:dyDescent="0.3">
      <c r="A3193" t="s">
        <v>14108</v>
      </c>
      <c r="B3193">
        <v>103</v>
      </c>
      <c r="C3193">
        <v>27285953</v>
      </c>
      <c r="D3193" t="s">
        <v>59</v>
      </c>
      <c r="E3193" t="s">
        <v>27339</v>
      </c>
      <c r="F3193" t="s">
        <v>37</v>
      </c>
      <c r="G3193">
        <v>5000000</v>
      </c>
      <c r="H3193">
        <v>6.8</v>
      </c>
    </row>
    <row r="3194" spans="1:8" x14ac:dyDescent="0.3">
      <c r="A3194" t="s">
        <v>17782</v>
      </c>
      <c r="B3194">
        <v>92</v>
      </c>
      <c r="C3194">
        <v>11675178</v>
      </c>
      <c r="D3194" t="s">
        <v>1671</v>
      </c>
      <c r="E3194" t="s">
        <v>27340</v>
      </c>
      <c r="F3194" t="s">
        <v>37</v>
      </c>
      <c r="G3194">
        <v>5000000</v>
      </c>
      <c r="H3194">
        <v>3.5</v>
      </c>
    </row>
    <row r="3195" spans="1:8" x14ac:dyDescent="0.3">
      <c r="A3195" t="s">
        <v>5083</v>
      </c>
      <c r="B3195">
        <v>99</v>
      </c>
      <c r="C3195">
        <v>10572742</v>
      </c>
      <c r="D3195" t="s">
        <v>214</v>
      </c>
      <c r="E3195" t="s">
        <v>27341</v>
      </c>
      <c r="F3195" t="s">
        <v>37</v>
      </c>
      <c r="G3195">
        <v>8000000</v>
      </c>
      <c r="H3195">
        <v>6.1</v>
      </c>
    </row>
    <row r="3196" spans="1:8" x14ac:dyDescent="0.3">
      <c r="A3196" t="s">
        <v>9593</v>
      </c>
      <c r="B3196">
        <v>96</v>
      </c>
      <c r="C3196">
        <v>9658370</v>
      </c>
      <c r="D3196" t="s">
        <v>1681</v>
      </c>
      <c r="E3196" t="s">
        <v>27342</v>
      </c>
      <c r="F3196" t="s">
        <v>37</v>
      </c>
      <c r="G3196">
        <v>5000000</v>
      </c>
      <c r="H3196">
        <v>4.5</v>
      </c>
    </row>
    <row r="3197" spans="1:8" x14ac:dyDescent="0.3">
      <c r="A3197" t="s">
        <v>17799</v>
      </c>
      <c r="B3197">
        <v>82</v>
      </c>
      <c r="C3197">
        <v>9628751</v>
      </c>
      <c r="D3197" t="s">
        <v>3155</v>
      </c>
      <c r="E3197" t="s">
        <v>27343</v>
      </c>
      <c r="F3197" t="s">
        <v>37</v>
      </c>
      <c r="G3197">
        <v>5000000</v>
      </c>
      <c r="H3197">
        <v>5.9</v>
      </c>
    </row>
    <row r="3198" spans="1:8" x14ac:dyDescent="0.3">
      <c r="A3198" t="s">
        <v>17806</v>
      </c>
      <c r="B3198">
        <v>92</v>
      </c>
      <c r="C3198">
        <v>8786715</v>
      </c>
      <c r="D3198" t="s">
        <v>2527</v>
      </c>
      <c r="E3198" t="s">
        <v>27344</v>
      </c>
      <c r="F3198" t="s">
        <v>37</v>
      </c>
      <c r="G3198">
        <v>5000000</v>
      </c>
      <c r="H3198">
        <v>6.9</v>
      </c>
    </row>
    <row r="3199" spans="1:8" x14ac:dyDescent="0.3">
      <c r="A3199" t="s">
        <v>17810</v>
      </c>
      <c r="B3199">
        <v>112</v>
      </c>
      <c r="C3199">
        <v>3432342</v>
      </c>
      <c r="D3199" t="s">
        <v>11289</v>
      </c>
      <c r="E3199" t="s">
        <v>27345</v>
      </c>
      <c r="F3199" t="s">
        <v>1464</v>
      </c>
      <c r="G3199">
        <v>6000000</v>
      </c>
      <c r="H3199">
        <v>7.7</v>
      </c>
    </row>
    <row r="3200" spans="1:8" x14ac:dyDescent="0.3">
      <c r="A3200" t="s">
        <v>17820</v>
      </c>
      <c r="B3200">
        <v>90</v>
      </c>
      <c r="C3200">
        <v>6755271</v>
      </c>
      <c r="D3200" t="s">
        <v>5544</v>
      </c>
      <c r="E3200" t="s">
        <v>27346</v>
      </c>
      <c r="F3200" t="s">
        <v>37</v>
      </c>
      <c r="G3200">
        <v>5000000</v>
      </c>
      <c r="H3200">
        <v>5.3</v>
      </c>
    </row>
    <row r="3201" spans="1:8" x14ac:dyDescent="0.3">
      <c r="A3201" t="s">
        <v>17827</v>
      </c>
      <c r="B3201">
        <v>150</v>
      </c>
      <c r="C3201">
        <v>6157157</v>
      </c>
      <c r="D3201" t="s">
        <v>2527</v>
      </c>
      <c r="E3201" t="s">
        <v>27347</v>
      </c>
      <c r="F3201" t="s">
        <v>37</v>
      </c>
      <c r="G3201">
        <v>5000000</v>
      </c>
      <c r="H3201">
        <v>7</v>
      </c>
    </row>
    <row r="3202" spans="1:8" x14ac:dyDescent="0.3">
      <c r="A3202" t="s">
        <v>15678</v>
      </c>
      <c r="B3202">
        <v>91</v>
      </c>
      <c r="C3202">
        <v>5480318</v>
      </c>
      <c r="D3202" t="s">
        <v>2527</v>
      </c>
      <c r="E3202" t="s">
        <v>27348</v>
      </c>
      <c r="F3202" t="s">
        <v>37</v>
      </c>
      <c r="G3202">
        <v>5000000</v>
      </c>
      <c r="H3202">
        <v>6.6</v>
      </c>
    </row>
    <row r="3203" spans="1:8" x14ac:dyDescent="0.3">
      <c r="A3203" t="s">
        <v>250</v>
      </c>
      <c r="B3203">
        <v>95</v>
      </c>
      <c r="C3203">
        <v>5308707</v>
      </c>
      <c r="D3203" t="s">
        <v>5316</v>
      </c>
      <c r="E3203" t="s">
        <v>27349</v>
      </c>
      <c r="F3203" t="s">
        <v>37</v>
      </c>
      <c r="G3203">
        <v>5000000</v>
      </c>
      <c r="H3203">
        <v>6.4</v>
      </c>
    </row>
    <row r="3204" spans="1:8" x14ac:dyDescent="0.3">
      <c r="A3204" t="s">
        <v>728</v>
      </c>
      <c r="B3204">
        <v>97</v>
      </c>
      <c r="C3204">
        <v>5009677</v>
      </c>
      <c r="D3204" t="s">
        <v>5567</v>
      </c>
      <c r="E3204" t="s">
        <v>27350</v>
      </c>
      <c r="F3204" t="s">
        <v>37</v>
      </c>
      <c r="G3204">
        <v>5000000</v>
      </c>
      <c r="H3204">
        <v>7.9</v>
      </c>
    </row>
    <row r="3205" spans="1:8" x14ac:dyDescent="0.3">
      <c r="A3205" t="s">
        <v>17858</v>
      </c>
      <c r="B3205">
        <v>41</v>
      </c>
      <c r="C3205">
        <v>4074023</v>
      </c>
      <c r="D3205" t="s">
        <v>67</v>
      </c>
      <c r="E3205" t="s">
        <v>27351</v>
      </c>
      <c r="F3205" t="s">
        <v>37</v>
      </c>
      <c r="G3205">
        <v>5000000</v>
      </c>
      <c r="H3205">
        <v>6.9</v>
      </c>
    </row>
    <row r="3206" spans="1:8" x14ac:dyDescent="0.3">
      <c r="A3206" t="s">
        <v>8638</v>
      </c>
      <c r="B3206">
        <v>112</v>
      </c>
      <c r="C3206">
        <v>4306697</v>
      </c>
      <c r="D3206" t="s">
        <v>3409</v>
      </c>
      <c r="E3206" t="s">
        <v>27352</v>
      </c>
      <c r="F3206" t="s">
        <v>37</v>
      </c>
      <c r="G3206">
        <v>5000000</v>
      </c>
      <c r="H3206">
        <v>7.7</v>
      </c>
    </row>
    <row r="3207" spans="1:8" x14ac:dyDescent="0.3">
      <c r="A3207" t="s">
        <v>17869</v>
      </c>
      <c r="B3207">
        <v>122</v>
      </c>
      <c r="C3207">
        <v>3950029</v>
      </c>
      <c r="D3207" t="s">
        <v>3409</v>
      </c>
      <c r="E3207" t="s">
        <v>27353</v>
      </c>
      <c r="F3207" t="s">
        <v>1464</v>
      </c>
      <c r="G3207">
        <v>4000000</v>
      </c>
      <c r="H3207">
        <v>7.2</v>
      </c>
    </row>
    <row r="3208" spans="1:8" x14ac:dyDescent="0.3">
      <c r="A3208" t="s">
        <v>17874</v>
      </c>
      <c r="B3208">
        <v>110</v>
      </c>
      <c r="C3208">
        <v>4040588</v>
      </c>
      <c r="D3208" t="s">
        <v>2527</v>
      </c>
      <c r="E3208" t="s">
        <v>27354</v>
      </c>
      <c r="F3208" t="s">
        <v>37</v>
      </c>
      <c r="G3208">
        <v>5000000</v>
      </c>
      <c r="H3208">
        <v>6.8</v>
      </c>
    </row>
    <row r="3209" spans="1:8" x14ac:dyDescent="0.3">
      <c r="A3209" t="s">
        <v>171</v>
      </c>
      <c r="B3209">
        <v>108</v>
      </c>
      <c r="C3209">
        <v>3049135</v>
      </c>
      <c r="D3209" t="s">
        <v>17886</v>
      </c>
      <c r="E3209" t="s">
        <v>27355</v>
      </c>
      <c r="F3209" t="s">
        <v>37</v>
      </c>
      <c r="G3209">
        <v>5000000</v>
      </c>
      <c r="H3209">
        <v>7.4</v>
      </c>
    </row>
    <row r="3210" spans="1:8" x14ac:dyDescent="0.3">
      <c r="A3210" t="s">
        <v>13777</v>
      </c>
      <c r="B3210">
        <v>121</v>
      </c>
      <c r="C3210">
        <v>4700361</v>
      </c>
      <c r="D3210" t="s">
        <v>3409</v>
      </c>
      <c r="E3210" t="s">
        <v>27356</v>
      </c>
      <c r="F3210" t="s">
        <v>37</v>
      </c>
      <c r="G3210">
        <v>5000000</v>
      </c>
      <c r="H3210">
        <v>4.5999999999999996</v>
      </c>
    </row>
    <row r="3211" spans="1:8" x14ac:dyDescent="0.3">
      <c r="A3211" t="s">
        <v>17896</v>
      </c>
      <c r="B3211">
        <v>97</v>
      </c>
      <c r="C3211">
        <v>2711210</v>
      </c>
      <c r="D3211" t="s">
        <v>2527</v>
      </c>
      <c r="E3211" t="s">
        <v>27357</v>
      </c>
      <c r="F3211" t="s">
        <v>37</v>
      </c>
      <c r="G3211">
        <v>5000000</v>
      </c>
      <c r="H3211">
        <v>6.4</v>
      </c>
    </row>
    <row r="3212" spans="1:8" x14ac:dyDescent="0.3">
      <c r="A3212" t="s">
        <v>6573</v>
      </c>
      <c r="B3212">
        <v>116</v>
      </c>
      <c r="C3212">
        <v>1980338</v>
      </c>
      <c r="D3212" t="s">
        <v>17900</v>
      </c>
      <c r="E3212" t="s">
        <v>27358</v>
      </c>
      <c r="F3212" t="s">
        <v>37</v>
      </c>
      <c r="G3212">
        <v>5000000</v>
      </c>
      <c r="H3212">
        <v>7</v>
      </c>
    </row>
    <row r="3213" spans="1:8" x14ac:dyDescent="0.3">
      <c r="A3213" t="s">
        <v>13181</v>
      </c>
      <c r="B3213">
        <v>94</v>
      </c>
      <c r="C3213">
        <v>1082044</v>
      </c>
      <c r="D3213" t="s">
        <v>4075</v>
      </c>
      <c r="E3213" t="s">
        <v>27359</v>
      </c>
      <c r="F3213" t="s">
        <v>37</v>
      </c>
      <c r="G3213">
        <v>5000000</v>
      </c>
      <c r="H3213">
        <v>7.7</v>
      </c>
    </row>
    <row r="3214" spans="1:8" x14ac:dyDescent="0.3">
      <c r="A3214" t="s">
        <v>13940</v>
      </c>
      <c r="B3214">
        <v>103</v>
      </c>
      <c r="C3214">
        <v>1100000</v>
      </c>
      <c r="D3214" t="s">
        <v>1935</v>
      </c>
      <c r="E3214" t="s">
        <v>27360</v>
      </c>
      <c r="F3214" t="s">
        <v>37</v>
      </c>
      <c r="G3214">
        <v>5000000</v>
      </c>
      <c r="H3214">
        <v>6.8</v>
      </c>
    </row>
    <row r="3215" spans="1:8" x14ac:dyDescent="0.3">
      <c r="A3215" t="s">
        <v>17910</v>
      </c>
      <c r="B3215">
        <v>112</v>
      </c>
      <c r="C3215">
        <v>2445646</v>
      </c>
      <c r="D3215" t="s">
        <v>17911</v>
      </c>
      <c r="E3215" t="s">
        <v>27361</v>
      </c>
      <c r="F3215" t="s">
        <v>37</v>
      </c>
      <c r="G3215">
        <v>5000000</v>
      </c>
      <c r="H3215">
        <v>7</v>
      </c>
    </row>
    <row r="3216" spans="1:8" x14ac:dyDescent="0.3">
      <c r="A3216" t="s">
        <v>17163</v>
      </c>
      <c r="B3216">
        <v>91</v>
      </c>
      <c r="C3216">
        <v>2221809</v>
      </c>
      <c r="D3216" t="s">
        <v>3409</v>
      </c>
      <c r="E3216" t="s">
        <v>27362</v>
      </c>
      <c r="F3216" t="s">
        <v>37</v>
      </c>
      <c r="G3216">
        <v>5000000</v>
      </c>
      <c r="H3216">
        <v>7</v>
      </c>
    </row>
    <row r="3217" spans="1:8" x14ac:dyDescent="0.3">
      <c r="A3217" t="s">
        <v>17918</v>
      </c>
      <c r="B3217">
        <v>98</v>
      </c>
      <c r="C3217">
        <v>296665</v>
      </c>
      <c r="D3217" t="s">
        <v>5685</v>
      </c>
      <c r="E3217" t="s">
        <v>27363</v>
      </c>
      <c r="F3217" t="s">
        <v>37</v>
      </c>
      <c r="G3217">
        <v>5000000</v>
      </c>
      <c r="H3217">
        <v>6.3</v>
      </c>
    </row>
    <row r="3218" spans="1:8" x14ac:dyDescent="0.3">
      <c r="A3218" t="s">
        <v>17923</v>
      </c>
      <c r="B3218">
        <v>95</v>
      </c>
      <c r="C3218">
        <v>3219029</v>
      </c>
      <c r="D3218" t="s">
        <v>17924</v>
      </c>
      <c r="E3218" t="s">
        <v>27364</v>
      </c>
      <c r="F3218" t="s">
        <v>37</v>
      </c>
      <c r="G3218">
        <v>5000000</v>
      </c>
      <c r="H3218">
        <v>7.1</v>
      </c>
    </row>
    <row r="3219" spans="1:8" x14ac:dyDescent="0.3">
      <c r="A3219" t="s">
        <v>17934</v>
      </c>
      <c r="B3219">
        <v>99</v>
      </c>
      <c r="C3219">
        <v>830210</v>
      </c>
      <c r="D3219" t="s">
        <v>5567</v>
      </c>
      <c r="E3219" t="s">
        <v>27365</v>
      </c>
      <c r="F3219" t="s">
        <v>37</v>
      </c>
      <c r="G3219">
        <v>5000000</v>
      </c>
      <c r="H3219">
        <v>4.4000000000000004</v>
      </c>
    </row>
    <row r="3220" spans="1:8" x14ac:dyDescent="0.3">
      <c r="A3220" t="s">
        <v>5382</v>
      </c>
      <c r="B3220">
        <v>91</v>
      </c>
      <c r="C3220">
        <v>1040879</v>
      </c>
      <c r="D3220" t="s">
        <v>9193</v>
      </c>
      <c r="E3220" t="s">
        <v>27366</v>
      </c>
      <c r="F3220" t="s">
        <v>37</v>
      </c>
      <c r="G3220">
        <v>7000000</v>
      </c>
      <c r="H3220">
        <v>7.1</v>
      </c>
    </row>
    <row r="3221" spans="1:8" x14ac:dyDescent="0.3">
      <c r="A3221" t="s">
        <v>120</v>
      </c>
      <c r="B3221">
        <v>97</v>
      </c>
      <c r="C3221">
        <v>326308</v>
      </c>
      <c r="D3221" t="s">
        <v>2125</v>
      </c>
      <c r="E3221" t="s">
        <v>27367</v>
      </c>
      <c r="F3221" t="s">
        <v>37</v>
      </c>
      <c r="G3221">
        <v>5000000</v>
      </c>
      <c r="H3221">
        <v>6.1</v>
      </c>
    </row>
    <row r="3222" spans="1:8" x14ac:dyDescent="0.3">
      <c r="A3222" t="s">
        <v>17973</v>
      </c>
      <c r="B3222">
        <v>90</v>
      </c>
      <c r="C3222">
        <v>124720</v>
      </c>
      <c r="D3222" t="s">
        <v>214</v>
      </c>
      <c r="E3222" t="s">
        <v>27368</v>
      </c>
      <c r="F3222" t="s">
        <v>37</v>
      </c>
      <c r="G3222">
        <v>5000000</v>
      </c>
      <c r="H3222">
        <v>7.3</v>
      </c>
    </row>
    <row r="3223" spans="1:8" x14ac:dyDescent="0.3">
      <c r="A3223" t="s">
        <v>17984</v>
      </c>
      <c r="B3223">
        <v>90</v>
      </c>
      <c r="C3223">
        <v>99147</v>
      </c>
      <c r="D3223" t="s">
        <v>3409</v>
      </c>
      <c r="E3223" t="s">
        <v>27369</v>
      </c>
      <c r="F3223" t="s">
        <v>37</v>
      </c>
      <c r="G3223">
        <v>2000000</v>
      </c>
      <c r="H3223">
        <v>6.2</v>
      </c>
    </row>
    <row r="3224" spans="1:8" x14ac:dyDescent="0.3">
      <c r="A3224" t="s">
        <v>912</v>
      </c>
      <c r="B3224">
        <v>94</v>
      </c>
      <c r="C3224">
        <v>65069140</v>
      </c>
      <c r="D3224" t="s">
        <v>5544</v>
      </c>
      <c r="E3224" t="s">
        <v>27370</v>
      </c>
      <c r="F3224" t="s">
        <v>37</v>
      </c>
      <c r="G3224">
        <v>5000000</v>
      </c>
      <c r="H3224">
        <v>6.2</v>
      </c>
    </row>
    <row r="3225" spans="1:8" x14ac:dyDescent="0.3">
      <c r="A3225" t="s">
        <v>2246</v>
      </c>
      <c r="B3225">
        <v>90</v>
      </c>
      <c r="C3225">
        <v>65087</v>
      </c>
      <c r="D3225" t="s">
        <v>18003</v>
      </c>
      <c r="E3225" t="s">
        <v>27371</v>
      </c>
      <c r="F3225" t="s">
        <v>37</v>
      </c>
      <c r="G3225">
        <v>5000000</v>
      </c>
      <c r="H3225">
        <v>6.2</v>
      </c>
    </row>
    <row r="3226" spans="1:8" x14ac:dyDescent="0.3">
      <c r="A3226" t="s">
        <v>18009</v>
      </c>
      <c r="B3226">
        <v>103</v>
      </c>
      <c r="C3226">
        <v>16066</v>
      </c>
      <c r="D3226" t="s">
        <v>16873</v>
      </c>
      <c r="E3226" t="s">
        <v>27372</v>
      </c>
      <c r="F3226" t="s">
        <v>37</v>
      </c>
      <c r="G3226">
        <v>5000000</v>
      </c>
      <c r="H3226">
        <v>3.3</v>
      </c>
    </row>
    <row r="3227" spans="1:8" x14ac:dyDescent="0.3">
      <c r="A3227" t="s">
        <v>18054</v>
      </c>
      <c r="B3227">
        <v>105</v>
      </c>
      <c r="C3227">
        <v>37440</v>
      </c>
      <c r="D3227" t="s">
        <v>5510</v>
      </c>
      <c r="E3227" t="s">
        <v>27373</v>
      </c>
      <c r="F3227" t="s">
        <v>37</v>
      </c>
      <c r="G3227">
        <v>5000000</v>
      </c>
      <c r="H3227">
        <v>7.5</v>
      </c>
    </row>
    <row r="3228" spans="1:8" x14ac:dyDescent="0.3">
      <c r="A3228" t="s">
        <v>18103</v>
      </c>
      <c r="B3228">
        <v>113</v>
      </c>
      <c r="C3228">
        <v>617228</v>
      </c>
      <c r="D3228" t="s">
        <v>18105</v>
      </c>
      <c r="E3228" t="s">
        <v>27374</v>
      </c>
      <c r="F3228" t="s">
        <v>18111</v>
      </c>
      <c r="G3228">
        <v>84450000</v>
      </c>
      <c r="H3228">
        <v>7.4</v>
      </c>
    </row>
    <row r="3229" spans="1:8" x14ac:dyDescent="0.3">
      <c r="A3229" t="s">
        <v>18112</v>
      </c>
      <c r="B3229">
        <v>99</v>
      </c>
      <c r="C3229">
        <v>274385</v>
      </c>
      <c r="D3229" t="s">
        <v>2527</v>
      </c>
      <c r="E3229" t="s">
        <v>27375</v>
      </c>
      <c r="F3229" t="s">
        <v>8731</v>
      </c>
      <c r="G3229">
        <v>4000000</v>
      </c>
      <c r="H3229">
        <v>7.3</v>
      </c>
    </row>
    <row r="3230" spans="1:8" x14ac:dyDescent="0.3">
      <c r="A3230" t="s">
        <v>5935</v>
      </c>
      <c r="B3230">
        <v>148</v>
      </c>
      <c r="C3230">
        <v>24475416</v>
      </c>
      <c r="D3230" t="s">
        <v>3409</v>
      </c>
      <c r="E3230" t="s">
        <v>27376</v>
      </c>
      <c r="F3230" t="s">
        <v>37</v>
      </c>
      <c r="G3230">
        <v>890000</v>
      </c>
      <c r="H3230">
        <v>8</v>
      </c>
    </row>
    <row r="3231" spans="1:8" x14ac:dyDescent="0.3">
      <c r="A3231" t="s">
        <v>16339</v>
      </c>
      <c r="B3231">
        <v>93</v>
      </c>
      <c r="C3231">
        <v>47277326</v>
      </c>
      <c r="D3231" t="s">
        <v>6403</v>
      </c>
      <c r="E3231" t="s">
        <v>27377</v>
      </c>
      <c r="F3231" t="s">
        <v>37</v>
      </c>
      <c r="G3231">
        <v>4800000</v>
      </c>
      <c r="H3231">
        <v>5.9</v>
      </c>
    </row>
    <row r="3232" spans="1:8" x14ac:dyDescent="0.3">
      <c r="A3232" t="s">
        <v>9430</v>
      </c>
      <c r="B3232">
        <v>94</v>
      </c>
      <c r="C3232">
        <v>1247453</v>
      </c>
      <c r="D3232" t="s">
        <v>2527</v>
      </c>
      <c r="E3232" t="s">
        <v>27378</v>
      </c>
      <c r="F3232" t="s">
        <v>37</v>
      </c>
      <c r="G3232">
        <v>2800000</v>
      </c>
      <c r="H3232">
        <v>6.8</v>
      </c>
    </row>
    <row r="3233" spans="1:8" x14ac:dyDescent="0.3">
      <c r="A3233" t="s">
        <v>11999</v>
      </c>
      <c r="B3233">
        <v>121</v>
      </c>
      <c r="C3233">
        <v>1729969</v>
      </c>
      <c r="D3233" t="s">
        <v>4075</v>
      </c>
      <c r="E3233" t="s">
        <v>27379</v>
      </c>
      <c r="F3233" t="s">
        <v>37</v>
      </c>
      <c r="G3233">
        <v>5000000</v>
      </c>
      <c r="H3233">
        <v>7.4</v>
      </c>
    </row>
    <row r="3234" spans="1:8" x14ac:dyDescent="0.3">
      <c r="A3234" t="s">
        <v>18136</v>
      </c>
      <c r="B3234">
        <v>118</v>
      </c>
      <c r="C3234">
        <v>1705139</v>
      </c>
      <c r="D3234" t="s">
        <v>2664</v>
      </c>
      <c r="E3234" t="s">
        <v>27380</v>
      </c>
      <c r="F3234" t="s">
        <v>37</v>
      </c>
      <c r="G3234">
        <v>4700000</v>
      </c>
      <c r="H3234">
        <v>6.7</v>
      </c>
    </row>
    <row r="3235" spans="1:8" x14ac:dyDescent="0.3">
      <c r="A3235" t="s">
        <v>7404</v>
      </c>
      <c r="B3235">
        <v>101</v>
      </c>
      <c r="C3235">
        <v>8025872</v>
      </c>
      <c r="D3235" t="s">
        <v>7579</v>
      </c>
      <c r="E3235" t="s">
        <v>27381</v>
      </c>
      <c r="F3235" t="s">
        <v>37</v>
      </c>
      <c r="G3235">
        <v>4700000</v>
      </c>
      <c r="H3235">
        <v>5.5</v>
      </c>
    </row>
    <row r="3236" spans="1:8" x14ac:dyDescent="0.3">
      <c r="A3236" t="s">
        <v>12849</v>
      </c>
      <c r="B3236">
        <v>90</v>
      </c>
      <c r="C3236">
        <v>778565</v>
      </c>
      <c r="D3236" t="s">
        <v>1935</v>
      </c>
      <c r="E3236" t="s">
        <v>27382</v>
      </c>
      <c r="F3236" t="s">
        <v>37</v>
      </c>
      <c r="G3236">
        <v>4800000</v>
      </c>
      <c r="H3236">
        <v>5.7</v>
      </c>
    </row>
    <row r="3237" spans="1:8" x14ac:dyDescent="0.3">
      <c r="A3237" t="s">
        <v>18191</v>
      </c>
      <c r="B3237">
        <v>100</v>
      </c>
      <c r="C3237">
        <v>513836</v>
      </c>
      <c r="D3237" t="s">
        <v>1415</v>
      </c>
      <c r="E3237" t="s">
        <v>27383</v>
      </c>
      <c r="F3237" t="s">
        <v>1464</v>
      </c>
      <c r="G3237">
        <v>4600000</v>
      </c>
      <c r="H3237">
        <v>7.2</v>
      </c>
    </row>
    <row r="3238" spans="1:8" x14ac:dyDescent="0.3">
      <c r="A3238" t="s">
        <v>18201</v>
      </c>
      <c r="B3238">
        <v>97</v>
      </c>
      <c r="C3238">
        <v>434417</v>
      </c>
      <c r="D3238" t="s">
        <v>3409</v>
      </c>
      <c r="E3238" t="s">
        <v>27384</v>
      </c>
      <c r="F3238" t="s">
        <v>37</v>
      </c>
      <c r="G3238">
        <v>4600000</v>
      </c>
      <c r="H3238">
        <v>5.9</v>
      </c>
    </row>
    <row r="3239" spans="1:8" x14ac:dyDescent="0.3">
      <c r="A3239" t="s">
        <v>7498</v>
      </c>
      <c r="B3239">
        <v>96</v>
      </c>
      <c r="C3239">
        <v>81200000</v>
      </c>
      <c r="D3239" t="s">
        <v>1671</v>
      </c>
      <c r="E3239" t="s">
        <v>27385</v>
      </c>
      <c r="F3239" t="s">
        <v>37</v>
      </c>
      <c r="G3239">
        <v>4500000</v>
      </c>
      <c r="H3239">
        <v>6.7</v>
      </c>
    </row>
    <row r="3240" spans="1:8" x14ac:dyDescent="0.3">
      <c r="A3240" t="s">
        <v>371</v>
      </c>
      <c r="B3240">
        <v>117</v>
      </c>
      <c r="C3240">
        <v>52700832</v>
      </c>
      <c r="D3240" t="s">
        <v>1415</v>
      </c>
      <c r="E3240" t="s">
        <v>27386</v>
      </c>
      <c r="F3240" t="s">
        <v>37</v>
      </c>
      <c r="G3240">
        <v>4500000</v>
      </c>
      <c r="H3240">
        <v>7.1</v>
      </c>
    </row>
    <row r="3241" spans="1:8" x14ac:dyDescent="0.3">
      <c r="A3241" t="s">
        <v>5076</v>
      </c>
      <c r="B3241">
        <v>108</v>
      </c>
      <c r="C3241">
        <v>13060843</v>
      </c>
      <c r="D3241" t="s">
        <v>3409</v>
      </c>
      <c r="E3241" t="s">
        <v>27387</v>
      </c>
      <c r="F3241" t="s">
        <v>37</v>
      </c>
      <c r="G3241">
        <v>15000000</v>
      </c>
      <c r="H3241">
        <v>7.7</v>
      </c>
    </row>
    <row r="3242" spans="1:8" x14ac:dyDescent="0.3">
      <c r="A3242" t="s">
        <v>443</v>
      </c>
      <c r="B3242">
        <v>109</v>
      </c>
      <c r="C3242">
        <v>3798532</v>
      </c>
      <c r="D3242" t="s">
        <v>5274</v>
      </c>
      <c r="E3242" t="s">
        <v>27388</v>
      </c>
      <c r="F3242" t="s">
        <v>37</v>
      </c>
      <c r="G3242">
        <v>4500000</v>
      </c>
      <c r="H3242">
        <v>7.4</v>
      </c>
    </row>
    <row r="3243" spans="1:8" x14ac:dyDescent="0.3">
      <c r="A3243" t="s">
        <v>1204</v>
      </c>
      <c r="B3243">
        <v>102</v>
      </c>
      <c r="C3243">
        <v>3609278</v>
      </c>
      <c r="D3243" t="s">
        <v>3409</v>
      </c>
      <c r="E3243" t="s">
        <v>27389</v>
      </c>
      <c r="F3243" t="s">
        <v>37</v>
      </c>
      <c r="G3243">
        <v>4500000</v>
      </c>
      <c r="H3243">
        <v>8.4</v>
      </c>
    </row>
    <row r="3244" spans="1:8" x14ac:dyDescent="0.3">
      <c r="A3244" t="s">
        <v>18255</v>
      </c>
      <c r="B3244">
        <v>115</v>
      </c>
      <c r="C3244">
        <v>1687311</v>
      </c>
      <c r="D3244" t="s">
        <v>18257</v>
      </c>
      <c r="E3244" t="s">
        <v>27390</v>
      </c>
      <c r="F3244" t="s">
        <v>2778</v>
      </c>
      <c r="G3244">
        <v>700000000</v>
      </c>
      <c r="H3244">
        <v>7.2</v>
      </c>
    </row>
    <row r="3245" spans="1:8" x14ac:dyDescent="0.3">
      <c r="A3245" t="s">
        <v>18267</v>
      </c>
      <c r="B3245">
        <v>98</v>
      </c>
      <c r="C3245">
        <v>10429707</v>
      </c>
      <c r="D3245" t="s">
        <v>1671</v>
      </c>
      <c r="E3245" t="s">
        <v>27391</v>
      </c>
      <c r="F3245" t="s">
        <v>37</v>
      </c>
      <c r="G3245">
        <v>5000000</v>
      </c>
      <c r="H3245">
        <v>5.4</v>
      </c>
    </row>
    <row r="3246" spans="1:8" x14ac:dyDescent="0.3">
      <c r="A3246" t="s">
        <v>9802</v>
      </c>
      <c r="B3246">
        <v>133</v>
      </c>
      <c r="C3246">
        <v>727883</v>
      </c>
      <c r="D3246" t="s">
        <v>2683</v>
      </c>
      <c r="E3246" t="s">
        <v>27392</v>
      </c>
      <c r="F3246" t="s">
        <v>37</v>
      </c>
      <c r="G3246">
        <v>4500000</v>
      </c>
      <c r="H3246">
        <v>8.1</v>
      </c>
    </row>
    <row r="3247" spans="1:8" x14ac:dyDescent="0.3">
      <c r="A3247" t="s">
        <v>18285</v>
      </c>
      <c r="B3247">
        <v>122</v>
      </c>
      <c r="C3247">
        <v>713413</v>
      </c>
      <c r="D3247" t="s">
        <v>3082</v>
      </c>
      <c r="E3247" t="s">
        <v>27393</v>
      </c>
      <c r="F3247" t="s">
        <v>10490</v>
      </c>
      <c r="G3247">
        <v>4500000</v>
      </c>
      <c r="H3247">
        <v>7.8</v>
      </c>
    </row>
    <row r="3248" spans="1:8" x14ac:dyDescent="0.3">
      <c r="A3248" t="s">
        <v>18292</v>
      </c>
      <c r="B3248">
        <v>106</v>
      </c>
      <c r="C3248">
        <v>410241</v>
      </c>
      <c r="D3248" t="s">
        <v>9193</v>
      </c>
      <c r="E3248" t="s">
        <v>27394</v>
      </c>
      <c r="F3248" t="s">
        <v>37</v>
      </c>
      <c r="G3248">
        <v>2000000</v>
      </c>
      <c r="H3248">
        <v>6.8</v>
      </c>
    </row>
    <row r="3249" spans="1:8" x14ac:dyDescent="0.3">
      <c r="A3249" t="s">
        <v>14340</v>
      </c>
      <c r="B3249">
        <v>112</v>
      </c>
      <c r="C3249">
        <v>211667</v>
      </c>
      <c r="D3249" t="s">
        <v>1935</v>
      </c>
      <c r="E3249" t="s">
        <v>27395</v>
      </c>
      <c r="F3249" t="s">
        <v>12700</v>
      </c>
      <c r="G3249">
        <v>4200000000</v>
      </c>
      <c r="H3249">
        <v>7.7</v>
      </c>
    </row>
    <row r="3250" spans="1:8" x14ac:dyDescent="0.3">
      <c r="A3250" t="s">
        <v>18313</v>
      </c>
      <c r="B3250">
        <v>99</v>
      </c>
      <c r="C3250">
        <v>92191</v>
      </c>
      <c r="D3250" t="s">
        <v>6283</v>
      </c>
      <c r="E3250" t="s">
        <v>27396</v>
      </c>
      <c r="F3250" t="s">
        <v>37</v>
      </c>
      <c r="G3250">
        <v>2500000</v>
      </c>
      <c r="H3250">
        <v>6.5</v>
      </c>
    </row>
    <row r="3251" spans="1:8" x14ac:dyDescent="0.3">
      <c r="A3251" t="s">
        <v>18317</v>
      </c>
      <c r="B3251">
        <v>110</v>
      </c>
      <c r="C3251">
        <v>49413</v>
      </c>
      <c r="D3251" t="s">
        <v>334</v>
      </c>
      <c r="E3251" t="s">
        <v>27397</v>
      </c>
      <c r="F3251" t="s">
        <v>7241</v>
      </c>
      <c r="G3251">
        <v>35000000</v>
      </c>
      <c r="H3251">
        <v>7.3</v>
      </c>
    </row>
    <row r="3252" spans="1:8" x14ac:dyDescent="0.3">
      <c r="A3252" t="s">
        <v>18331</v>
      </c>
      <c r="B3252">
        <v>104</v>
      </c>
      <c r="C3252">
        <v>108229</v>
      </c>
      <c r="D3252" t="s">
        <v>6132</v>
      </c>
      <c r="E3252" t="s">
        <v>27398</v>
      </c>
      <c r="F3252" t="s">
        <v>37</v>
      </c>
      <c r="G3252">
        <v>4500000</v>
      </c>
      <c r="H3252">
        <v>5.9</v>
      </c>
    </row>
    <row r="3253" spans="1:8" x14ac:dyDescent="0.3">
      <c r="A3253" t="s">
        <v>4955</v>
      </c>
      <c r="B3253">
        <v>133</v>
      </c>
      <c r="C3253">
        <v>112000000</v>
      </c>
      <c r="D3253" t="s">
        <v>3409</v>
      </c>
      <c r="E3253" t="s">
        <v>27399</v>
      </c>
      <c r="F3253" t="s">
        <v>37</v>
      </c>
      <c r="G3253">
        <v>4400000</v>
      </c>
      <c r="H3253">
        <v>8.6999999999999993</v>
      </c>
    </row>
    <row r="3254" spans="1:8" x14ac:dyDescent="0.3">
      <c r="A3254" t="s">
        <v>16444</v>
      </c>
      <c r="B3254">
        <v>103</v>
      </c>
      <c r="C3254">
        <v>8691</v>
      </c>
      <c r="D3254" t="s">
        <v>127</v>
      </c>
      <c r="E3254" t="s">
        <v>27400</v>
      </c>
      <c r="F3254" t="s">
        <v>37</v>
      </c>
      <c r="G3254">
        <v>4500000</v>
      </c>
      <c r="H3254">
        <v>5.8</v>
      </c>
    </row>
    <row r="3255" spans="1:8" x14ac:dyDescent="0.3">
      <c r="A3255" t="s">
        <v>18369</v>
      </c>
      <c r="B3255">
        <v>112</v>
      </c>
      <c r="C3255">
        <v>26345</v>
      </c>
      <c r="D3255" t="s">
        <v>15140</v>
      </c>
      <c r="E3255" t="s">
        <v>27401</v>
      </c>
      <c r="F3255" t="s">
        <v>37</v>
      </c>
      <c r="G3255">
        <v>3000000</v>
      </c>
      <c r="H3255">
        <v>6.1</v>
      </c>
    </row>
    <row r="3256" spans="1:8" x14ac:dyDescent="0.3">
      <c r="A3256" t="s">
        <v>8546</v>
      </c>
      <c r="B3256">
        <v>101</v>
      </c>
      <c r="C3256">
        <v>20772796</v>
      </c>
      <c r="D3256" t="s">
        <v>7144</v>
      </c>
      <c r="E3256" t="s">
        <v>27402</v>
      </c>
      <c r="F3256" t="s">
        <v>37</v>
      </c>
      <c r="G3256">
        <v>6000000</v>
      </c>
      <c r="H3256">
        <v>7.6</v>
      </c>
    </row>
    <row r="3257" spans="1:8" x14ac:dyDescent="0.3">
      <c r="A3257" t="s">
        <v>18388</v>
      </c>
      <c r="B3257">
        <v>133</v>
      </c>
      <c r="C3257">
        <v>199228</v>
      </c>
      <c r="D3257" t="s">
        <v>2527</v>
      </c>
      <c r="E3257" t="s">
        <v>27403</v>
      </c>
      <c r="F3257" t="s">
        <v>5611</v>
      </c>
      <c r="G3257">
        <v>150000000</v>
      </c>
      <c r="H3257">
        <v>7.2</v>
      </c>
    </row>
    <row r="3258" spans="1:8" x14ac:dyDescent="0.3">
      <c r="A3258" t="s">
        <v>2156</v>
      </c>
      <c r="B3258">
        <v>104</v>
      </c>
      <c r="C3258">
        <v>1487477</v>
      </c>
      <c r="D3258" t="s">
        <v>18411</v>
      </c>
      <c r="E3258" t="s">
        <v>27404</v>
      </c>
      <c r="F3258" t="s">
        <v>5641</v>
      </c>
      <c r="G3258">
        <v>4200000</v>
      </c>
      <c r="H3258">
        <v>6.5</v>
      </c>
    </row>
    <row r="3259" spans="1:8" x14ac:dyDescent="0.3">
      <c r="A3259" t="s">
        <v>5050</v>
      </c>
      <c r="B3259">
        <v>112</v>
      </c>
      <c r="C3259">
        <v>62549000</v>
      </c>
      <c r="D3259" t="s">
        <v>5274</v>
      </c>
      <c r="E3259" t="s">
        <v>27405</v>
      </c>
      <c r="F3259" t="s">
        <v>37</v>
      </c>
      <c r="G3259">
        <v>2300000</v>
      </c>
      <c r="H3259">
        <v>7.3</v>
      </c>
    </row>
    <row r="3260" spans="1:8" x14ac:dyDescent="0.3">
      <c r="A3260" t="s">
        <v>11263</v>
      </c>
      <c r="B3260">
        <v>94</v>
      </c>
      <c r="C3260">
        <v>105500000</v>
      </c>
      <c r="D3260" t="s">
        <v>1671</v>
      </c>
      <c r="E3260" t="s">
        <v>27406</v>
      </c>
      <c r="F3260" t="s">
        <v>37</v>
      </c>
      <c r="G3260">
        <v>4000000</v>
      </c>
      <c r="H3260">
        <v>6.2</v>
      </c>
    </row>
    <row r="3261" spans="1:8" x14ac:dyDescent="0.3">
      <c r="A3261" t="s">
        <v>2495</v>
      </c>
      <c r="B3261">
        <v>90</v>
      </c>
      <c r="C3261">
        <v>101055</v>
      </c>
      <c r="D3261" t="s">
        <v>6403</v>
      </c>
      <c r="E3261" t="s">
        <v>27407</v>
      </c>
      <c r="F3261" t="s">
        <v>37</v>
      </c>
      <c r="G3261">
        <v>4000000</v>
      </c>
      <c r="H3261">
        <v>5</v>
      </c>
    </row>
    <row r="3262" spans="1:8" x14ac:dyDescent="0.3">
      <c r="A3262" t="s">
        <v>6724</v>
      </c>
      <c r="B3262">
        <v>101</v>
      </c>
      <c r="C3262">
        <v>44566004</v>
      </c>
      <c r="D3262" t="s">
        <v>3409</v>
      </c>
      <c r="E3262" t="s">
        <v>27408</v>
      </c>
      <c r="F3262" t="s">
        <v>37</v>
      </c>
      <c r="G3262">
        <v>4000000</v>
      </c>
      <c r="H3262">
        <v>7.8</v>
      </c>
    </row>
    <row r="3263" spans="1:8" x14ac:dyDescent="0.3">
      <c r="A3263" t="s">
        <v>4003</v>
      </c>
      <c r="B3263">
        <v>93</v>
      </c>
      <c r="C3263">
        <v>39200000</v>
      </c>
      <c r="D3263" t="s">
        <v>1681</v>
      </c>
      <c r="E3263" t="s">
        <v>27409</v>
      </c>
      <c r="F3263" t="s">
        <v>37</v>
      </c>
      <c r="G3263">
        <v>4000000</v>
      </c>
      <c r="H3263">
        <v>8.1</v>
      </c>
    </row>
    <row r="3264" spans="1:8" x14ac:dyDescent="0.3">
      <c r="A3264" t="s">
        <v>18443</v>
      </c>
      <c r="B3264">
        <v>152</v>
      </c>
      <c r="C3264">
        <v>36000000</v>
      </c>
      <c r="D3264" t="s">
        <v>12744</v>
      </c>
      <c r="E3264" t="s">
        <v>27410</v>
      </c>
      <c r="F3264" t="s">
        <v>37</v>
      </c>
      <c r="G3264">
        <v>4000000</v>
      </c>
      <c r="H3264">
        <v>6.7</v>
      </c>
    </row>
    <row r="3265" spans="1:8" x14ac:dyDescent="0.3">
      <c r="A3265" t="s">
        <v>125</v>
      </c>
      <c r="B3265">
        <v>112</v>
      </c>
      <c r="C3265">
        <v>31252964</v>
      </c>
      <c r="D3265" t="s">
        <v>214</v>
      </c>
      <c r="E3265" t="s">
        <v>27411</v>
      </c>
      <c r="F3265" t="s">
        <v>37</v>
      </c>
      <c r="G3265">
        <v>4000000</v>
      </c>
      <c r="H3265">
        <v>7.1</v>
      </c>
    </row>
    <row r="3266" spans="1:8" x14ac:dyDescent="0.3">
      <c r="A3266" t="s">
        <v>18454</v>
      </c>
      <c r="B3266">
        <v>95</v>
      </c>
      <c r="C3266">
        <v>131175</v>
      </c>
      <c r="D3266" t="s">
        <v>11575</v>
      </c>
      <c r="E3266" t="s">
        <v>27412</v>
      </c>
      <c r="F3266" t="s">
        <v>37</v>
      </c>
      <c r="G3266">
        <v>8500000</v>
      </c>
      <c r="H3266">
        <v>5.6</v>
      </c>
    </row>
    <row r="3267" spans="1:8" x14ac:dyDescent="0.3">
      <c r="A3267" t="s">
        <v>18459</v>
      </c>
      <c r="B3267">
        <v>111</v>
      </c>
      <c r="C3267">
        <v>31968347</v>
      </c>
      <c r="D3267" t="s">
        <v>214</v>
      </c>
      <c r="E3267" t="s">
        <v>27413</v>
      </c>
      <c r="F3267" t="s">
        <v>37</v>
      </c>
      <c r="G3267">
        <v>3600000</v>
      </c>
      <c r="H3267">
        <v>7.6</v>
      </c>
    </row>
    <row r="3268" spans="1:8" x14ac:dyDescent="0.3">
      <c r="A3268" t="s">
        <v>499</v>
      </c>
      <c r="B3268">
        <v>91</v>
      </c>
      <c r="C3268">
        <v>35385560</v>
      </c>
      <c r="D3268" t="s">
        <v>852</v>
      </c>
      <c r="E3268" t="s">
        <v>27414</v>
      </c>
      <c r="F3268" t="s">
        <v>37</v>
      </c>
      <c r="G3268">
        <v>4000000</v>
      </c>
      <c r="H3268">
        <v>4.5999999999999996</v>
      </c>
    </row>
    <row r="3269" spans="1:8" x14ac:dyDescent="0.3">
      <c r="A3269" t="s">
        <v>18481</v>
      </c>
      <c r="B3269">
        <v>106</v>
      </c>
      <c r="C3269">
        <v>20803237</v>
      </c>
      <c r="D3269" t="s">
        <v>2527</v>
      </c>
      <c r="E3269" t="s">
        <v>27415</v>
      </c>
      <c r="F3269" t="s">
        <v>37</v>
      </c>
      <c r="G3269">
        <v>3500000</v>
      </c>
      <c r="H3269">
        <v>7.1</v>
      </c>
    </row>
    <row r="3270" spans="1:8" x14ac:dyDescent="0.3">
      <c r="A3270" t="s">
        <v>5367</v>
      </c>
      <c r="B3270">
        <v>93</v>
      </c>
      <c r="C3270">
        <v>13008928</v>
      </c>
      <c r="D3270" t="s">
        <v>4332</v>
      </c>
      <c r="E3270" t="s">
        <v>27416</v>
      </c>
      <c r="F3270" t="s">
        <v>37</v>
      </c>
      <c r="G3270">
        <v>4000000</v>
      </c>
      <c r="H3270">
        <v>7.3</v>
      </c>
    </row>
    <row r="3271" spans="1:8" x14ac:dyDescent="0.3">
      <c r="A3271" t="s">
        <v>18503</v>
      </c>
      <c r="B3271">
        <v>93</v>
      </c>
      <c r="C3271">
        <v>15152879</v>
      </c>
      <c r="D3271" t="s">
        <v>4384</v>
      </c>
      <c r="E3271" t="s">
        <v>27417</v>
      </c>
      <c r="F3271" t="s">
        <v>37</v>
      </c>
      <c r="G3271">
        <v>5000000</v>
      </c>
      <c r="H3271">
        <v>4</v>
      </c>
    </row>
    <row r="3272" spans="1:8" x14ac:dyDescent="0.3">
      <c r="A3272" t="s">
        <v>9162</v>
      </c>
      <c r="B3272">
        <v>165</v>
      </c>
      <c r="C3272">
        <v>25359200</v>
      </c>
      <c r="D3272" t="s">
        <v>3409</v>
      </c>
      <c r="E3272" t="s">
        <v>27418</v>
      </c>
      <c r="F3272" t="s">
        <v>37</v>
      </c>
      <c r="G3272">
        <v>4000000</v>
      </c>
      <c r="H3272">
        <v>8</v>
      </c>
    </row>
    <row r="3273" spans="1:8" x14ac:dyDescent="0.3">
      <c r="A3273" t="s">
        <v>4003</v>
      </c>
      <c r="B3273">
        <v>96</v>
      </c>
      <c r="C3273">
        <v>10515579</v>
      </c>
      <c r="D3273" t="s">
        <v>12488</v>
      </c>
      <c r="E3273" t="s">
        <v>27419</v>
      </c>
      <c r="F3273" t="s">
        <v>37</v>
      </c>
      <c r="G3273">
        <v>4000000</v>
      </c>
      <c r="H3273">
        <v>6.7</v>
      </c>
    </row>
    <row r="3274" spans="1:8" x14ac:dyDescent="0.3">
      <c r="A3274" t="s">
        <v>18517</v>
      </c>
      <c r="B3274">
        <v>93</v>
      </c>
      <c r="C3274">
        <v>10097096</v>
      </c>
      <c r="D3274" t="s">
        <v>1671</v>
      </c>
      <c r="E3274" t="s">
        <v>27420</v>
      </c>
      <c r="F3274" t="s">
        <v>37</v>
      </c>
      <c r="G3274">
        <v>4000000</v>
      </c>
      <c r="H3274">
        <v>4.5999999999999996</v>
      </c>
    </row>
    <row r="3275" spans="1:8" x14ac:dyDescent="0.3">
      <c r="A3275" t="s">
        <v>18517</v>
      </c>
      <c r="B3275">
        <v>82</v>
      </c>
      <c r="C3275">
        <v>9821335</v>
      </c>
      <c r="D3275" t="s">
        <v>1671</v>
      </c>
      <c r="E3275" t="s">
        <v>27421</v>
      </c>
      <c r="F3275" t="s">
        <v>37</v>
      </c>
      <c r="G3275">
        <v>6000000</v>
      </c>
      <c r="H3275">
        <v>4</v>
      </c>
    </row>
    <row r="3276" spans="1:8" x14ac:dyDescent="0.3">
      <c r="A3276" t="s">
        <v>12287</v>
      </c>
      <c r="B3276">
        <v>101</v>
      </c>
      <c r="C3276">
        <v>8243880</v>
      </c>
      <c r="D3276" t="s">
        <v>18525</v>
      </c>
      <c r="E3276" t="s">
        <v>27422</v>
      </c>
      <c r="F3276" t="s">
        <v>37</v>
      </c>
      <c r="G3276">
        <v>3200000</v>
      </c>
      <c r="H3276">
        <v>7</v>
      </c>
    </row>
    <row r="3277" spans="1:8" x14ac:dyDescent="0.3">
      <c r="A3277" t="s">
        <v>17189</v>
      </c>
      <c r="B3277">
        <v>81</v>
      </c>
      <c r="C3277">
        <v>7825820</v>
      </c>
      <c r="D3277" t="s">
        <v>2215</v>
      </c>
      <c r="E3277" t="s">
        <v>27423</v>
      </c>
      <c r="F3277" t="s">
        <v>37</v>
      </c>
      <c r="G3277">
        <v>4000000</v>
      </c>
      <c r="H3277">
        <v>5.9</v>
      </c>
    </row>
    <row r="3278" spans="1:8" x14ac:dyDescent="0.3">
      <c r="A3278" t="s">
        <v>6736</v>
      </c>
      <c r="B3278">
        <v>105</v>
      </c>
      <c r="C3278">
        <v>7159147</v>
      </c>
      <c r="D3278" t="s">
        <v>1924</v>
      </c>
      <c r="E3278" t="s">
        <v>27424</v>
      </c>
      <c r="F3278" t="s">
        <v>2778</v>
      </c>
      <c r="G3278">
        <v>3400000</v>
      </c>
      <c r="H3278">
        <v>7.5</v>
      </c>
    </row>
    <row r="3279" spans="1:8" x14ac:dyDescent="0.3">
      <c r="A3279" t="s">
        <v>17782</v>
      </c>
      <c r="B3279">
        <v>86</v>
      </c>
      <c r="C3279">
        <v>17314483</v>
      </c>
      <c r="D3279" t="s">
        <v>2786</v>
      </c>
      <c r="E3279" t="s">
        <v>27425</v>
      </c>
      <c r="F3279" t="s">
        <v>37</v>
      </c>
      <c r="G3279">
        <v>4000000</v>
      </c>
      <c r="H3279">
        <v>4.7</v>
      </c>
    </row>
    <row r="3280" spans="1:8" x14ac:dyDescent="0.3">
      <c r="A3280" t="s">
        <v>18553</v>
      </c>
      <c r="B3280">
        <v>110</v>
      </c>
      <c r="C3280">
        <v>6525762</v>
      </c>
      <c r="D3280" t="s">
        <v>1415</v>
      </c>
      <c r="E3280" t="s">
        <v>27426</v>
      </c>
      <c r="F3280" t="s">
        <v>37</v>
      </c>
      <c r="G3280">
        <v>4000000</v>
      </c>
      <c r="H3280">
        <v>6.7</v>
      </c>
    </row>
    <row r="3281" spans="1:8" x14ac:dyDescent="0.3">
      <c r="A3281" t="s">
        <v>18565</v>
      </c>
      <c r="B3281">
        <v>110</v>
      </c>
      <c r="C3281">
        <v>4301331</v>
      </c>
      <c r="D3281" t="s">
        <v>2786</v>
      </c>
      <c r="E3281" t="s">
        <v>27427</v>
      </c>
      <c r="F3281" t="s">
        <v>37</v>
      </c>
      <c r="G3281">
        <v>4000000</v>
      </c>
      <c r="H3281">
        <v>6.7</v>
      </c>
    </row>
    <row r="3282" spans="1:8" x14ac:dyDescent="0.3">
      <c r="A3282" t="s">
        <v>12348</v>
      </c>
      <c r="B3282">
        <v>104</v>
      </c>
      <c r="C3282">
        <v>4046737</v>
      </c>
      <c r="D3282" t="s">
        <v>1415</v>
      </c>
      <c r="E3282" t="s">
        <v>27428</v>
      </c>
      <c r="F3282" t="s">
        <v>37</v>
      </c>
      <c r="G3282">
        <v>4000000</v>
      </c>
      <c r="H3282">
        <v>7.1</v>
      </c>
    </row>
    <row r="3283" spans="1:8" x14ac:dyDescent="0.3">
      <c r="A3283" t="s">
        <v>18572</v>
      </c>
      <c r="B3283">
        <v>96</v>
      </c>
      <c r="C3283">
        <v>3713002</v>
      </c>
      <c r="D3283" t="s">
        <v>67</v>
      </c>
      <c r="E3283" t="s">
        <v>27429</v>
      </c>
      <c r="F3283" t="s">
        <v>37</v>
      </c>
      <c r="G3283">
        <v>8000000</v>
      </c>
      <c r="H3283">
        <v>2.7</v>
      </c>
    </row>
    <row r="3284" spans="1:8" x14ac:dyDescent="0.3">
      <c r="A3284" t="s">
        <v>760</v>
      </c>
      <c r="B3284">
        <v>110</v>
      </c>
      <c r="C3284">
        <v>3468572</v>
      </c>
      <c r="D3284" t="s">
        <v>3409</v>
      </c>
      <c r="E3284" t="s">
        <v>27430</v>
      </c>
      <c r="F3284" t="s">
        <v>37</v>
      </c>
      <c r="G3284">
        <v>4000000</v>
      </c>
      <c r="H3284">
        <v>7.3</v>
      </c>
    </row>
    <row r="3285" spans="1:8" x14ac:dyDescent="0.3">
      <c r="A3285" t="s">
        <v>11224</v>
      </c>
      <c r="B3285">
        <v>84</v>
      </c>
      <c r="C3285">
        <v>2892582</v>
      </c>
      <c r="D3285" t="s">
        <v>1671</v>
      </c>
      <c r="E3285" t="s">
        <v>27431</v>
      </c>
      <c r="F3285" t="s">
        <v>37</v>
      </c>
      <c r="G3285">
        <v>4000000</v>
      </c>
      <c r="H3285">
        <v>7.6</v>
      </c>
    </row>
    <row r="3286" spans="1:8" x14ac:dyDescent="0.3">
      <c r="A3286" t="s">
        <v>18583</v>
      </c>
      <c r="B3286">
        <v>94</v>
      </c>
      <c r="C3286">
        <v>2800000</v>
      </c>
      <c r="D3286" t="s">
        <v>1671</v>
      </c>
      <c r="E3286" t="s">
        <v>27432</v>
      </c>
      <c r="F3286" t="s">
        <v>37</v>
      </c>
      <c r="G3286">
        <v>4000000</v>
      </c>
      <c r="H3286">
        <v>5.8</v>
      </c>
    </row>
    <row r="3287" spans="1:8" x14ac:dyDescent="0.3">
      <c r="A3287" t="s">
        <v>4423</v>
      </c>
      <c r="B3287">
        <v>93</v>
      </c>
      <c r="C3287">
        <v>2426851</v>
      </c>
      <c r="D3287" t="s">
        <v>4234</v>
      </c>
      <c r="E3287" t="s">
        <v>27433</v>
      </c>
      <c r="F3287" t="s">
        <v>37</v>
      </c>
      <c r="G3287">
        <v>4000000</v>
      </c>
      <c r="H3287">
        <v>6.5</v>
      </c>
    </row>
    <row r="3288" spans="1:8" x14ac:dyDescent="0.3">
      <c r="A3288" t="s">
        <v>18591</v>
      </c>
      <c r="B3288">
        <v>96</v>
      </c>
      <c r="C3288">
        <v>1325073</v>
      </c>
      <c r="D3288" t="s">
        <v>2527</v>
      </c>
      <c r="E3288" t="s">
        <v>27434</v>
      </c>
      <c r="F3288" t="s">
        <v>37</v>
      </c>
      <c r="G3288">
        <v>4000000</v>
      </c>
      <c r="H3288">
        <v>6.6</v>
      </c>
    </row>
    <row r="3289" spans="1:8" x14ac:dyDescent="0.3">
      <c r="A3289" t="s">
        <v>18600</v>
      </c>
      <c r="B3289">
        <v>101</v>
      </c>
      <c r="C3289">
        <v>864959</v>
      </c>
      <c r="D3289" t="s">
        <v>173</v>
      </c>
      <c r="E3289" t="s">
        <v>27435</v>
      </c>
      <c r="F3289" t="s">
        <v>37</v>
      </c>
      <c r="G3289">
        <v>4000000</v>
      </c>
      <c r="H3289">
        <v>6.9</v>
      </c>
    </row>
    <row r="3290" spans="1:8" x14ac:dyDescent="0.3">
      <c r="A3290" t="s">
        <v>18606</v>
      </c>
      <c r="B3290">
        <v>102</v>
      </c>
      <c r="C3290">
        <v>2601847</v>
      </c>
      <c r="D3290" t="s">
        <v>4068</v>
      </c>
      <c r="E3290" t="s">
        <v>27436</v>
      </c>
      <c r="F3290" t="s">
        <v>13916</v>
      </c>
      <c r="G3290">
        <v>4000000</v>
      </c>
      <c r="H3290">
        <v>8.5</v>
      </c>
    </row>
    <row r="3291" spans="1:8" x14ac:dyDescent="0.3">
      <c r="A3291" t="s">
        <v>18613</v>
      </c>
      <c r="B3291">
        <v>87</v>
      </c>
      <c r="C3291">
        <v>800000</v>
      </c>
      <c r="D3291" t="s">
        <v>173</v>
      </c>
      <c r="E3291" t="s">
        <v>27437</v>
      </c>
      <c r="F3291" t="s">
        <v>37</v>
      </c>
      <c r="G3291">
        <v>4000000</v>
      </c>
      <c r="H3291">
        <v>4.8</v>
      </c>
    </row>
    <row r="3292" spans="1:8" x14ac:dyDescent="0.3">
      <c r="A3292" t="s">
        <v>18627</v>
      </c>
      <c r="B3292">
        <v>99</v>
      </c>
      <c r="C3292">
        <v>562059</v>
      </c>
      <c r="D3292" t="s">
        <v>4075</v>
      </c>
      <c r="E3292" t="s">
        <v>27438</v>
      </c>
      <c r="F3292" t="s">
        <v>37</v>
      </c>
      <c r="G3292">
        <v>4000000</v>
      </c>
      <c r="H3292">
        <v>7</v>
      </c>
    </row>
    <row r="3293" spans="1:8" x14ac:dyDescent="0.3">
      <c r="A3293" t="s">
        <v>18459</v>
      </c>
      <c r="B3293">
        <v>106</v>
      </c>
      <c r="C3293">
        <v>399793</v>
      </c>
      <c r="D3293" t="s">
        <v>3409</v>
      </c>
      <c r="E3293" t="s">
        <v>27439</v>
      </c>
      <c r="F3293" t="s">
        <v>37</v>
      </c>
      <c r="G3293">
        <v>4000000</v>
      </c>
      <c r="H3293">
        <v>5.4</v>
      </c>
    </row>
    <row r="3294" spans="1:8" x14ac:dyDescent="0.3">
      <c r="A3294" t="s">
        <v>5418</v>
      </c>
      <c r="B3294">
        <v>117</v>
      </c>
      <c r="C3294">
        <v>371897</v>
      </c>
      <c r="D3294" t="s">
        <v>3409</v>
      </c>
      <c r="E3294" t="s">
        <v>27440</v>
      </c>
      <c r="F3294" t="s">
        <v>37</v>
      </c>
      <c r="G3294">
        <v>4000000</v>
      </c>
      <c r="H3294">
        <v>6.9</v>
      </c>
    </row>
    <row r="3295" spans="1:8" x14ac:dyDescent="0.3">
      <c r="A3295" t="s">
        <v>18642</v>
      </c>
      <c r="B3295">
        <v>99</v>
      </c>
      <c r="C3295">
        <v>302204</v>
      </c>
      <c r="D3295" t="s">
        <v>4262</v>
      </c>
      <c r="E3295" t="s">
        <v>27441</v>
      </c>
      <c r="F3295" t="s">
        <v>37</v>
      </c>
      <c r="G3295">
        <v>3000000</v>
      </c>
      <c r="H3295">
        <v>6.6</v>
      </c>
    </row>
    <row r="3296" spans="1:8" x14ac:dyDescent="0.3">
      <c r="A3296" t="s">
        <v>2066</v>
      </c>
      <c r="B3296">
        <v>102</v>
      </c>
      <c r="C3296">
        <v>354704</v>
      </c>
      <c r="D3296" t="s">
        <v>6648</v>
      </c>
      <c r="E3296" t="s">
        <v>27442</v>
      </c>
      <c r="F3296" t="s">
        <v>37</v>
      </c>
      <c r="G3296">
        <v>1300000</v>
      </c>
      <c r="H3296">
        <v>5.9</v>
      </c>
    </row>
    <row r="3297" spans="1:8" x14ac:dyDescent="0.3">
      <c r="A3297" t="s">
        <v>18650</v>
      </c>
      <c r="B3297">
        <v>85</v>
      </c>
      <c r="C3297">
        <v>265107</v>
      </c>
      <c r="D3297" t="s">
        <v>18652</v>
      </c>
      <c r="E3297" t="s">
        <v>27443</v>
      </c>
      <c r="F3297" t="s">
        <v>37</v>
      </c>
      <c r="G3297">
        <v>1500000</v>
      </c>
      <c r="H3297">
        <v>6.3</v>
      </c>
    </row>
    <row r="3298" spans="1:8" x14ac:dyDescent="0.3">
      <c r="A3298" t="s">
        <v>9305</v>
      </c>
      <c r="B3298">
        <v>86</v>
      </c>
      <c r="C3298">
        <v>185577</v>
      </c>
      <c r="D3298" t="s">
        <v>1671</v>
      </c>
      <c r="E3298" t="s">
        <v>27444</v>
      </c>
      <c r="F3298" t="s">
        <v>37</v>
      </c>
      <c r="G3298">
        <v>4000000</v>
      </c>
      <c r="H3298">
        <v>6.3</v>
      </c>
    </row>
    <row r="3299" spans="1:8" x14ac:dyDescent="0.3">
      <c r="A3299" t="s">
        <v>18660</v>
      </c>
      <c r="B3299">
        <v>120</v>
      </c>
      <c r="C3299">
        <v>100412</v>
      </c>
      <c r="D3299" t="s">
        <v>3409</v>
      </c>
      <c r="E3299" t="s">
        <v>27445</v>
      </c>
      <c r="F3299" t="s">
        <v>8731</v>
      </c>
      <c r="G3299">
        <v>4000000</v>
      </c>
      <c r="H3299">
        <v>7.7</v>
      </c>
    </row>
    <row r="3300" spans="1:8" x14ac:dyDescent="0.3">
      <c r="A3300" t="s">
        <v>15148</v>
      </c>
      <c r="B3300">
        <v>106</v>
      </c>
      <c r="C3300">
        <v>58214</v>
      </c>
      <c r="D3300" t="s">
        <v>2125</v>
      </c>
      <c r="E3300" t="s">
        <v>27446</v>
      </c>
      <c r="F3300" t="s">
        <v>37</v>
      </c>
      <c r="G3300">
        <v>9500000</v>
      </c>
      <c r="H3300">
        <v>7</v>
      </c>
    </row>
    <row r="3301" spans="1:8" x14ac:dyDescent="0.3">
      <c r="A3301" t="s">
        <v>3122</v>
      </c>
      <c r="B3301">
        <v>103</v>
      </c>
      <c r="C3301">
        <v>75078</v>
      </c>
      <c r="D3301" t="s">
        <v>1671</v>
      </c>
      <c r="E3301" t="s">
        <v>27447</v>
      </c>
      <c r="F3301" t="s">
        <v>37</v>
      </c>
      <c r="G3301">
        <v>14000000</v>
      </c>
      <c r="H3301">
        <v>6.3</v>
      </c>
    </row>
    <row r="3302" spans="1:8" x14ac:dyDescent="0.3">
      <c r="A3302" t="s">
        <v>13736</v>
      </c>
      <c r="B3302">
        <v>93</v>
      </c>
      <c r="C3302">
        <v>64359</v>
      </c>
      <c r="D3302" t="s">
        <v>1681</v>
      </c>
      <c r="E3302" t="s">
        <v>27448</v>
      </c>
      <c r="F3302" t="s">
        <v>37</v>
      </c>
      <c r="G3302">
        <v>2500000</v>
      </c>
      <c r="H3302">
        <v>5.9</v>
      </c>
    </row>
    <row r="3303" spans="1:8" x14ac:dyDescent="0.3">
      <c r="A3303" t="s">
        <v>10287</v>
      </c>
      <c r="B3303">
        <v>112</v>
      </c>
      <c r="C3303">
        <v>317125</v>
      </c>
      <c r="D3303" t="s">
        <v>214</v>
      </c>
      <c r="E3303" t="s">
        <v>27449</v>
      </c>
      <c r="F3303" t="s">
        <v>37</v>
      </c>
      <c r="G3303">
        <v>16000000</v>
      </c>
      <c r="H3303">
        <v>6.2</v>
      </c>
    </row>
    <row r="3304" spans="1:8" x14ac:dyDescent="0.3">
      <c r="A3304" t="s">
        <v>18688</v>
      </c>
      <c r="B3304">
        <v>113</v>
      </c>
      <c r="C3304">
        <v>146402</v>
      </c>
      <c r="D3304" t="s">
        <v>2527</v>
      </c>
      <c r="E3304" t="s">
        <v>27450</v>
      </c>
      <c r="F3304" t="s">
        <v>2778</v>
      </c>
      <c r="G3304">
        <v>4000000</v>
      </c>
      <c r="H3304">
        <v>7.7</v>
      </c>
    </row>
    <row r="3305" spans="1:8" x14ac:dyDescent="0.3">
      <c r="A3305" t="s">
        <v>18694</v>
      </c>
      <c r="B3305">
        <v>98</v>
      </c>
      <c r="C3305">
        <v>18469</v>
      </c>
      <c r="D3305" t="s">
        <v>782</v>
      </c>
      <c r="E3305" t="s">
        <v>27451</v>
      </c>
      <c r="F3305" t="s">
        <v>37</v>
      </c>
      <c r="G3305">
        <v>650000</v>
      </c>
      <c r="H3305">
        <v>6.5</v>
      </c>
    </row>
    <row r="3306" spans="1:8" x14ac:dyDescent="0.3">
      <c r="A3306" t="s">
        <v>6731</v>
      </c>
      <c r="B3306">
        <v>92</v>
      </c>
      <c r="C3306">
        <v>12836</v>
      </c>
      <c r="D3306" t="s">
        <v>1544</v>
      </c>
      <c r="E3306" t="s">
        <v>27452</v>
      </c>
      <c r="F3306" t="s">
        <v>37</v>
      </c>
      <c r="G3306">
        <v>4000000</v>
      </c>
      <c r="H3306">
        <v>5.8</v>
      </c>
    </row>
    <row r="3307" spans="1:8" x14ac:dyDescent="0.3">
      <c r="A3307" t="s">
        <v>18709</v>
      </c>
      <c r="B3307">
        <v>106</v>
      </c>
      <c r="C3307">
        <v>20262</v>
      </c>
      <c r="D3307" t="s">
        <v>3409</v>
      </c>
      <c r="E3307" t="s">
        <v>27453</v>
      </c>
      <c r="F3307" t="s">
        <v>14503</v>
      </c>
      <c r="G3307">
        <v>4000000</v>
      </c>
      <c r="H3307">
        <v>6.1</v>
      </c>
    </row>
    <row r="3308" spans="1:8" x14ac:dyDescent="0.3">
      <c r="A3308" t="s">
        <v>18737</v>
      </c>
      <c r="B3308">
        <v>93</v>
      </c>
      <c r="C3308">
        <v>4063</v>
      </c>
      <c r="D3308" t="s">
        <v>3277</v>
      </c>
      <c r="E3308" t="s">
        <v>27454</v>
      </c>
      <c r="F3308" t="s">
        <v>37</v>
      </c>
      <c r="G3308">
        <v>4000000</v>
      </c>
      <c r="H3308">
        <v>5.2</v>
      </c>
    </row>
    <row r="3309" spans="1:8" x14ac:dyDescent="0.3">
      <c r="A3309" t="s">
        <v>18791</v>
      </c>
      <c r="B3309">
        <v>226</v>
      </c>
      <c r="C3309">
        <v>198655278</v>
      </c>
      <c r="D3309" t="s">
        <v>1941</v>
      </c>
      <c r="E3309" t="s">
        <v>27455</v>
      </c>
      <c r="F3309" t="s">
        <v>37</v>
      </c>
      <c r="G3309">
        <v>3977000</v>
      </c>
      <c r="H3309">
        <v>8.1999999999999993</v>
      </c>
    </row>
    <row r="3310" spans="1:8" x14ac:dyDescent="0.3">
      <c r="A3310" t="s">
        <v>18798</v>
      </c>
      <c r="B3310">
        <v>104</v>
      </c>
      <c r="C3310">
        <v>143653</v>
      </c>
      <c r="D3310" t="s">
        <v>1544</v>
      </c>
      <c r="E3310" t="s">
        <v>27456</v>
      </c>
      <c r="F3310" t="s">
        <v>37</v>
      </c>
      <c r="G3310">
        <v>4000000</v>
      </c>
      <c r="H3310">
        <v>6</v>
      </c>
    </row>
    <row r="3311" spans="1:8" x14ac:dyDescent="0.3">
      <c r="A3311" t="s">
        <v>17194</v>
      </c>
      <c r="B3311">
        <v>152</v>
      </c>
      <c r="C3311">
        <v>14873</v>
      </c>
      <c r="D3311" t="s">
        <v>18804</v>
      </c>
      <c r="E3311" t="s">
        <v>27457</v>
      </c>
      <c r="F3311" t="s">
        <v>37</v>
      </c>
      <c r="G3311">
        <v>3800000</v>
      </c>
      <c r="H3311">
        <v>6.8</v>
      </c>
    </row>
    <row r="3312" spans="1:8" x14ac:dyDescent="0.3">
      <c r="A3312" t="s">
        <v>18812</v>
      </c>
      <c r="B3312">
        <v>107</v>
      </c>
      <c r="C3312">
        <v>8000000</v>
      </c>
      <c r="D3312" t="s">
        <v>18814</v>
      </c>
      <c r="E3312" t="s">
        <v>27458</v>
      </c>
      <c r="F3312" t="s">
        <v>37</v>
      </c>
      <c r="G3312">
        <v>3768785</v>
      </c>
      <c r="H3312">
        <v>7</v>
      </c>
    </row>
    <row r="3313" spans="1:8" x14ac:dyDescent="0.3">
      <c r="A3313" t="s">
        <v>18832</v>
      </c>
      <c r="B3313">
        <v>95</v>
      </c>
      <c r="C3313">
        <v>37606</v>
      </c>
      <c r="D3313" t="s">
        <v>9193</v>
      </c>
      <c r="E3313" t="s">
        <v>27459</v>
      </c>
      <c r="F3313" t="s">
        <v>37</v>
      </c>
      <c r="G3313">
        <v>3500000</v>
      </c>
      <c r="H3313">
        <v>6.8</v>
      </c>
    </row>
    <row r="3314" spans="1:8" x14ac:dyDescent="0.3">
      <c r="A3314" t="s">
        <v>18836</v>
      </c>
      <c r="B3314">
        <v>102</v>
      </c>
      <c r="C3314">
        <v>2956000</v>
      </c>
      <c r="D3314" t="s">
        <v>18838</v>
      </c>
      <c r="E3314" t="s">
        <v>27460</v>
      </c>
      <c r="F3314" t="s">
        <v>37</v>
      </c>
      <c r="G3314">
        <v>3700000</v>
      </c>
      <c r="H3314">
        <v>7.1</v>
      </c>
    </row>
    <row r="3315" spans="1:8" x14ac:dyDescent="0.3">
      <c r="A3315" t="s">
        <v>18844</v>
      </c>
      <c r="B3315">
        <v>99</v>
      </c>
      <c r="C3315">
        <v>19959</v>
      </c>
      <c r="D3315" t="s">
        <v>3409</v>
      </c>
      <c r="E3315" t="s">
        <v>27461</v>
      </c>
      <c r="F3315" t="s">
        <v>37</v>
      </c>
      <c r="G3315">
        <v>3800000</v>
      </c>
      <c r="H3315">
        <v>6.9</v>
      </c>
    </row>
    <row r="3316" spans="1:8" x14ac:dyDescent="0.3">
      <c r="A3316" t="s">
        <v>11881</v>
      </c>
      <c r="B3316">
        <v>109</v>
      </c>
      <c r="C3316">
        <v>2706659</v>
      </c>
      <c r="D3316" t="s">
        <v>2527</v>
      </c>
      <c r="E3316" t="s">
        <v>27462</v>
      </c>
      <c r="F3316" t="s">
        <v>37</v>
      </c>
      <c r="G3316">
        <v>2000000</v>
      </c>
      <c r="H3316">
        <v>6.9</v>
      </c>
    </row>
    <row r="3317" spans="1:8" x14ac:dyDescent="0.3">
      <c r="A3317" t="s">
        <v>13125</v>
      </c>
      <c r="B3317">
        <v>91</v>
      </c>
      <c r="C3317">
        <v>45857453</v>
      </c>
      <c r="D3317" t="s">
        <v>5510</v>
      </c>
      <c r="E3317" t="s">
        <v>27463</v>
      </c>
      <c r="F3317" t="s">
        <v>37</v>
      </c>
      <c r="G3317">
        <v>3500000</v>
      </c>
      <c r="H3317">
        <v>7.2</v>
      </c>
    </row>
    <row r="3318" spans="1:8" x14ac:dyDescent="0.3">
      <c r="A3318" t="s">
        <v>18867</v>
      </c>
      <c r="B3318">
        <v>88</v>
      </c>
      <c r="C3318">
        <v>83400000</v>
      </c>
      <c r="D3318" t="s">
        <v>1671</v>
      </c>
      <c r="E3318" t="s">
        <v>27464</v>
      </c>
      <c r="F3318" t="s">
        <v>37</v>
      </c>
      <c r="G3318">
        <v>3500000</v>
      </c>
      <c r="H3318">
        <v>7.8</v>
      </c>
    </row>
    <row r="3319" spans="1:8" x14ac:dyDescent="0.3">
      <c r="A3319" t="s">
        <v>3088</v>
      </c>
      <c r="B3319">
        <v>97</v>
      </c>
      <c r="C3319">
        <v>27900000</v>
      </c>
      <c r="D3319" t="s">
        <v>2527</v>
      </c>
      <c r="E3319" t="s">
        <v>27465</v>
      </c>
      <c r="F3319" t="s">
        <v>37</v>
      </c>
      <c r="G3319">
        <v>3500000</v>
      </c>
      <c r="H3319">
        <v>7.3</v>
      </c>
    </row>
    <row r="3320" spans="1:8" x14ac:dyDescent="0.3">
      <c r="A3320" t="s">
        <v>2652</v>
      </c>
      <c r="B3320">
        <v>97</v>
      </c>
      <c r="C3320">
        <v>27900000</v>
      </c>
      <c r="D3320" t="s">
        <v>2125</v>
      </c>
      <c r="E3320" t="s">
        <v>27466</v>
      </c>
      <c r="F3320" t="s">
        <v>37</v>
      </c>
      <c r="G3320">
        <v>3500000</v>
      </c>
      <c r="H3320">
        <v>7.5</v>
      </c>
    </row>
    <row r="3321" spans="1:8" x14ac:dyDescent="0.3">
      <c r="A3321" t="s">
        <v>18889</v>
      </c>
      <c r="B3321">
        <v>85</v>
      </c>
      <c r="C3321">
        <v>14000000</v>
      </c>
      <c r="D3321" t="s">
        <v>8066</v>
      </c>
      <c r="E3321" t="s">
        <v>27467</v>
      </c>
      <c r="F3321" t="s">
        <v>37</v>
      </c>
      <c r="G3321">
        <v>3500000</v>
      </c>
      <c r="H3321">
        <v>6</v>
      </c>
    </row>
    <row r="3322" spans="1:8" x14ac:dyDescent="0.3">
      <c r="A3322" t="s">
        <v>18917</v>
      </c>
      <c r="B3322">
        <v>92</v>
      </c>
      <c r="C3322">
        <v>25138292</v>
      </c>
      <c r="D3322" t="s">
        <v>5103</v>
      </c>
      <c r="E3322" t="s">
        <v>27468</v>
      </c>
      <c r="F3322" t="s">
        <v>37</v>
      </c>
      <c r="G3322">
        <v>3500000</v>
      </c>
      <c r="H3322">
        <v>6.8</v>
      </c>
    </row>
    <row r="3323" spans="1:8" x14ac:dyDescent="0.3">
      <c r="A3323" t="s">
        <v>18922</v>
      </c>
      <c r="B3323">
        <v>93</v>
      </c>
      <c r="C3323">
        <v>10305534</v>
      </c>
      <c r="D3323" t="s">
        <v>1671</v>
      </c>
      <c r="E3323" t="s">
        <v>27469</v>
      </c>
      <c r="F3323" t="s">
        <v>37</v>
      </c>
      <c r="G3323">
        <v>3500000</v>
      </c>
      <c r="H3323">
        <v>3.9</v>
      </c>
    </row>
    <row r="3324" spans="1:8" x14ac:dyDescent="0.3">
      <c r="A3324" t="s">
        <v>18750</v>
      </c>
      <c r="B3324">
        <v>96</v>
      </c>
      <c r="C3324">
        <v>9449219</v>
      </c>
      <c r="D3324" t="s">
        <v>1415</v>
      </c>
      <c r="E3324" t="s">
        <v>27470</v>
      </c>
      <c r="F3324" t="s">
        <v>37</v>
      </c>
      <c r="G3324">
        <v>3500000</v>
      </c>
      <c r="H3324">
        <v>6.1</v>
      </c>
    </row>
    <row r="3325" spans="1:8" x14ac:dyDescent="0.3">
      <c r="A3325" t="s">
        <v>1104</v>
      </c>
      <c r="B3325">
        <v>105</v>
      </c>
      <c r="C3325">
        <v>6390032</v>
      </c>
      <c r="D3325" t="s">
        <v>1544</v>
      </c>
      <c r="E3325" t="s">
        <v>27471</v>
      </c>
      <c r="F3325" t="s">
        <v>37</v>
      </c>
      <c r="G3325">
        <v>3500000</v>
      </c>
      <c r="H3325">
        <v>7.5</v>
      </c>
    </row>
    <row r="3326" spans="1:8" x14ac:dyDescent="0.3">
      <c r="A3326" t="s">
        <v>10540</v>
      </c>
      <c r="B3326">
        <v>129</v>
      </c>
      <c r="C3326">
        <v>20167424</v>
      </c>
      <c r="D3326" t="s">
        <v>1924</v>
      </c>
      <c r="E3326" t="s">
        <v>27472</v>
      </c>
      <c r="F3326" t="s">
        <v>2778</v>
      </c>
      <c r="G3326">
        <v>2000000</v>
      </c>
      <c r="H3326">
        <v>8.1999999999999993</v>
      </c>
    </row>
    <row r="3327" spans="1:8" x14ac:dyDescent="0.3">
      <c r="A3327" t="s">
        <v>79</v>
      </c>
      <c r="B3327">
        <v>37</v>
      </c>
      <c r="C3327">
        <v>5923044</v>
      </c>
      <c r="D3327" t="s">
        <v>8066</v>
      </c>
      <c r="E3327" t="s">
        <v>27473</v>
      </c>
      <c r="F3327" t="s">
        <v>37</v>
      </c>
      <c r="G3327">
        <v>3600000</v>
      </c>
      <c r="H3327">
        <v>7.8</v>
      </c>
    </row>
    <row r="3328" spans="1:8" x14ac:dyDescent="0.3">
      <c r="A3328" t="s">
        <v>18955</v>
      </c>
      <c r="B3328">
        <v>81</v>
      </c>
      <c r="C3328">
        <v>3293258</v>
      </c>
      <c r="D3328" t="s">
        <v>18956</v>
      </c>
      <c r="E3328" t="s">
        <v>27474</v>
      </c>
      <c r="F3328" t="s">
        <v>37</v>
      </c>
      <c r="G3328">
        <v>3000000</v>
      </c>
      <c r="H3328">
        <v>5.2</v>
      </c>
    </row>
    <row r="3329" spans="1:8" x14ac:dyDescent="0.3">
      <c r="A3329" t="s">
        <v>18965</v>
      </c>
      <c r="B3329">
        <v>106</v>
      </c>
      <c r="C3329">
        <v>886410</v>
      </c>
      <c r="D3329" t="s">
        <v>6519</v>
      </c>
      <c r="E3329" t="s">
        <v>27475</v>
      </c>
      <c r="F3329" t="s">
        <v>2778</v>
      </c>
      <c r="G3329">
        <v>3500000</v>
      </c>
      <c r="H3329">
        <v>6.8</v>
      </c>
    </row>
    <row r="3330" spans="1:8" x14ac:dyDescent="0.3">
      <c r="A3330" t="s">
        <v>18972</v>
      </c>
      <c r="B3330">
        <v>103</v>
      </c>
      <c r="C3330">
        <v>252652</v>
      </c>
      <c r="D3330" t="s">
        <v>18974</v>
      </c>
      <c r="E3330" t="s">
        <v>27476</v>
      </c>
      <c r="F3330" t="s">
        <v>17494</v>
      </c>
      <c r="G3330">
        <v>19900000</v>
      </c>
      <c r="H3330">
        <v>7</v>
      </c>
    </row>
    <row r="3331" spans="1:8" x14ac:dyDescent="0.3">
      <c r="A3331" t="s">
        <v>18980</v>
      </c>
      <c r="B3331">
        <v>101</v>
      </c>
      <c r="C3331">
        <v>220234</v>
      </c>
      <c r="D3331" t="s">
        <v>1681</v>
      </c>
      <c r="E3331" t="s">
        <v>27477</v>
      </c>
      <c r="F3331" t="s">
        <v>37</v>
      </c>
      <c r="G3331">
        <v>3500000</v>
      </c>
      <c r="H3331">
        <v>6.5</v>
      </c>
    </row>
    <row r="3332" spans="1:8" x14ac:dyDescent="0.3">
      <c r="A3332" t="s">
        <v>18984</v>
      </c>
      <c r="B3332">
        <v>98</v>
      </c>
      <c r="C3332">
        <v>101228</v>
      </c>
      <c r="D3332" t="s">
        <v>2527</v>
      </c>
      <c r="E3332" t="s">
        <v>27478</v>
      </c>
      <c r="F3332" t="s">
        <v>37</v>
      </c>
      <c r="G3332">
        <v>3500000</v>
      </c>
      <c r="H3332">
        <v>6.4</v>
      </c>
    </row>
    <row r="3333" spans="1:8" x14ac:dyDescent="0.3">
      <c r="A3333" t="s">
        <v>5158</v>
      </c>
      <c r="B3333">
        <v>91</v>
      </c>
      <c r="C3333">
        <v>96793</v>
      </c>
      <c r="D3333" t="s">
        <v>1423</v>
      </c>
      <c r="E3333" t="s">
        <v>27479</v>
      </c>
      <c r="F3333" t="s">
        <v>37</v>
      </c>
      <c r="G3333">
        <v>3500000</v>
      </c>
      <c r="H3333">
        <v>5.3</v>
      </c>
    </row>
    <row r="3334" spans="1:8" x14ac:dyDescent="0.3">
      <c r="A3334" t="s">
        <v>18991</v>
      </c>
      <c r="B3334">
        <v>105</v>
      </c>
      <c r="C3334">
        <v>123777</v>
      </c>
      <c r="D3334" t="s">
        <v>18993</v>
      </c>
      <c r="E3334" t="s">
        <v>27480</v>
      </c>
      <c r="F3334" t="s">
        <v>37</v>
      </c>
      <c r="G3334">
        <v>3500000</v>
      </c>
      <c r="H3334">
        <v>4.7</v>
      </c>
    </row>
    <row r="3335" spans="1:8" x14ac:dyDescent="0.3">
      <c r="A3335" t="s">
        <v>19022</v>
      </c>
      <c r="B3335">
        <v>100</v>
      </c>
      <c r="C3335">
        <v>29233</v>
      </c>
      <c r="D3335" t="s">
        <v>67</v>
      </c>
      <c r="E3335" t="s">
        <v>27481</v>
      </c>
      <c r="F3335" t="s">
        <v>37</v>
      </c>
      <c r="G3335">
        <v>3500000</v>
      </c>
      <c r="H3335">
        <v>7</v>
      </c>
    </row>
    <row r="3336" spans="1:8" x14ac:dyDescent="0.3">
      <c r="A3336" t="s">
        <v>19050</v>
      </c>
      <c r="B3336">
        <v>80</v>
      </c>
      <c r="C3336">
        <v>77413017</v>
      </c>
      <c r="D3336" t="s">
        <v>67</v>
      </c>
      <c r="E3336" t="s">
        <v>27482</v>
      </c>
      <c r="F3336" t="s">
        <v>1464</v>
      </c>
      <c r="G3336">
        <v>8000000</v>
      </c>
      <c r="H3336">
        <v>7.6</v>
      </c>
    </row>
    <row r="3337" spans="1:8" x14ac:dyDescent="0.3">
      <c r="A3337" t="s">
        <v>11361</v>
      </c>
      <c r="B3337">
        <v>107</v>
      </c>
      <c r="C3337">
        <v>5354039</v>
      </c>
      <c r="D3337" t="s">
        <v>3581</v>
      </c>
      <c r="E3337" t="s">
        <v>27483</v>
      </c>
      <c r="F3337" t="s">
        <v>37</v>
      </c>
      <c r="G3337">
        <v>3500000</v>
      </c>
      <c r="H3337">
        <v>7.1</v>
      </c>
    </row>
    <row r="3338" spans="1:8" x14ac:dyDescent="0.3">
      <c r="A3338" t="s">
        <v>19065</v>
      </c>
      <c r="B3338">
        <v>92</v>
      </c>
      <c r="C3338">
        <v>2926565</v>
      </c>
      <c r="D3338" t="s">
        <v>2527</v>
      </c>
      <c r="E3338" t="s">
        <v>27484</v>
      </c>
      <c r="F3338" t="s">
        <v>37</v>
      </c>
      <c r="G3338">
        <v>3000000</v>
      </c>
      <c r="H3338">
        <v>6.5</v>
      </c>
    </row>
    <row r="3339" spans="1:8" x14ac:dyDescent="0.3">
      <c r="A3339" t="s">
        <v>19069</v>
      </c>
      <c r="B3339">
        <v>107</v>
      </c>
      <c r="C3339">
        <v>13092000</v>
      </c>
      <c r="D3339" t="s">
        <v>6199</v>
      </c>
      <c r="E3339" t="s">
        <v>27485</v>
      </c>
      <c r="F3339" t="s">
        <v>37</v>
      </c>
      <c r="G3339">
        <v>3300000</v>
      </c>
      <c r="H3339">
        <v>8.5</v>
      </c>
    </row>
    <row r="3340" spans="1:8" x14ac:dyDescent="0.3">
      <c r="A3340" t="s">
        <v>9362</v>
      </c>
      <c r="B3340">
        <v>135</v>
      </c>
      <c r="C3340">
        <v>7563397</v>
      </c>
      <c r="D3340" t="s">
        <v>1935</v>
      </c>
      <c r="E3340" t="s">
        <v>27486</v>
      </c>
      <c r="F3340" t="s">
        <v>14503</v>
      </c>
      <c r="G3340">
        <v>3300000</v>
      </c>
      <c r="H3340">
        <v>8.6999999999999993</v>
      </c>
    </row>
    <row r="3341" spans="1:8" x14ac:dyDescent="0.3">
      <c r="A3341" t="s">
        <v>19077</v>
      </c>
      <c r="B3341">
        <v>99</v>
      </c>
      <c r="C3341">
        <v>104257</v>
      </c>
      <c r="D3341" t="s">
        <v>6419</v>
      </c>
      <c r="E3341" t="s">
        <v>27487</v>
      </c>
      <c r="F3341" t="s">
        <v>37</v>
      </c>
      <c r="G3341">
        <v>2200000</v>
      </c>
      <c r="H3341">
        <v>7.1</v>
      </c>
    </row>
    <row r="3342" spans="1:8" x14ac:dyDescent="0.3">
      <c r="A3342" t="s">
        <v>16244</v>
      </c>
      <c r="B3342">
        <v>115</v>
      </c>
      <c r="C3342">
        <v>610968</v>
      </c>
      <c r="D3342" t="s">
        <v>3409</v>
      </c>
      <c r="E3342" t="s">
        <v>27488</v>
      </c>
      <c r="F3342" t="s">
        <v>15778</v>
      </c>
      <c r="G3342">
        <v>3800000</v>
      </c>
      <c r="H3342">
        <v>8.3000000000000007</v>
      </c>
    </row>
    <row r="3343" spans="1:8" x14ac:dyDescent="0.3">
      <c r="A3343" t="s">
        <v>11333</v>
      </c>
      <c r="B3343">
        <v>91</v>
      </c>
      <c r="C3343">
        <v>8108247</v>
      </c>
      <c r="D3343" t="s">
        <v>214</v>
      </c>
      <c r="E3343" t="s">
        <v>27489</v>
      </c>
      <c r="F3343" t="s">
        <v>37</v>
      </c>
      <c r="G3343">
        <v>3300000</v>
      </c>
      <c r="H3343">
        <v>7.4</v>
      </c>
    </row>
    <row r="3344" spans="1:8" x14ac:dyDescent="0.3">
      <c r="A3344" t="s">
        <v>19115</v>
      </c>
      <c r="B3344">
        <v>92</v>
      </c>
      <c r="C3344">
        <v>7680</v>
      </c>
      <c r="D3344" t="s">
        <v>214</v>
      </c>
      <c r="E3344" t="s">
        <v>27490</v>
      </c>
      <c r="F3344" t="s">
        <v>37</v>
      </c>
      <c r="G3344">
        <v>2000000</v>
      </c>
      <c r="H3344">
        <v>6.4</v>
      </c>
    </row>
    <row r="3345" spans="1:8" x14ac:dyDescent="0.3">
      <c r="A3345" t="s">
        <v>19139</v>
      </c>
      <c r="B3345">
        <v>101</v>
      </c>
      <c r="C3345">
        <v>6517198</v>
      </c>
      <c r="D3345" t="s">
        <v>1935</v>
      </c>
      <c r="E3345" t="s">
        <v>27491</v>
      </c>
      <c r="F3345" t="s">
        <v>2778</v>
      </c>
      <c r="G3345">
        <v>3000000</v>
      </c>
      <c r="H3345">
        <v>7.5</v>
      </c>
    </row>
    <row r="3346" spans="1:8" x14ac:dyDescent="0.3">
      <c r="A3346" t="s">
        <v>18591</v>
      </c>
      <c r="B3346">
        <v>105</v>
      </c>
      <c r="C3346">
        <v>5776314</v>
      </c>
      <c r="D3346" t="s">
        <v>1415</v>
      </c>
      <c r="E3346" t="s">
        <v>27492</v>
      </c>
      <c r="F3346" t="s">
        <v>37</v>
      </c>
      <c r="G3346">
        <v>3200000</v>
      </c>
      <c r="H3346">
        <v>7.2</v>
      </c>
    </row>
    <row r="3347" spans="1:8" x14ac:dyDescent="0.3">
      <c r="A3347" t="s">
        <v>5245</v>
      </c>
      <c r="B3347">
        <v>109</v>
      </c>
      <c r="C3347">
        <v>141600000</v>
      </c>
      <c r="D3347" t="s">
        <v>1671</v>
      </c>
      <c r="E3347" t="s">
        <v>27493</v>
      </c>
      <c r="F3347" t="s">
        <v>37</v>
      </c>
      <c r="G3347">
        <v>3000000</v>
      </c>
      <c r="H3347">
        <v>7.6</v>
      </c>
    </row>
    <row r="3348" spans="1:8" x14ac:dyDescent="0.3">
      <c r="A3348" t="s">
        <v>16450</v>
      </c>
      <c r="B3348">
        <v>110</v>
      </c>
      <c r="C3348">
        <v>51100000</v>
      </c>
      <c r="D3348" t="s">
        <v>50</v>
      </c>
      <c r="E3348" t="s">
        <v>27494</v>
      </c>
      <c r="F3348" t="s">
        <v>37</v>
      </c>
      <c r="G3348">
        <v>3000000</v>
      </c>
      <c r="H3348">
        <v>7.8</v>
      </c>
    </row>
    <row r="3349" spans="1:8" x14ac:dyDescent="0.3">
      <c r="A3349" t="s">
        <v>5289</v>
      </c>
      <c r="B3349">
        <v>94</v>
      </c>
      <c r="C3349">
        <v>16501785</v>
      </c>
      <c r="D3349" t="s">
        <v>3409</v>
      </c>
      <c r="E3349" t="s">
        <v>27495</v>
      </c>
      <c r="F3349" t="s">
        <v>37</v>
      </c>
      <c r="G3349">
        <v>3500000</v>
      </c>
      <c r="H3349">
        <v>8.1999999999999993</v>
      </c>
    </row>
    <row r="3350" spans="1:8" x14ac:dyDescent="0.3">
      <c r="A3350" t="s">
        <v>5076</v>
      </c>
      <c r="B3350">
        <v>115</v>
      </c>
      <c r="C3350">
        <v>38168022</v>
      </c>
      <c r="D3350" t="s">
        <v>17534</v>
      </c>
      <c r="E3350" t="s">
        <v>27496</v>
      </c>
      <c r="F3350" t="s">
        <v>37</v>
      </c>
      <c r="G3350">
        <v>3000000</v>
      </c>
      <c r="H3350">
        <v>6.6</v>
      </c>
    </row>
    <row r="3351" spans="1:8" x14ac:dyDescent="0.3">
      <c r="A3351" t="s">
        <v>19180</v>
      </c>
      <c r="B3351">
        <v>98</v>
      </c>
      <c r="C3351">
        <v>84749884</v>
      </c>
      <c r="D3351" t="s">
        <v>6403</v>
      </c>
      <c r="E3351" t="s">
        <v>27497</v>
      </c>
      <c r="F3351" t="s">
        <v>37</v>
      </c>
      <c r="G3351">
        <v>3000000</v>
      </c>
      <c r="H3351">
        <v>5.7</v>
      </c>
    </row>
    <row r="3352" spans="1:8" x14ac:dyDescent="0.3">
      <c r="A3352" t="s">
        <v>7109</v>
      </c>
      <c r="B3352">
        <v>91</v>
      </c>
      <c r="C3352">
        <v>24788807</v>
      </c>
      <c r="D3352" t="s">
        <v>1671</v>
      </c>
      <c r="E3352" t="s">
        <v>27498</v>
      </c>
      <c r="F3352" t="s">
        <v>37</v>
      </c>
      <c r="G3352">
        <v>3000000</v>
      </c>
      <c r="H3352">
        <v>7.4</v>
      </c>
    </row>
    <row r="3353" spans="1:8" x14ac:dyDescent="0.3">
      <c r="A3353" t="s">
        <v>3806</v>
      </c>
      <c r="B3353">
        <v>120</v>
      </c>
      <c r="C3353">
        <v>21244913</v>
      </c>
      <c r="D3353" t="s">
        <v>19188</v>
      </c>
      <c r="E3353" t="s">
        <v>27499</v>
      </c>
      <c r="F3353" t="s">
        <v>37</v>
      </c>
      <c r="G3353">
        <v>4000000</v>
      </c>
      <c r="H3353">
        <v>8</v>
      </c>
    </row>
    <row r="3354" spans="1:8" x14ac:dyDescent="0.3">
      <c r="A3354" t="s">
        <v>19196</v>
      </c>
      <c r="B3354">
        <v>87</v>
      </c>
      <c r="C3354">
        <v>30000000</v>
      </c>
      <c r="D3354" t="s">
        <v>7406</v>
      </c>
      <c r="E3354" t="s">
        <v>27500</v>
      </c>
      <c r="F3354" t="s">
        <v>37</v>
      </c>
      <c r="G3354">
        <v>2200000</v>
      </c>
      <c r="H3354">
        <v>5.4</v>
      </c>
    </row>
    <row r="3355" spans="1:8" x14ac:dyDescent="0.3">
      <c r="A3355" t="s">
        <v>12560</v>
      </c>
      <c r="B3355">
        <v>117</v>
      </c>
      <c r="C3355">
        <v>20966644</v>
      </c>
      <c r="D3355" t="s">
        <v>214</v>
      </c>
      <c r="E3355" t="s">
        <v>27501</v>
      </c>
      <c r="F3355" t="s">
        <v>37</v>
      </c>
      <c r="G3355">
        <v>3000000</v>
      </c>
      <c r="H3355">
        <v>7.4</v>
      </c>
    </row>
    <row r="3356" spans="1:8" x14ac:dyDescent="0.3">
      <c r="A3356" t="s">
        <v>14799</v>
      </c>
      <c r="B3356">
        <v>85</v>
      </c>
      <c r="C3356">
        <v>64423650</v>
      </c>
      <c r="D3356" t="s">
        <v>4332</v>
      </c>
      <c r="E3356" t="s">
        <v>27502</v>
      </c>
      <c r="F3356" t="s">
        <v>37</v>
      </c>
      <c r="G3356">
        <v>3000000</v>
      </c>
      <c r="H3356">
        <v>5.7</v>
      </c>
    </row>
    <row r="3357" spans="1:8" x14ac:dyDescent="0.3">
      <c r="A3357" t="s">
        <v>2682</v>
      </c>
      <c r="B3357">
        <v>110</v>
      </c>
      <c r="C3357">
        <v>48056940</v>
      </c>
      <c r="D3357" t="s">
        <v>5103</v>
      </c>
      <c r="E3357" t="s">
        <v>27503</v>
      </c>
      <c r="F3357" t="s">
        <v>37</v>
      </c>
      <c r="G3357">
        <v>3000000</v>
      </c>
      <c r="H3357">
        <v>6.8</v>
      </c>
    </row>
    <row r="3358" spans="1:8" x14ac:dyDescent="0.3">
      <c r="A3358" t="s">
        <v>13092</v>
      </c>
      <c r="B3358">
        <v>113</v>
      </c>
      <c r="C3358">
        <v>19184015</v>
      </c>
      <c r="D3358" t="s">
        <v>19214</v>
      </c>
      <c r="E3358" t="s">
        <v>27504</v>
      </c>
      <c r="F3358" t="s">
        <v>37</v>
      </c>
      <c r="G3358">
        <v>3000000</v>
      </c>
      <c r="H3358">
        <v>5.4</v>
      </c>
    </row>
    <row r="3359" spans="1:8" x14ac:dyDescent="0.3">
      <c r="A3359" t="s">
        <v>7142</v>
      </c>
      <c r="B3359">
        <v>98</v>
      </c>
      <c r="C3359">
        <v>24629916</v>
      </c>
      <c r="D3359" t="s">
        <v>7445</v>
      </c>
      <c r="E3359" t="s">
        <v>27505</v>
      </c>
      <c r="F3359" t="s">
        <v>37</v>
      </c>
      <c r="G3359">
        <v>3000000</v>
      </c>
      <c r="H3359">
        <v>5.0999999999999996</v>
      </c>
    </row>
    <row r="3360" spans="1:8" x14ac:dyDescent="0.3">
      <c r="A3360" t="s">
        <v>19241</v>
      </c>
      <c r="B3360">
        <v>86</v>
      </c>
      <c r="C3360">
        <v>19472057</v>
      </c>
      <c r="D3360" t="s">
        <v>5544</v>
      </c>
      <c r="E3360" t="s">
        <v>27506</v>
      </c>
      <c r="F3360" t="s">
        <v>37</v>
      </c>
      <c r="G3360">
        <v>3000000</v>
      </c>
      <c r="H3360">
        <v>5.9</v>
      </c>
    </row>
    <row r="3361" spans="1:8" x14ac:dyDescent="0.3">
      <c r="A3361" t="s">
        <v>9065</v>
      </c>
      <c r="B3361">
        <v>161</v>
      </c>
      <c r="C3361">
        <v>27200000</v>
      </c>
      <c r="D3361" t="s">
        <v>3322</v>
      </c>
      <c r="E3361" t="s">
        <v>27507</v>
      </c>
      <c r="F3361" t="s">
        <v>37</v>
      </c>
      <c r="G3361">
        <v>3000000</v>
      </c>
      <c r="H3361">
        <v>8.1999999999999993</v>
      </c>
    </row>
    <row r="3362" spans="1:8" x14ac:dyDescent="0.3">
      <c r="A3362" t="s">
        <v>5433</v>
      </c>
      <c r="B3362">
        <v>100</v>
      </c>
      <c r="C3362">
        <v>15369573</v>
      </c>
      <c r="D3362" t="s">
        <v>1875</v>
      </c>
      <c r="E3362" t="s">
        <v>27508</v>
      </c>
      <c r="F3362" t="s">
        <v>37</v>
      </c>
      <c r="G3362">
        <v>3000000</v>
      </c>
      <c r="H3362">
        <v>5.3</v>
      </c>
    </row>
    <row r="3363" spans="1:8" x14ac:dyDescent="0.3">
      <c r="A3363" t="s">
        <v>19264</v>
      </c>
      <c r="B3363">
        <v>91</v>
      </c>
      <c r="C3363">
        <v>15935068</v>
      </c>
      <c r="D3363" t="s">
        <v>9754</v>
      </c>
      <c r="E3363" t="s">
        <v>27509</v>
      </c>
      <c r="F3363" t="s">
        <v>37</v>
      </c>
      <c r="G3363">
        <v>2500000</v>
      </c>
      <c r="H3363">
        <v>4.3</v>
      </c>
    </row>
    <row r="3364" spans="1:8" x14ac:dyDescent="0.3">
      <c r="A3364" t="s">
        <v>1555</v>
      </c>
      <c r="B3364">
        <v>100</v>
      </c>
      <c r="C3364">
        <v>11694528</v>
      </c>
      <c r="D3364" t="s">
        <v>19276</v>
      </c>
      <c r="E3364" t="s">
        <v>27510</v>
      </c>
      <c r="F3364" t="s">
        <v>37</v>
      </c>
      <c r="G3364">
        <v>3000000</v>
      </c>
      <c r="H3364">
        <v>7.2</v>
      </c>
    </row>
    <row r="3365" spans="1:8" x14ac:dyDescent="0.3">
      <c r="A3365" t="s">
        <v>19290</v>
      </c>
      <c r="B3365">
        <v>84</v>
      </c>
      <c r="C3365">
        <v>10017041</v>
      </c>
      <c r="D3365" t="s">
        <v>1752</v>
      </c>
      <c r="E3365" t="s">
        <v>27511</v>
      </c>
      <c r="F3365" t="s">
        <v>37</v>
      </c>
      <c r="G3365">
        <v>3000000</v>
      </c>
      <c r="H3365">
        <v>5.9</v>
      </c>
    </row>
    <row r="3366" spans="1:8" x14ac:dyDescent="0.3">
      <c r="A3366" t="s">
        <v>19318</v>
      </c>
      <c r="B3366">
        <v>99</v>
      </c>
      <c r="C3366">
        <v>7059537</v>
      </c>
      <c r="D3366" t="s">
        <v>1671</v>
      </c>
      <c r="E3366" t="s">
        <v>27512</v>
      </c>
      <c r="F3366" t="s">
        <v>37</v>
      </c>
      <c r="G3366">
        <v>3000000</v>
      </c>
      <c r="H3366">
        <v>3</v>
      </c>
    </row>
    <row r="3367" spans="1:8" x14ac:dyDescent="0.3">
      <c r="A3367" t="s">
        <v>9162</v>
      </c>
      <c r="B3367">
        <v>109</v>
      </c>
      <c r="C3367">
        <v>8114507</v>
      </c>
      <c r="D3367" t="s">
        <v>214</v>
      </c>
      <c r="E3367" t="s">
        <v>27513</v>
      </c>
      <c r="F3367" t="s">
        <v>37</v>
      </c>
      <c r="G3367">
        <v>3000000</v>
      </c>
      <c r="H3367">
        <v>7.9</v>
      </c>
    </row>
    <row r="3368" spans="1:8" x14ac:dyDescent="0.3">
      <c r="A3368" t="s">
        <v>19329</v>
      </c>
      <c r="B3368">
        <v>95</v>
      </c>
      <c r="C3368">
        <v>7888703</v>
      </c>
      <c r="D3368" t="s">
        <v>2786</v>
      </c>
      <c r="E3368" t="s">
        <v>27514</v>
      </c>
      <c r="F3368" t="s">
        <v>37</v>
      </c>
      <c r="G3368">
        <v>3000000</v>
      </c>
      <c r="H3368">
        <v>3.2</v>
      </c>
    </row>
    <row r="3369" spans="1:8" x14ac:dyDescent="0.3">
      <c r="A3369" t="s">
        <v>17771</v>
      </c>
      <c r="B3369">
        <v>97</v>
      </c>
      <c r="C3369">
        <v>7282851</v>
      </c>
      <c r="D3369" t="s">
        <v>4319</v>
      </c>
      <c r="E3369" t="s">
        <v>27515</v>
      </c>
      <c r="F3369" t="s">
        <v>37</v>
      </c>
      <c r="G3369">
        <v>3000000</v>
      </c>
      <c r="H3369">
        <v>6.5</v>
      </c>
    </row>
    <row r="3370" spans="1:8" x14ac:dyDescent="0.3">
      <c r="A3370" t="s">
        <v>19345</v>
      </c>
      <c r="B3370">
        <v>90</v>
      </c>
      <c r="C3370">
        <v>5844929</v>
      </c>
      <c r="D3370" t="s">
        <v>2527</v>
      </c>
      <c r="E3370" t="s">
        <v>27516</v>
      </c>
      <c r="F3370" t="s">
        <v>37</v>
      </c>
      <c r="G3370">
        <v>3000000</v>
      </c>
      <c r="H3370">
        <v>7</v>
      </c>
    </row>
    <row r="3371" spans="1:8" x14ac:dyDescent="0.3">
      <c r="A3371" t="s">
        <v>19358</v>
      </c>
      <c r="B3371">
        <v>96</v>
      </c>
      <c r="C3371">
        <v>4170647</v>
      </c>
      <c r="D3371" t="s">
        <v>2527</v>
      </c>
      <c r="E3371" t="s">
        <v>27517</v>
      </c>
      <c r="F3371" t="s">
        <v>37</v>
      </c>
      <c r="G3371">
        <v>1900000</v>
      </c>
      <c r="H3371">
        <v>6.9</v>
      </c>
    </row>
    <row r="3372" spans="1:8" x14ac:dyDescent="0.3">
      <c r="A3372" t="s">
        <v>19362</v>
      </c>
      <c r="B3372">
        <v>82</v>
      </c>
      <c r="C3372">
        <v>4142507</v>
      </c>
      <c r="D3372" t="s">
        <v>1681</v>
      </c>
      <c r="E3372" t="s">
        <v>27518</v>
      </c>
      <c r="F3372" t="s">
        <v>37</v>
      </c>
      <c r="G3372">
        <v>3000000</v>
      </c>
      <c r="H3372">
        <v>4.4000000000000004</v>
      </c>
    </row>
    <row r="3373" spans="1:8" x14ac:dyDescent="0.3">
      <c r="A3373" t="s">
        <v>10306</v>
      </c>
      <c r="B3373">
        <v>109</v>
      </c>
      <c r="C3373">
        <v>4109095</v>
      </c>
      <c r="D3373" t="s">
        <v>19368</v>
      </c>
      <c r="E3373" t="s">
        <v>27519</v>
      </c>
      <c r="F3373" t="s">
        <v>37</v>
      </c>
      <c r="G3373">
        <v>3000000</v>
      </c>
      <c r="H3373">
        <v>6</v>
      </c>
    </row>
    <row r="3374" spans="1:8" x14ac:dyDescent="0.3">
      <c r="A3374" t="s">
        <v>19384</v>
      </c>
      <c r="B3374">
        <v>98</v>
      </c>
      <c r="C3374">
        <v>3902679</v>
      </c>
      <c r="D3374" t="s">
        <v>7406</v>
      </c>
      <c r="E3374" t="s">
        <v>27520</v>
      </c>
      <c r="F3374" t="s">
        <v>37</v>
      </c>
      <c r="G3374">
        <v>3000000</v>
      </c>
      <c r="H3374">
        <v>5.3</v>
      </c>
    </row>
    <row r="3375" spans="1:8" x14ac:dyDescent="0.3">
      <c r="A3375" t="s">
        <v>19389</v>
      </c>
      <c r="B3375">
        <v>95</v>
      </c>
      <c r="C3375">
        <v>3559990</v>
      </c>
      <c r="D3375" t="s">
        <v>1009</v>
      </c>
      <c r="E3375" t="s">
        <v>27521</v>
      </c>
      <c r="F3375" t="s">
        <v>37</v>
      </c>
      <c r="G3375">
        <v>3000000</v>
      </c>
      <c r="H3375">
        <v>5.3</v>
      </c>
    </row>
    <row r="3376" spans="1:8" x14ac:dyDescent="0.3">
      <c r="A3376" t="s">
        <v>19399</v>
      </c>
      <c r="B3376">
        <v>104</v>
      </c>
      <c r="C3376">
        <v>3287435</v>
      </c>
      <c r="D3376" t="s">
        <v>3409</v>
      </c>
      <c r="E3376" t="s">
        <v>27522</v>
      </c>
      <c r="F3376" t="s">
        <v>37</v>
      </c>
      <c r="G3376">
        <v>4500000</v>
      </c>
      <c r="H3376">
        <v>7.1</v>
      </c>
    </row>
    <row r="3377" spans="1:8" x14ac:dyDescent="0.3">
      <c r="A3377" t="s">
        <v>19403</v>
      </c>
      <c r="B3377">
        <v>87</v>
      </c>
      <c r="C3377">
        <v>3071947</v>
      </c>
      <c r="D3377" t="s">
        <v>5967</v>
      </c>
      <c r="E3377" t="s">
        <v>27523</v>
      </c>
      <c r="F3377" t="s">
        <v>37</v>
      </c>
      <c r="G3377">
        <v>3500000</v>
      </c>
      <c r="H3377">
        <v>5.4</v>
      </c>
    </row>
    <row r="3378" spans="1:8" x14ac:dyDescent="0.3">
      <c r="A3378" t="s">
        <v>13503</v>
      </c>
      <c r="B3378">
        <v>108</v>
      </c>
      <c r="C3378">
        <v>2961991</v>
      </c>
      <c r="D3378" t="s">
        <v>1544</v>
      </c>
      <c r="E3378" t="s">
        <v>27524</v>
      </c>
      <c r="F3378" t="s">
        <v>37</v>
      </c>
      <c r="G3378">
        <v>3300000</v>
      </c>
      <c r="H3378">
        <v>6.9</v>
      </c>
    </row>
    <row r="3379" spans="1:8" x14ac:dyDescent="0.3">
      <c r="A3379" t="s">
        <v>816</v>
      </c>
      <c r="B3379">
        <v>94</v>
      </c>
      <c r="C3379">
        <v>2912363</v>
      </c>
      <c r="D3379" t="s">
        <v>1935</v>
      </c>
      <c r="E3379" t="s">
        <v>27525</v>
      </c>
      <c r="F3379" t="s">
        <v>19421</v>
      </c>
      <c r="G3379">
        <v>3000000</v>
      </c>
      <c r="H3379">
        <v>7.3</v>
      </c>
    </row>
    <row r="3380" spans="1:8" x14ac:dyDescent="0.3">
      <c r="A3380" t="s">
        <v>18296</v>
      </c>
      <c r="B3380">
        <v>134</v>
      </c>
      <c r="C3380">
        <v>3000000</v>
      </c>
      <c r="D3380" t="s">
        <v>2527</v>
      </c>
      <c r="E3380" t="s">
        <v>27526</v>
      </c>
      <c r="F3380" t="s">
        <v>37</v>
      </c>
      <c r="G3380">
        <v>3000000</v>
      </c>
      <c r="H3380">
        <v>7.8</v>
      </c>
    </row>
    <row r="3381" spans="1:8" x14ac:dyDescent="0.3">
      <c r="A3381" t="s">
        <v>10130</v>
      </c>
      <c r="B3381">
        <v>89</v>
      </c>
      <c r="C3381">
        <v>2223990</v>
      </c>
      <c r="D3381" t="s">
        <v>17534</v>
      </c>
      <c r="E3381" t="s">
        <v>27527</v>
      </c>
      <c r="F3381" t="s">
        <v>37</v>
      </c>
      <c r="G3381">
        <v>3000000</v>
      </c>
      <c r="H3381">
        <v>6.6</v>
      </c>
    </row>
    <row r="3382" spans="1:8" x14ac:dyDescent="0.3">
      <c r="A3382" t="s">
        <v>7134</v>
      </c>
      <c r="B3382">
        <v>102</v>
      </c>
      <c r="C3382">
        <v>1821983</v>
      </c>
      <c r="D3382" t="s">
        <v>19430</v>
      </c>
      <c r="E3382" t="s">
        <v>27528</v>
      </c>
      <c r="F3382" t="s">
        <v>37</v>
      </c>
      <c r="G3382">
        <v>3000000</v>
      </c>
      <c r="H3382">
        <v>5.4</v>
      </c>
    </row>
    <row r="3383" spans="1:8" x14ac:dyDescent="0.3">
      <c r="A3383" t="s">
        <v>14340</v>
      </c>
      <c r="B3383">
        <v>120</v>
      </c>
      <c r="C3383">
        <v>2181290</v>
      </c>
      <c r="D3383" t="s">
        <v>1924</v>
      </c>
      <c r="E3383" t="s">
        <v>27529</v>
      </c>
      <c r="F3383" t="s">
        <v>12700</v>
      </c>
      <c r="G3383">
        <v>3000000</v>
      </c>
      <c r="H3383">
        <v>8.4</v>
      </c>
    </row>
    <row r="3384" spans="1:8" x14ac:dyDescent="0.3">
      <c r="A3384" t="s">
        <v>19438</v>
      </c>
      <c r="B3384">
        <v>110</v>
      </c>
      <c r="C3384">
        <v>2848578</v>
      </c>
      <c r="D3384" t="s">
        <v>7144</v>
      </c>
      <c r="E3384" t="s">
        <v>27530</v>
      </c>
      <c r="F3384" t="s">
        <v>37</v>
      </c>
      <c r="G3384">
        <v>3500000</v>
      </c>
      <c r="H3384">
        <v>6.3</v>
      </c>
    </row>
    <row r="3385" spans="1:8" x14ac:dyDescent="0.3">
      <c r="A3385" t="s">
        <v>19445</v>
      </c>
      <c r="B3385">
        <v>86</v>
      </c>
      <c r="C3385">
        <v>703002</v>
      </c>
      <c r="D3385" t="s">
        <v>1733</v>
      </c>
      <c r="E3385" t="s">
        <v>27531</v>
      </c>
      <c r="F3385" t="s">
        <v>37</v>
      </c>
      <c r="G3385">
        <v>3000000</v>
      </c>
      <c r="H3385">
        <v>6.1</v>
      </c>
    </row>
    <row r="3386" spans="1:8" x14ac:dyDescent="0.3">
      <c r="A3386" t="s">
        <v>19451</v>
      </c>
      <c r="B3386">
        <v>101</v>
      </c>
      <c r="C3386">
        <v>3105269</v>
      </c>
      <c r="D3386" t="s">
        <v>2136</v>
      </c>
      <c r="E3386" t="s">
        <v>27532</v>
      </c>
      <c r="F3386" t="s">
        <v>37</v>
      </c>
      <c r="G3386">
        <v>3000000</v>
      </c>
      <c r="H3386">
        <v>5</v>
      </c>
    </row>
    <row r="3387" spans="1:8" x14ac:dyDescent="0.3">
      <c r="A3387" t="s">
        <v>19477</v>
      </c>
      <c r="B3387">
        <v>87</v>
      </c>
      <c r="C3387">
        <v>418268</v>
      </c>
      <c r="D3387" t="s">
        <v>1681</v>
      </c>
      <c r="E3387" t="s">
        <v>27533</v>
      </c>
      <c r="F3387" t="s">
        <v>37</v>
      </c>
      <c r="G3387">
        <v>3000000</v>
      </c>
      <c r="H3387">
        <v>5.3</v>
      </c>
    </row>
    <row r="3388" spans="1:8" x14ac:dyDescent="0.3">
      <c r="A3388" t="s">
        <v>1504</v>
      </c>
      <c r="B3388">
        <v>93</v>
      </c>
      <c r="C3388">
        <v>200803</v>
      </c>
      <c r="D3388" t="s">
        <v>1671</v>
      </c>
      <c r="E3388" t="s">
        <v>27534</v>
      </c>
      <c r="F3388" t="s">
        <v>37</v>
      </c>
      <c r="G3388">
        <v>3000000</v>
      </c>
      <c r="H3388">
        <v>5.3</v>
      </c>
    </row>
    <row r="3389" spans="1:8" x14ac:dyDescent="0.3">
      <c r="A3389" t="s">
        <v>14383</v>
      </c>
      <c r="B3389">
        <v>98</v>
      </c>
      <c r="C3389">
        <v>95016</v>
      </c>
      <c r="D3389" t="s">
        <v>4479</v>
      </c>
      <c r="E3389" t="s">
        <v>27535</v>
      </c>
      <c r="F3389" t="s">
        <v>8731</v>
      </c>
      <c r="G3389">
        <v>2700000</v>
      </c>
      <c r="H3389">
        <v>7.4</v>
      </c>
    </row>
    <row r="3390" spans="1:8" x14ac:dyDescent="0.3">
      <c r="A3390" t="s">
        <v>19507</v>
      </c>
      <c r="B3390">
        <v>100</v>
      </c>
      <c r="C3390">
        <v>73678</v>
      </c>
      <c r="D3390" t="s">
        <v>1961</v>
      </c>
      <c r="E3390" t="s">
        <v>27536</v>
      </c>
      <c r="F3390" t="s">
        <v>37</v>
      </c>
      <c r="G3390">
        <v>3000000</v>
      </c>
      <c r="H3390">
        <v>5.9</v>
      </c>
    </row>
    <row r="3391" spans="1:8" x14ac:dyDescent="0.3">
      <c r="A3391" t="s">
        <v>19511</v>
      </c>
      <c r="B3391">
        <v>88</v>
      </c>
      <c r="C3391">
        <v>143000</v>
      </c>
      <c r="D3391" t="s">
        <v>5544</v>
      </c>
      <c r="E3391" t="s">
        <v>27537</v>
      </c>
      <c r="F3391" t="s">
        <v>37</v>
      </c>
      <c r="G3391">
        <v>5000000</v>
      </c>
      <c r="H3391">
        <v>4.0999999999999996</v>
      </c>
    </row>
    <row r="3392" spans="1:8" x14ac:dyDescent="0.3">
      <c r="A3392" t="s">
        <v>1770</v>
      </c>
      <c r="B3392">
        <v>97</v>
      </c>
      <c r="C3392">
        <v>39852</v>
      </c>
      <c r="D3392" t="s">
        <v>2527</v>
      </c>
      <c r="E3392" t="s">
        <v>27538</v>
      </c>
      <c r="F3392" t="s">
        <v>37</v>
      </c>
      <c r="G3392">
        <v>3000000</v>
      </c>
      <c r="H3392">
        <v>6.7</v>
      </c>
    </row>
    <row r="3393" spans="1:8" x14ac:dyDescent="0.3">
      <c r="A3393" t="s">
        <v>12115</v>
      </c>
      <c r="B3393">
        <v>122</v>
      </c>
      <c r="C3393">
        <v>22000</v>
      </c>
      <c r="D3393" t="s">
        <v>2683</v>
      </c>
      <c r="E3393" t="s">
        <v>27539</v>
      </c>
      <c r="F3393" t="s">
        <v>37</v>
      </c>
      <c r="G3393">
        <v>3000000</v>
      </c>
      <c r="H3393">
        <v>5.8</v>
      </c>
    </row>
    <row r="3394" spans="1:8" x14ac:dyDescent="0.3">
      <c r="A3394" t="s">
        <v>19545</v>
      </c>
      <c r="B3394">
        <v>96</v>
      </c>
      <c r="C3394">
        <v>5005</v>
      </c>
      <c r="D3394" t="s">
        <v>3409</v>
      </c>
      <c r="E3394" t="s">
        <v>27540</v>
      </c>
      <c r="F3394" t="s">
        <v>37</v>
      </c>
      <c r="G3394">
        <v>3000000</v>
      </c>
      <c r="H3394">
        <v>5.9</v>
      </c>
    </row>
    <row r="3395" spans="1:8" x14ac:dyDescent="0.3">
      <c r="A3395" t="s">
        <v>4382</v>
      </c>
      <c r="B3395">
        <v>113</v>
      </c>
      <c r="C3395">
        <v>5595428</v>
      </c>
      <c r="D3395" t="s">
        <v>3409</v>
      </c>
      <c r="E3395" t="s">
        <v>27541</v>
      </c>
      <c r="F3395" t="s">
        <v>14503</v>
      </c>
      <c r="G3395">
        <v>2900000</v>
      </c>
      <c r="H3395">
        <v>8</v>
      </c>
    </row>
    <row r="3396" spans="1:8" x14ac:dyDescent="0.3">
      <c r="A3396" t="s">
        <v>19628</v>
      </c>
      <c r="B3396">
        <v>105</v>
      </c>
      <c r="C3396">
        <v>3123749</v>
      </c>
      <c r="D3396" t="s">
        <v>1681</v>
      </c>
      <c r="E3396" t="s">
        <v>27542</v>
      </c>
      <c r="F3396" t="s">
        <v>37</v>
      </c>
      <c r="G3396">
        <v>1500000</v>
      </c>
      <c r="H3396">
        <v>6.5</v>
      </c>
    </row>
    <row r="3397" spans="1:8" x14ac:dyDescent="0.3">
      <c r="A3397" t="s">
        <v>19638</v>
      </c>
      <c r="B3397">
        <v>93</v>
      </c>
      <c r="C3397">
        <v>100675</v>
      </c>
      <c r="D3397" t="s">
        <v>67</v>
      </c>
      <c r="E3397" t="s">
        <v>27543</v>
      </c>
      <c r="F3397" t="s">
        <v>37</v>
      </c>
      <c r="G3397">
        <v>3000000</v>
      </c>
      <c r="H3397">
        <v>6.4</v>
      </c>
    </row>
    <row r="3398" spans="1:8" x14ac:dyDescent="0.3">
      <c r="A3398" t="s">
        <v>7480</v>
      </c>
      <c r="B3398">
        <v>89</v>
      </c>
      <c r="C3398">
        <v>3645438</v>
      </c>
      <c r="D3398" t="s">
        <v>6403</v>
      </c>
      <c r="E3398" t="s">
        <v>27544</v>
      </c>
      <c r="F3398" t="s">
        <v>1464</v>
      </c>
      <c r="G3398">
        <v>2200000</v>
      </c>
      <c r="H3398">
        <v>6.8</v>
      </c>
    </row>
    <row r="3399" spans="1:8" x14ac:dyDescent="0.3">
      <c r="A3399" t="s">
        <v>13078</v>
      </c>
      <c r="B3399">
        <v>116</v>
      </c>
      <c r="C3399">
        <v>22201636</v>
      </c>
      <c r="D3399" t="s">
        <v>5579</v>
      </c>
      <c r="E3399" t="s">
        <v>27545</v>
      </c>
      <c r="F3399" t="s">
        <v>37</v>
      </c>
      <c r="G3399">
        <v>8000000</v>
      </c>
      <c r="H3399">
        <v>7.4</v>
      </c>
    </row>
    <row r="3400" spans="1:8" x14ac:dyDescent="0.3">
      <c r="A3400" t="s">
        <v>18467</v>
      </c>
      <c r="B3400">
        <v>120</v>
      </c>
      <c r="C3400">
        <v>25000000</v>
      </c>
      <c r="D3400" t="s">
        <v>6545</v>
      </c>
      <c r="E3400" t="s">
        <v>27546</v>
      </c>
      <c r="F3400" t="s">
        <v>37</v>
      </c>
      <c r="G3400">
        <v>2883848</v>
      </c>
      <c r="H3400">
        <v>8.3000000000000007</v>
      </c>
    </row>
    <row r="3401" spans="1:8" x14ac:dyDescent="0.3">
      <c r="A3401" t="s">
        <v>19673</v>
      </c>
      <c r="B3401">
        <v>88</v>
      </c>
      <c r="C3401">
        <v>19170001</v>
      </c>
      <c r="D3401" t="s">
        <v>6403</v>
      </c>
      <c r="E3401" t="s">
        <v>27547</v>
      </c>
      <c r="F3401" t="s">
        <v>37</v>
      </c>
      <c r="G3401">
        <v>2800000</v>
      </c>
      <c r="H3401">
        <v>5.3</v>
      </c>
    </row>
    <row r="3402" spans="1:8" x14ac:dyDescent="0.3">
      <c r="A3402" t="s">
        <v>18791</v>
      </c>
      <c r="B3402">
        <v>102</v>
      </c>
      <c r="C3402">
        <v>22202612</v>
      </c>
      <c r="D3402" t="s">
        <v>9790</v>
      </c>
      <c r="E3402" t="s">
        <v>27548</v>
      </c>
      <c r="F3402" t="s">
        <v>37</v>
      </c>
      <c r="G3402">
        <v>2800000</v>
      </c>
      <c r="H3402">
        <v>8.1</v>
      </c>
    </row>
    <row r="3403" spans="1:8" x14ac:dyDescent="0.3">
      <c r="A3403" t="s">
        <v>10325</v>
      </c>
      <c r="B3403">
        <v>106</v>
      </c>
      <c r="C3403">
        <v>86300000</v>
      </c>
      <c r="D3403" t="s">
        <v>1671</v>
      </c>
      <c r="E3403" t="s">
        <v>27549</v>
      </c>
      <c r="F3403" t="s">
        <v>37</v>
      </c>
      <c r="G3403">
        <v>2800000</v>
      </c>
      <c r="H3403">
        <v>8</v>
      </c>
    </row>
    <row r="3404" spans="1:8" x14ac:dyDescent="0.3">
      <c r="A3404" t="s">
        <v>2495</v>
      </c>
      <c r="B3404">
        <v>95</v>
      </c>
      <c r="C3404">
        <v>952620</v>
      </c>
      <c r="D3404" t="s">
        <v>6403</v>
      </c>
      <c r="E3404" t="s">
        <v>27550</v>
      </c>
      <c r="F3404" t="s">
        <v>37</v>
      </c>
      <c r="G3404">
        <v>2000000</v>
      </c>
      <c r="H3404">
        <v>5.7</v>
      </c>
    </row>
    <row r="3405" spans="1:8" x14ac:dyDescent="0.3">
      <c r="A3405" t="s">
        <v>19697</v>
      </c>
      <c r="B3405">
        <v>113</v>
      </c>
      <c r="C3405">
        <v>9054736</v>
      </c>
      <c r="D3405" t="s">
        <v>3409</v>
      </c>
      <c r="E3405" t="s">
        <v>27551</v>
      </c>
      <c r="F3405" t="s">
        <v>37</v>
      </c>
      <c r="G3405">
        <v>2700000</v>
      </c>
      <c r="H3405">
        <v>7.1</v>
      </c>
    </row>
    <row r="3406" spans="1:8" x14ac:dyDescent="0.3">
      <c r="A3406" t="s">
        <v>10325</v>
      </c>
      <c r="B3406">
        <v>93</v>
      </c>
      <c r="C3406">
        <v>119500000</v>
      </c>
      <c r="D3406" t="s">
        <v>4485</v>
      </c>
      <c r="E3406" t="s">
        <v>27552</v>
      </c>
      <c r="F3406" t="s">
        <v>37</v>
      </c>
      <c r="G3406">
        <v>2600000</v>
      </c>
      <c r="H3406">
        <v>7.8</v>
      </c>
    </row>
    <row r="3407" spans="1:8" x14ac:dyDescent="0.3">
      <c r="A3407" t="s">
        <v>14965</v>
      </c>
      <c r="B3407">
        <v>97</v>
      </c>
      <c r="C3407">
        <v>32600000</v>
      </c>
      <c r="D3407" t="s">
        <v>5544</v>
      </c>
      <c r="E3407" t="s">
        <v>27553</v>
      </c>
      <c r="F3407" t="s">
        <v>37</v>
      </c>
      <c r="G3407">
        <v>1800000</v>
      </c>
      <c r="H3407">
        <v>5.9</v>
      </c>
    </row>
    <row r="3408" spans="1:8" x14ac:dyDescent="0.3">
      <c r="A3408" t="s">
        <v>12560</v>
      </c>
      <c r="B3408">
        <v>140</v>
      </c>
      <c r="C3408">
        <v>3130592</v>
      </c>
      <c r="D3408" t="s">
        <v>214</v>
      </c>
      <c r="E3408" t="s">
        <v>27554</v>
      </c>
      <c r="F3408" t="s">
        <v>37</v>
      </c>
      <c r="G3408">
        <v>2600000</v>
      </c>
      <c r="H3408">
        <v>7.8</v>
      </c>
    </row>
    <row r="3409" spans="1:8" x14ac:dyDescent="0.3">
      <c r="A3409" t="s">
        <v>19760</v>
      </c>
      <c r="B3409">
        <v>86</v>
      </c>
      <c r="C3409">
        <v>475000</v>
      </c>
      <c r="D3409" t="s">
        <v>3913</v>
      </c>
      <c r="E3409" t="s">
        <v>27555</v>
      </c>
      <c r="F3409" t="s">
        <v>37</v>
      </c>
      <c r="G3409">
        <v>2800000</v>
      </c>
      <c r="H3409">
        <v>6</v>
      </c>
    </row>
    <row r="3410" spans="1:8" x14ac:dyDescent="0.3">
      <c r="A3410" t="s">
        <v>19773</v>
      </c>
      <c r="B3410">
        <v>66</v>
      </c>
      <c r="C3410">
        <v>38108</v>
      </c>
      <c r="D3410" t="s">
        <v>4277</v>
      </c>
      <c r="E3410" t="s">
        <v>27556</v>
      </c>
      <c r="F3410" t="s">
        <v>2778</v>
      </c>
      <c r="G3410">
        <v>2600000</v>
      </c>
      <c r="H3410">
        <v>7.2</v>
      </c>
    </row>
    <row r="3411" spans="1:8" x14ac:dyDescent="0.3">
      <c r="A3411" t="s">
        <v>17782</v>
      </c>
      <c r="B3411">
        <v>86</v>
      </c>
      <c r="C3411">
        <v>40041683</v>
      </c>
      <c r="D3411" t="s">
        <v>2786</v>
      </c>
      <c r="E3411" t="s">
        <v>27557</v>
      </c>
      <c r="F3411" t="s">
        <v>37</v>
      </c>
      <c r="G3411">
        <v>2500000</v>
      </c>
      <c r="H3411">
        <v>5.0999999999999996</v>
      </c>
    </row>
    <row r="3412" spans="1:8" x14ac:dyDescent="0.3">
      <c r="A3412" t="s">
        <v>19802</v>
      </c>
      <c r="B3412">
        <v>87</v>
      </c>
      <c r="C3412">
        <v>33349949</v>
      </c>
      <c r="D3412" t="s">
        <v>67</v>
      </c>
      <c r="E3412" t="s">
        <v>27558</v>
      </c>
      <c r="F3412" t="s">
        <v>37</v>
      </c>
      <c r="G3412">
        <v>2500000</v>
      </c>
      <c r="H3412">
        <v>5.0999999999999996</v>
      </c>
    </row>
    <row r="3413" spans="1:8" x14ac:dyDescent="0.3">
      <c r="A3413" t="s">
        <v>322</v>
      </c>
      <c r="B3413">
        <v>149</v>
      </c>
      <c r="C3413">
        <v>25809813</v>
      </c>
      <c r="D3413" t="s">
        <v>5510</v>
      </c>
      <c r="E3413" t="s">
        <v>27559</v>
      </c>
      <c r="F3413" t="s">
        <v>37</v>
      </c>
      <c r="G3413">
        <v>26000000</v>
      </c>
      <c r="H3413">
        <v>6.9</v>
      </c>
    </row>
    <row r="3414" spans="1:8" x14ac:dyDescent="0.3">
      <c r="A3414" t="s">
        <v>19811</v>
      </c>
      <c r="B3414">
        <v>98</v>
      </c>
      <c r="C3414">
        <v>14400000</v>
      </c>
      <c r="D3414" t="s">
        <v>7048</v>
      </c>
      <c r="E3414" t="s">
        <v>27560</v>
      </c>
      <c r="F3414" t="s">
        <v>37</v>
      </c>
      <c r="G3414">
        <v>2500000</v>
      </c>
      <c r="H3414">
        <v>4.5999999999999996</v>
      </c>
    </row>
    <row r="3415" spans="1:8" x14ac:dyDescent="0.3">
      <c r="A3415" t="s">
        <v>19826</v>
      </c>
      <c r="B3415">
        <v>75</v>
      </c>
      <c r="C3415">
        <v>32230907</v>
      </c>
      <c r="D3415" t="s">
        <v>17534</v>
      </c>
      <c r="E3415" t="s">
        <v>27561</v>
      </c>
      <c r="F3415" t="s">
        <v>37</v>
      </c>
      <c r="G3415">
        <v>2500000</v>
      </c>
      <c r="H3415">
        <v>6.7</v>
      </c>
    </row>
    <row r="3416" spans="1:8" x14ac:dyDescent="0.3">
      <c r="A3416" t="s">
        <v>6051</v>
      </c>
      <c r="B3416">
        <v>104</v>
      </c>
      <c r="C3416">
        <v>6401336</v>
      </c>
      <c r="D3416" t="s">
        <v>3409</v>
      </c>
      <c r="E3416" t="s">
        <v>27562</v>
      </c>
      <c r="F3416" t="s">
        <v>37</v>
      </c>
      <c r="G3416">
        <v>2500000</v>
      </c>
      <c r="H3416">
        <v>7.1</v>
      </c>
    </row>
    <row r="3417" spans="1:8" x14ac:dyDescent="0.3">
      <c r="A3417" t="s">
        <v>17150</v>
      </c>
      <c r="B3417">
        <v>102</v>
      </c>
      <c r="C3417">
        <v>26781723</v>
      </c>
      <c r="D3417" t="s">
        <v>1415</v>
      </c>
      <c r="E3417" t="s">
        <v>27563</v>
      </c>
      <c r="F3417" t="s">
        <v>37</v>
      </c>
      <c r="G3417">
        <v>2500000</v>
      </c>
      <c r="H3417">
        <v>7.6</v>
      </c>
    </row>
    <row r="3418" spans="1:8" x14ac:dyDescent="0.3">
      <c r="A3418" t="s">
        <v>9162</v>
      </c>
      <c r="B3418">
        <v>105</v>
      </c>
      <c r="C3418">
        <v>5400000</v>
      </c>
      <c r="D3418" t="s">
        <v>214</v>
      </c>
      <c r="E3418" t="s">
        <v>27564</v>
      </c>
      <c r="F3418" t="s">
        <v>37</v>
      </c>
      <c r="G3418">
        <v>2500000</v>
      </c>
      <c r="H3418">
        <v>8.1</v>
      </c>
    </row>
    <row r="3419" spans="1:8" x14ac:dyDescent="0.3">
      <c r="A3419" t="s">
        <v>19854</v>
      </c>
      <c r="B3419">
        <v>107</v>
      </c>
      <c r="C3419">
        <v>1282084</v>
      </c>
      <c r="D3419" t="s">
        <v>3409</v>
      </c>
      <c r="E3419" t="s">
        <v>27565</v>
      </c>
      <c r="F3419" t="s">
        <v>37</v>
      </c>
      <c r="G3419">
        <v>2500000</v>
      </c>
      <c r="H3419">
        <v>7</v>
      </c>
    </row>
    <row r="3420" spans="1:8" x14ac:dyDescent="0.3">
      <c r="A3420" t="s">
        <v>14184</v>
      </c>
      <c r="B3420">
        <v>89</v>
      </c>
      <c r="C3420">
        <v>3325638</v>
      </c>
      <c r="D3420" t="s">
        <v>19871</v>
      </c>
      <c r="E3420" t="s">
        <v>27566</v>
      </c>
      <c r="F3420" t="s">
        <v>37</v>
      </c>
      <c r="G3420">
        <v>2500000</v>
      </c>
      <c r="H3420">
        <v>7.1</v>
      </c>
    </row>
    <row r="3421" spans="1:8" x14ac:dyDescent="0.3">
      <c r="A3421" t="s">
        <v>19876</v>
      </c>
      <c r="B3421">
        <v>106</v>
      </c>
      <c r="C3421">
        <v>395592</v>
      </c>
      <c r="D3421" t="s">
        <v>214</v>
      </c>
      <c r="E3421" t="s">
        <v>27567</v>
      </c>
      <c r="F3421" t="s">
        <v>37</v>
      </c>
      <c r="G3421">
        <v>2000000</v>
      </c>
      <c r="H3421">
        <v>7.6</v>
      </c>
    </row>
    <row r="3422" spans="1:8" x14ac:dyDescent="0.3">
      <c r="A3422" t="s">
        <v>19881</v>
      </c>
      <c r="B3422">
        <v>95</v>
      </c>
      <c r="C3422">
        <v>6851969</v>
      </c>
      <c r="D3422" t="s">
        <v>1415</v>
      </c>
      <c r="E3422" t="s">
        <v>27568</v>
      </c>
      <c r="F3422" t="s">
        <v>37</v>
      </c>
      <c r="G3422">
        <v>2500000</v>
      </c>
      <c r="H3422">
        <v>7.1</v>
      </c>
    </row>
    <row r="3423" spans="1:8" x14ac:dyDescent="0.3">
      <c r="A3423" t="s">
        <v>17874</v>
      </c>
      <c r="B3423">
        <v>34</v>
      </c>
      <c r="C3423">
        <v>333658</v>
      </c>
      <c r="D3423" t="s">
        <v>19886</v>
      </c>
      <c r="E3423" t="s">
        <v>27569</v>
      </c>
      <c r="F3423" t="s">
        <v>37</v>
      </c>
      <c r="G3423">
        <v>34000</v>
      </c>
      <c r="H3423">
        <v>7.1</v>
      </c>
    </row>
    <row r="3424" spans="1:8" x14ac:dyDescent="0.3">
      <c r="A3424" t="s">
        <v>3722</v>
      </c>
      <c r="B3424">
        <v>101</v>
      </c>
      <c r="C3424">
        <v>12995673</v>
      </c>
      <c r="D3424" t="s">
        <v>19892</v>
      </c>
      <c r="E3424" t="s">
        <v>27570</v>
      </c>
      <c r="F3424" t="s">
        <v>37</v>
      </c>
      <c r="G3424">
        <v>2500000</v>
      </c>
      <c r="H3424">
        <v>7.7</v>
      </c>
    </row>
    <row r="3425" spans="1:8" x14ac:dyDescent="0.3">
      <c r="A3425" t="s">
        <v>19898</v>
      </c>
      <c r="B3425">
        <v>112</v>
      </c>
      <c r="C3425">
        <v>173783</v>
      </c>
      <c r="D3425" t="s">
        <v>67</v>
      </c>
      <c r="E3425" t="s">
        <v>27571</v>
      </c>
      <c r="F3425" t="s">
        <v>37</v>
      </c>
      <c r="G3425">
        <v>2500000</v>
      </c>
      <c r="H3425">
        <v>7.6</v>
      </c>
    </row>
    <row r="3426" spans="1:8" x14ac:dyDescent="0.3">
      <c r="A3426" t="s">
        <v>19904</v>
      </c>
      <c r="B3426">
        <v>100</v>
      </c>
      <c r="C3426">
        <v>118666</v>
      </c>
      <c r="D3426" t="s">
        <v>3409</v>
      </c>
      <c r="E3426" t="s">
        <v>27572</v>
      </c>
      <c r="F3426" t="s">
        <v>37</v>
      </c>
      <c r="G3426">
        <v>2500000</v>
      </c>
      <c r="H3426">
        <v>6.6</v>
      </c>
    </row>
    <row r="3427" spans="1:8" x14ac:dyDescent="0.3">
      <c r="A3427" t="s">
        <v>19907</v>
      </c>
      <c r="B3427">
        <v>100</v>
      </c>
      <c r="C3427">
        <v>71904</v>
      </c>
      <c r="D3427" t="s">
        <v>3932</v>
      </c>
      <c r="E3427" t="s">
        <v>27573</v>
      </c>
      <c r="F3427" t="s">
        <v>37</v>
      </c>
      <c r="G3427">
        <v>2500000</v>
      </c>
      <c r="H3427">
        <v>5.7</v>
      </c>
    </row>
    <row r="3428" spans="1:8" x14ac:dyDescent="0.3">
      <c r="A3428" t="s">
        <v>19911</v>
      </c>
      <c r="B3428">
        <v>80</v>
      </c>
      <c r="C3428">
        <v>99851</v>
      </c>
      <c r="D3428" t="s">
        <v>67</v>
      </c>
      <c r="E3428" t="s">
        <v>27574</v>
      </c>
      <c r="F3428" t="s">
        <v>37</v>
      </c>
      <c r="G3428">
        <v>2500000</v>
      </c>
      <c r="H3428">
        <v>7.1</v>
      </c>
    </row>
    <row r="3429" spans="1:8" x14ac:dyDescent="0.3">
      <c r="A3429" t="s">
        <v>19918</v>
      </c>
      <c r="B3429">
        <v>106</v>
      </c>
      <c r="C3429">
        <v>115504</v>
      </c>
      <c r="D3429" t="s">
        <v>1415</v>
      </c>
      <c r="E3429" t="s">
        <v>27575</v>
      </c>
      <c r="F3429" t="s">
        <v>37</v>
      </c>
      <c r="G3429">
        <v>14000000</v>
      </c>
      <c r="H3429">
        <v>6.2</v>
      </c>
    </row>
    <row r="3430" spans="1:8" x14ac:dyDescent="0.3">
      <c r="A3430" t="s">
        <v>13271</v>
      </c>
      <c r="B3430">
        <v>103</v>
      </c>
      <c r="C3430">
        <v>5725</v>
      </c>
      <c r="D3430" t="s">
        <v>5544</v>
      </c>
      <c r="E3430" t="s">
        <v>27576</v>
      </c>
      <c r="F3430" t="s">
        <v>8731</v>
      </c>
      <c r="G3430">
        <v>8400000</v>
      </c>
      <c r="H3430">
        <v>6.1</v>
      </c>
    </row>
    <row r="3431" spans="1:8" x14ac:dyDescent="0.3">
      <c r="A3431" t="s">
        <v>19928</v>
      </c>
      <c r="B3431">
        <v>90</v>
      </c>
      <c r="C3431">
        <v>75727</v>
      </c>
      <c r="D3431" t="s">
        <v>16384</v>
      </c>
      <c r="E3431" t="s">
        <v>27577</v>
      </c>
      <c r="F3431" t="s">
        <v>2778</v>
      </c>
      <c r="G3431">
        <v>2500000</v>
      </c>
      <c r="H3431">
        <v>5.9</v>
      </c>
    </row>
    <row r="3432" spans="1:8" x14ac:dyDescent="0.3">
      <c r="A3432" t="s">
        <v>653</v>
      </c>
      <c r="B3432">
        <v>96</v>
      </c>
      <c r="C3432">
        <v>322157</v>
      </c>
      <c r="D3432" t="s">
        <v>9193</v>
      </c>
      <c r="E3432" t="s">
        <v>27578</v>
      </c>
      <c r="F3432" t="s">
        <v>37</v>
      </c>
      <c r="G3432">
        <v>2500000</v>
      </c>
      <c r="H3432">
        <v>6.8</v>
      </c>
    </row>
    <row r="3433" spans="1:8" x14ac:dyDescent="0.3">
      <c r="A3433" t="s">
        <v>5076</v>
      </c>
      <c r="B3433">
        <v>120</v>
      </c>
      <c r="C3433">
        <v>5731103</v>
      </c>
      <c r="D3433" t="s">
        <v>6519</v>
      </c>
      <c r="E3433" t="s">
        <v>27579</v>
      </c>
      <c r="F3433" t="s">
        <v>37</v>
      </c>
      <c r="G3433">
        <v>2400000</v>
      </c>
      <c r="H3433">
        <v>6.8</v>
      </c>
    </row>
    <row r="3434" spans="1:8" x14ac:dyDescent="0.3">
      <c r="A3434" t="s">
        <v>19953</v>
      </c>
      <c r="B3434">
        <v>101</v>
      </c>
      <c r="C3434">
        <v>978908</v>
      </c>
      <c r="D3434" t="s">
        <v>6132</v>
      </c>
      <c r="E3434" t="s">
        <v>27580</v>
      </c>
      <c r="F3434" t="s">
        <v>37</v>
      </c>
      <c r="G3434">
        <v>2400000</v>
      </c>
      <c r="H3434">
        <v>5.0999999999999996</v>
      </c>
    </row>
    <row r="3435" spans="1:8" x14ac:dyDescent="0.3">
      <c r="A3435" t="s">
        <v>17484</v>
      </c>
      <c r="B3435">
        <v>101</v>
      </c>
      <c r="C3435">
        <v>327919</v>
      </c>
      <c r="D3435" t="s">
        <v>1935</v>
      </c>
      <c r="E3435" t="s">
        <v>27581</v>
      </c>
      <c r="F3435" t="s">
        <v>37</v>
      </c>
      <c r="G3435">
        <v>1500000</v>
      </c>
      <c r="H3435">
        <v>7.7</v>
      </c>
    </row>
    <row r="3436" spans="1:8" x14ac:dyDescent="0.3">
      <c r="A3436" t="s">
        <v>19980</v>
      </c>
      <c r="B3436">
        <v>105</v>
      </c>
      <c r="C3436">
        <v>178739</v>
      </c>
      <c r="D3436" t="s">
        <v>18257</v>
      </c>
      <c r="E3436" t="s">
        <v>27582</v>
      </c>
      <c r="F3436" t="s">
        <v>37</v>
      </c>
      <c r="G3436">
        <v>2450000</v>
      </c>
      <c r="H3436">
        <v>3.9</v>
      </c>
    </row>
    <row r="3437" spans="1:8" x14ac:dyDescent="0.3">
      <c r="A3437" t="s">
        <v>2750</v>
      </c>
      <c r="B3437">
        <v>120</v>
      </c>
      <c r="C3437">
        <v>76400000</v>
      </c>
      <c r="D3437" t="s">
        <v>2752</v>
      </c>
      <c r="E3437" t="s">
        <v>27583</v>
      </c>
      <c r="F3437" t="s">
        <v>37</v>
      </c>
      <c r="G3437">
        <v>2280000</v>
      </c>
      <c r="H3437">
        <v>7.8</v>
      </c>
    </row>
    <row r="3438" spans="1:8" x14ac:dyDescent="0.3">
      <c r="A3438" t="s">
        <v>7064</v>
      </c>
      <c r="B3438">
        <v>91</v>
      </c>
      <c r="C3438">
        <v>36200000</v>
      </c>
      <c r="D3438" t="s">
        <v>5544</v>
      </c>
      <c r="E3438" t="s">
        <v>27584</v>
      </c>
      <c r="F3438" t="s">
        <v>37</v>
      </c>
      <c r="G3438">
        <v>4000000</v>
      </c>
      <c r="H3438">
        <v>5.7</v>
      </c>
    </row>
    <row r="3439" spans="1:8" x14ac:dyDescent="0.3">
      <c r="A3439" t="s">
        <v>20021</v>
      </c>
      <c r="B3439">
        <v>92</v>
      </c>
      <c r="C3439">
        <v>21300000</v>
      </c>
      <c r="D3439" t="s">
        <v>3030</v>
      </c>
      <c r="E3439" t="s">
        <v>27585</v>
      </c>
      <c r="F3439" t="s">
        <v>37</v>
      </c>
      <c r="G3439">
        <v>2200000</v>
      </c>
      <c r="H3439">
        <v>4.7</v>
      </c>
    </row>
    <row r="3440" spans="1:8" x14ac:dyDescent="0.3">
      <c r="A3440" t="s">
        <v>19459</v>
      </c>
      <c r="B3440">
        <v>117</v>
      </c>
      <c r="C3440">
        <v>379643</v>
      </c>
      <c r="D3440" t="s">
        <v>3409</v>
      </c>
      <c r="E3440" t="s">
        <v>27586</v>
      </c>
      <c r="F3440" t="s">
        <v>37</v>
      </c>
      <c r="G3440">
        <v>2200000</v>
      </c>
      <c r="H3440">
        <v>5.9</v>
      </c>
    </row>
    <row r="3441" spans="1:8" x14ac:dyDescent="0.3">
      <c r="A3441" t="s">
        <v>20031</v>
      </c>
      <c r="B3441">
        <v>120</v>
      </c>
      <c r="C3441">
        <v>12985267</v>
      </c>
      <c r="D3441" t="s">
        <v>3409</v>
      </c>
      <c r="E3441" t="s">
        <v>27587</v>
      </c>
      <c r="F3441" t="s">
        <v>37</v>
      </c>
      <c r="G3441">
        <v>2300000</v>
      </c>
      <c r="H3441">
        <v>5.9</v>
      </c>
    </row>
    <row r="3442" spans="1:8" x14ac:dyDescent="0.3">
      <c r="A3442" t="s">
        <v>20069</v>
      </c>
      <c r="B3442">
        <v>172</v>
      </c>
      <c r="C3442">
        <v>23650000</v>
      </c>
      <c r="D3442" t="s">
        <v>5605</v>
      </c>
      <c r="E3442" t="s">
        <v>27588</v>
      </c>
      <c r="F3442" t="s">
        <v>37</v>
      </c>
      <c r="G3442">
        <v>2100000</v>
      </c>
      <c r="H3442">
        <v>8.1</v>
      </c>
    </row>
    <row r="3443" spans="1:8" x14ac:dyDescent="0.3">
      <c r="A3443" t="s">
        <v>20078</v>
      </c>
      <c r="B3443">
        <v>89</v>
      </c>
      <c r="C3443">
        <v>313436</v>
      </c>
      <c r="D3443" t="s">
        <v>2527</v>
      </c>
      <c r="E3443" t="s">
        <v>27589</v>
      </c>
      <c r="F3443" t="s">
        <v>17494</v>
      </c>
      <c r="G3443">
        <v>15500000</v>
      </c>
      <c r="H3443">
        <v>7.6</v>
      </c>
    </row>
    <row r="3444" spans="1:8" x14ac:dyDescent="0.3">
      <c r="A3444" t="s">
        <v>20085</v>
      </c>
      <c r="B3444">
        <v>125</v>
      </c>
      <c r="C3444">
        <v>3330</v>
      </c>
      <c r="D3444" t="s">
        <v>1935</v>
      </c>
      <c r="E3444" t="s">
        <v>27590</v>
      </c>
      <c r="F3444" t="s">
        <v>37</v>
      </c>
      <c r="G3444">
        <v>2100000</v>
      </c>
      <c r="H3444">
        <v>7.2</v>
      </c>
    </row>
    <row r="3445" spans="1:8" x14ac:dyDescent="0.3">
      <c r="A3445" t="s">
        <v>5689</v>
      </c>
      <c r="B3445">
        <v>115</v>
      </c>
      <c r="C3445">
        <v>24800000</v>
      </c>
      <c r="D3445" t="s">
        <v>50</v>
      </c>
      <c r="E3445" t="s">
        <v>27591</v>
      </c>
      <c r="F3445" t="s">
        <v>37</v>
      </c>
      <c r="G3445">
        <v>2000000</v>
      </c>
      <c r="H3445">
        <v>7.5</v>
      </c>
    </row>
    <row r="3446" spans="1:8" x14ac:dyDescent="0.3">
      <c r="A3446" t="s">
        <v>20121</v>
      </c>
      <c r="B3446">
        <v>96</v>
      </c>
      <c r="C3446">
        <v>792966</v>
      </c>
      <c r="D3446" t="s">
        <v>20123</v>
      </c>
      <c r="E3446" t="s">
        <v>27592</v>
      </c>
      <c r="F3446" t="s">
        <v>37</v>
      </c>
      <c r="G3446">
        <v>2300000</v>
      </c>
      <c r="H3446">
        <v>5.0999999999999996</v>
      </c>
    </row>
    <row r="3447" spans="1:8" x14ac:dyDescent="0.3">
      <c r="A3447" t="s">
        <v>20139</v>
      </c>
      <c r="B3447">
        <v>100</v>
      </c>
      <c r="C3447">
        <v>14673301</v>
      </c>
      <c r="D3447" t="s">
        <v>5103</v>
      </c>
      <c r="E3447" t="s">
        <v>27593</v>
      </c>
      <c r="F3447" t="s">
        <v>37</v>
      </c>
      <c r="G3447">
        <v>2000000</v>
      </c>
      <c r="H3447">
        <v>6.9</v>
      </c>
    </row>
    <row r="3448" spans="1:8" x14ac:dyDescent="0.3">
      <c r="A3448" t="s">
        <v>845</v>
      </c>
      <c r="B3448">
        <v>87</v>
      </c>
      <c r="C3448">
        <v>9003011</v>
      </c>
      <c r="D3448" t="s">
        <v>227</v>
      </c>
      <c r="E3448" t="s">
        <v>27594</v>
      </c>
      <c r="F3448" t="s">
        <v>37</v>
      </c>
      <c r="G3448">
        <v>2000000</v>
      </c>
      <c r="H3448">
        <v>7.6</v>
      </c>
    </row>
    <row r="3449" spans="1:8" x14ac:dyDescent="0.3">
      <c r="A3449" t="s">
        <v>20159</v>
      </c>
      <c r="B3449">
        <v>102</v>
      </c>
      <c r="C3449">
        <v>11546543</v>
      </c>
      <c r="D3449" t="s">
        <v>2136</v>
      </c>
      <c r="E3449" t="s">
        <v>27595</v>
      </c>
      <c r="F3449" t="s">
        <v>7241</v>
      </c>
      <c r="G3449">
        <v>2000000</v>
      </c>
      <c r="H3449">
        <v>7.6</v>
      </c>
    </row>
    <row r="3450" spans="1:8" x14ac:dyDescent="0.3">
      <c r="A3450" t="s">
        <v>8417</v>
      </c>
      <c r="B3450">
        <v>118</v>
      </c>
      <c r="C3450">
        <v>11533945</v>
      </c>
      <c r="D3450" t="s">
        <v>15074</v>
      </c>
      <c r="E3450" t="s">
        <v>27596</v>
      </c>
      <c r="F3450" t="s">
        <v>37</v>
      </c>
      <c r="G3450">
        <v>2000000</v>
      </c>
      <c r="H3450">
        <v>7.6</v>
      </c>
    </row>
    <row r="3451" spans="1:8" x14ac:dyDescent="0.3">
      <c r="A3451" t="s">
        <v>20169</v>
      </c>
      <c r="B3451">
        <v>86</v>
      </c>
      <c r="C3451">
        <v>12555230</v>
      </c>
      <c r="D3451" t="s">
        <v>6132</v>
      </c>
      <c r="E3451" t="s">
        <v>27597</v>
      </c>
      <c r="F3451" t="s">
        <v>37</v>
      </c>
      <c r="G3451">
        <v>2000000</v>
      </c>
      <c r="H3451">
        <v>5.3</v>
      </c>
    </row>
    <row r="3452" spans="1:8" x14ac:dyDescent="0.3">
      <c r="A3452" t="s">
        <v>1813</v>
      </c>
      <c r="B3452">
        <v>137</v>
      </c>
      <c r="C3452">
        <v>11284657</v>
      </c>
      <c r="D3452" t="s">
        <v>4075</v>
      </c>
      <c r="E3452" t="s">
        <v>27598</v>
      </c>
      <c r="F3452" t="s">
        <v>8731</v>
      </c>
      <c r="G3452">
        <v>2000000</v>
      </c>
      <c r="H3452">
        <v>8.5</v>
      </c>
    </row>
    <row r="3453" spans="1:8" x14ac:dyDescent="0.3">
      <c r="A3453" t="s">
        <v>18269</v>
      </c>
      <c r="B3453">
        <v>129</v>
      </c>
      <c r="C3453">
        <v>34522221</v>
      </c>
      <c r="D3453" t="s">
        <v>3409</v>
      </c>
      <c r="E3453" t="s">
        <v>27599</v>
      </c>
      <c r="F3453" t="s">
        <v>37</v>
      </c>
      <c r="G3453">
        <v>2000000</v>
      </c>
      <c r="H3453">
        <v>7</v>
      </c>
    </row>
    <row r="3454" spans="1:8" x14ac:dyDescent="0.3">
      <c r="A3454" t="s">
        <v>20195</v>
      </c>
      <c r="B3454">
        <v>80</v>
      </c>
      <c r="C3454">
        <v>7002255</v>
      </c>
      <c r="D3454" t="s">
        <v>20197</v>
      </c>
      <c r="E3454" t="s">
        <v>27600</v>
      </c>
      <c r="F3454" t="s">
        <v>1464</v>
      </c>
      <c r="G3454">
        <v>9500000</v>
      </c>
      <c r="H3454">
        <v>7.8</v>
      </c>
    </row>
    <row r="3455" spans="1:8" x14ac:dyDescent="0.3">
      <c r="A3455" t="s">
        <v>20203</v>
      </c>
      <c r="B3455">
        <v>89</v>
      </c>
      <c r="C3455">
        <v>6719300</v>
      </c>
      <c r="D3455" t="s">
        <v>2527</v>
      </c>
      <c r="E3455" t="s">
        <v>27601</v>
      </c>
      <c r="F3455" t="s">
        <v>37</v>
      </c>
      <c r="G3455">
        <v>2000000</v>
      </c>
      <c r="H3455">
        <v>7.2</v>
      </c>
    </row>
    <row r="3456" spans="1:8" x14ac:dyDescent="0.3">
      <c r="A3456" t="s">
        <v>9162</v>
      </c>
      <c r="B3456">
        <v>80</v>
      </c>
      <c r="C3456">
        <v>5792822</v>
      </c>
      <c r="D3456" t="s">
        <v>214</v>
      </c>
      <c r="E3456" t="s">
        <v>27602</v>
      </c>
      <c r="F3456" t="s">
        <v>37</v>
      </c>
      <c r="G3456">
        <v>2700000</v>
      </c>
      <c r="H3456">
        <v>8</v>
      </c>
    </row>
    <row r="3457" spans="1:8" x14ac:dyDescent="0.3">
      <c r="A3457" t="s">
        <v>1133</v>
      </c>
      <c r="B3457">
        <v>115</v>
      </c>
      <c r="C3457">
        <v>5383834</v>
      </c>
      <c r="D3457" t="s">
        <v>4075</v>
      </c>
      <c r="E3457" t="s">
        <v>27603</v>
      </c>
      <c r="F3457" t="s">
        <v>2778</v>
      </c>
      <c r="G3457">
        <v>2000000</v>
      </c>
      <c r="H3457">
        <v>8.1</v>
      </c>
    </row>
    <row r="3458" spans="1:8" x14ac:dyDescent="0.3">
      <c r="A3458" t="s">
        <v>6148</v>
      </c>
      <c r="B3458">
        <v>100</v>
      </c>
      <c r="C3458">
        <v>4599680</v>
      </c>
      <c r="D3458" t="s">
        <v>3409</v>
      </c>
      <c r="E3458" t="s">
        <v>27604</v>
      </c>
      <c r="F3458" t="s">
        <v>37</v>
      </c>
      <c r="G3458">
        <v>1500000</v>
      </c>
      <c r="H3458">
        <v>6.8</v>
      </c>
    </row>
    <row r="3459" spans="1:8" x14ac:dyDescent="0.3">
      <c r="A3459" t="s">
        <v>20232</v>
      </c>
      <c r="B3459">
        <v>100</v>
      </c>
      <c r="C3459">
        <v>6531491</v>
      </c>
      <c r="D3459" t="s">
        <v>3409</v>
      </c>
      <c r="E3459" t="s">
        <v>27605</v>
      </c>
      <c r="F3459" t="s">
        <v>37</v>
      </c>
      <c r="G3459">
        <v>2000000</v>
      </c>
      <c r="H3459">
        <v>7.2</v>
      </c>
    </row>
    <row r="3460" spans="1:8" x14ac:dyDescent="0.3">
      <c r="A3460" t="s">
        <v>20250</v>
      </c>
      <c r="B3460">
        <v>91</v>
      </c>
      <c r="C3460">
        <v>3885134</v>
      </c>
      <c r="D3460" t="s">
        <v>2527</v>
      </c>
      <c r="E3460" t="s">
        <v>27606</v>
      </c>
      <c r="F3460" t="s">
        <v>37</v>
      </c>
      <c r="G3460">
        <v>2000000</v>
      </c>
      <c r="H3460">
        <v>7.4</v>
      </c>
    </row>
    <row r="3461" spans="1:8" x14ac:dyDescent="0.3">
      <c r="A3461" t="s">
        <v>20260</v>
      </c>
      <c r="B3461">
        <v>96</v>
      </c>
      <c r="C3461">
        <v>3590010</v>
      </c>
      <c r="D3461" t="s">
        <v>7837</v>
      </c>
      <c r="E3461" t="s">
        <v>27607</v>
      </c>
      <c r="F3461" t="s">
        <v>37</v>
      </c>
      <c r="G3461">
        <v>2000000</v>
      </c>
      <c r="H3461">
        <v>6.1</v>
      </c>
    </row>
    <row r="3462" spans="1:8" x14ac:dyDescent="0.3">
      <c r="A3462" t="s">
        <v>507</v>
      </c>
      <c r="B3462">
        <v>116</v>
      </c>
      <c r="C3462">
        <v>3335839</v>
      </c>
      <c r="D3462" t="s">
        <v>464</v>
      </c>
      <c r="E3462" t="s">
        <v>27608</v>
      </c>
      <c r="F3462" t="s">
        <v>37</v>
      </c>
      <c r="G3462">
        <v>2000000</v>
      </c>
      <c r="H3462">
        <v>7</v>
      </c>
    </row>
    <row r="3463" spans="1:8" x14ac:dyDescent="0.3">
      <c r="A3463" t="s">
        <v>6804</v>
      </c>
      <c r="B3463">
        <v>97</v>
      </c>
      <c r="C3463">
        <v>2557668</v>
      </c>
      <c r="D3463" t="s">
        <v>2125</v>
      </c>
      <c r="E3463" t="s">
        <v>27609</v>
      </c>
      <c r="F3463" t="s">
        <v>37</v>
      </c>
      <c r="G3463">
        <v>2000000</v>
      </c>
      <c r="H3463">
        <v>5.3</v>
      </c>
    </row>
    <row r="3464" spans="1:8" x14ac:dyDescent="0.3">
      <c r="A3464" t="s">
        <v>1526</v>
      </c>
      <c r="B3464">
        <v>101</v>
      </c>
      <c r="C3464">
        <v>2506446</v>
      </c>
      <c r="D3464" t="s">
        <v>1681</v>
      </c>
      <c r="E3464" t="s">
        <v>27610</v>
      </c>
      <c r="F3464" t="s">
        <v>37</v>
      </c>
      <c r="G3464">
        <v>2000000</v>
      </c>
      <c r="H3464">
        <v>4.7</v>
      </c>
    </row>
    <row r="3465" spans="1:8" x14ac:dyDescent="0.3">
      <c r="A3465" t="s">
        <v>20280</v>
      </c>
      <c r="B3465">
        <v>98</v>
      </c>
      <c r="C3465">
        <v>7369373</v>
      </c>
      <c r="D3465" t="s">
        <v>3030</v>
      </c>
      <c r="E3465" t="s">
        <v>27611</v>
      </c>
      <c r="F3465" t="s">
        <v>37</v>
      </c>
      <c r="G3465">
        <v>2000000</v>
      </c>
      <c r="H3465">
        <v>5.7</v>
      </c>
    </row>
    <row r="3466" spans="1:8" x14ac:dyDescent="0.3">
      <c r="A3466" t="s">
        <v>17163</v>
      </c>
      <c r="B3466">
        <v>101</v>
      </c>
      <c r="C3466">
        <v>1984378</v>
      </c>
      <c r="D3466" t="s">
        <v>1415</v>
      </c>
      <c r="E3466" t="s">
        <v>27612</v>
      </c>
      <c r="F3466" t="s">
        <v>37</v>
      </c>
      <c r="G3466">
        <v>2000000</v>
      </c>
      <c r="H3466">
        <v>6.5</v>
      </c>
    </row>
    <row r="3467" spans="1:8" x14ac:dyDescent="0.3">
      <c r="A3467" t="s">
        <v>20295</v>
      </c>
      <c r="B3467">
        <v>90</v>
      </c>
      <c r="C3467">
        <v>2283276</v>
      </c>
      <c r="D3467" t="s">
        <v>20297</v>
      </c>
      <c r="E3467" t="s">
        <v>27613</v>
      </c>
      <c r="F3467" t="s">
        <v>11690</v>
      </c>
      <c r="G3467">
        <v>1500000</v>
      </c>
      <c r="H3467">
        <v>8</v>
      </c>
    </row>
    <row r="3468" spans="1:8" x14ac:dyDescent="0.3">
      <c r="A3468" t="s">
        <v>20303</v>
      </c>
      <c r="B3468">
        <v>120</v>
      </c>
      <c r="C3468">
        <v>1098224</v>
      </c>
      <c r="D3468" t="s">
        <v>953</v>
      </c>
      <c r="E3468" t="s">
        <v>27614</v>
      </c>
      <c r="F3468" t="s">
        <v>37</v>
      </c>
      <c r="G3468">
        <v>2000000</v>
      </c>
      <c r="H3468">
        <v>3.3</v>
      </c>
    </row>
    <row r="3469" spans="1:8" x14ac:dyDescent="0.3">
      <c r="A3469" t="s">
        <v>19022</v>
      </c>
      <c r="B3469">
        <v>102</v>
      </c>
      <c r="C3469">
        <v>1430185</v>
      </c>
      <c r="D3469" t="s">
        <v>20311</v>
      </c>
      <c r="E3469" t="s">
        <v>27615</v>
      </c>
      <c r="F3469" t="s">
        <v>37</v>
      </c>
      <c r="G3469">
        <v>2000000</v>
      </c>
      <c r="H3469">
        <v>8.3000000000000007</v>
      </c>
    </row>
    <row r="3470" spans="1:8" x14ac:dyDescent="0.3">
      <c r="A3470" t="s">
        <v>20316</v>
      </c>
      <c r="B3470">
        <v>102</v>
      </c>
      <c r="C3470">
        <v>1477002</v>
      </c>
      <c r="D3470" t="s">
        <v>214</v>
      </c>
      <c r="E3470" t="s">
        <v>27616</v>
      </c>
      <c r="F3470" t="s">
        <v>37</v>
      </c>
      <c r="G3470">
        <v>2000000</v>
      </c>
      <c r="H3470">
        <v>6.9</v>
      </c>
    </row>
    <row r="3471" spans="1:8" x14ac:dyDescent="0.3">
      <c r="A3471" t="s">
        <v>20325</v>
      </c>
      <c r="B3471">
        <v>100</v>
      </c>
      <c r="C3471">
        <v>1134049</v>
      </c>
      <c r="D3471" t="s">
        <v>20327</v>
      </c>
      <c r="E3471" t="s">
        <v>27617</v>
      </c>
      <c r="F3471" t="s">
        <v>37</v>
      </c>
      <c r="G3471">
        <v>2000000</v>
      </c>
      <c r="H3471">
        <v>8.1</v>
      </c>
    </row>
    <row r="3472" spans="1:8" x14ac:dyDescent="0.3">
      <c r="A3472" t="s">
        <v>17918</v>
      </c>
      <c r="B3472">
        <v>89</v>
      </c>
      <c r="C3472">
        <v>653621</v>
      </c>
      <c r="D3472" t="s">
        <v>20337</v>
      </c>
      <c r="E3472" t="s">
        <v>27618</v>
      </c>
      <c r="F3472" t="s">
        <v>37</v>
      </c>
      <c r="G3472">
        <v>2000000</v>
      </c>
      <c r="H3472">
        <v>6.8</v>
      </c>
    </row>
    <row r="3473" spans="1:8" x14ac:dyDescent="0.3">
      <c r="A3473" t="s">
        <v>20350</v>
      </c>
      <c r="B3473">
        <v>86</v>
      </c>
      <c r="C3473">
        <v>535249</v>
      </c>
      <c r="D3473" t="s">
        <v>1671</v>
      </c>
      <c r="E3473" t="s">
        <v>27619</v>
      </c>
      <c r="F3473" t="s">
        <v>37</v>
      </c>
      <c r="G3473">
        <v>3400000</v>
      </c>
      <c r="H3473">
        <v>4.5999999999999996</v>
      </c>
    </row>
    <row r="3474" spans="1:8" x14ac:dyDescent="0.3">
      <c r="A3474" t="s">
        <v>20361</v>
      </c>
      <c r="B3474">
        <v>96</v>
      </c>
      <c r="C3474">
        <v>371081</v>
      </c>
      <c r="D3474" t="s">
        <v>2527</v>
      </c>
      <c r="E3474" t="s">
        <v>27620</v>
      </c>
      <c r="F3474" t="s">
        <v>37</v>
      </c>
      <c r="G3474">
        <v>6000000</v>
      </c>
      <c r="H3474">
        <v>7</v>
      </c>
    </row>
    <row r="3475" spans="1:8" x14ac:dyDescent="0.3">
      <c r="A3475" t="s">
        <v>20372</v>
      </c>
      <c r="B3475">
        <v>91</v>
      </c>
      <c r="C3475">
        <v>124494</v>
      </c>
      <c r="D3475" t="s">
        <v>20374</v>
      </c>
      <c r="E3475" t="s">
        <v>27621</v>
      </c>
      <c r="F3475" t="s">
        <v>37</v>
      </c>
      <c r="G3475">
        <v>2000000</v>
      </c>
      <c r="H3475">
        <v>6.7</v>
      </c>
    </row>
    <row r="3476" spans="1:8" x14ac:dyDescent="0.3">
      <c r="A3476" t="s">
        <v>20393</v>
      </c>
      <c r="B3476">
        <v>85</v>
      </c>
      <c r="C3476">
        <v>100669</v>
      </c>
      <c r="D3476" t="s">
        <v>2527</v>
      </c>
      <c r="E3476" t="s">
        <v>27622</v>
      </c>
      <c r="F3476" t="s">
        <v>37</v>
      </c>
      <c r="G3476">
        <v>3800000</v>
      </c>
      <c r="H3476">
        <v>5.8</v>
      </c>
    </row>
    <row r="3477" spans="1:8" x14ac:dyDescent="0.3">
      <c r="A3477" t="s">
        <v>428</v>
      </c>
      <c r="B3477">
        <v>129</v>
      </c>
      <c r="C3477">
        <v>186354</v>
      </c>
      <c r="D3477" t="s">
        <v>3409</v>
      </c>
      <c r="E3477" t="s">
        <v>27623</v>
      </c>
      <c r="F3477" t="s">
        <v>37</v>
      </c>
      <c r="G3477">
        <v>13500000</v>
      </c>
      <c r="H3477">
        <v>4.5</v>
      </c>
    </row>
    <row r="3478" spans="1:8" x14ac:dyDescent="0.3">
      <c r="A3478" t="s">
        <v>20428</v>
      </c>
      <c r="B3478">
        <v>95</v>
      </c>
      <c r="C3478">
        <v>17580</v>
      </c>
      <c r="D3478" t="s">
        <v>3409</v>
      </c>
      <c r="E3478" t="s">
        <v>27624</v>
      </c>
      <c r="F3478" t="s">
        <v>37</v>
      </c>
      <c r="G3478">
        <v>1500000</v>
      </c>
      <c r="H3478">
        <v>6.2</v>
      </c>
    </row>
    <row r="3479" spans="1:8" x14ac:dyDescent="0.3">
      <c r="A3479" t="s">
        <v>20439</v>
      </c>
      <c r="B3479">
        <v>92</v>
      </c>
      <c r="C3479">
        <v>12667</v>
      </c>
      <c r="D3479" t="s">
        <v>214</v>
      </c>
      <c r="E3479" t="s">
        <v>27625</v>
      </c>
      <c r="F3479" t="s">
        <v>37</v>
      </c>
      <c r="G3479">
        <v>14000</v>
      </c>
      <c r="H3479">
        <v>6.6</v>
      </c>
    </row>
    <row r="3480" spans="1:8" x14ac:dyDescent="0.3">
      <c r="A3480" t="s">
        <v>20443</v>
      </c>
      <c r="B3480">
        <v>96</v>
      </c>
      <c r="C3480">
        <v>198407</v>
      </c>
      <c r="D3480" t="s">
        <v>3409</v>
      </c>
      <c r="E3480" t="s">
        <v>27626</v>
      </c>
      <c r="F3480" t="s">
        <v>37</v>
      </c>
      <c r="G3480">
        <v>2000000</v>
      </c>
      <c r="H3480">
        <v>6.6</v>
      </c>
    </row>
    <row r="3481" spans="1:8" x14ac:dyDescent="0.3">
      <c r="A3481" t="s">
        <v>20469</v>
      </c>
      <c r="B3481">
        <v>119</v>
      </c>
      <c r="C3481">
        <v>4958</v>
      </c>
      <c r="D3481" t="s">
        <v>15140</v>
      </c>
      <c r="E3481" t="s">
        <v>27627</v>
      </c>
      <c r="F3481" t="s">
        <v>37</v>
      </c>
      <c r="G3481">
        <v>2000000</v>
      </c>
      <c r="H3481">
        <v>7.8</v>
      </c>
    </row>
    <row r="3482" spans="1:8" x14ac:dyDescent="0.3">
      <c r="A3482" t="s">
        <v>20521</v>
      </c>
      <c r="B3482">
        <v>92</v>
      </c>
      <c r="C3482">
        <v>7927</v>
      </c>
      <c r="D3482" t="s">
        <v>20523</v>
      </c>
      <c r="E3482" t="s">
        <v>27628</v>
      </c>
      <c r="F3482" t="s">
        <v>37</v>
      </c>
      <c r="G3482">
        <v>2300000</v>
      </c>
      <c r="H3482">
        <v>7.7</v>
      </c>
    </row>
    <row r="3483" spans="1:8" x14ac:dyDescent="0.3">
      <c r="A3483" t="s">
        <v>20545</v>
      </c>
      <c r="B3483">
        <v>106</v>
      </c>
      <c r="C3483">
        <v>2436</v>
      </c>
      <c r="D3483" t="s">
        <v>20546</v>
      </c>
      <c r="E3483" t="s">
        <v>27629</v>
      </c>
      <c r="F3483" t="s">
        <v>37</v>
      </c>
      <c r="G3483">
        <v>2000000</v>
      </c>
      <c r="H3483">
        <v>5.7</v>
      </c>
    </row>
    <row r="3484" spans="1:8" x14ac:dyDescent="0.3">
      <c r="A3484" t="s">
        <v>20600</v>
      </c>
      <c r="B3484">
        <v>99</v>
      </c>
      <c r="C3484">
        <v>4600000</v>
      </c>
      <c r="D3484" t="s">
        <v>1935</v>
      </c>
      <c r="E3484" t="s">
        <v>27630</v>
      </c>
      <c r="F3484" t="s">
        <v>37</v>
      </c>
      <c r="G3484">
        <v>1900000</v>
      </c>
      <c r="H3484">
        <v>7.1</v>
      </c>
    </row>
    <row r="3485" spans="1:8" x14ac:dyDescent="0.3">
      <c r="A3485" t="s">
        <v>13777</v>
      </c>
      <c r="B3485">
        <v>103</v>
      </c>
      <c r="C3485">
        <v>1420578</v>
      </c>
      <c r="D3485" t="s">
        <v>5324</v>
      </c>
      <c r="E3485" t="s">
        <v>27631</v>
      </c>
      <c r="F3485" t="s">
        <v>37</v>
      </c>
      <c r="G3485">
        <v>1900000</v>
      </c>
      <c r="H3485">
        <v>6.4</v>
      </c>
    </row>
    <row r="3486" spans="1:8" x14ac:dyDescent="0.3">
      <c r="A3486" t="s">
        <v>12085</v>
      </c>
      <c r="B3486">
        <v>95</v>
      </c>
      <c r="C3486">
        <v>1028658</v>
      </c>
      <c r="D3486" t="s">
        <v>1924</v>
      </c>
      <c r="E3486" t="s">
        <v>27632</v>
      </c>
      <c r="F3486" t="s">
        <v>37</v>
      </c>
      <c r="G3486">
        <v>3000000</v>
      </c>
      <c r="H3486">
        <v>7</v>
      </c>
    </row>
    <row r="3487" spans="1:8" x14ac:dyDescent="0.3">
      <c r="A3487" t="s">
        <v>20628</v>
      </c>
      <c r="B3487">
        <v>95</v>
      </c>
      <c r="C3487">
        <v>18435</v>
      </c>
      <c r="D3487" t="s">
        <v>3409</v>
      </c>
      <c r="E3487" t="s">
        <v>27633</v>
      </c>
      <c r="F3487" t="s">
        <v>1464</v>
      </c>
      <c r="G3487">
        <v>1400000</v>
      </c>
      <c r="H3487">
        <v>5.8</v>
      </c>
    </row>
    <row r="3488" spans="1:8" x14ac:dyDescent="0.3">
      <c r="A3488" t="s">
        <v>12807</v>
      </c>
      <c r="B3488">
        <v>90</v>
      </c>
      <c r="C3488">
        <v>2957978</v>
      </c>
      <c r="D3488" t="s">
        <v>20639</v>
      </c>
      <c r="E3488" t="s">
        <v>27634</v>
      </c>
      <c r="F3488" t="s">
        <v>37</v>
      </c>
      <c r="G3488">
        <v>1000000</v>
      </c>
      <c r="H3488">
        <v>7.8</v>
      </c>
    </row>
    <row r="3489" spans="1:8" x14ac:dyDescent="0.3">
      <c r="A3489" t="s">
        <v>20652</v>
      </c>
      <c r="B3489">
        <v>89</v>
      </c>
      <c r="C3489">
        <v>444044</v>
      </c>
      <c r="D3489" t="s">
        <v>3409</v>
      </c>
      <c r="E3489" t="s">
        <v>27635</v>
      </c>
      <c r="F3489" t="s">
        <v>37</v>
      </c>
      <c r="G3489">
        <v>1900000</v>
      </c>
      <c r="H3489">
        <v>7.2</v>
      </c>
    </row>
    <row r="3490" spans="1:8" x14ac:dyDescent="0.3">
      <c r="A3490" t="s">
        <v>20657</v>
      </c>
      <c r="B3490">
        <v>87</v>
      </c>
      <c r="C3490">
        <v>40990055</v>
      </c>
      <c r="D3490" t="s">
        <v>4384</v>
      </c>
      <c r="E3490" t="s">
        <v>27636</v>
      </c>
      <c r="F3490" t="s">
        <v>37</v>
      </c>
      <c r="G3490">
        <v>1800000</v>
      </c>
      <c r="H3490">
        <v>5.6</v>
      </c>
    </row>
    <row r="3491" spans="1:8" x14ac:dyDescent="0.3">
      <c r="A3491" t="s">
        <v>20672</v>
      </c>
      <c r="B3491">
        <v>118</v>
      </c>
      <c r="C3491">
        <v>5709616</v>
      </c>
      <c r="D3491" t="s">
        <v>214</v>
      </c>
      <c r="E3491" t="s">
        <v>27637</v>
      </c>
      <c r="F3491" t="s">
        <v>2778</v>
      </c>
      <c r="G3491">
        <v>1800000</v>
      </c>
      <c r="H3491">
        <v>6.8</v>
      </c>
    </row>
    <row r="3492" spans="1:8" x14ac:dyDescent="0.3">
      <c r="A3492" t="s">
        <v>20677</v>
      </c>
      <c r="B3492">
        <v>93</v>
      </c>
      <c r="C3492">
        <v>12784397</v>
      </c>
      <c r="D3492" t="s">
        <v>5324</v>
      </c>
      <c r="E3492" t="s">
        <v>27638</v>
      </c>
      <c r="F3492" t="s">
        <v>37</v>
      </c>
      <c r="G3492">
        <v>1800000</v>
      </c>
      <c r="H3492">
        <v>7.3</v>
      </c>
    </row>
    <row r="3493" spans="1:8" x14ac:dyDescent="0.3">
      <c r="A3493" t="s">
        <v>20688</v>
      </c>
      <c r="B3493">
        <v>109</v>
      </c>
      <c r="C3493">
        <v>3050934</v>
      </c>
      <c r="D3493" t="s">
        <v>6199</v>
      </c>
      <c r="E3493" t="s">
        <v>27639</v>
      </c>
      <c r="F3493" t="s">
        <v>37</v>
      </c>
      <c r="G3493">
        <v>1800000</v>
      </c>
      <c r="H3493">
        <v>7.3</v>
      </c>
    </row>
    <row r="3494" spans="1:8" x14ac:dyDescent="0.3">
      <c r="A3494" t="s">
        <v>15027</v>
      </c>
      <c r="B3494">
        <v>90</v>
      </c>
      <c r="C3494">
        <v>638476</v>
      </c>
      <c r="D3494" t="s">
        <v>17534</v>
      </c>
      <c r="E3494" t="s">
        <v>27640</v>
      </c>
      <c r="F3494" t="s">
        <v>37</v>
      </c>
      <c r="G3494">
        <v>1500000</v>
      </c>
      <c r="H3494">
        <v>6.6</v>
      </c>
    </row>
    <row r="3495" spans="1:8" x14ac:dyDescent="0.3">
      <c r="A3495" t="s">
        <v>20711</v>
      </c>
      <c r="B3495">
        <v>108</v>
      </c>
      <c r="C3495">
        <v>505295</v>
      </c>
      <c r="D3495" t="s">
        <v>7043</v>
      </c>
      <c r="E3495" t="s">
        <v>27641</v>
      </c>
      <c r="F3495" t="s">
        <v>20718</v>
      </c>
      <c r="G3495">
        <v>1800000</v>
      </c>
      <c r="H3495">
        <v>7.5</v>
      </c>
    </row>
    <row r="3496" spans="1:8" x14ac:dyDescent="0.3">
      <c r="A3496" t="s">
        <v>1847</v>
      </c>
      <c r="B3496">
        <v>81</v>
      </c>
      <c r="C3496">
        <v>7267324</v>
      </c>
      <c r="D3496" t="s">
        <v>1935</v>
      </c>
      <c r="E3496" t="s">
        <v>27642</v>
      </c>
      <c r="F3496" t="s">
        <v>8731</v>
      </c>
      <c r="G3496">
        <v>3500000</v>
      </c>
      <c r="H3496">
        <v>7.8</v>
      </c>
    </row>
    <row r="3497" spans="1:8" x14ac:dyDescent="0.3">
      <c r="A3497" t="s">
        <v>20755</v>
      </c>
      <c r="B3497">
        <v>93</v>
      </c>
      <c r="C3497">
        <v>145540</v>
      </c>
      <c r="D3497" t="s">
        <v>11575</v>
      </c>
      <c r="E3497" t="s">
        <v>27643</v>
      </c>
      <c r="F3497" t="s">
        <v>37</v>
      </c>
      <c r="G3497">
        <v>500000</v>
      </c>
      <c r="H3497">
        <v>6.7</v>
      </c>
    </row>
    <row r="3498" spans="1:8" x14ac:dyDescent="0.3">
      <c r="A3498" t="s">
        <v>13509</v>
      </c>
      <c r="B3498">
        <v>138</v>
      </c>
      <c r="C3498">
        <v>35918429</v>
      </c>
      <c r="D3498" t="s">
        <v>1935</v>
      </c>
      <c r="E3498" t="s">
        <v>27644</v>
      </c>
      <c r="F3498" t="s">
        <v>37</v>
      </c>
      <c r="G3498">
        <v>1700000</v>
      </c>
      <c r="H3498">
        <v>7.5</v>
      </c>
    </row>
    <row r="3499" spans="1:8" x14ac:dyDescent="0.3">
      <c r="A3499" t="s">
        <v>20784</v>
      </c>
      <c r="B3499">
        <v>105</v>
      </c>
      <c r="C3499">
        <v>92401</v>
      </c>
      <c r="D3499" t="s">
        <v>5544</v>
      </c>
      <c r="E3499" t="s">
        <v>27645</v>
      </c>
      <c r="F3499" t="s">
        <v>37</v>
      </c>
      <c r="G3499">
        <v>2000000</v>
      </c>
      <c r="H3499">
        <v>6.3</v>
      </c>
    </row>
    <row r="3500" spans="1:8" x14ac:dyDescent="0.3">
      <c r="A3500" t="s">
        <v>20790</v>
      </c>
      <c r="B3500">
        <v>98</v>
      </c>
      <c r="C3500">
        <v>1943649</v>
      </c>
      <c r="D3500" t="s">
        <v>4262</v>
      </c>
      <c r="E3500" t="s">
        <v>27646</v>
      </c>
      <c r="F3500" t="s">
        <v>37</v>
      </c>
      <c r="G3500">
        <v>1700000</v>
      </c>
      <c r="H3500">
        <v>6.3</v>
      </c>
    </row>
    <row r="3501" spans="1:8" x14ac:dyDescent="0.3">
      <c r="A3501" t="s">
        <v>19750</v>
      </c>
      <c r="B3501">
        <v>86</v>
      </c>
      <c r="C3501">
        <v>992238</v>
      </c>
      <c r="D3501" t="s">
        <v>214</v>
      </c>
      <c r="E3501" t="s">
        <v>27647</v>
      </c>
      <c r="F3501" t="s">
        <v>37</v>
      </c>
      <c r="G3501">
        <v>1700000</v>
      </c>
      <c r="H3501">
        <v>6.8</v>
      </c>
    </row>
    <row r="3502" spans="1:8" x14ac:dyDescent="0.3">
      <c r="A3502" t="s">
        <v>20800</v>
      </c>
      <c r="B3502">
        <v>104</v>
      </c>
      <c r="C3502">
        <v>4231500</v>
      </c>
      <c r="D3502" t="s">
        <v>214</v>
      </c>
      <c r="E3502" t="s">
        <v>27648</v>
      </c>
      <c r="F3502" t="s">
        <v>5611</v>
      </c>
      <c r="G3502">
        <v>1000000</v>
      </c>
      <c r="H3502">
        <v>7.8</v>
      </c>
    </row>
    <row r="3503" spans="1:8" x14ac:dyDescent="0.3">
      <c r="A3503" t="s">
        <v>20805</v>
      </c>
      <c r="B3503">
        <v>100</v>
      </c>
      <c r="C3503">
        <v>396035</v>
      </c>
      <c r="D3503" t="s">
        <v>214</v>
      </c>
      <c r="E3503" t="s">
        <v>27649</v>
      </c>
      <c r="F3503" t="s">
        <v>37</v>
      </c>
      <c r="G3503">
        <v>1000000</v>
      </c>
      <c r="H3503">
        <v>6.9</v>
      </c>
    </row>
    <row r="3504" spans="1:8" x14ac:dyDescent="0.3">
      <c r="A3504" t="s">
        <v>20827</v>
      </c>
      <c r="B3504">
        <v>84</v>
      </c>
      <c r="C3504">
        <v>6026908</v>
      </c>
      <c r="D3504" t="s">
        <v>2527</v>
      </c>
      <c r="E3504" t="s">
        <v>27650</v>
      </c>
      <c r="F3504" t="s">
        <v>37</v>
      </c>
      <c r="G3504">
        <v>2000000</v>
      </c>
      <c r="H3504">
        <v>4.3</v>
      </c>
    </row>
    <row r="3505" spans="1:8" x14ac:dyDescent="0.3">
      <c r="A3505" t="s">
        <v>20836</v>
      </c>
      <c r="B3505">
        <v>95</v>
      </c>
      <c r="C3505">
        <v>1060591</v>
      </c>
      <c r="D3505" t="s">
        <v>1415</v>
      </c>
      <c r="E3505" t="s">
        <v>27651</v>
      </c>
      <c r="F3505" t="s">
        <v>15950</v>
      </c>
      <c r="G3505">
        <v>1300000</v>
      </c>
      <c r="H3505">
        <v>7.2</v>
      </c>
    </row>
    <row r="3506" spans="1:8" x14ac:dyDescent="0.3">
      <c r="A3506" t="s">
        <v>20848</v>
      </c>
      <c r="B3506">
        <v>90</v>
      </c>
      <c r="C3506">
        <v>155972</v>
      </c>
      <c r="D3506" t="s">
        <v>1415</v>
      </c>
      <c r="E3506" t="s">
        <v>27652</v>
      </c>
      <c r="F3506" t="s">
        <v>11690</v>
      </c>
      <c r="G3506">
        <v>1500000</v>
      </c>
      <c r="H3506">
        <v>7.3</v>
      </c>
    </row>
    <row r="3507" spans="1:8" x14ac:dyDescent="0.3">
      <c r="A3507" t="s">
        <v>20863</v>
      </c>
      <c r="B3507">
        <v>123</v>
      </c>
      <c r="C3507">
        <v>26893</v>
      </c>
      <c r="D3507" t="s">
        <v>4824</v>
      </c>
      <c r="E3507" t="s">
        <v>27653</v>
      </c>
      <c r="F3507" t="s">
        <v>1464</v>
      </c>
      <c r="G3507">
        <v>1600000</v>
      </c>
      <c r="H3507">
        <v>7.2</v>
      </c>
    </row>
    <row r="3508" spans="1:8" x14ac:dyDescent="0.3">
      <c r="A3508" t="s">
        <v>2865</v>
      </c>
      <c r="B3508">
        <v>111</v>
      </c>
      <c r="C3508">
        <v>2580</v>
      </c>
      <c r="D3508" t="s">
        <v>8060</v>
      </c>
      <c r="E3508" t="s">
        <v>27654</v>
      </c>
      <c r="F3508" t="s">
        <v>37</v>
      </c>
      <c r="G3508">
        <v>1650000</v>
      </c>
      <c r="H3508">
        <v>5.4</v>
      </c>
    </row>
    <row r="3509" spans="1:8" x14ac:dyDescent="0.3">
      <c r="A3509" t="s">
        <v>20880</v>
      </c>
      <c r="B3509">
        <v>108</v>
      </c>
      <c r="C3509">
        <v>19067631</v>
      </c>
      <c r="D3509" t="s">
        <v>1415</v>
      </c>
      <c r="E3509" t="s">
        <v>27655</v>
      </c>
      <c r="F3509" t="s">
        <v>37</v>
      </c>
      <c r="G3509">
        <v>2000000</v>
      </c>
      <c r="H3509">
        <v>7.1</v>
      </c>
    </row>
    <row r="3510" spans="1:8" x14ac:dyDescent="0.3">
      <c r="A3510" t="s">
        <v>20884</v>
      </c>
      <c r="B3510">
        <v>92</v>
      </c>
      <c r="C3510">
        <v>11806119</v>
      </c>
      <c r="D3510" t="s">
        <v>7123</v>
      </c>
      <c r="E3510" t="s">
        <v>27656</v>
      </c>
      <c r="F3510" t="s">
        <v>37</v>
      </c>
      <c r="G3510">
        <v>1100000</v>
      </c>
      <c r="H3510">
        <v>6.8</v>
      </c>
    </row>
    <row r="3511" spans="1:8" x14ac:dyDescent="0.3">
      <c r="A3511" t="s">
        <v>20074</v>
      </c>
      <c r="B3511">
        <v>91</v>
      </c>
      <c r="C3511">
        <v>7417210</v>
      </c>
      <c r="D3511" t="s">
        <v>3409</v>
      </c>
      <c r="E3511" t="s">
        <v>27657</v>
      </c>
      <c r="F3511" t="s">
        <v>37</v>
      </c>
      <c r="G3511">
        <v>1500000</v>
      </c>
      <c r="H3511">
        <v>7</v>
      </c>
    </row>
    <row r="3512" spans="1:8" x14ac:dyDescent="0.3">
      <c r="A3512" t="s">
        <v>15234</v>
      </c>
      <c r="B3512">
        <v>88</v>
      </c>
      <c r="C3512">
        <v>7362100</v>
      </c>
      <c r="D3512" t="s">
        <v>2527</v>
      </c>
      <c r="E3512" t="s">
        <v>27658</v>
      </c>
      <c r="F3512" t="s">
        <v>37</v>
      </c>
      <c r="G3512">
        <v>1500000</v>
      </c>
      <c r="H3512">
        <v>7.4</v>
      </c>
    </row>
    <row r="3513" spans="1:8" x14ac:dyDescent="0.3">
      <c r="A3513" t="s">
        <v>9470</v>
      </c>
      <c r="B3513">
        <v>97</v>
      </c>
      <c r="C3513">
        <v>7022940</v>
      </c>
      <c r="D3513" t="s">
        <v>1415</v>
      </c>
      <c r="E3513" t="s">
        <v>27659</v>
      </c>
      <c r="F3513" t="s">
        <v>37</v>
      </c>
      <c r="G3513">
        <v>1000000</v>
      </c>
      <c r="H3513">
        <v>6.7</v>
      </c>
    </row>
    <row r="3514" spans="1:8" x14ac:dyDescent="0.3">
      <c r="A3514" t="s">
        <v>8638</v>
      </c>
      <c r="B3514">
        <v>103</v>
      </c>
      <c r="C3514">
        <v>5132222</v>
      </c>
      <c r="D3514" t="s">
        <v>3831</v>
      </c>
      <c r="E3514" t="s">
        <v>27660</v>
      </c>
      <c r="F3514" t="s">
        <v>37</v>
      </c>
      <c r="G3514">
        <v>2000000</v>
      </c>
      <c r="H3514">
        <v>7.2</v>
      </c>
    </row>
    <row r="3515" spans="1:8" x14ac:dyDescent="0.3">
      <c r="A3515" t="s">
        <v>13975</v>
      </c>
      <c r="B3515">
        <v>110</v>
      </c>
      <c r="C3515">
        <v>2365931</v>
      </c>
      <c r="D3515" t="s">
        <v>3124</v>
      </c>
      <c r="E3515" t="s">
        <v>27661</v>
      </c>
      <c r="F3515" t="s">
        <v>37</v>
      </c>
      <c r="G3515">
        <v>1500000</v>
      </c>
      <c r="H3515">
        <v>7.5</v>
      </c>
    </row>
    <row r="3516" spans="1:8" x14ac:dyDescent="0.3">
      <c r="A3516" t="s">
        <v>332</v>
      </c>
      <c r="B3516">
        <v>103</v>
      </c>
      <c r="C3516">
        <v>53991137</v>
      </c>
      <c r="D3516" t="s">
        <v>2664</v>
      </c>
      <c r="E3516" t="s">
        <v>27662</v>
      </c>
      <c r="F3516" t="s">
        <v>37</v>
      </c>
      <c r="G3516">
        <v>1500000</v>
      </c>
      <c r="H3516">
        <v>6.8</v>
      </c>
    </row>
    <row r="3517" spans="1:8" x14ac:dyDescent="0.3">
      <c r="A3517" t="s">
        <v>20938</v>
      </c>
      <c r="B3517">
        <v>114</v>
      </c>
      <c r="C3517">
        <v>1221261</v>
      </c>
      <c r="D3517" t="s">
        <v>2125</v>
      </c>
      <c r="E3517" t="s">
        <v>27663</v>
      </c>
      <c r="F3517" t="s">
        <v>2778</v>
      </c>
      <c r="G3517">
        <v>1500000</v>
      </c>
      <c r="H3517">
        <v>7.9</v>
      </c>
    </row>
    <row r="3518" spans="1:8" x14ac:dyDescent="0.3">
      <c r="A3518" t="s">
        <v>20951</v>
      </c>
      <c r="B3518">
        <v>112</v>
      </c>
      <c r="C3518">
        <v>712294</v>
      </c>
      <c r="D3518" t="s">
        <v>3409</v>
      </c>
      <c r="E3518" t="s">
        <v>27664</v>
      </c>
      <c r="F3518" t="s">
        <v>37</v>
      </c>
      <c r="G3518">
        <v>1500000</v>
      </c>
      <c r="H3518">
        <v>6.7</v>
      </c>
    </row>
    <row r="3519" spans="1:8" x14ac:dyDescent="0.3">
      <c r="A3519" t="s">
        <v>20956</v>
      </c>
      <c r="B3519">
        <v>104</v>
      </c>
      <c r="C3519">
        <v>3447339</v>
      </c>
      <c r="D3519" t="s">
        <v>1681</v>
      </c>
      <c r="E3519" t="s">
        <v>27665</v>
      </c>
      <c r="F3519" t="s">
        <v>37</v>
      </c>
      <c r="G3519">
        <v>1500000</v>
      </c>
      <c r="H3519">
        <v>5.8</v>
      </c>
    </row>
    <row r="3520" spans="1:8" x14ac:dyDescent="0.3">
      <c r="A3520" t="s">
        <v>18553</v>
      </c>
      <c r="B3520">
        <v>99</v>
      </c>
      <c r="C3520">
        <v>418953</v>
      </c>
      <c r="D3520" t="s">
        <v>2125</v>
      </c>
      <c r="E3520" t="s">
        <v>27666</v>
      </c>
      <c r="F3520" t="s">
        <v>37</v>
      </c>
      <c r="G3520">
        <v>1500000</v>
      </c>
      <c r="H3520">
        <v>6.5</v>
      </c>
    </row>
    <row r="3521" spans="1:8" x14ac:dyDescent="0.3">
      <c r="A3521" t="s">
        <v>20964</v>
      </c>
      <c r="B3521">
        <v>98</v>
      </c>
      <c r="C3521">
        <v>406035</v>
      </c>
      <c r="D3521" t="s">
        <v>3409</v>
      </c>
      <c r="E3521" t="s">
        <v>27667</v>
      </c>
      <c r="F3521" t="s">
        <v>37</v>
      </c>
      <c r="G3521">
        <v>1500000</v>
      </c>
      <c r="H3521">
        <v>7.2</v>
      </c>
    </row>
    <row r="3522" spans="1:8" x14ac:dyDescent="0.3">
      <c r="A3522" t="s">
        <v>13181</v>
      </c>
      <c r="B3522">
        <v>100</v>
      </c>
      <c r="C3522">
        <v>373967</v>
      </c>
      <c r="D3522" t="s">
        <v>5103</v>
      </c>
      <c r="E3522" t="s">
        <v>27668</v>
      </c>
      <c r="F3522" t="s">
        <v>37</v>
      </c>
      <c r="G3522">
        <v>1500000</v>
      </c>
      <c r="H3522">
        <v>6.5</v>
      </c>
    </row>
    <row r="3523" spans="1:8" x14ac:dyDescent="0.3">
      <c r="A3523" t="s">
        <v>418</v>
      </c>
      <c r="B3523">
        <v>80</v>
      </c>
      <c r="C3523">
        <v>194568</v>
      </c>
      <c r="D3523" t="s">
        <v>1681</v>
      </c>
      <c r="E3523" t="s">
        <v>27669</v>
      </c>
      <c r="F3523" t="s">
        <v>37</v>
      </c>
      <c r="G3523">
        <v>1500000</v>
      </c>
      <c r="H3523">
        <v>6.2</v>
      </c>
    </row>
    <row r="3524" spans="1:8" x14ac:dyDescent="0.3">
      <c r="A3524" t="s">
        <v>20994</v>
      </c>
      <c r="B3524">
        <v>87</v>
      </c>
      <c r="C3524">
        <v>163245</v>
      </c>
      <c r="D3524" t="s">
        <v>3932</v>
      </c>
      <c r="E3524" t="s">
        <v>27670</v>
      </c>
      <c r="F3524" t="s">
        <v>37</v>
      </c>
      <c r="G3524">
        <v>1500000</v>
      </c>
      <c r="H3524">
        <v>8.6</v>
      </c>
    </row>
    <row r="3525" spans="1:8" x14ac:dyDescent="0.3">
      <c r="A3525" t="s">
        <v>21001</v>
      </c>
      <c r="B3525">
        <v>91</v>
      </c>
      <c r="C3525">
        <v>119841</v>
      </c>
      <c r="D3525" t="s">
        <v>3409</v>
      </c>
      <c r="E3525" t="s">
        <v>27671</v>
      </c>
      <c r="F3525" t="s">
        <v>37</v>
      </c>
      <c r="G3525">
        <v>1500000</v>
      </c>
      <c r="H3525">
        <v>6.5</v>
      </c>
    </row>
    <row r="3526" spans="1:8" x14ac:dyDescent="0.3">
      <c r="A3526" t="s">
        <v>6251</v>
      </c>
      <c r="B3526">
        <v>84</v>
      </c>
      <c r="C3526">
        <v>173066</v>
      </c>
      <c r="D3526" t="s">
        <v>2786</v>
      </c>
      <c r="E3526" t="s">
        <v>27672</v>
      </c>
      <c r="F3526" t="s">
        <v>37</v>
      </c>
      <c r="G3526">
        <v>1500000</v>
      </c>
      <c r="H3526">
        <v>6.3</v>
      </c>
    </row>
    <row r="3527" spans="1:8" x14ac:dyDescent="0.3">
      <c r="A3527" t="s">
        <v>13756</v>
      </c>
      <c r="B3527">
        <v>90</v>
      </c>
      <c r="C3527">
        <v>92362</v>
      </c>
      <c r="D3527" t="s">
        <v>2527</v>
      </c>
      <c r="E3527" t="s">
        <v>27673</v>
      </c>
      <c r="F3527" t="s">
        <v>37</v>
      </c>
      <c r="G3527">
        <v>1500000</v>
      </c>
      <c r="H3527">
        <v>4.3</v>
      </c>
    </row>
    <row r="3528" spans="1:8" x14ac:dyDescent="0.3">
      <c r="A3528" t="s">
        <v>21011</v>
      </c>
      <c r="B3528">
        <v>98</v>
      </c>
      <c r="C3528">
        <v>105943</v>
      </c>
      <c r="D3528" t="s">
        <v>1671</v>
      </c>
      <c r="E3528" t="s">
        <v>27674</v>
      </c>
      <c r="F3528" t="s">
        <v>37</v>
      </c>
      <c r="G3528">
        <v>1500000</v>
      </c>
      <c r="H3528">
        <v>6.1</v>
      </c>
    </row>
    <row r="3529" spans="1:8" x14ac:dyDescent="0.3">
      <c r="A3529" t="s">
        <v>15906</v>
      </c>
      <c r="B3529">
        <v>124</v>
      </c>
      <c r="C3529">
        <v>183490</v>
      </c>
      <c r="D3529" t="s">
        <v>3396</v>
      </c>
      <c r="E3529" t="s">
        <v>27675</v>
      </c>
      <c r="F3529" t="s">
        <v>37</v>
      </c>
      <c r="G3529">
        <v>1700000</v>
      </c>
      <c r="H3529">
        <v>5.8</v>
      </c>
    </row>
    <row r="3530" spans="1:8" x14ac:dyDescent="0.3">
      <c r="A3530" t="s">
        <v>21027</v>
      </c>
      <c r="B3530">
        <v>95</v>
      </c>
      <c r="C3530">
        <v>3478</v>
      </c>
      <c r="D3530" t="s">
        <v>7406</v>
      </c>
      <c r="E3530" t="s">
        <v>27676</v>
      </c>
      <c r="F3530" t="s">
        <v>37</v>
      </c>
      <c r="G3530">
        <v>1500000</v>
      </c>
      <c r="H3530">
        <v>6.7</v>
      </c>
    </row>
    <row r="3531" spans="1:8" x14ac:dyDescent="0.3">
      <c r="A3531" t="s">
        <v>21033</v>
      </c>
      <c r="B3531">
        <v>90</v>
      </c>
      <c r="C3531">
        <v>52166</v>
      </c>
      <c r="D3531" t="s">
        <v>3409</v>
      </c>
      <c r="E3531" t="s">
        <v>27677</v>
      </c>
      <c r="F3531" t="s">
        <v>37</v>
      </c>
      <c r="G3531">
        <v>2000000</v>
      </c>
      <c r="H3531">
        <v>6.7</v>
      </c>
    </row>
    <row r="3532" spans="1:8" x14ac:dyDescent="0.3">
      <c r="A3532" t="s">
        <v>12822</v>
      </c>
      <c r="B3532">
        <v>101</v>
      </c>
      <c r="C3532">
        <v>1163508</v>
      </c>
      <c r="D3532" t="s">
        <v>895</v>
      </c>
      <c r="E3532" t="s">
        <v>27678</v>
      </c>
      <c r="F3532" t="s">
        <v>37</v>
      </c>
      <c r="G3532">
        <v>2500000</v>
      </c>
      <c r="H3532">
        <v>5.0999999999999996</v>
      </c>
    </row>
    <row r="3533" spans="1:8" x14ac:dyDescent="0.3">
      <c r="A3533" t="s">
        <v>21099</v>
      </c>
      <c r="B3533">
        <v>83</v>
      </c>
      <c r="C3533">
        <v>184925485</v>
      </c>
      <c r="D3533" t="s">
        <v>6030</v>
      </c>
      <c r="E3533" t="s">
        <v>27679</v>
      </c>
      <c r="F3533" t="s">
        <v>37</v>
      </c>
      <c r="G3533">
        <v>2000000</v>
      </c>
      <c r="H3533">
        <v>7.7</v>
      </c>
    </row>
    <row r="3534" spans="1:8" x14ac:dyDescent="0.3">
      <c r="A3534" t="s">
        <v>21106</v>
      </c>
      <c r="B3534">
        <v>106</v>
      </c>
      <c r="C3534">
        <v>304124</v>
      </c>
      <c r="D3534" t="s">
        <v>3409</v>
      </c>
      <c r="E3534" t="s">
        <v>27680</v>
      </c>
      <c r="F3534" t="s">
        <v>2778</v>
      </c>
      <c r="G3534">
        <v>1400000</v>
      </c>
      <c r="H3534">
        <v>6.7</v>
      </c>
    </row>
    <row r="3535" spans="1:8" x14ac:dyDescent="0.3">
      <c r="A3535" t="s">
        <v>21117</v>
      </c>
      <c r="B3535">
        <v>94</v>
      </c>
      <c r="C3535">
        <v>36830</v>
      </c>
      <c r="D3535" t="s">
        <v>21119</v>
      </c>
      <c r="E3535" t="s">
        <v>27681</v>
      </c>
      <c r="F3535" t="s">
        <v>37</v>
      </c>
      <c r="G3535">
        <v>1400000</v>
      </c>
      <c r="H3535">
        <v>6.6</v>
      </c>
    </row>
    <row r="3536" spans="1:8" x14ac:dyDescent="0.3">
      <c r="A3536" t="s">
        <v>1294</v>
      </c>
      <c r="B3536">
        <v>120</v>
      </c>
      <c r="C3536">
        <v>3650677</v>
      </c>
      <c r="D3536" t="s">
        <v>1009</v>
      </c>
      <c r="E3536" t="s">
        <v>27682</v>
      </c>
      <c r="F3536" t="s">
        <v>37</v>
      </c>
      <c r="G3536">
        <v>960000</v>
      </c>
      <c r="H3536">
        <v>8.1999999999999993</v>
      </c>
    </row>
    <row r="3537" spans="1:8" x14ac:dyDescent="0.3">
      <c r="A3537" t="s">
        <v>16244</v>
      </c>
      <c r="B3537">
        <v>105</v>
      </c>
      <c r="C3537">
        <v>1647780</v>
      </c>
      <c r="D3537" t="s">
        <v>3409</v>
      </c>
      <c r="E3537" t="s">
        <v>27683</v>
      </c>
      <c r="F3537" t="s">
        <v>15778</v>
      </c>
      <c r="G3537">
        <v>1300000</v>
      </c>
      <c r="H3537">
        <v>8.1</v>
      </c>
    </row>
    <row r="3538" spans="1:8" x14ac:dyDescent="0.3">
      <c r="A3538" t="s">
        <v>272</v>
      </c>
      <c r="B3538">
        <v>95</v>
      </c>
      <c r="C3538">
        <v>695229</v>
      </c>
      <c r="D3538" t="s">
        <v>2527</v>
      </c>
      <c r="E3538" t="s">
        <v>27684</v>
      </c>
      <c r="F3538" t="s">
        <v>37</v>
      </c>
      <c r="G3538">
        <v>1300000</v>
      </c>
      <c r="H3538">
        <v>7.2</v>
      </c>
    </row>
    <row r="3539" spans="1:8" x14ac:dyDescent="0.3">
      <c r="A3539" t="s">
        <v>21171</v>
      </c>
      <c r="B3539">
        <v>135</v>
      </c>
      <c r="C3539">
        <v>638951</v>
      </c>
      <c r="D3539" t="s">
        <v>3409</v>
      </c>
      <c r="E3539" t="s">
        <v>27685</v>
      </c>
      <c r="F3539" t="s">
        <v>21178</v>
      </c>
      <c r="G3539">
        <v>1592000</v>
      </c>
      <c r="H3539">
        <v>7.4</v>
      </c>
    </row>
    <row r="3540" spans="1:8" x14ac:dyDescent="0.3">
      <c r="A3540" t="s">
        <v>21179</v>
      </c>
      <c r="B3540">
        <v>105</v>
      </c>
      <c r="C3540">
        <v>609042</v>
      </c>
      <c r="D3540" t="s">
        <v>3409</v>
      </c>
      <c r="E3540" t="s">
        <v>27686</v>
      </c>
      <c r="F3540" t="s">
        <v>37</v>
      </c>
      <c r="G3540">
        <v>1300000</v>
      </c>
      <c r="H3540">
        <v>6.5</v>
      </c>
    </row>
    <row r="3541" spans="1:8" x14ac:dyDescent="0.3">
      <c r="A3541" t="s">
        <v>21183</v>
      </c>
      <c r="B3541">
        <v>83</v>
      </c>
      <c r="C3541">
        <v>1521</v>
      </c>
      <c r="D3541" t="s">
        <v>7579</v>
      </c>
      <c r="E3541" t="s">
        <v>27687</v>
      </c>
      <c r="F3541" t="s">
        <v>37</v>
      </c>
      <c r="G3541">
        <v>1500000</v>
      </c>
      <c r="H3541">
        <v>5.7</v>
      </c>
    </row>
    <row r="3542" spans="1:8" x14ac:dyDescent="0.3">
      <c r="A3542" t="s">
        <v>21206</v>
      </c>
      <c r="B3542">
        <v>87</v>
      </c>
      <c r="C3542">
        <v>19539</v>
      </c>
      <c r="D3542" t="s">
        <v>1671</v>
      </c>
      <c r="E3542" t="s">
        <v>27688</v>
      </c>
      <c r="F3542" t="s">
        <v>37</v>
      </c>
      <c r="G3542">
        <v>1000000</v>
      </c>
      <c r="H3542">
        <v>6.2</v>
      </c>
    </row>
    <row r="3543" spans="1:8" x14ac:dyDescent="0.3">
      <c r="A3543" t="s">
        <v>21210</v>
      </c>
      <c r="B3543">
        <v>97</v>
      </c>
      <c r="C3543">
        <v>100358</v>
      </c>
      <c r="D3543" t="s">
        <v>11250</v>
      </c>
      <c r="E3543" t="s">
        <v>27689</v>
      </c>
      <c r="F3543" t="s">
        <v>37</v>
      </c>
      <c r="G3543">
        <v>1500000</v>
      </c>
      <c r="H3543">
        <v>3.3</v>
      </c>
    </row>
    <row r="3544" spans="1:8" x14ac:dyDescent="0.3">
      <c r="A3544" t="s">
        <v>7064</v>
      </c>
      <c r="B3544">
        <v>87</v>
      </c>
      <c r="C3544">
        <v>19100000</v>
      </c>
      <c r="D3544" t="s">
        <v>3030</v>
      </c>
      <c r="E3544" t="s">
        <v>27690</v>
      </c>
      <c r="F3544" t="s">
        <v>37</v>
      </c>
      <c r="G3544">
        <v>1250000</v>
      </c>
      <c r="H3544">
        <v>6.1</v>
      </c>
    </row>
    <row r="3545" spans="1:8" x14ac:dyDescent="0.3">
      <c r="A3545" t="s">
        <v>19580</v>
      </c>
      <c r="B3545">
        <v>80</v>
      </c>
      <c r="C3545">
        <v>2833383</v>
      </c>
      <c r="D3545" t="s">
        <v>6199</v>
      </c>
      <c r="E3545" t="s">
        <v>27691</v>
      </c>
      <c r="F3545" t="s">
        <v>37</v>
      </c>
      <c r="G3545">
        <v>427000</v>
      </c>
      <c r="H3545">
        <v>5.7</v>
      </c>
    </row>
    <row r="3546" spans="1:8" x14ac:dyDescent="0.3">
      <c r="A3546" t="s">
        <v>1526</v>
      </c>
      <c r="B3546">
        <v>100</v>
      </c>
      <c r="C3546">
        <v>24741700</v>
      </c>
      <c r="D3546" t="s">
        <v>3409</v>
      </c>
      <c r="E3546" t="s">
        <v>27692</v>
      </c>
      <c r="F3546" t="s">
        <v>37</v>
      </c>
      <c r="G3546">
        <v>1200000</v>
      </c>
      <c r="H3546">
        <v>7.2</v>
      </c>
    </row>
    <row r="3547" spans="1:8" x14ac:dyDescent="0.3">
      <c r="A3547" t="s">
        <v>332</v>
      </c>
      <c r="B3547">
        <v>103</v>
      </c>
      <c r="C3547">
        <v>55153403</v>
      </c>
      <c r="D3547" t="s">
        <v>3030</v>
      </c>
      <c r="E3547" t="s">
        <v>27693</v>
      </c>
      <c r="F3547" t="s">
        <v>37</v>
      </c>
      <c r="G3547">
        <v>1200000</v>
      </c>
      <c r="H3547">
        <v>7.7</v>
      </c>
    </row>
    <row r="3548" spans="1:8" x14ac:dyDescent="0.3">
      <c r="A3548" t="s">
        <v>4939</v>
      </c>
      <c r="B3548">
        <v>100</v>
      </c>
      <c r="C3548">
        <v>18488314</v>
      </c>
      <c r="D3548" t="s">
        <v>12488</v>
      </c>
      <c r="E3548" t="s">
        <v>27694</v>
      </c>
      <c r="F3548" t="s">
        <v>37</v>
      </c>
      <c r="G3548">
        <v>1200000</v>
      </c>
      <c r="H3548">
        <v>7.1</v>
      </c>
    </row>
    <row r="3549" spans="1:8" x14ac:dyDescent="0.3">
      <c r="A3549" t="s">
        <v>21293</v>
      </c>
      <c r="B3549">
        <v>89</v>
      </c>
      <c r="C3549">
        <v>11278</v>
      </c>
      <c r="D3549" t="s">
        <v>2527</v>
      </c>
      <c r="E3549" t="s">
        <v>27695</v>
      </c>
      <c r="F3549" t="s">
        <v>2778</v>
      </c>
      <c r="G3549">
        <v>1300000</v>
      </c>
      <c r="H3549">
        <v>7</v>
      </c>
    </row>
    <row r="3550" spans="1:8" x14ac:dyDescent="0.3">
      <c r="A3550" t="s">
        <v>10306</v>
      </c>
      <c r="B3550">
        <v>114</v>
      </c>
      <c r="C3550">
        <v>13876974</v>
      </c>
      <c r="D3550" t="s">
        <v>1415</v>
      </c>
      <c r="E3550" t="s">
        <v>27696</v>
      </c>
      <c r="F3550" t="s">
        <v>5611</v>
      </c>
      <c r="G3550">
        <v>7000000</v>
      </c>
      <c r="H3550">
        <v>7.4</v>
      </c>
    </row>
    <row r="3551" spans="1:8" x14ac:dyDescent="0.3">
      <c r="A3551" t="s">
        <v>13573</v>
      </c>
      <c r="B3551">
        <v>111</v>
      </c>
      <c r="C3551">
        <v>9180275</v>
      </c>
      <c r="D3551" t="s">
        <v>3409</v>
      </c>
      <c r="E3551" t="s">
        <v>27697</v>
      </c>
      <c r="F3551" t="s">
        <v>37</v>
      </c>
      <c r="G3551">
        <v>1200000</v>
      </c>
      <c r="H3551">
        <v>7.7</v>
      </c>
    </row>
    <row r="3552" spans="1:8" x14ac:dyDescent="0.3">
      <c r="A3552" t="s">
        <v>21311</v>
      </c>
      <c r="B3552">
        <v>85</v>
      </c>
      <c r="C3552">
        <v>2199853</v>
      </c>
      <c r="D3552" t="s">
        <v>2527</v>
      </c>
      <c r="E3552" t="s">
        <v>27698</v>
      </c>
      <c r="F3552" t="s">
        <v>37</v>
      </c>
      <c r="G3552">
        <v>1200000</v>
      </c>
      <c r="H3552">
        <v>6.6</v>
      </c>
    </row>
    <row r="3553" spans="1:8" x14ac:dyDescent="0.3">
      <c r="A3553" t="s">
        <v>21315</v>
      </c>
      <c r="B3553">
        <v>113</v>
      </c>
      <c r="C3553">
        <v>2859955</v>
      </c>
      <c r="D3553" t="s">
        <v>3794</v>
      </c>
      <c r="E3553" t="s">
        <v>27699</v>
      </c>
      <c r="F3553" t="s">
        <v>37</v>
      </c>
      <c r="G3553">
        <v>1200000</v>
      </c>
      <c r="H3553">
        <v>6</v>
      </c>
    </row>
    <row r="3554" spans="1:8" x14ac:dyDescent="0.3">
      <c r="A3554" t="s">
        <v>1764</v>
      </c>
      <c r="B3554">
        <v>99</v>
      </c>
      <c r="C3554">
        <v>2812029</v>
      </c>
      <c r="D3554" t="s">
        <v>2125</v>
      </c>
      <c r="E3554" t="s">
        <v>27700</v>
      </c>
      <c r="F3554" t="s">
        <v>37</v>
      </c>
      <c r="G3554">
        <v>1200000</v>
      </c>
      <c r="H3554">
        <v>8.4</v>
      </c>
    </row>
    <row r="3555" spans="1:8" x14ac:dyDescent="0.3">
      <c r="A3555" t="s">
        <v>8662</v>
      </c>
      <c r="B3555">
        <v>142</v>
      </c>
      <c r="C3555">
        <v>6100000</v>
      </c>
      <c r="D3555" t="s">
        <v>15011</v>
      </c>
      <c r="E3555" t="s">
        <v>27701</v>
      </c>
      <c r="F3555" t="s">
        <v>9795</v>
      </c>
      <c r="G3555">
        <v>1200000</v>
      </c>
      <c r="H3555">
        <v>8.9</v>
      </c>
    </row>
    <row r="3556" spans="1:8" x14ac:dyDescent="0.3">
      <c r="A3556" t="s">
        <v>21333</v>
      </c>
      <c r="B3556">
        <v>112</v>
      </c>
      <c r="C3556">
        <v>375723</v>
      </c>
      <c r="D3556" t="s">
        <v>2527</v>
      </c>
      <c r="E3556" t="s">
        <v>27702</v>
      </c>
      <c r="F3556" t="s">
        <v>14503</v>
      </c>
      <c r="G3556">
        <v>4000000</v>
      </c>
      <c r="H3556">
        <v>7.9</v>
      </c>
    </row>
    <row r="3557" spans="1:8" x14ac:dyDescent="0.3">
      <c r="A3557" t="s">
        <v>21340</v>
      </c>
      <c r="B3557">
        <v>108</v>
      </c>
      <c r="C3557">
        <v>594904</v>
      </c>
      <c r="D3557" t="s">
        <v>2527</v>
      </c>
      <c r="E3557" t="s">
        <v>27703</v>
      </c>
      <c r="F3557" t="s">
        <v>37</v>
      </c>
      <c r="G3557">
        <v>1200000</v>
      </c>
      <c r="H3557">
        <v>6</v>
      </c>
    </row>
    <row r="3558" spans="1:8" x14ac:dyDescent="0.3">
      <c r="A3558" t="s">
        <v>21346</v>
      </c>
      <c r="B3558">
        <v>88</v>
      </c>
      <c r="C3558">
        <v>58936</v>
      </c>
      <c r="D3558" t="s">
        <v>6419</v>
      </c>
      <c r="E3558" t="s">
        <v>27704</v>
      </c>
      <c r="F3558" t="s">
        <v>37</v>
      </c>
      <c r="G3558">
        <v>1200000</v>
      </c>
      <c r="H3558">
        <v>6.1</v>
      </c>
    </row>
    <row r="3559" spans="1:8" x14ac:dyDescent="0.3">
      <c r="A3559" t="s">
        <v>14739</v>
      </c>
      <c r="B3559">
        <v>97</v>
      </c>
      <c r="C3559">
        <v>24784</v>
      </c>
      <c r="D3559" t="s">
        <v>67</v>
      </c>
      <c r="E3559" t="s">
        <v>27705</v>
      </c>
      <c r="F3559" t="s">
        <v>37</v>
      </c>
      <c r="G3559">
        <v>1200000</v>
      </c>
      <c r="H3559">
        <v>7.4</v>
      </c>
    </row>
    <row r="3560" spans="1:8" x14ac:dyDescent="0.3">
      <c r="A3560" t="s">
        <v>21356</v>
      </c>
      <c r="B3560">
        <v>85</v>
      </c>
      <c r="C3560">
        <v>7826</v>
      </c>
      <c r="D3560" t="s">
        <v>17534</v>
      </c>
      <c r="E3560" t="s">
        <v>27706</v>
      </c>
      <c r="F3560" t="s">
        <v>37</v>
      </c>
      <c r="G3560">
        <v>1200000</v>
      </c>
      <c r="H3560">
        <v>6.2</v>
      </c>
    </row>
    <row r="3561" spans="1:8" x14ac:dyDescent="0.3">
      <c r="A3561" t="s">
        <v>21367</v>
      </c>
      <c r="B3561">
        <v>110</v>
      </c>
      <c r="C3561">
        <v>3830</v>
      </c>
      <c r="D3561" t="s">
        <v>2527</v>
      </c>
      <c r="E3561" t="s">
        <v>27707</v>
      </c>
      <c r="F3561" t="s">
        <v>2778</v>
      </c>
      <c r="G3561">
        <v>1200000</v>
      </c>
      <c r="H3561">
        <v>7.2</v>
      </c>
    </row>
    <row r="3562" spans="1:8" x14ac:dyDescent="0.3">
      <c r="A3562" t="s">
        <v>3613</v>
      </c>
      <c r="B3562">
        <v>91</v>
      </c>
      <c r="C3562">
        <v>2850263</v>
      </c>
      <c r="D3562" t="s">
        <v>21401</v>
      </c>
      <c r="E3562" t="s">
        <v>27708</v>
      </c>
      <c r="F3562" t="s">
        <v>37</v>
      </c>
      <c r="G3562">
        <v>2600000</v>
      </c>
      <c r="H3562">
        <v>6.2</v>
      </c>
    </row>
    <row r="3563" spans="1:8" x14ac:dyDescent="0.3">
      <c r="A3563" t="s">
        <v>21423</v>
      </c>
      <c r="B3563">
        <v>94</v>
      </c>
      <c r="C3563">
        <v>16101109</v>
      </c>
      <c r="D3563" t="s">
        <v>1671</v>
      </c>
      <c r="E3563" t="s">
        <v>27709</v>
      </c>
      <c r="F3563" t="s">
        <v>37</v>
      </c>
      <c r="G3563">
        <v>3000000</v>
      </c>
      <c r="H3563">
        <v>6.8</v>
      </c>
    </row>
    <row r="3564" spans="1:8" x14ac:dyDescent="0.3">
      <c r="A3564" t="s">
        <v>17484</v>
      </c>
      <c r="B3564">
        <v>90</v>
      </c>
      <c r="C3564">
        <v>6013</v>
      </c>
      <c r="D3564" t="s">
        <v>2125</v>
      </c>
      <c r="E3564" t="s">
        <v>27710</v>
      </c>
      <c r="F3564" t="s">
        <v>37</v>
      </c>
      <c r="G3564">
        <v>695393</v>
      </c>
      <c r="H3564">
        <v>7.7</v>
      </c>
    </row>
    <row r="3565" spans="1:8" x14ac:dyDescent="0.3">
      <c r="A3565" t="s">
        <v>21436</v>
      </c>
      <c r="B3565">
        <v>92</v>
      </c>
      <c r="C3565">
        <v>1400000</v>
      </c>
      <c r="D3565" t="s">
        <v>19848</v>
      </c>
      <c r="E3565" t="s">
        <v>27711</v>
      </c>
      <c r="F3565" t="s">
        <v>37</v>
      </c>
      <c r="G3565">
        <v>1100000</v>
      </c>
      <c r="H3565">
        <v>5.9</v>
      </c>
    </row>
    <row r="3566" spans="1:8" x14ac:dyDescent="0.3">
      <c r="A3566" t="s">
        <v>21445</v>
      </c>
      <c r="B3566">
        <v>73</v>
      </c>
      <c r="C3566">
        <v>39659</v>
      </c>
      <c r="D3566" t="s">
        <v>21447</v>
      </c>
      <c r="E3566" t="s">
        <v>27712</v>
      </c>
      <c r="F3566" t="s">
        <v>37</v>
      </c>
      <c r="G3566">
        <v>1600000</v>
      </c>
      <c r="H3566">
        <v>7</v>
      </c>
    </row>
    <row r="3567" spans="1:8" x14ac:dyDescent="0.3">
      <c r="A3567" t="s">
        <v>21460</v>
      </c>
      <c r="B3567">
        <v>110</v>
      </c>
      <c r="C3567">
        <v>56129</v>
      </c>
      <c r="D3567" t="s">
        <v>2954</v>
      </c>
      <c r="E3567" t="s">
        <v>27713</v>
      </c>
      <c r="F3567" t="s">
        <v>37</v>
      </c>
      <c r="G3567">
        <v>1100000</v>
      </c>
      <c r="H3567">
        <v>6.1</v>
      </c>
    </row>
    <row r="3568" spans="1:8" x14ac:dyDescent="0.3">
      <c r="A3568" t="s">
        <v>21466</v>
      </c>
      <c r="B3568">
        <v>102</v>
      </c>
      <c r="C3568">
        <v>4105123</v>
      </c>
      <c r="D3568" t="s">
        <v>334</v>
      </c>
      <c r="E3568" t="s">
        <v>27714</v>
      </c>
      <c r="F3568" t="s">
        <v>21473</v>
      </c>
      <c r="G3568">
        <v>1100000</v>
      </c>
      <c r="H3568">
        <v>7.6</v>
      </c>
    </row>
    <row r="3569" spans="1:8" x14ac:dyDescent="0.3">
      <c r="A3569" t="s">
        <v>6234</v>
      </c>
      <c r="B3569">
        <v>145</v>
      </c>
      <c r="C3569">
        <v>117235247</v>
      </c>
      <c r="D3569" t="s">
        <v>3794</v>
      </c>
      <c r="E3569" t="s">
        <v>27715</v>
      </c>
      <c r="F3569" t="s">
        <v>37</v>
      </c>
      <c r="G3569">
        <v>960000</v>
      </c>
      <c r="H3569">
        <v>8.1</v>
      </c>
    </row>
    <row r="3570" spans="1:8" x14ac:dyDescent="0.3">
      <c r="A3570" t="s">
        <v>21520</v>
      </c>
      <c r="B3570">
        <v>83</v>
      </c>
      <c r="C3570">
        <v>31537320</v>
      </c>
      <c r="D3570" t="s">
        <v>3030</v>
      </c>
      <c r="E3570" t="s">
        <v>27716</v>
      </c>
      <c r="F3570" t="s">
        <v>37</v>
      </c>
      <c r="G3570">
        <v>1000000</v>
      </c>
      <c r="H3570">
        <v>5.7</v>
      </c>
    </row>
    <row r="3571" spans="1:8" x14ac:dyDescent="0.3">
      <c r="A3571" t="s">
        <v>2843</v>
      </c>
      <c r="B3571">
        <v>91</v>
      </c>
      <c r="C3571">
        <v>17986000</v>
      </c>
      <c r="D3571" t="s">
        <v>6403</v>
      </c>
      <c r="E3571" t="s">
        <v>27717</v>
      </c>
      <c r="F3571" t="s">
        <v>37</v>
      </c>
      <c r="G3571">
        <v>1000000</v>
      </c>
      <c r="H3571">
        <v>6.6</v>
      </c>
    </row>
    <row r="3572" spans="1:8" x14ac:dyDescent="0.3">
      <c r="A3572" t="s">
        <v>5689</v>
      </c>
      <c r="B3572">
        <v>110</v>
      </c>
      <c r="C3572">
        <v>16067035</v>
      </c>
      <c r="D3572" t="s">
        <v>50</v>
      </c>
      <c r="E3572" t="s">
        <v>27718</v>
      </c>
      <c r="F3572" t="s">
        <v>37</v>
      </c>
      <c r="G3572">
        <v>1100000</v>
      </c>
      <c r="H3572">
        <v>7.3</v>
      </c>
    </row>
    <row r="3573" spans="1:8" x14ac:dyDescent="0.3">
      <c r="A3573" t="s">
        <v>21537</v>
      </c>
      <c r="B3573">
        <v>86</v>
      </c>
      <c r="C3573">
        <v>18112929</v>
      </c>
      <c r="D3573" t="s">
        <v>4277</v>
      </c>
      <c r="E3573" t="s">
        <v>27719</v>
      </c>
      <c r="F3573" t="s">
        <v>37</v>
      </c>
      <c r="G3573">
        <v>1000000</v>
      </c>
      <c r="H3573">
        <v>5</v>
      </c>
    </row>
    <row r="3574" spans="1:8" x14ac:dyDescent="0.3">
      <c r="A3574" t="s">
        <v>21541</v>
      </c>
      <c r="B3574">
        <v>86</v>
      </c>
      <c r="C3574">
        <v>14564027</v>
      </c>
      <c r="D3574" t="s">
        <v>7406</v>
      </c>
      <c r="E3574" t="s">
        <v>27720</v>
      </c>
      <c r="F3574" t="s">
        <v>37</v>
      </c>
      <c r="G3574">
        <v>1000000</v>
      </c>
      <c r="H3574">
        <v>7</v>
      </c>
    </row>
    <row r="3575" spans="1:8" x14ac:dyDescent="0.3">
      <c r="A3575" t="s">
        <v>21548</v>
      </c>
      <c r="B3575">
        <v>120</v>
      </c>
      <c r="C3575">
        <v>20773070</v>
      </c>
      <c r="D3575" t="s">
        <v>3409</v>
      </c>
      <c r="E3575" t="s">
        <v>27721</v>
      </c>
      <c r="F3575" t="s">
        <v>37</v>
      </c>
      <c r="G3575">
        <v>5000000</v>
      </c>
      <c r="H3575">
        <v>3.4</v>
      </c>
    </row>
    <row r="3576" spans="1:8" x14ac:dyDescent="0.3">
      <c r="A3576" t="s">
        <v>9031</v>
      </c>
      <c r="B3576">
        <v>90</v>
      </c>
      <c r="C3576">
        <v>10042266</v>
      </c>
      <c r="D3576" t="s">
        <v>6132</v>
      </c>
      <c r="E3576" t="s">
        <v>27722</v>
      </c>
      <c r="F3576" t="s">
        <v>37</v>
      </c>
      <c r="G3576">
        <v>1000000</v>
      </c>
      <c r="H3576">
        <v>5.9</v>
      </c>
    </row>
    <row r="3577" spans="1:8" x14ac:dyDescent="0.3">
      <c r="A3577" t="s">
        <v>21558</v>
      </c>
      <c r="B3577">
        <v>99</v>
      </c>
      <c r="C3577">
        <v>10037390</v>
      </c>
      <c r="D3577" t="s">
        <v>5664</v>
      </c>
      <c r="E3577" t="s">
        <v>27723</v>
      </c>
      <c r="F3577" t="s">
        <v>676</v>
      </c>
      <c r="G3577">
        <v>1000000000</v>
      </c>
      <c r="H3577">
        <v>6</v>
      </c>
    </row>
    <row r="3578" spans="1:8" x14ac:dyDescent="0.3">
      <c r="A3578" t="s">
        <v>12958</v>
      </c>
      <c r="B3578">
        <v>112</v>
      </c>
      <c r="C3578">
        <v>9701559</v>
      </c>
      <c r="D3578" t="s">
        <v>214</v>
      </c>
      <c r="E3578" t="s">
        <v>27724</v>
      </c>
      <c r="F3578" t="s">
        <v>37</v>
      </c>
      <c r="G3578">
        <v>3500000</v>
      </c>
      <c r="H3578">
        <v>7.4</v>
      </c>
    </row>
    <row r="3579" spans="1:8" x14ac:dyDescent="0.3">
      <c r="A3579" t="s">
        <v>21568</v>
      </c>
      <c r="B3579">
        <v>103</v>
      </c>
      <c r="C3579">
        <v>9013113</v>
      </c>
      <c r="D3579" t="s">
        <v>5383</v>
      </c>
      <c r="E3579" t="s">
        <v>27725</v>
      </c>
      <c r="F3579" t="s">
        <v>37</v>
      </c>
      <c r="G3579">
        <v>1000000</v>
      </c>
      <c r="H3579">
        <v>7.4</v>
      </c>
    </row>
    <row r="3580" spans="1:8" x14ac:dyDescent="0.3">
      <c r="A3580" t="s">
        <v>10983</v>
      </c>
      <c r="B3580">
        <v>83</v>
      </c>
      <c r="C3580">
        <v>53245055</v>
      </c>
      <c r="D3580" t="s">
        <v>6403</v>
      </c>
      <c r="E3580" t="s">
        <v>27726</v>
      </c>
      <c r="F3580" t="s">
        <v>37</v>
      </c>
      <c r="G3580">
        <v>1000000</v>
      </c>
      <c r="H3580">
        <v>4.2</v>
      </c>
    </row>
    <row r="3581" spans="1:8" x14ac:dyDescent="0.3">
      <c r="A3581" t="s">
        <v>21578</v>
      </c>
      <c r="B3581">
        <v>109</v>
      </c>
      <c r="C3581">
        <v>9000000</v>
      </c>
      <c r="D3581" t="s">
        <v>5510</v>
      </c>
      <c r="E3581" t="s">
        <v>27727</v>
      </c>
      <c r="F3581" t="s">
        <v>37</v>
      </c>
      <c r="G3581">
        <v>900000</v>
      </c>
      <c r="H3581">
        <v>6.2</v>
      </c>
    </row>
    <row r="3582" spans="1:8" x14ac:dyDescent="0.3">
      <c r="A3582" t="s">
        <v>16339</v>
      </c>
      <c r="B3582">
        <v>100</v>
      </c>
      <c r="C3582">
        <v>7186670</v>
      </c>
      <c r="D3582" t="s">
        <v>17700</v>
      </c>
      <c r="E3582" t="s">
        <v>27728</v>
      </c>
      <c r="F3582" t="s">
        <v>37</v>
      </c>
      <c r="G3582">
        <v>6000000</v>
      </c>
      <c r="H3582">
        <v>5.4</v>
      </c>
    </row>
    <row r="3583" spans="1:8" x14ac:dyDescent="0.3">
      <c r="A3583" t="s">
        <v>21620</v>
      </c>
      <c r="B3583">
        <v>95</v>
      </c>
      <c r="C3583">
        <v>5997134</v>
      </c>
      <c r="D3583" t="s">
        <v>5022</v>
      </c>
      <c r="E3583" t="s">
        <v>27729</v>
      </c>
      <c r="F3583" t="s">
        <v>37</v>
      </c>
      <c r="G3583">
        <v>1000000</v>
      </c>
      <c r="H3583">
        <v>7.2</v>
      </c>
    </row>
    <row r="3584" spans="1:8" x14ac:dyDescent="0.3">
      <c r="A3584" t="s">
        <v>13181</v>
      </c>
      <c r="B3584">
        <v>104</v>
      </c>
      <c r="C3584">
        <v>3386698</v>
      </c>
      <c r="D3584" t="s">
        <v>1415</v>
      </c>
      <c r="E3584" t="s">
        <v>27730</v>
      </c>
      <c r="F3584" t="s">
        <v>37</v>
      </c>
      <c r="G3584">
        <v>1000000</v>
      </c>
      <c r="H3584">
        <v>6.7</v>
      </c>
    </row>
    <row r="3585" spans="1:8" x14ac:dyDescent="0.3">
      <c r="A3585" t="s">
        <v>21656</v>
      </c>
      <c r="B3585">
        <v>97</v>
      </c>
      <c r="C3585">
        <v>2508841</v>
      </c>
      <c r="D3585" t="s">
        <v>1935</v>
      </c>
      <c r="E3585" t="s">
        <v>27731</v>
      </c>
      <c r="F3585" t="s">
        <v>37</v>
      </c>
      <c r="G3585">
        <v>1000000</v>
      </c>
      <c r="H3585">
        <v>7.2</v>
      </c>
    </row>
    <row r="3586" spans="1:8" x14ac:dyDescent="0.3">
      <c r="A3586" t="s">
        <v>21662</v>
      </c>
      <c r="B3586">
        <v>91</v>
      </c>
      <c r="C3586">
        <v>4946250</v>
      </c>
      <c r="D3586" t="s">
        <v>4068</v>
      </c>
      <c r="E3586" t="s">
        <v>27732</v>
      </c>
      <c r="F3586" t="s">
        <v>37</v>
      </c>
      <c r="G3586">
        <v>1000000</v>
      </c>
      <c r="H3586">
        <v>7.4</v>
      </c>
    </row>
    <row r="3587" spans="1:8" x14ac:dyDescent="0.3">
      <c r="A3587" t="s">
        <v>17441</v>
      </c>
      <c r="B3587">
        <v>84</v>
      </c>
      <c r="C3587">
        <v>1950218</v>
      </c>
      <c r="D3587" t="s">
        <v>2527</v>
      </c>
      <c r="E3587" t="s">
        <v>27733</v>
      </c>
      <c r="F3587" t="s">
        <v>37</v>
      </c>
      <c r="G3587">
        <v>1000000</v>
      </c>
      <c r="H3587">
        <v>5.6</v>
      </c>
    </row>
    <row r="3588" spans="1:8" x14ac:dyDescent="0.3">
      <c r="A3588" t="s">
        <v>16101</v>
      </c>
      <c r="B3588">
        <v>86</v>
      </c>
      <c r="C3588">
        <v>1277257</v>
      </c>
      <c r="D3588" t="s">
        <v>1415</v>
      </c>
      <c r="E3588" t="s">
        <v>27734</v>
      </c>
      <c r="F3588" t="s">
        <v>37</v>
      </c>
      <c r="G3588">
        <v>1000000</v>
      </c>
      <c r="H3588">
        <v>6.8</v>
      </c>
    </row>
    <row r="3589" spans="1:8" x14ac:dyDescent="0.3">
      <c r="A3589" t="s">
        <v>21676</v>
      </c>
      <c r="B3589">
        <v>92</v>
      </c>
      <c r="C3589">
        <v>1677838</v>
      </c>
      <c r="D3589" t="s">
        <v>67</v>
      </c>
      <c r="E3589" t="s">
        <v>27735</v>
      </c>
      <c r="F3589" t="s">
        <v>37</v>
      </c>
      <c r="G3589">
        <v>1000000</v>
      </c>
      <c r="H3589">
        <v>7.7</v>
      </c>
    </row>
    <row r="3590" spans="1:8" x14ac:dyDescent="0.3">
      <c r="A3590" t="s">
        <v>21682</v>
      </c>
      <c r="B3590">
        <v>94</v>
      </c>
      <c r="C3590">
        <v>1744858</v>
      </c>
      <c r="D3590" t="s">
        <v>4479</v>
      </c>
      <c r="E3590" t="s">
        <v>27736</v>
      </c>
      <c r="F3590" t="s">
        <v>37</v>
      </c>
      <c r="G3590">
        <v>1000000</v>
      </c>
      <c r="H3590">
        <v>7</v>
      </c>
    </row>
    <row r="3591" spans="1:8" x14ac:dyDescent="0.3">
      <c r="A3591" t="s">
        <v>21691</v>
      </c>
      <c r="B3591">
        <v>100</v>
      </c>
      <c r="C3591">
        <v>982214</v>
      </c>
      <c r="D3591" t="s">
        <v>3409</v>
      </c>
      <c r="E3591" t="s">
        <v>27737</v>
      </c>
      <c r="F3591" t="s">
        <v>37</v>
      </c>
      <c r="G3591">
        <v>1000000</v>
      </c>
      <c r="H3591">
        <v>7.2</v>
      </c>
    </row>
    <row r="3592" spans="1:8" x14ac:dyDescent="0.3">
      <c r="A3592" t="s">
        <v>21697</v>
      </c>
      <c r="B3592">
        <v>119</v>
      </c>
      <c r="C3592">
        <v>798341</v>
      </c>
      <c r="D3592" t="s">
        <v>3082</v>
      </c>
      <c r="E3592" t="s">
        <v>27738</v>
      </c>
      <c r="F3592" t="s">
        <v>37</v>
      </c>
      <c r="G3592">
        <v>1000000</v>
      </c>
      <c r="H3592">
        <v>7.2</v>
      </c>
    </row>
    <row r="3593" spans="1:8" x14ac:dyDescent="0.3">
      <c r="A3593" t="s">
        <v>21703</v>
      </c>
      <c r="B3593">
        <v>167</v>
      </c>
      <c r="C3593">
        <v>610991</v>
      </c>
      <c r="D3593" t="s">
        <v>214</v>
      </c>
      <c r="E3593" t="s">
        <v>27739</v>
      </c>
      <c r="F3593" t="s">
        <v>5611</v>
      </c>
      <c r="G3593">
        <v>1000000</v>
      </c>
      <c r="H3593">
        <v>6.2</v>
      </c>
    </row>
    <row r="3594" spans="1:8" x14ac:dyDescent="0.3">
      <c r="A3594" t="s">
        <v>10558</v>
      </c>
      <c r="B3594">
        <v>92</v>
      </c>
      <c r="C3594">
        <v>582024</v>
      </c>
      <c r="D3594" t="s">
        <v>5482</v>
      </c>
      <c r="E3594" t="s">
        <v>27740</v>
      </c>
      <c r="F3594" t="s">
        <v>37</v>
      </c>
      <c r="G3594">
        <v>1000000</v>
      </c>
      <c r="H3594">
        <v>6.2</v>
      </c>
    </row>
    <row r="3595" spans="1:8" x14ac:dyDescent="0.3">
      <c r="A3595" t="s">
        <v>5418</v>
      </c>
      <c r="B3595">
        <v>108</v>
      </c>
      <c r="C3595">
        <v>548712</v>
      </c>
      <c r="D3595" t="s">
        <v>214</v>
      </c>
      <c r="E3595" t="s">
        <v>27741</v>
      </c>
      <c r="F3595" t="s">
        <v>37</v>
      </c>
      <c r="G3595">
        <v>2500000</v>
      </c>
      <c r="H3595">
        <v>6.9</v>
      </c>
    </row>
    <row r="3596" spans="1:8" x14ac:dyDescent="0.3">
      <c r="A3596" t="s">
        <v>21717</v>
      </c>
      <c r="B3596">
        <v>97</v>
      </c>
      <c r="C3596">
        <v>464655</v>
      </c>
      <c r="D3596" t="s">
        <v>2527</v>
      </c>
      <c r="E3596" t="s">
        <v>27742</v>
      </c>
      <c r="F3596" t="s">
        <v>37</v>
      </c>
      <c r="G3596">
        <v>1000000</v>
      </c>
      <c r="H3596">
        <v>7</v>
      </c>
    </row>
    <row r="3597" spans="1:8" x14ac:dyDescent="0.3">
      <c r="A3597" t="s">
        <v>19088</v>
      </c>
      <c r="B3597">
        <v>88</v>
      </c>
      <c r="C3597">
        <v>464126</v>
      </c>
      <c r="D3597" t="s">
        <v>3409</v>
      </c>
      <c r="E3597" t="s">
        <v>27743</v>
      </c>
      <c r="F3597" t="s">
        <v>37</v>
      </c>
      <c r="G3597">
        <v>1000000</v>
      </c>
      <c r="H3597">
        <v>6.7</v>
      </c>
    </row>
    <row r="3598" spans="1:8" x14ac:dyDescent="0.3">
      <c r="A3598" t="s">
        <v>21724</v>
      </c>
      <c r="B3598">
        <v>100</v>
      </c>
      <c r="C3598">
        <v>428535</v>
      </c>
      <c r="D3598" t="s">
        <v>1681</v>
      </c>
      <c r="E3598" t="s">
        <v>27744</v>
      </c>
      <c r="F3598" t="s">
        <v>37</v>
      </c>
      <c r="G3598">
        <v>1000000</v>
      </c>
      <c r="H3598">
        <v>3.6</v>
      </c>
    </row>
    <row r="3599" spans="1:8" x14ac:dyDescent="0.3">
      <c r="A3599" t="s">
        <v>21739</v>
      </c>
      <c r="B3599">
        <v>88</v>
      </c>
      <c r="C3599">
        <v>104077</v>
      </c>
      <c r="D3599" t="s">
        <v>2490</v>
      </c>
      <c r="E3599" t="s">
        <v>27745</v>
      </c>
      <c r="F3599" t="s">
        <v>37</v>
      </c>
      <c r="G3599">
        <v>1000000</v>
      </c>
      <c r="H3599">
        <v>7.4</v>
      </c>
    </row>
    <row r="3600" spans="1:8" x14ac:dyDescent="0.3">
      <c r="A3600" t="s">
        <v>21749</v>
      </c>
      <c r="B3600">
        <v>79</v>
      </c>
      <c r="C3600">
        <v>279282</v>
      </c>
      <c r="D3600" t="s">
        <v>1415</v>
      </c>
      <c r="E3600" t="s">
        <v>27746</v>
      </c>
      <c r="F3600" t="s">
        <v>37</v>
      </c>
      <c r="G3600">
        <v>1000000</v>
      </c>
      <c r="H3600">
        <v>6.1</v>
      </c>
    </row>
    <row r="3601" spans="1:8" x14ac:dyDescent="0.3">
      <c r="A3601" t="s">
        <v>21753</v>
      </c>
      <c r="B3601">
        <v>96</v>
      </c>
      <c r="C3601">
        <v>484221</v>
      </c>
      <c r="D3601" t="s">
        <v>21755</v>
      </c>
      <c r="E3601" t="s">
        <v>27747</v>
      </c>
      <c r="F3601" t="s">
        <v>21473</v>
      </c>
      <c r="G3601">
        <v>1000000</v>
      </c>
      <c r="H3601">
        <v>8.1999999999999993</v>
      </c>
    </row>
    <row r="3602" spans="1:8" x14ac:dyDescent="0.3">
      <c r="A3602" t="s">
        <v>21761</v>
      </c>
      <c r="B3602">
        <v>53</v>
      </c>
      <c r="C3602">
        <v>274661</v>
      </c>
      <c r="D3602" t="s">
        <v>17956</v>
      </c>
      <c r="E3602" t="s">
        <v>27748</v>
      </c>
      <c r="F3602" t="s">
        <v>37</v>
      </c>
      <c r="G3602">
        <v>1000000</v>
      </c>
      <c r="H3602">
        <v>7.7</v>
      </c>
    </row>
    <row r="3603" spans="1:8" x14ac:dyDescent="0.3">
      <c r="A3603" t="s">
        <v>21766</v>
      </c>
      <c r="B3603">
        <v>97</v>
      </c>
      <c r="C3603">
        <v>144431</v>
      </c>
      <c r="D3603" t="s">
        <v>16528</v>
      </c>
      <c r="E3603" t="s">
        <v>27749</v>
      </c>
      <c r="F3603" t="s">
        <v>37</v>
      </c>
      <c r="G3603">
        <v>1000000</v>
      </c>
      <c r="H3603">
        <v>7.3</v>
      </c>
    </row>
    <row r="3604" spans="1:8" x14ac:dyDescent="0.3">
      <c r="A3604" t="s">
        <v>21784</v>
      </c>
      <c r="B3604">
        <v>91</v>
      </c>
      <c r="C3604">
        <v>287761</v>
      </c>
      <c r="D3604" t="s">
        <v>21786</v>
      </c>
      <c r="E3604" t="s">
        <v>27750</v>
      </c>
      <c r="F3604" t="s">
        <v>37</v>
      </c>
      <c r="G3604">
        <v>1000000</v>
      </c>
      <c r="H3604">
        <v>7.6</v>
      </c>
    </row>
    <row r="3605" spans="1:8" x14ac:dyDescent="0.3">
      <c r="A3605" t="s">
        <v>21791</v>
      </c>
      <c r="B3605">
        <v>93</v>
      </c>
      <c r="C3605">
        <v>100240</v>
      </c>
      <c r="D3605" t="s">
        <v>67</v>
      </c>
      <c r="E3605" t="s">
        <v>27751</v>
      </c>
      <c r="F3605" t="s">
        <v>37</v>
      </c>
      <c r="G3605">
        <v>1000000</v>
      </c>
      <c r="H3605">
        <v>6.8</v>
      </c>
    </row>
    <row r="3606" spans="1:8" x14ac:dyDescent="0.3">
      <c r="A3606" t="s">
        <v>21797</v>
      </c>
      <c r="B3606">
        <v>112</v>
      </c>
      <c r="C3606">
        <v>96734</v>
      </c>
      <c r="D3606" t="s">
        <v>777</v>
      </c>
      <c r="E3606" t="s">
        <v>27752</v>
      </c>
      <c r="F3606" t="s">
        <v>37</v>
      </c>
      <c r="G3606">
        <v>1000000</v>
      </c>
      <c r="H3606">
        <v>5.6</v>
      </c>
    </row>
    <row r="3607" spans="1:8" x14ac:dyDescent="0.3">
      <c r="A3607" t="s">
        <v>21802</v>
      </c>
      <c r="B3607">
        <v>160</v>
      </c>
      <c r="C3607">
        <v>49000</v>
      </c>
      <c r="D3607" t="s">
        <v>10413</v>
      </c>
      <c r="E3607" t="s">
        <v>27753</v>
      </c>
      <c r="F3607" t="s">
        <v>5611</v>
      </c>
      <c r="G3607">
        <v>1500000</v>
      </c>
      <c r="H3607">
        <v>4.8</v>
      </c>
    </row>
    <row r="3608" spans="1:8" x14ac:dyDescent="0.3">
      <c r="A3608" t="s">
        <v>21808</v>
      </c>
      <c r="B3608">
        <v>95</v>
      </c>
      <c r="C3608">
        <v>100659</v>
      </c>
      <c r="D3608" t="s">
        <v>6403</v>
      </c>
      <c r="E3608" t="s">
        <v>27754</v>
      </c>
      <c r="F3608" t="s">
        <v>37</v>
      </c>
      <c r="G3608">
        <v>900000</v>
      </c>
      <c r="H3608">
        <v>6.4</v>
      </c>
    </row>
    <row r="3609" spans="1:8" x14ac:dyDescent="0.3">
      <c r="A3609" t="s">
        <v>21813</v>
      </c>
      <c r="B3609">
        <v>93</v>
      </c>
      <c r="C3609">
        <v>48430</v>
      </c>
      <c r="D3609" t="s">
        <v>5967</v>
      </c>
      <c r="E3609" t="s">
        <v>27755</v>
      </c>
      <c r="F3609" t="s">
        <v>37</v>
      </c>
      <c r="G3609">
        <v>500000</v>
      </c>
      <c r="H3609">
        <v>6.8</v>
      </c>
    </row>
    <row r="3610" spans="1:8" x14ac:dyDescent="0.3">
      <c r="A3610" t="s">
        <v>6097</v>
      </c>
      <c r="B3610">
        <v>88</v>
      </c>
      <c r="C3610">
        <v>21210</v>
      </c>
      <c r="D3610" t="s">
        <v>1009</v>
      </c>
      <c r="E3610" t="s">
        <v>27756</v>
      </c>
      <c r="F3610" t="s">
        <v>37</v>
      </c>
      <c r="G3610">
        <v>1000000</v>
      </c>
      <c r="H3610">
        <v>6.1</v>
      </c>
    </row>
    <row r="3611" spans="1:8" x14ac:dyDescent="0.3">
      <c r="A3611" t="s">
        <v>7565</v>
      </c>
      <c r="B3611">
        <v>82</v>
      </c>
      <c r="C3611">
        <v>12996</v>
      </c>
      <c r="D3611" t="s">
        <v>971</v>
      </c>
      <c r="E3611" t="s">
        <v>27757</v>
      </c>
      <c r="F3611" t="s">
        <v>37</v>
      </c>
      <c r="G3611">
        <v>1000000</v>
      </c>
      <c r="H3611">
        <v>6</v>
      </c>
    </row>
    <row r="3612" spans="1:8" x14ac:dyDescent="0.3">
      <c r="A3612" t="s">
        <v>21844</v>
      </c>
      <c r="B3612">
        <v>78</v>
      </c>
      <c r="C3612">
        <v>10018</v>
      </c>
      <c r="D3612" t="s">
        <v>2125</v>
      </c>
      <c r="E3612" t="s">
        <v>27758</v>
      </c>
      <c r="F3612" t="s">
        <v>37</v>
      </c>
      <c r="G3612">
        <v>1000000</v>
      </c>
      <c r="H3612">
        <v>6.1</v>
      </c>
    </row>
    <row r="3613" spans="1:8" x14ac:dyDescent="0.3">
      <c r="A3613" t="s">
        <v>21850</v>
      </c>
      <c r="B3613">
        <v>97</v>
      </c>
      <c r="C3613">
        <v>62480</v>
      </c>
      <c r="D3613" t="s">
        <v>1849</v>
      </c>
      <c r="E3613" t="s">
        <v>27759</v>
      </c>
      <c r="F3613" t="s">
        <v>37</v>
      </c>
      <c r="G3613">
        <v>1000000</v>
      </c>
      <c r="H3613">
        <v>5.5</v>
      </c>
    </row>
    <row r="3614" spans="1:8" x14ac:dyDescent="0.3">
      <c r="A3614" t="s">
        <v>21856</v>
      </c>
      <c r="B3614">
        <v>81</v>
      </c>
      <c r="C3614">
        <v>6387</v>
      </c>
      <c r="D3614" t="s">
        <v>2256</v>
      </c>
      <c r="E3614" t="s">
        <v>27760</v>
      </c>
      <c r="F3614" t="s">
        <v>37</v>
      </c>
      <c r="G3614">
        <v>1000000</v>
      </c>
      <c r="H3614">
        <v>6.9</v>
      </c>
    </row>
    <row r="3615" spans="1:8" x14ac:dyDescent="0.3">
      <c r="A3615" t="s">
        <v>10464</v>
      </c>
      <c r="B3615">
        <v>88</v>
      </c>
      <c r="C3615">
        <v>721</v>
      </c>
      <c r="D3615" t="s">
        <v>777</v>
      </c>
      <c r="E3615" t="s">
        <v>27761</v>
      </c>
      <c r="F3615" t="s">
        <v>37</v>
      </c>
      <c r="G3615">
        <v>1000000</v>
      </c>
      <c r="H3615">
        <v>4.0999999999999996</v>
      </c>
    </row>
    <row r="3616" spans="1:8" x14ac:dyDescent="0.3">
      <c r="A3616" t="s">
        <v>7531</v>
      </c>
      <c r="B3616">
        <v>96</v>
      </c>
      <c r="C3616">
        <v>703</v>
      </c>
      <c r="D3616" t="s">
        <v>2527</v>
      </c>
      <c r="E3616" t="s">
        <v>27762</v>
      </c>
      <c r="F3616" t="s">
        <v>37</v>
      </c>
      <c r="G3616">
        <v>1500000</v>
      </c>
      <c r="H3616">
        <v>5.4</v>
      </c>
    </row>
    <row r="3617" spans="1:8" x14ac:dyDescent="0.3">
      <c r="A3617" t="s">
        <v>20226</v>
      </c>
      <c r="B3617">
        <v>108</v>
      </c>
      <c r="C3617">
        <v>9600000</v>
      </c>
      <c r="D3617" t="s">
        <v>4824</v>
      </c>
      <c r="E3617" t="s">
        <v>27763</v>
      </c>
      <c r="F3617" t="s">
        <v>37</v>
      </c>
      <c r="G3617">
        <v>910000</v>
      </c>
      <c r="H3617">
        <v>8.1999999999999993</v>
      </c>
    </row>
    <row r="3618" spans="1:8" x14ac:dyDescent="0.3">
      <c r="A3618" t="s">
        <v>22045</v>
      </c>
      <c r="B3618">
        <v>100</v>
      </c>
      <c r="C3618">
        <v>20186</v>
      </c>
      <c r="D3618" t="s">
        <v>1671</v>
      </c>
      <c r="E3618" t="s">
        <v>27764</v>
      </c>
      <c r="F3618" t="s">
        <v>37</v>
      </c>
      <c r="G3618">
        <v>930000</v>
      </c>
      <c r="H3618">
        <v>5.7</v>
      </c>
    </row>
    <row r="3619" spans="1:8" x14ac:dyDescent="0.3">
      <c r="A3619" t="s">
        <v>22049</v>
      </c>
      <c r="B3619">
        <v>113</v>
      </c>
      <c r="C3619">
        <v>1185783</v>
      </c>
      <c r="D3619" t="s">
        <v>3409</v>
      </c>
      <c r="E3619" t="s">
        <v>27765</v>
      </c>
      <c r="F3619" t="s">
        <v>22056</v>
      </c>
      <c r="G3619">
        <v>590000</v>
      </c>
      <c r="H3619">
        <v>7.9</v>
      </c>
    </row>
    <row r="3620" spans="1:8" x14ac:dyDescent="0.3">
      <c r="A3620" t="s">
        <v>3541</v>
      </c>
      <c r="B3620">
        <v>104</v>
      </c>
      <c r="C3620">
        <v>1007962</v>
      </c>
      <c r="D3620" t="s">
        <v>2125</v>
      </c>
      <c r="E3620" t="s">
        <v>27766</v>
      </c>
      <c r="F3620" t="s">
        <v>37</v>
      </c>
      <c r="G3620">
        <v>950000</v>
      </c>
      <c r="H3620">
        <v>7.1</v>
      </c>
    </row>
    <row r="3621" spans="1:8" x14ac:dyDescent="0.3">
      <c r="A3621" t="s">
        <v>21311</v>
      </c>
      <c r="B3621">
        <v>91</v>
      </c>
      <c r="C3621">
        <v>381186</v>
      </c>
      <c r="D3621" t="s">
        <v>4075</v>
      </c>
      <c r="E3621" t="s">
        <v>27767</v>
      </c>
      <c r="F3621" t="s">
        <v>37</v>
      </c>
      <c r="G3621">
        <v>900000</v>
      </c>
      <c r="H3621">
        <v>6.4</v>
      </c>
    </row>
    <row r="3622" spans="1:8" x14ac:dyDescent="0.3">
      <c r="A3622" t="s">
        <v>7100</v>
      </c>
      <c r="B3622">
        <v>85</v>
      </c>
      <c r="C3622">
        <v>16097842</v>
      </c>
      <c r="D3622" t="s">
        <v>6326</v>
      </c>
      <c r="E3622" t="s">
        <v>27768</v>
      </c>
      <c r="F3622" t="s">
        <v>37</v>
      </c>
      <c r="G3622">
        <v>900000</v>
      </c>
      <c r="H3622">
        <v>7.5</v>
      </c>
    </row>
    <row r="3623" spans="1:8" x14ac:dyDescent="0.3">
      <c r="A3623" t="s">
        <v>22083</v>
      </c>
      <c r="B3623">
        <v>101</v>
      </c>
      <c r="C3623">
        <v>6643</v>
      </c>
      <c r="D3623" t="s">
        <v>22084</v>
      </c>
      <c r="E3623" t="s">
        <v>27769</v>
      </c>
      <c r="F3623" t="s">
        <v>37</v>
      </c>
      <c r="G3623">
        <v>900000</v>
      </c>
      <c r="H3623">
        <v>6.4</v>
      </c>
    </row>
    <row r="3624" spans="1:8" x14ac:dyDescent="0.3">
      <c r="A3624" t="s">
        <v>9470</v>
      </c>
      <c r="B3624">
        <v>88</v>
      </c>
      <c r="C3624">
        <v>442638</v>
      </c>
      <c r="D3624" t="s">
        <v>3898</v>
      </c>
      <c r="E3624" t="s">
        <v>27770</v>
      </c>
      <c r="F3624" t="s">
        <v>37</v>
      </c>
      <c r="G3624">
        <v>850000</v>
      </c>
      <c r="H3624">
        <v>7.3</v>
      </c>
    </row>
    <row r="3625" spans="1:8" x14ac:dyDescent="0.3">
      <c r="A3625" t="s">
        <v>22099</v>
      </c>
      <c r="B3625">
        <v>107</v>
      </c>
      <c r="C3625">
        <v>819939</v>
      </c>
      <c r="D3625" t="s">
        <v>1415</v>
      </c>
      <c r="E3625" t="s">
        <v>27771</v>
      </c>
      <c r="F3625" t="s">
        <v>37</v>
      </c>
      <c r="G3625">
        <v>850000</v>
      </c>
      <c r="H3625">
        <v>7.2</v>
      </c>
    </row>
    <row r="3626" spans="1:8" x14ac:dyDescent="0.3">
      <c r="A3626" t="s">
        <v>22114</v>
      </c>
      <c r="B3626">
        <v>88</v>
      </c>
      <c r="C3626">
        <v>1243961</v>
      </c>
      <c r="D3626" t="s">
        <v>1671</v>
      </c>
      <c r="E3626" t="s">
        <v>27772</v>
      </c>
      <c r="F3626" t="s">
        <v>37</v>
      </c>
      <c r="G3626">
        <v>850000</v>
      </c>
      <c r="H3626">
        <v>6</v>
      </c>
    </row>
    <row r="3627" spans="1:8" x14ac:dyDescent="0.3">
      <c r="A3627" t="s">
        <v>22122</v>
      </c>
      <c r="B3627">
        <v>95</v>
      </c>
      <c r="C3627">
        <v>15278</v>
      </c>
      <c r="D3627" t="s">
        <v>22124</v>
      </c>
      <c r="E3627" t="s">
        <v>27773</v>
      </c>
      <c r="F3627" t="s">
        <v>37</v>
      </c>
      <c r="G3627">
        <v>825000</v>
      </c>
      <c r="H3627">
        <v>5.6</v>
      </c>
    </row>
    <row r="3628" spans="1:8" x14ac:dyDescent="0.3">
      <c r="A3628" t="s">
        <v>22143</v>
      </c>
      <c r="B3628">
        <v>123</v>
      </c>
      <c r="C3628">
        <v>7098492</v>
      </c>
      <c r="D3628" t="s">
        <v>8060</v>
      </c>
      <c r="E3628" t="s">
        <v>27774</v>
      </c>
      <c r="F3628" t="s">
        <v>22077</v>
      </c>
      <c r="G3628">
        <v>500000</v>
      </c>
      <c r="H3628">
        <v>8.4</v>
      </c>
    </row>
    <row r="3629" spans="1:8" x14ac:dyDescent="0.3">
      <c r="A3629" t="s">
        <v>18296</v>
      </c>
      <c r="B3629">
        <v>88</v>
      </c>
      <c r="C3629">
        <v>4771000</v>
      </c>
      <c r="D3629" t="s">
        <v>2527</v>
      </c>
      <c r="E3629" t="s">
        <v>27775</v>
      </c>
      <c r="F3629" t="s">
        <v>37</v>
      </c>
      <c r="G3629">
        <v>800000</v>
      </c>
      <c r="H3629">
        <v>7.5</v>
      </c>
    </row>
    <row r="3630" spans="1:8" x14ac:dyDescent="0.3">
      <c r="A3630" t="s">
        <v>19697</v>
      </c>
      <c r="B3630">
        <v>114</v>
      </c>
      <c r="C3630">
        <v>1001437</v>
      </c>
      <c r="D3630" t="s">
        <v>214</v>
      </c>
      <c r="E3630" t="s">
        <v>27776</v>
      </c>
      <c r="F3630" t="s">
        <v>37</v>
      </c>
      <c r="G3630">
        <v>800000</v>
      </c>
      <c r="H3630">
        <v>7.2</v>
      </c>
    </row>
    <row r="3631" spans="1:8" x14ac:dyDescent="0.3">
      <c r="A3631" t="s">
        <v>14895</v>
      </c>
      <c r="B3631">
        <v>88</v>
      </c>
      <c r="C3631">
        <v>2073984</v>
      </c>
      <c r="D3631" t="s">
        <v>214</v>
      </c>
      <c r="E3631" t="s">
        <v>27777</v>
      </c>
      <c r="F3631" t="s">
        <v>37</v>
      </c>
      <c r="G3631">
        <v>800000</v>
      </c>
      <c r="H3631">
        <v>7.2</v>
      </c>
    </row>
    <row r="3632" spans="1:8" x14ac:dyDescent="0.3">
      <c r="A3632" t="s">
        <v>4351</v>
      </c>
      <c r="B3632">
        <v>104</v>
      </c>
      <c r="C3632">
        <v>144583</v>
      </c>
      <c r="D3632" t="s">
        <v>4075</v>
      </c>
      <c r="E3632" t="s">
        <v>27778</v>
      </c>
      <c r="F3632" t="s">
        <v>37</v>
      </c>
      <c r="G3632">
        <v>800000</v>
      </c>
      <c r="H3632">
        <v>6.5</v>
      </c>
    </row>
    <row r="3633" spans="1:8" x14ac:dyDescent="0.3">
      <c r="A3633" t="s">
        <v>22205</v>
      </c>
      <c r="B3633">
        <v>93</v>
      </c>
      <c r="C3633">
        <v>35688</v>
      </c>
      <c r="D3633" t="s">
        <v>1671</v>
      </c>
      <c r="E3633" t="s">
        <v>27779</v>
      </c>
      <c r="F3633" t="s">
        <v>37</v>
      </c>
      <c r="G3633">
        <v>600000</v>
      </c>
      <c r="H3633">
        <v>5.0999999999999996</v>
      </c>
    </row>
    <row r="3634" spans="1:8" x14ac:dyDescent="0.3">
      <c r="A3634" t="s">
        <v>5170</v>
      </c>
      <c r="B3634">
        <v>91</v>
      </c>
      <c r="C3634">
        <v>41709</v>
      </c>
      <c r="D3634" t="s">
        <v>7579</v>
      </c>
      <c r="E3634" t="s">
        <v>27780</v>
      </c>
      <c r="F3634" t="s">
        <v>17494</v>
      </c>
      <c r="G3634">
        <v>800000</v>
      </c>
      <c r="H3634">
        <v>6.4</v>
      </c>
    </row>
    <row r="3635" spans="1:8" x14ac:dyDescent="0.3">
      <c r="A3635" t="s">
        <v>22215</v>
      </c>
      <c r="B3635">
        <v>90</v>
      </c>
      <c r="C3635">
        <v>1310270</v>
      </c>
      <c r="D3635" t="s">
        <v>22216</v>
      </c>
      <c r="E3635" t="s">
        <v>27781</v>
      </c>
      <c r="F3635" t="s">
        <v>37</v>
      </c>
      <c r="G3635">
        <v>780000</v>
      </c>
      <c r="H3635">
        <v>6.8</v>
      </c>
    </row>
    <row r="3636" spans="1:8" x14ac:dyDescent="0.3">
      <c r="A3636" t="s">
        <v>1432</v>
      </c>
      <c r="B3636">
        <v>112</v>
      </c>
      <c r="C3636">
        <v>115000000</v>
      </c>
      <c r="D3636" t="s">
        <v>5510</v>
      </c>
      <c r="E3636" t="s">
        <v>27782</v>
      </c>
      <c r="F3636" t="s">
        <v>37</v>
      </c>
      <c r="G3636">
        <v>777000</v>
      </c>
      <c r="H3636">
        <v>7.5</v>
      </c>
    </row>
    <row r="3637" spans="1:8" x14ac:dyDescent="0.3">
      <c r="A3637" t="s">
        <v>22239</v>
      </c>
      <c r="B3637">
        <v>86</v>
      </c>
      <c r="C3637">
        <v>5518918</v>
      </c>
      <c r="D3637" t="s">
        <v>22240</v>
      </c>
      <c r="E3637" t="s">
        <v>27783</v>
      </c>
      <c r="F3637" t="s">
        <v>37</v>
      </c>
      <c r="G3637">
        <v>750000</v>
      </c>
      <c r="H3637">
        <v>6.9</v>
      </c>
    </row>
    <row r="3638" spans="1:8" x14ac:dyDescent="0.3">
      <c r="A3638" t="s">
        <v>233</v>
      </c>
      <c r="B3638">
        <v>86</v>
      </c>
      <c r="C3638">
        <v>4007792</v>
      </c>
      <c r="D3638" t="s">
        <v>1415</v>
      </c>
      <c r="E3638" t="s">
        <v>27784</v>
      </c>
      <c r="F3638" t="s">
        <v>37</v>
      </c>
      <c r="G3638">
        <v>750000</v>
      </c>
      <c r="H3638">
        <v>7</v>
      </c>
    </row>
    <row r="3639" spans="1:8" x14ac:dyDescent="0.3">
      <c r="A3639" t="s">
        <v>22252</v>
      </c>
      <c r="B3639">
        <v>95</v>
      </c>
      <c r="C3639">
        <v>26297</v>
      </c>
      <c r="D3639" t="s">
        <v>6790</v>
      </c>
      <c r="E3639" t="s">
        <v>27785</v>
      </c>
      <c r="F3639" t="s">
        <v>37</v>
      </c>
      <c r="G3639">
        <v>500000</v>
      </c>
      <c r="H3639">
        <v>6.3</v>
      </c>
    </row>
    <row r="3640" spans="1:8" x14ac:dyDescent="0.3">
      <c r="A3640" t="s">
        <v>21808</v>
      </c>
      <c r="B3640">
        <v>101</v>
      </c>
      <c r="C3640">
        <v>77501</v>
      </c>
      <c r="D3640" t="s">
        <v>6403</v>
      </c>
      <c r="E3640" t="s">
        <v>27786</v>
      </c>
      <c r="F3640" t="s">
        <v>37</v>
      </c>
      <c r="G3640">
        <v>750000</v>
      </c>
      <c r="H3640">
        <v>5.5</v>
      </c>
    </row>
    <row r="3641" spans="1:8" x14ac:dyDescent="0.3">
      <c r="A3641" t="s">
        <v>2392</v>
      </c>
      <c r="B3641">
        <v>88</v>
      </c>
      <c r="C3641">
        <v>47329</v>
      </c>
      <c r="D3641" t="s">
        <v>3409</v>
      </c>
      <c r="E3641" t="s">
        <v>27787</v>
      </c>
      <c r="F3641" t="s">
        <v>37</v>
      </c>
      <c r="G3641">
        <v>750000</v>
      </c>
      <c r="H3641">
        <v>6.6</v>
      </c>
    </row>
    <row r="3642" spans="1:8" x14ac:dyDescent="0.3">
      <c r="A3642" t="s">
        <v>22272</v>
      </c>
      <c r="B3642">
        <v>99</v>
      </c>
      <c r="C3642">
        <v>18378</v>
      </c>
      <c r="D3642" t="s">
        <v>6648</v>
      </c>
      <c r="E3642" t="s">
        <v>27788</v>
      </c>
      <c r="F3642" t="s">
        <v>37</v>
      </c>
      <c r="G3642">
        <v>900000</v>
      </c>
      <c r="H3642">
        <v>5.2</v>
      </c>
    </row>
    <row r="3643" spans="1:8" x14ac:dyDescent="0.3">
      <c r="A3643" t="s">
        <v>16174</v>
      </c>
      <c r="B3643">
        <v>170</v>
      </c>
      <c r="C3643">
        <v>7830611</v>
      </c>
      <c r="D3643" t="s">
        <v>22293</v>
      </c>
      <c r="E3643" t="s">
        <v>27789</v>
      </c>
      <c r="F3643" t="s">
        <v>37</v>
      </c>
      <c r="G3643">
        <v>700000</v>
      </c>
      <c r="H3643">
        <v>8.3000000000000007</v>
      </c>
    </row>
    <row r="3644" spans="1:8" x14ac:dyDescent="0.3">
      <c r="A3644" t="s">
        <v>17910</v>
      </c>
      <c r="B3644">
        <v>97</v>
      </c>
      <c r="C3644">
        <v>1141829</v>
      </c>
      <c r="D3644" t="s">
        <v>1935</v>
      </c>
      <c r="E3644" t="s">
        <v>27790</v>
      </c>
      <c r="F3644" t="s">
        <v>37</v>
      </c>
      <c r="G3644">
        <v>700000</v>
      </c>
      <c r="H3644">
        <v>7.2</v>
      </c>
    </row>
    <row r="3645" spans="1:8" x14ac:dyDescent="0.3">
      <c r="A3645" t="s">
        <v>22324</v>
      </c>
      <c r="B3645">
        <v>106</v>
      </c>
      <c r="C3645">
        <v>2694973</v>
      </c>
      <c r="D3645" t="s">
        <v>3409</v>
      </c>
      <c r="E3645" t="s">
        <v>27791</v>
      </c>
      <c r="F3645" t="s">
        <v>37</v>
      </c>
      <c r="G3645">
        <v>700000</v>
      </c>
      <c r="H3645">
        <v>7.2</v>
      </c>
    </row>
    <row r="3646" spans="1:8" x14ac:dyDescent="0.3">
      <c r="A3646" t="s">
        <v>22329</v>
      </c>
      <c r="B3646">
        <v>107</v>
      </c>
      <c r="C3646">
        <v>10508</v>
      </c>
      <c r="D3646" t="s">
        <v>3409</v>
      </c>
      <c r="E3646" t="s">
        <v>27792</v>
      </c>
      <c r="F3646" t="s">
        <v>37</v>
      </c>
      <c r="G3646">
        <v>700000</v>
      </c>
      <c r="H3646">
        <v>6.5</v>
      </c>
    </row>
    <row r="3647" spans="1:8" x14ac:dyDescent="0.3">
      <c r="A3647" t="s">
        <v>22335</v>
      </c>
      <c r="B3647">
        <v>84</v>
      </c>
      <c r="C3647">
        <v>2301777</v>
      </c>
      <c r="D3647" t="s">
        <v>1671</v>
      </c>
      <c r="E3647" t="s">
        <v>27793</v>
      </c>
      <c r="F3647" t="s">
        <v>37</v>
      </c>
      <c r="G3647">
        <v>650000</v>
      </c>
      <c r="H3647">
        <v>6.5</v>
      </c>
    </row>
    <row r="3648" spans="1:8" x14ac:dyDescent="0.3">
      <c r="A3648" t="s">
        <v>22378</v>
      </c>
      <c r="B3648">
        <v>81</v>
      </c>
      <c r="C3648">
        <v>3000000</v>
      </c>
      <c r="D3648" t="s">
        <v>11250</v>
      </c>
      <c r="E3648" t="s">
        <v>27794</v>
      </c>
      <c r="F3648" t="s">
        <v>37</v>
      </c>
      <c r="G3648">
        <v>609000</v>
      </c>
      <c r="H3648">
        <v>7.8</v>
      </c>
    </row>
    <row r="3649" spans="1:8" x14ac:dyDescent="0.3">
      <c r="A3649" t="s">
        <v>22385</v>
      </c>
      <c r="B3649">
        <v>81</v>
      </c>
      <c r="C3649">
        <v>140530114</v>
      </c>
      <c r="D3649" t="s">
        <v>6403</v>
      </c>
      <c r="E3649" t="s">
        <v>27795</v>
      </c>
      <c r="F3649" t="s">
        <v>37</v>
      </c>
      <c r="G3649">
        <v>60000</v>
      </c>
      <c r="H3649">
        <v>6.4</v>
      </c>
    </row>
    <row r="3650" spans="1:8" x14ac:dyDescent="0.3">
      <c r="A3650" t="s">
        <v>22392</v>
      </c>
      <c r="B3650">
        <v>215</v>
      </c>
      <c r="C3650">
        <v>13300000</v>
      </c>
      <c r="D3650" t="s">
        <v>22394</v>
      </c>
      <c r="E3650" t="s">
        <v>27796</v>
      </c>
      <c r="F3650" t="s">
        <v>37</v>
      </c>
      <c r="G3650">
        <v>600000</v>
      </c>
      <c r="H3650">
        <v>8.1</v>
      </c>
    </row>
    <row r="3651" spans="1:8" x14ac:dyDescent="0.3">
      <c r="A3651" t="s">
        <v>20031</v>
      </c>
      <c r="B3651">
        <v>106</v>
      </c>
      <c r="C3651">
        <v>171988</v>
      </c>
      <c r="D3651" t="s">
        <v>15140</v>
      </c>
      <c r="E3651" t="s">
        <v>27797</v>
      </c>
      <c r="F3651" t="s">
        <v>37</v>
      </c>
      <c r="G3651">
        <v>600000</v>
      </c>
      <c r="H3651">
        <v>5.6</v>
      </c>
    </row>
    <row r="3652" spans="1:8" x14ac:dyDescent="0.3">
      <c r="A3652" t="s">
        <v>22410</v>
      </c>
      <c r="B3652">
        <v>103</v>
      </c>
      <c r="C3652">
        <v>23616</v>
      </c>
      <c r="D3652" t="s">
        <v>852</v>
      </c>
      <c r="E3652" t="s">
        <v>27798</v>
      </c>
      <c r="F3652" t="s">
        <v>37</v>
      </c>
      <c r="G3652">
        <v>600000</v>
      </c>
      <c r="H3652">
        <v>5.6</v>
      </c>
    </row>
    <row r="3653" spans="1:8" x14ac:dyDescent="0.3">
      <c r="A3653" t="s">
        <v>22416</v>
      </c>
      <c r="B3653">
        <v>90</v>
      </c>
      <c r="C3653">
        <v>13493</v>
      </c>
      <c r="D3653" t="s">
        <v>3409</v>
      </c>
      <c r="E3653" t="s">
        <v>27799</v>
      </c>
      <c r="F3653" t="s">
        <v>37</v>
      </c>
      <c r="G3653">
        <v>600000</v>
      </c>
      <c r="H3653">
        <v>6.6</v>
      </c>
    </row>
    <row r="3654" spans="1:8" x14ac:dyDescent="0.3">
      <c r="A3654" t="s">
        <v>4863</v>
      </c>
      <c r="B3654">
        <v>87</v>
      </c>
      <c r="C3654">
        <v>515005</v>
      </c>
      <c r="D3654" t="s">
        <v>5926</v>
      </c>
      <c r="E3654" t="s">
        <v>27800</v>
      </c>
      <c r="F3654" t="s">
        <v>37</v>
      </c>
      <c r="G3654">
        <v>560000</v>
      </c>
      <c r="H3654">
        <v>7.7</v>
      </c>
    </row>
    <row r="3655" spans="1:8" x14ac:dyDescent="0.3">
      <c r="A3655" t="s">
        <v>22460</v>
      </c>
      <c r="B3655">
        <v>80</v>
      </c>
      <c r="C3655">
        <v>2245</v>
      </c>
      <c r="D3655" t="s">
        <v>67</v>
      </c>
      <c r="E3655" t="s">
        <v>27801</v>
      </c>
      <c r="F3655" t="s">
        <v>37</v>
      </c>
      <c r="G3655">
        <v>560000</v>
      </c>
      <c r="H3655">
        <v>7.2</v>
      </c>
    </row>
    <row r="3656" spans="1:8" x14ac:dyDescent="0.3">
      <c r="A3656" t="s">
        <v>18269</v>
      </c>
      <c r="B3656">
        <v>122</v>
      </c>
      <c r="C3656">
        <v>33451479</v>
      </c>
      <c r="D3656" t="s">
        <v>214</v>
      </c>
      <c r="E3656" t="s">
        <v>27802</v>
      </c>
      <c r="F3656" t="s">
        <v>37</v>
      </c>
      <c r="G3656">
        <v>500000</v>
      </c>
      <c r="H3656">
        <v>6.5</v>
      </c>
    </row>
    <row r="3657" spans="1:8" x14ac:dyDescent="0.3">
      <c r="A3657" t="s">
        <v>22490</v>
      </c>
      <c r="B3657">
        <v>86</v>
      </c>
      <c r="C3657">
        <v>39552600</v>
      </c>
      <c r="D3657" t="s">
        <v>22492</v>
      </c>
      <c r="E3657" t="s">
        <v>27803</v>
      </c>
      <c r="F3657" t="s">
        <v>37</v>
      </c>
      <c r="G3657">
        <v>500000</v>
      </c>
      <c r="H3657">
        <v>6.1</v>
      </c>
    </row>
    <row r="3658" spans="1:8" x14ac:dyDescent="0.3">
      <c r="A3658" t="s">
        <v>20169</v>
      </c>
      <c r="B3658">
        <v>79</v>
      </c>
      <c r="C3658">
        <v>30500882</v>
      </c>
      <c r="D3658" t="s">
        <v>22499</v>
      </c>
      <c r="E3658" t="s">
        <v>27804</v>
      </c>
      <c r="F3658" t="s">
        <v>37</v>
      </c>
      <c r="G3658">
        <v>500000</v>
      </c>
      <c r="H3658">
        <v>5.7</v>
      </c>
    </row>
    <row r="3659" spans="1:8" x14ac:dyDescent="0.3">
      <c r="A3659" t="s">
        <v>22508</v>
      </c>
      <c r="B3659">
        <v>97</v>
      </c>
      <c r="C3659">
        <v>17000000</v>
      </c>
      <c r="D3659" t="s">
        <v>10222</v>
      </c>
      <c r="E3659" t="s">
        <v>27805</v>
      </c>
      <c r="F3659" t="s">
        <v>37</v>
      </c>
      <c r="G3659">
        <v>500000</v>
      </c>
      <c r="H3659">
        <v>5.9</v>
      </c>
    </row>
    <row r="3660" spans="1:8" x14ac:dyDescent="0.3">
      <c r="A3660" t="s">
        <v>432</v>
      </c>
      <c r="B3660">
        <v>89</v>
      </c>
      <c r="C3660">
        <v>5739376</v>
      </c>
      <c r="D3660" t="s">
        <v>2527</v>
      </c>
      <c r="E3660" t="s">
        <v>27806</v>
      </c>
      <c r="F3660" t="s">
        <v>37</v>
      </c>
      <c r="G3660">
        <v>500000</v>
      </c>
      <c r="H3660">
        <v>7.7</v>
      </c>
    </row>
    <row r="3661" spans="1:8" x14ac:dyDescent="0.3">
      <c r="A3661" t="s">
        <v>22525</v>
      </c>
      <c r="B3661">
        <v>120</v>
      </c>
      <c r="C3661">
        <v>3773863</v>
      </c>
      <c r="D3661" t="s">
        <v>3409</v>
      </c>
      <c r="E3661" t="s">
        <v>27807</v>
      </c>
      <c r="F3661" t="s">
        <v>37</v>
      </c>
      <c r="G3661">
        <v>1000000</v>
      </c>
      <c r="H3661">
        <v>7.1</v>
      </c>
    </row>
    <row r="3662" spans="1:8" x14ac:dyDescent="0.3">
      <c r="A3662" t="s">
        <v>22535</v>
      </c>
      <c r="B3662">
        <v>108</v>
      </c>
      <c r="C3662">
        <v>2047570</v>
      </c>
      <c r="D3662" t="s">
        <v>22537</v>
      </c>
      <c r="E3662" t="s">
        <v>27808</v>
      </c>
      <c r="F3662" t="s">
        <v>37</v>
      </c>
      <c r="G3662">
        <v>500000</v>
      </c>
      <c r="H3662">
        <v>7.6</v>
      </c>
    </row>
    <row r="3663" spans="1:8" x14ac:dyDescent="0.3">
      <c r="A3663" t="s">
        <v>22543</v>
      </c>
      <c r="B3663">
        <v>102</v>
      </c>
      <c r="C3663">
        <v>1250798</v>
      </c>
      <c r="D3663" t="s">
        <v>1415</v>
      </c>
      <c r="E3663" t="s">
        <v>27809</v>
      </c>
      <c r="F3663" t="s">
        <v>37</v>
      </c>
      <c r="G3663">
        <v>500000</v>
      </c>
      <c r="H3663">
        <v>6.4</v>
      </c>
    </row>
    <row r="3664" spans="1:8" x14ac:dyDescent="0.3">
      <c r="A3664" t="s">
        <v>22549</v>
      </c>
      <c r="B3664">
        <v>83</v>
      </c>
      <c r="C3664">
        <v>1127331</v>
      </c>
      <c r="D3664" t="s">
        <v>3409</v>
      </c>
      <c r="E3664" t="s">
        <v>27810</v>
      </c>
      <c r="F3664" t="s">
        <v>11117</v>
      </c>
      <c r="G3664">
        <v>46000</v>
      </c>
      <c r="H3664">
        <v>7.4</v>
      </c>
    </row>
    <row r="3665" spans="1:8" x14ac:dyDescent="0.3">
      <c r="A3665" t="s">
        <v>22557</v>
      </c>
      <c r="B3665">
        <v>93</v>
      </c>
      <c r="C3665">
        <v>906666</v>
      </c>
      <c r="D3665" t="s">
        <v>67</v>
      </c>
      <c r="E3665" t="s">
        <v>27811</v>
      </c>
      <c r="F3665" t="s">
        <v>37</v>
      </c>
      <c r="G3665">
        <v>500000</v>
      </c>
      <c r="H3665">
        <v>6.8</v>
      </c>
    </row>
    <row r="3666" spans="1:8" x14ac:dyDescent="0.3">
      <c r="A3666" t="s">
        <v>22563</v>
      </c>
      <c r="B3666">
        <v>86</v>
      </c>
      <c r="C3666">
        <v>1114943</v>
      </c>
      <c r="D3666" t="s">
        <v>6199</v>
      </c>
      <c r="E3666" t="s">
        <v>27812</v>
      </c>
      <c r="F3666" t="s">
        <v>37</v>
      </c>
      <c r="G3666">
        <v>500000</v>
      </c>
      <c r="H3666">
        <v>6.5</v>
      </c>
    </row>
    <row r="3667" spans="1:8" x14ac:dyDescent="0.3">
      <c r="A3667" t="s">
        <v>22543</v>
      </c>
      <c r="B3667">
        <v>101</v>
      </c>
      <c r="C3667">
        <v>1111615</v>
      </c>
      <c r="D3667" t="s">
        <v>14200</v>
      </c>
      <c r="E3667" t="s">
        <v>27813</v>
      </c>
      <c r="F3667" t="s">
        <v>37</v>
      </c>
      <c r="G3667">
        <v>500000</v>
      </c>
      <c r="H3667">
        <v>6</v>
      </c>
    </row>
    <row r="3668" spans="1:8" x14ac:dyDescent="0.3">
      <c r="A3668" t="s">
        <v>13777</v>
      </c>
      <c r="B3668">
        <v>111</v>
      </c>
      <c r="C3668">
        <v>985341</v>
      </c>
      <c r="D3668" t="s">
        <v>3409</v>
      </c>
      <c r="E3668" t="s">
        <v>27814</v>
      </c>
      <c r="F3668" t="s">
        <v>37</v>
      </c>
      <c r="G3668">
        <v>500000</v>
      </c>
      <c r="H3668">
        <v>7.3</v>
      </c>
    </row>
    <row r="3669" spans="1:8" x14ac:dyDescent="0.3">
      <c r="A3669" t="s">
        <v>22578</v>
      </c>
      <c r="B3669">
        <v>90</v>
      </c>
      <c r="C3669">
        <v>603943</v>
      </c>
      <c r="D3669" t="s">
        <v>1935</v>
      </c>
      <c r="E3669" t="s">
        <v>27815</v>
      </c>
      <c r="F3669" t="s">
        <v>37</v>
      </c>
      <c r="G3669">
        <v>500000</v>
      </c>
      <c r="H3669">
        <v>7.3</v>
      </c>
    </row>
    <row r="3670" spans="1:8" x14ac:dyDescent="0.3">
      <c r="A3670" t="s">
        <v>17984</v>
      </c>
      <c r="B3670">
        <v>86</v>
      </c>
      <c r="C3670">
        <v>334041</v>
      </c>
      <c r="D3670" t="s">
        <v>4824</v>
      </c>
      <c r="E3670" t="s">
        <v>27816</v>
      </c>
      <c r="F3670" t="s">
        <v>37</v>
      </c>
      <c r="G3670">
        <v>500000</v>
      </c>
      <c r="H3670">
        <v>6.5</v>
      </c>
    </row>
    <row r="3671" spans="1:8" x14ac:dyDescent="0.3">
      <c r="A3671" t="s">
        <v>22585</v>
      </c>
      <c r="B3671">
        <v>98</v>
      </c>
      <c r="C3671">
        <v>295468</v>
      </c>
      <c r="D3671" t="s">
        <v>1681</v>
      </c>
      <c r="E3671" t="s">
        <v>27817</v>
      </c>
      <c r="F3671" t="s">
        <v>37</v>
      </c>
      <c r="G3671">
        <v>500000</v>
      </c>
      <c r="H3671">
        <v>6</v>
      </c>
    </row>
    <row r="3672" spans="1:8" x14ac:dyDescent="0.3">
      <c r="A3672" t="s">
        <v>22589</v>
      </c>
      <c r="B3672">
        <v>91</v>
      </c>
      <c r="C3672">
        <v>243347</v>
      </c>
      <c r="D3672" t="s">
        <v>2125</v>
      </c>
      <c r="E3672" t="s">
        <v>27818</v>
      </c>
      <c r="F3672" t="s">
        <v>37</v>
      </c>
      <c r="G3672">
        <v>500000</v>
      </c>
      <c r="H3672">
        <v>5.3</v>
      </c>
    </row>
    <row r="3673" spans="1:8" x14ac:dyDescent="0.3">
      <c r="A3673" t="s">
        <v>272</v>
      </c>
      <c r="B3673">
        <v>91</v>
      </c>
      <c r="C3673">
        <v>154077</v>
      </c>
      <c r="D3673" t="s">
        <v>2527</v>
      </c>
      <c r="E3673" t="s">
        <v>27819</v>
      </c>
      <c r="F3673" t="s">
        <v>37</v>
      </c>
      <c r="G3673">
        <v>500000</v>
      </c>
      <c r="H3673">
        <v>6.6</v>
      </c>
    </row>
    <row r="3674" spans="1:8" x14ac:dyDescent="0.3">
      <c r="A3674" t="s">
        <v>22600</v>
      </c>
      <c r="B3674">
        <v>88</v>
      </c>
      <c r="C3674">
        <v>151389</v>
      </c>
      <c r="D3674" t="s">
        <v>67</v>
      </c>
      <c r="E3674" t="s">
        <v>27820</v>
      </c>
      <c r="F3674" t="s">
        <v>37</v>
      </c>
      <c r="G3674">
        <v>500000</v>
      </c>
      <c r="H3674">
        <v>7.1</v>
      </c>
    </row>
    <row r="3675" spans="1:8" x14ac:dyDescent="0.3">
      <c r="A3675" t="s">
        <v>14462</v>
      </c>
      <c r="B3675">
        <v>202</v>
      </c>
      <c r="C3675">
        <v>269061</v>
      </c>
      <c r="D3675" t="s">
        <v>1023</v>
      </c>
      <c r="E3675" t="s">
        <v>27821</v>
      </c>
      <c r="F3675" t="s">
        <v>676</v>
      </c>
      <c r="G3675">
        <v>2000000</v>
      </c>
      <c r="H3675">
        <v>8.6999999999999993</v>
      </c>
    </row>
    <row r="3676" spans="1:8" x14ac:dyDescent="0.3">
      <c r="A3676" t="s">
        <v>22612</v>
      </c>
      <c r="B3676">
        <v>89</v>
      </c>
      <c r="C3676">
        <v>133778</v>
      </c>
      <c r="D3676" t="s">
        <v>16528</v>
      </c>
      <c r="E3676" t="s">
        <v>27822</v>
      </c>
      <c r="F3676" t="s">
        <v>37</v>
      </c>
      <c r="G3676">
        <v>500000</v>
      </c>
      <c r="H3676">
        <v>8.4</v>
      </c>
    </row>
    <row r="3677" spans="1:8" x14ac:dyDescent="0.3">
      <c r="A3677" t="s">
        <v>408</v>
      </c>
      <c r="B3677">
        <v>84</v>
      </c>
      <c r="C3677">
        <v>52850</v>
      </c>
      <c r="D3677" t="s">
        <v>1671</v>
      </c>
      <c r="E3677" t="s">
        <v>27823</v>
      </c>
      <c r="F3677" t="s">
        <v>37</v>
      </c>
      <c r="G3677">
        <v>500000</v>
      </c>
      <c r="H3677">
        <v>6.2</v>
      </c>
    </row>
    <row r="3678" spans="1:8" x14ac:dyDescent="0.3">
      <c r="A3678" t="s">
        <v>22630</v>
      </c>
      <c r="B3678">
        <v>82</v>
      </c>
      <c r="C3678">
        <v>98017</v>
      </c>
      <c r="D3678" t="s">
        <v>882</v>
      </c>
      <c r="E3678" t="s">
        <v>27824</v>
      </c>
      <c r="F3678" t="s">
        <v>37</v>
      </c>
      <c r="G3678">
        <v>500000</v>
      </c>
      <c r="H3678">
        <v>5.8</v>
      </c>
    </row>
    <row r="3679" spans="1:8" x14ac:dyDescent="0.3">
      <c r="A3679" t="s">
        <v>22099</v>
      </c>
      <c r="B3679">
        <v>100</v>
      </c>
      <c r="C3679">
        <v>31937</v>
      </c>
      <c r="D3679" t="s">
        <v>1681</v>
      </c>
      <c r="E3679" t="s">
        <v>27825</v>
      </c>
      <c r="F3679" t="s">
        <v>37</v>
      </c>
      <c r="G3679">
        <v>500000</v>
      </c>
      <c r="H3679">
        <v>5.7</v>
      </c>
    </row>
    <row r="3680" spans="1:8" x14ac:dyDescent="0.3">
      <c r="A3680" t="s">
        <v>22641</v>
      </c>
      <c r="B3680">
        <v>112</v>
      </c>
      <c r="C3680">
        <v>13134</v>
      </c>
      <c r="D3680" t="s">
        <v>3794</v>
      </c>
      <c r="E3680" t="s">
        <v>27826</v>
      </c>
      <c r="F3680" t="s">
        <v>37</v>
      </c>
      <c r="G3680">
        <v>500000</v>
      </c>
      <c r="H3680">
        <v>6.1</v>
      </c>
    </row>
    <row r="3681" spans="1:8" x14ac:dyDescent="0.3">
      <c r="A3681" t="s">
        <v>22646</v>
      </c>
      <c r="B3681">
        <v>94</v>
      </c>
      <c r="C3681">
        <v>237301</v>
      </c>
      <c r="D3681" t="s">
        <v>2683</v>
      </c>
      <c r="E3681" t="s">
        <v>27827</v>
      </c>
      <c r="F3681" t="s">
        <v>37</v>
      </c>
      <c r="G3681">
        <v>500000</v>
      </c>
      <c r="H3681">
        <v>6.4</v>
      </c>
    </row>
    <row r="3682" spans="1:8" x14ac:dyDescent="0.3">
      <c r="A3682" t="s">
        <v>22654</v>
      </c>
      <c r="B3682">
        <v>91</v>
      </c>
      <c r="C3682">
        <v>12055</v>
      </c>
      <c r="D3682" t="s">
        <v>1671</v>
      </c>
      <c r="E3682" t="s">
        <v>27828</v>
      </c>
      <c r="F3682" t="s">
        <v>37</v>
      </c>
      <c r="G3682">
        <v>500000</v>
      </c>
      <c r="H3682">
        <v>6.5</v>
      </c>
    </row>
    <row r="3683" spans="1:8" x14ac:dyDescent="0.3">
      <c r="A3683" t="s">
        <v>22660</v>
      </c>
      <c r="B3683">
        <v>87</v>
      </c>
      <c r="C3683">
        <v>1332</v>
      </c>
      <c r="D3683" t="s">
        <v>7579</v>
      </c>
      <c r="E3683" t="s">
        <v>27829</v>
      </c>
      <c r="F3683" t="s">
        <v>37</v>
      </c>
      <c r="G3683">
        <v>500000</v>
      </c>
      <c r="H3683">
        <v>4.5999999999999996</v>
      </c>
    </row>
    <row r="3684" spans="1:8" x14ac:dyDescent="0.3">
      <c r="A3684" t="s">
        <v>22747</v>
      </c>
      <c r="B3684">
        <v>82</v>
      </c>
      <c r="C3684">
        <v>21199</v>
      </c>
      <c r="D3684" t="s">
        <v>22749</v>
      </c>
      <c r="E3684" t="s">
        <v>27830</v>
      </c>
      <c r="F3684" t="s">
        <v>37</v>
      </c>
      <c r="G3684">
        <v>500000</v>
      </c>
      <c r="H3684">
        <v>6.8</v>
      </c>
    </row>
    <row r="3685" spans="1:8" x14ac:dyDescent="0.3">
      <c r="A3685" t="s">
        <v>16111</v>
      </c>
      <c r="B3685">
        <v>91</v>
      </c>
      <c r="C3685">
        <v>2712293</v>
      </c>
      <c r="D3685" t="s">
        <v>1935</v>
      </c>
      <c r="E3685" t="s">
        <v>27831</v>
      </c>
      <c r="F3685" t="s">
        <v>37</v>
      </c>
      <c r="G3685">
        <v>450000</v>
      </c>
      <c r="H3685">
        <v>5.9</v>
      </c>
    </row>
    <row r="3686" spans="1:8" x14ac:dyDescent="0.3">
      <c r="A3686" t="s">
        <v>1155</v>
      </c>
      <c r="B3686">
        <v>107</v>
      </c>
      <c r="C3686">
        <v>768045</v>
      </c>
      <c r="D3686" t="s">
        <v>1961</v>
      </c>
      <c r="E3686" t="s">
        <v>27832</v>
      </c>
      <c r="F3686" t="s">
        <v>37</v>
      </c>
      <c r="G3686">
        <v>2000000</v>
      </c>
      <c r="H3686">
        <v>7.7</v>
      </c>
    </row>
    <row r="3687" spans="1:8" x14ac:dyDescent="0.3">
      <c r="A3687" t="s">
        <v>22781</v>
      </c>
      <c r="B3687">
        <v>84</v>
      </c>
      <c r="C3687">
        <v>379122</v>
      </c>
      <c r="D3687" t="s">
        <v>1415</v>
      </c>
      <c r="E3687" t="s">
        <v>27833</v>
      </c>
      <c r="F3687" t="s">
        <v>37</v>
      </c>
      <c r="G3687">
        <v>450000</v>
      </c>
      <c r="H3687">
        <v>7.1</v>
      </c>
    </row>
    <row r="3688" spans="1:8" x14ac:dyDescent="0.3">
      <c r="A3688" t="s">
        <v>22785</v>
      </c>
      <c r="B3688">
        <v>103</v>
      </c>
      <c r="C3688">
        <v>23000</v>
      </c>
      <c r="D3688" t="s">
        <v>21447</v>
      </c>
      <c r="E3688" t="s">
        <v>27834</v>
      </c>
      <c r="F3688" t="s">
        <v>37</v>
      </c>
      <c r="G3688">
        <v>500000</v>
      </c>
      <c r="H3688">
        <v>6.2</v>
      </c>
    </row>
    <row r="3689" spans="1:8" x14ac:dyDescent="0.3">
      <c r="A3689" t="s">
        <v>22798</v>
      </c>
      <c r="B3689">
        <v>89</v>
      </c>
      <c r="C3689">
        <v>2300000</v>
      </c>
      <c r="D3689" t="s">
        <v>11250</v>
      </c>
      <c r="E3689" t="s">
        <v>27835</v>
      </c>
      <c r="F3689" t="s">
        <v>37</v>
      </c>
      <c r="G3689">
        <v>439000</v>
      </c>
      <c r="H3689">
        <v>7.7</v>
      </c>
    </row>
    <row r="3690" spans="1:8" x14ac:dyDescent="0.3">
      <c r="A3690" t="s">
        <v>19470</v>
      </c>
      <c r="B3690">
        <v>98</v>
      </c>
      <c r="C3690">
        <v>2938208</v>
      </c>
      <c r="D3690" t="s">
        <v>1415</v>
      </c>
      <c r="E3690" t="s">
        <v>27836</v>
      </c>
      <c r="F3690" t="s">
        <v>37</v>
      </c>
      <c r="G3690">
        <v>225000</v>
      </c>
      <c r="H3690">
        <v>7.5</v>
      </c>
    </row>
    <row r="3691" spans="1:8" x14ac:dyDescent="0.3">
      <c r="A3691" t="s">
        <v>22817</v>
      </c>
      <c r="B3691">
        <v>133</v>
      </c>
      <c r="C3691">
        <v>9910</v>
      </c>
      <c r="D3691" t="s">
        <v>5788</v>
      </c>
      <c r="E3691" t="s">
        <v>27837</v>
      </c>
      <c r="F3691" t="s">
        <v>12472</v>
      </c>
      <c r="G3691">
        <v>25000000</v>
      </c>
      <c r="H3691">
        <v>7.6</v>
      </c>
    </row>
    <row r="3692" spans="1:8" x14ac:dyDescent="0.3">
      <c r="A3692" t="s">
        <v>7905</v>
      </c>
      <c r="B3692">
        <v>92</v>
      </c>
      <c r="C3692">
        <v>44540956</v>
      </c>
      <c r="D3692" t="s">
        <v>1671</v>
      </c>
      <c r="E3692" t="s">
        <v>27838</v>
      </c>
      <c r="F3692" t="s">
        <v>37</v>
      </c>
      <c r="G3692">
        <v>400000</v>
      </c>
      <c r="H3692">
        <v>6.9</v>
      </c>
    </row>
    <row r="3693" spans="1:8" x14ac:dyDescent="0.3">
      <c r="A3693" t="s">
        <v>17923</v>
      </c>
      <c r="B3693">
        <v>90</v>
      </c>
      <c r="C3693">
        <v>258113</v>
      </c>
      <c r="D3693" t="s">
        <v>2125</v>
      </c>
      <c r="E3693" t="s">
        <v>27839</v>
      </c>
      <c r="F3693" t="s">
        <v>37</v>
      </c>
      <c r="G3693">
        <v>1066167</v>
      </c>
      <c r="H3693">
        <v>7.1</v>
      </c>
    </row>
    <row r="3694" spans="1:8" x14ac:dyDescent="0.3">
      <c r="A3694" t="s">
        <v>18017</v>
      </c>
      <c r="B3694">
        <v>84</v>
      </c>
      <c r="C3694">
        <v>107917283</v>
      </c>
      <c r="D3694" t="s">
        <v>6403</v>
      </c>
      <c r="E3694" t="s">
        <v>27840</v>
      </c>
      <c r="F3694" t="s">
        <v>37</v>
      </c>
      <c r="G3694">
        <v>15000</v>
      </c>
      <c r="H3694">
        <v>6.3</v>
      </c>
    </row>
    <row r="3695" spans="1:8" x14ac:dyDescent="0.3">
      <c r="A3695" t="s">
        <v>2791</v>
      </c>
      <c r="B3695">
        <v>91</v>
      </c>
      <c r="C3695">
        <v>1229197</v>
      </c>
      <c r="D3695" t="s">
        <v>5419</v>
      </c>
      <c r="E3695" t="s">
        <v>27841</v>
      </c>
      <c r="F3695" t="s">
        <v>37</v>
      </c>
      <c r="G3695">
        <v>229575</v>
      </c>
      <c r="H3695">
        <v>8.3000000000000007</v>
      </c>
    </row>
    <row r="3696" spans="1:8" x14ac:dyDescent="0.3">
      <c r="A3696" t="s">
        <v>17683</v>
      </c>
      <c r="B3696">
        <v>90</v>
      </c>
      <c r="C3696">
        <v>1689999</v>
      </c>
      <c r="D3696" t="s">
        <v>3409</v>
      </c>
      <c r="E3696" t="s">
        <v>27842</v>
      </c>
      <c r="F3696" t="s">
        <v>2778</v>
      </c>
      <c r="G3696">
        <v>400000</v>
      </c>
      <c r="H3696">
        <v>7.1</v>
      </c>
    </row>
    <row r="3697" spans="1:8" x14ac:dyDescent="0.3">
      <c r="A3697" t="s">
        <v>22857</v>
      </c>
      <c r="B3697">
        <v>96</v>
      </c>
      <c r="C3697">
        <v>11798</v>
      </c>
      <c r="D3697" t="s">
        <v>22858</v>
      </c>
      <c r="E3697" t="s">
        <v>27843</v>
      </c>
      <c r="F3697" t="s">
        <v>37</v>
      </c>
      <c r="G3697">
        <v>100000</v>
      </c>
      <c r="H3697">
        <v>4.7</v>
      </c>
    </row>
    <row r="3698" spans="1:8" x14ac:dyDescent="0.3">
      <c r="A3698" t="s">
        <v>22868</v>
      </c>
      <c r="B3698">
        <v>88</v>
      </c>
      <c r="C3698">
        <v>592014</v>
      </c>
      <c r="D3698" t="s">
        <v>22869</v>
      </c>
      <c r="E3698" t="s">
        <v>27844</v>
      </c>
      <c r="F3698" t="s">
        <v>37</v>
      </c>
      <c r="G3698">
        <v>218</v>
      </c>
      <c r="H3698">
        <v>7.2</v>
      </c>
    </row>
    <row r="3699" spans="1:8" x14ac:dyDescent="0.3">
      <c r="A3699" t="s">
        <v>22875</v>
      </c>
      <c r="B3699">
        <v>92</v>
      </c>
      <c r="C3699">
        <v>425899</v>
      </c>
      <c r="D3699" t="s">
        <v>67</v>
      </c>
      <c r="E3699" t="s">
        <v>27845</v>
      </c>
      <c r="F3699" t="s">
        <v>37</v>
      </c>
      <c r="G3699">
        <v>400000</v>
      </c>
      <c r="H3699">
        <v>5.0999999999999996</v>
      </c>
    </row>
    <row r="3700" spans="1:8" x14ac:dyDescent="0.3">
      <c r="A3700" t="s">
        <v>22887</v>
      </c>
      <c r="B3700">
        <v>82</v>
      </c>
      <c r="C3700">
        <v>126387</v>
      </c>
      <c r="D3700" t="s">
        <v>6403</v>
      </c>
      <c r="E3700" t="s">
        <v>27846</v>
      </c>
      <c r="F3700" t="s">
        <v>9795</v>
      </c>
      <c r="G3700">
        <v>400000</v>
      </c>
      <c r="H3700">
        <v>6.9</v>
      </c>
    </row>
    <row r="3701" spans="1:8" x14ac:dyDescent="0.3">
      <c r="A3701" t="s">
        <v>8108</v>
      </c>
      <c r="B3701">
        <v>101</v>
      </c>
      <c r="C3701">
        <v>80276912</v>
      </c>
      <c r="D3701" t="s">
        <v>1681</v>
      </c>
      <c r="E3701" t="s">
        <v>27847</v>
      </c>
      <c r="F3701" t="s">
        <v>37</v>
      </c>
      <c r="G3701">
        <v>35000000</v>
      </c>
      <c r="H3701">
        <v>6.1</v>
      </c>
    </row>
    <row r="3702" spans="1:8" x14ac:dyDescent="0.3">
      <c r="A3702" t="s">
        <v>22938</v>
      </c>
      <c r="B3702">
        <v>86</v>
      </c>
      <c r="C3702">
        <v>617172</v>
      </c>
      <c r="D3702" t="s">
        <v>67</v>
      </c>
      <c r="E3702" t="s">
        <v>27848</v>
      </c>
      <c r="F3702" t="s">
        <v>37</v>
      </c>
      <c r="G3702">
        <v>375000</v>
      </c>
      <c r="H3702">
        <v>7</v>
      </c>
    </row>
    <row r="3703" spans="1:8" x14ac:dyDescent="0.3">
      <c r="A3703" t="s">
        <v>22944</v>
      </c>
      <c r="B3703">
        <v>100</v>
      </c>
      <c r="C3703">
        <v>2808000</v>
      </c>
      <c r="D3703" t="s">
        <v>16971</v>
      </c>
      <c r="E3703" t="s">
        <v>27849</v>
      </c>
      <c r="F3703" t="s">
        <v>37</v>
      </c>
      <c r="G3703">
        <v>379000</v>
      </c>
      <c r="H3703">
        <v>6.3</v>
      </c>
    </row>
    <row r="3704" spans="1:8" x14ac:dyDescent="0.3">
      <c r="A3704" t="s">
        <v>22955</v>
      </c>
      <c r="B3704">
        <v>89</v>
      </c>
      <c r="C3704">
        <v>12843</v>
      </c>
      <c r="D3704" t="s">
        <v>5544</v>
      </c>
      <c r="E3704" t="s">
        <v>27850</v>
      </c>
      <c r="F3704" t="s">
        <v>37</v>
      </c>
      <c r="G3704">
        <v>6000000</v>
      </c>
      <c r="H3704">
        <v>6.1</v>
      </c>
    </row>
    <row r="3705" spans="1:8" x14ac:dyDescent="0.3">
      <c r="A3705" t="s">
        <v>22962</v>
      </c>
      <c r="B3705">
        <v>84</v>
      </c>
      <c r="C3705">
        <v>34151</v>
      </c>
      <c r="D3705" t="s">
        <v>20327</v>
      </c>
      <c r="E3705" t="s">
        <v>27851</v>
      </c>
      <c r="F3705" t="s">
        <v>11690</v>
      </c>
      <c r="G3705">
        <v>450000</v>
      </c>
      <c r="H3705">
        <v>7.2</v>
      </c>
    </row>
    <row r="3706" spans="1:8" x14ac:dyDescent="0.3">
      <c r="A3706" t="s">
        <v>22966</v>
      </c>
      <c r="B3706">
        <v>88</v>
      </c>
      <c r="C3706">
        <v>1523883</v>
      </c>
      <c r="D3706" t="s">
        <v>16528</v>
      </c>
      <c r="E3706" t="s">
        <v>27852</v>
      </c>
      <c r="F3706" t="s">
        <v>37</v>
      </c>
      <c r="G3706">
        <v>1750211</v>
      </c>
      <c r="H3706">
        <v>7.8</v>
      </c>
    </row>
    <row r="3707" spans="1:8" x14ac:dyDescent="0.3">
      <c r="A3707" t="s">
        <v>22973</v>
      </c>
      <c r="B3707">
        <v>90</v>
      </c>
      <c r="C3707">
        <v>4000000</v>
      </c>
      <c r="D3707" t="s">
        <v>777</v>
      </c>
      <c r="E3707" t="s">
        <v>27853</v>
      </c>
      <c r="F3707" t="s">
        <v>37</v>
      </c>
      <c r="G3707">
        <v>350000</v>
      </c>
      <c r="H3707">
        <v>4.7</v>
      </c>
    </row>
    <row r="3708" spans="1:8" x14ac:dyDescent="0.3">
      <c r="A3708" t="s">
        <v>8565</v>
      </c>
      <c r="B3708">
        <v>102</v>
      </c>
      <c r="C3708">
        <v>1281176</v>
      </c>
      <c r="D3708" t="s">
        <v>2527</v>
      </c>
      <c r="E3708" t="s">
        <v>27854</v>
      </c>
      <c r="F3708" t="s">
        <v>37</v>
      </c>
      <c r="G3708">
        <v>312000</v>
      </c>
      <c r="H3708">
        <v>6.7</v>
      </c>
    </row>
    <row r="3709" spans="1:8" x14ac:dyDescent="0.3">
      <c r="A3709" t="s">
        <v>23026</v>
      </c>
      <c r="B3709">
        <v>98</v>
      </c>
      <c r="C3709">
        <v>16115878</v>
      </c>
      <c r="D3709" t="s">
        <v>23027</v>
      </c>
      <c r="E3709" t="s">
        <v>27855</v>
      </c>
      <c r="F3709" t="s">
        <v>37</v>
      </c>
      <c r="G3709">
        <v>8000000</v>
      </c>
      <c r="H3709">
        <v>6.6</v>
      </c>
    </row>
    <row r="3710" spans="1:8" x14ac:dyDescent="0.3">
      <c r="A3710" t="s">
        <v>17301</v>
      </c>
      <c r="B3710">
        <v>91</v>
      </c>
      <c r="C3710">
        <v>1652472</v>
      </c>
      <c r="D3710" t="s">
        <v>1681</v>
      </c>
      <c r="E3710" t="s">
        <v>27856</v>
      </c>
      <c r="F3710" t="s">
        <v>1464</v>
      </c>
      <c r="G3710">
        <v>300000</v>
      </c>
      <c r="H3710">
        <v>6.9</v>
      </c>
    </row>
    <row r="3711" spans="1:8" x14ac:dyDescent="0.3">
      <c r="A3711" t="s">
        <v>6496</v>
      </c>
      <c r="B3711">
        <v>80</v>
      </c>
      <c r="C3711">
        <v>2360184</v>
      </c>
      <c r="D3711" t="s">
        <v>2527</v>
      </c>
      <c r="E3711" t="s">
        <v>27857</v>
      </c>
      <c r="F3711" t="s">
        <v>37</v>
      </c>
      <c r="G3711">
        <v>300000</v>
      </c>
      <c r="H3711">
        <v>7.1</v>
      </c>
    </row>
    <row r="3712" spans="1:8" x14ac:dyDescent="0.3">
      <c r="A3712" t="s">
        <v>20333</v>
      </c>
      <c r="B3712">
        <v>76</v>
      </c>
      <c r="C3712">
        <v>255352</v>
      </c>
      <c r="D3712" t="s">
        <v>3409</v>
      </c>
      <c r="E3712" t="s">
        <v>27858</v>
      </c>
      <c r="F3712" t="s">
        <v>37</v>
      </c>
      <c r="G3712">
        <v>300000</v>
      </c>
      <c r="H3712">
        <v>6.7</v>
      </c>
    </row>
    <row r="3713" spans="1:8" x14ac:dyDescent="0.3">
      <c r="A3713" t="s">
        <v>20333</v>
      </c>
      <c r="B3713">
        <v>80</v>
      </c>
      <c r="C3713">
        <v>856942</v>
      </c>
      <c r="D3713" t="s">
        <v>3409</v>
      </c>
      <c r="E3713" t="s">
        <v>27859</v>
      </c>
      <c r="F3713" t="s">
        <v>37</v>
      </c>
      <c r="G3713">
        <v>200000</v>
      </c>
      <c r="H3713">
        <v>7.1</v>
      </c>
    </row>
    <row r="3714" spans="1:8" x14ac:dyDescent="0.3">
      <c r="A3714" t="s">
        <v>22482</v>
      </c>
      <c r="B3714">
        <v>102</v>
      </c>
      <c r="C3714">
        <v>16892</v>
      </c>
      <c r="D3714" t="s">
        <v>67</v>
      </c>
      <c r="E3714" t="s">
        <v>27860</v>
      </c>
      <c r="F3714" t="s">
        <v>37</v>
      </c>
      <c r="G3714">
        <v>300000</v>
      </c>
      <c r="H3714">
        <v>7.6</v>
      </c>
    </row>
    <row r="3715" spans="1:8" x14ac:dyDescent="0.3">
      <c r="A3715" t="s">
        <v>23074</v>
      </c>
      <c r="B3715">
        <v>95</v>
      </c>
      <c r="C3715">
        <v>12438</v>
      </c>
      <c r="D3715" t="s">
        <v>214</v>
      </c>
      <c r="E3715" t="s">
        <v>27861</v>
      </c>
      <c r="F3715" t="s">
        <v>37</v>
      </c>
      <c r="G3715">
        <v>160000</v>
      </c>
      <c r="H3715">
        <v>8.1</v>
      </c>
    </row>
    <row r="3716" spans="1:8" x14ac:dyDescent="0.3">
      <c r="A3716" t="s">
        <v>17658</v>
      </c>
      <c r="B3716">
        <v>94</v>
      </c>
      <c r="C3716">
        <v>40542</v>
      </c>
      <c r="D3716" t="s">
        <v>214</v>
      </c>
      <c r="E3716" t="s">
        <v>27862</v>
      </c>
      <c r="F3716" t="s">
        <v>37</v>
      </c>
      <c r="G3716">
        <v>300000</v>
      </c>
      <c r="H3716">
        <v>5.5</v>
      </c>
    </row>
    <row r="3717" spans="1:8" x14ac:dyDescent="0.3">
      <c r="A3717" t="s">
        <v>23083</v>
      </c>
      <c r="B3717">
        <v>109</v>
      </c>
      <c r="C3717">
        <v>5199</v>
      </c>
      <c r="D3717" t="s">
        <v>3794</v>
      </c>
      <c r="E3717" t="s">
        <v>27863</v>
      </c>
      <c r="F3717" t="s">
        <v>37</v>
      </c>
      <c r="G3717">
        <v>200000</v>
      </c>
      <c r="H3717">
        <v>6.6</v>
      </c>
    </row>
    <row r="3718" spans="1:8" x14ac:dyDescent="0.3">
      <c r="A3718" t="s">
        <v>23107</v>
      </c>
      <c r="B3718">
        <v>95</v>
      </c>
      <c r="C3718">
        <v>2468</v>
      </c>
      <c r="D3718" t="s">
        <v>10413</v>
      </c>
      <c r="E3718" t="s">
        <v>27864</v>
      </c>
      <c r="F3718" t="s">
        <v>37</v>
      </c>
      <c r="G3718">
        <v>300000</v>
      </c>
      <c r="H3718">
        <v>4.8</v>
      </c>
    </row>
    <row r="3719" spans="1:8" x14ac:dyDescent="0.3">
      <c r="A3719" t="s">
        <v>23141</v>
      </c>
      <c r="B3719">
        <v>90</v>
      </c>
      <c r="C3719">
        <v>318622</v>
      </c>
      <c r="D3719" t="s">
        <v>5685</v>
      </c>
      <c r="E3719" t="s">
        <v>27865</v>
      </c>
      <c r="F3719" t="s">
        <v>37</v>
      </c>
      <c r="G3719">
        <v>270000</v>
      </c>
      <c r="H3719">
        <v>6.4</v>
      </c>
    </row>
    <row r="3720" spans="1:8" x14ac:dyDescent="0.3">
      <c r="A3720" t="s">
        <v>7134</v>
      </c>
      <c r="B3720">
        <v>113</v>
      </c>
      <c r="C3720">
        <v>12006514</v>
      </c>
      <c r="D3720" t="s">
        <v>1415</v>
      </c>
      <c r="E3720" t="s">
        <v>27866</v>
      </c>
      <c r="F3720" t="s">
        <v>37</v>
      </c>
      <c r="G3720">
        <v>250000</v>
      </c>
      <c r="H3720">
        <v>7.3</v>
      </c>
    </row>
    <row r="3721" spans="1:8" x14ac:dyDescent="0.3">
      <c r="A3721" t="s">
        <v>16101</v>
      </c>
      <c r="B3721">
        <v>91</v>
      </c>
      <c r="C3721">
        <v>4186931</v>
      </c>
      <c r="D3721" t="s">
        <v>1415</v>
      </c>
      <c r="E3721" t="s">
        <v>27867</v>
      </c>
      <c r="F3721" t="s">
        <v>37</v>
      </c>
      <c r="G3721">
        <v>250000</v>
      </c>
      <c r="H3721">
        <v>6.9</v>
      </c>
    </row>
    <row r="3722" spans="1:8" x14ac:dyDescent="0.3">
      <c r="A3722" t="s">
        <v>408</v>
      </c>
      <c r="B3722">
        <v>98</v>
      </c>
      <c r="C3722">
        <v>3799339</v>
      </c>
      <c r="D3722" t="s">
        <v>4824</v>
      </c>
      <c r="E3722" t="s">
        <v>27868</v>
      </c>
      <c r="F3722" t="s">
        <v>37</v>
      </c>
      <c r="G3722">
        <v>250000</v>
      </c>
      <c r="H3722">
        <v>7.2</v>
      </c>
    </row>
    <row r="3723" spans="1:8" x14ac:dyDescent="0.3">
      <c r="A3723" t="s">
        <v>23166</v>
      </c>
      <c r="B3723">
        <v>94</v>
      </c>
      <c r="C3723">
        <v>1977544</v>
      </c>
      <c r="D3723" t="s">
        <v>1415</v>
      </c>
      <c r="E3723" t="s">
        <v>27869</v>
      </c>
      <c r="F3723" t="s">
        <v>37</v>
      </c>
      <c r="G3723">
        <v>250000</v>
      </c>
      <c r="H3723">
        <v>6.5</v>
      </c>
    </row>
    <row r="3724" spans="1:8" x14ac:dyDescent="0.3">
      <c r="A3724" t="s">
        <v>8950</v>
      </c>
      <c r="B3724">
        <v>96</v>
      </c>
      <c r="C3724">
        <v>1050600</v>
      </c>
      <c r="D3724" t="s">
        <v>2527</v>
      </c>
      <c r="E3724" t="s">
        <v>27870</v>
      </c>
      <c r="F3724" t="s">
        <v>37</v>
      </c>
      <c r="G3724">
        <v>250000</v>
      </c>
      <c r="H3724">
        <v>6.6</v>
      </c>
    </row>
    <row r="3725" spans="1:8" x14ac:dyDescent="0.3">
      <c r="A3725" t="s">
        <v>23174</v>
      </c>
      <c r="B3725">
        <v>100</v>
      </c>
      <c r="C3725">
        <v>902835</v>
      </c>
      <c r="D3725" t="s">
        <v>1415</v>
      </c>
      <c r="E3725" t="s">
        <v>27871</v>
      </c>
      <c r="F3725" t="s">
        <v>37</v>
      </c>
      <c r="G3725">
        <v>250000</v>
      </c>
      <c r="H3725">
        <v>6.7</v>
      </c>
    </row>
    <row r="3726" spans="1:8" x14ac:dyDescent="0.3">
      <c r="A3726" t="s">
        <v>8553</v>
      </c>
      <c r="B3726">
        <v>90</v>
      </c>
      <c r="C3726">
        <v>489220</v>
      </c>
      <c r="D3726" t="s">
        <v>5032</v>
      </c>
      <c r="E3726" t="s">
        <v>27872</v>
      </c>
      <c r="F3726" t="s">
        <v>37</v>
      </c>
      <c r="G3726">
        <v>365000</v>
      </c>
      <c r="H3726">
        <v>7.3</v>
      </c>
    </row>
    <row r="3727" spans="1:8" x14ac:dyDescent="0.3">
      <c r="A3727" t="s">
        <v>23190</v>
      </c>
      <c r="B3727">
        <v>76</v>
      </c>
      <c r="C3727">
        <v>212285</v>
      </c>
      <c r="D3727" t="s">
        <v>1681</v>
      </c>
      <c r="E3727" t="s">
        <v>27873</v>
      </c>
      <c r="F3727" t="s">
        <v>37</v>
      </c>
      <c r="G3727">
        <v>250000</v>
      </c>
      <c r="H3727">
        <v>6.4</v>
      </c>
    </row>
    <row r="3728" spans="1:8" x14ac:dyDescent="0.3">
      <c r="A3728" t="s">
        <v>23195</v>
      </c>
      <c r="B3728">
        <v>75</v>
      </c>
      <c r="C3728">
        <v>203134</v>
      </c>
      <c r="D3728" t="s">
        <v>23197</v>
      </c>
      <c r="E3728" t="s">
        <v>27874</v>
      </c>
      <c r="F3728" t="s">
        <v>37</v>
      </c>
      <c r="G3728">
        <v>250000</v>
      </c>
      <c r="H3728">
        <v>7</v>
      </c>
    </row>
    <row r="3729" spans="1:8" x14ac:dyDescent="0.3">
      <c r="A3729" t="s">
        <v>22563</v>
      </c>
      <c r="B3729">
        <v>78</v>
      </c>
      <c r="C3729">
        <v>191309</v>
      </c>
      <c r="D3729" t="s">
        <v>1924</v>
      </c>
      <c r="E3729" t="s">
        <v>27875</v>
      </c>
      <c r="F3729" t="s">
        <v>37</v>
      </c>
      <c r="G3729">
        <v>150000</v>
      </c>
      <c r="H3729">
        <v>5.5</v>
      </c>
    </row>
    <row r="3730" spans="1:8" x14ac:dyDescent="0.3">
      <c r="A3730" t="s">
        <v>23207</v>
      </c>
      <c r="B3730">
        <v>90</v>
      </c>
      <c r="C3730">
        <v>3388210</v>
      </c>
      <c r="D3730" t="s">
        <v>214</v>
      </c>
      <c r="E3730" t="s">
        <v>27876</v>
      </c>
      <c r="F3730" t="s">
        <v>37</v>
      </c>
      <c r="G3730">
        <v>250000</v>
      </c>
      <c r="H3730">
        <v>6.7</v>
      </c>
    </row>
    <row r="3731" spans="1:8" x14ac:dyDescent="0.3">
      <c r="A3731" t="s">
        <v>18565</v>
      </c>
      <c r="B3731">
        <v>92</v>
      </c>
      <c r="C3731">
        <v>177840</v>
      </c>
      <c r="D3731" t="s">
        <v>6419</v>
      </c>
      <c r="E3731" t="s">
        <v>27877</v>
      </c>
      <c r="F3731" t="s">
        <v>37</v>
      </c>
      <c r="G3731">
        <v>250000</v>
      </c>
      <c r="H3731">
        <v>6.1</v>
      </c>
    </row>
    <row r="3732" spans="1:8" x14ac:dyDescent="0.3">
      <c r="A3732" t="s">
        <v>13940</v>
      </c>
      <c r="B3732">
        <v>99</v>
      </c>
      <c r="C3732">
        <v>49494</v>
      </c>
      <c r="D3732" t="s">
        <v>4075</v>
      </c>
      <c r="E3732" t="s">
        <v>27878</v>
      </c>
      <c r="F3732" t="s">
        <v>37</v>
      </c>
      <c r="G3732">
        <v>250000</v>
      </c>
      <c r="H3732">
        <v>3.9</v>
      </c>
    </row>
    <row r="3733" spans="1:8" x14ac:dyDescent="0.3">
      <c r="A3733" t="s">
        <v>23255</v>
      </c>
      <c r="B3733">
        <v>81</v>
      </c>
      <c r="C3733">
        <v>18195</v>
      </c>
      <c r="D3733" t="s">
        <v>12332</v>
      </c>
      <c r="E3733" t="s">
        <v>27879</v>
      </c>
      <c r="F3733" t="s">
        <v>37</v>
      </c>
      <c r="G3733">
        <v>250000</v>
      </c>
      <c r="H3733">
        <v>6.3</v>
      </c>
    </row>
    <row r="3734" spans="1:8" x14ac:dyDescent="0.3">
      <c r="A3734" t="s">
        <v>23350</v>
      </c>
      <c r="B3734">
        <v>86</v>
      </c>
      <c r="C3734">
        <v>111300</v>
      </c>
      <c r="D3734" t="s">
        <v>67</v>
      </c>
      <c r="E3734" t="s">
        <v>27880</v>
      </c>
      <c r="F3734" t="s">
        <v>37</v>
      </c>
      <c r="G3734">
        <v>225000</v>
      </c>
      <c r="H3734">
        <v>7.5</v>
      </c>
    </row>
    <row r="3735" spans="1:8" x14ac:dyDescent="0.3">
      <c r="A3735" t="s">
        <v>23357</v>
      </c>
      <c r="B3735">
        <v>106</v>
      </c>
      <c r="C3735">
        <v>1027119</v>
      </c>
      <c r="D3735" t="s">
        <v>3409</v>
      </c>
      <c r="E3735" t="s">
        <v>27881</v>
      </c>
      <c r="F3735" t="s">
        <v>37</v>
      </c>
      <c r="G3735">
        <v>225000</v>
      </c>
      <c r="H3735">
        <v>7</v>
      </c>
    </row>
    <row r="3736" spans="1:8" x14ac:dyDescent="0.3">
      <c r="A3736" t="s">
        <v>23369</v>
      </c>
      <c r="B3736">
        <v>80</v>
      </c>
      <c r="C3736">
        <v>5000000</v>
      </c>
      <c r="D3736" t="s">
        <v>23371</v>
      </c>
      <c r="E3736" t="s">
        <v>27882</v>
      </c>
      <c r="F3736" t="s">
        <v>37</v>
      </c>
      <c r="G3736">
        <v>210000</v>
      </c>
      <c r="H3736">
        <v>6.7</v>
      </c>
    </row>
    <row r="3737" spans="1:8" x14ac:dyDescent="0.3">
      <c r="A3737" t="s">
        <v>521</v>
      </c>
      <c r="B3737">
        <v>96</v>
      </c>
      <c r="C3737">
        <v>4505922</v>
      </c>
      <c r="D3737" t="s">
        <v>2527</v>
      </c>
      <c r="E3737" t="s">
        <v>27883</v>
      </c>
      <c r="F3737" t="s">
        <v>37</v>
      </c>
      <c r="G3737">
        <v>200000</v>
      </c>
      <c r="H3737">
        <v>7.4</v>
      </c>
    </row>
    <row r="3738" spans="1:8" x14ac:dyDescent="0.3">
      <c r="A3738" t="s">
        <v>8662</v>
      </c>
      <c r="B3738">
        <v>99</v>
      </c>
      <c r="C3738">
        <v>3500000</v>
      </c>
      <c r="D3738" t="s">
        <v>10088</v>
      </c>
      <c r="E3738" t="s">
        <v>27884</v>
      </c>
      <c r="F3738" t="s">
        <v>9795</v>
      </c>
      <c r="G3738">
        <v>200000</v>
      </c>
      <c r="H3738">
        <v>8</v>
      </c>
    </row>
    <row r="3739" spans="1:8" x14ac:dyDescent="0.3">
      <c r="A3739" t="s">
        <v>23400</v>
      </c>
      <c r="B3739">
        <v>85</v>
      </c>
      <c r="C3739">
        <v>381225</v>
      </c>
      <c r="D3739" t="s">
        <v>67</v>
      </c>
      <c r="E3739" t="s">
        <v>27885</v>
      </c>
      <c r="F3739" t="s">
        <v>37</v>
      </c>
      <c r="G3739">
        <v>200000</v>
      </c>
      <c r="H3739">
        <v>7.2</v>
      </c>
    </row>
    <row r="3740" spans="1:8" x14ac:dyDescent="0.3">
      <c r="A3740" t="s">
        <v>23406</v>
      </c>
      <c r="B3740">
        <v>101</v>
      </c>
      <c r="C3740">
        <v>2428241</v>
      </c>
      <c r="D3740" t="s">
        <v>3409</v>
      </c>
      <c r="E3740" t="s">
        <v>27886</v>
      </c>
      <c r="F3740" t="s">
        <v>37</v>
      </c>
      <c r="G3740">
        <v>200000</v>
      </c>
      <c r="H3740">
        <v>6.4</v>
      </c>
    </row>
    <row r="3741" spans="1:8" x14ac:dyDescent="0.3">
      <c r="A3741" t="s">
        <v>10764</v>
      </c>
      <c r="B3741">
        <v>97</v>
      </c>
      <c r="C3741">
        <v>78030</v>
      </c>
      <c r="D3741" t="s">
        <v>3409</v>
      </c>
      <c r="E3741" t="s">
        <v>27887</v>
      </c>
      <c r="F3741" t="s">
        <v>37</v>
      </c>
      <c r="G3741">
        <v>200000</v>
      </c>
      <c r="H3741">
        <v>6.5</v>
      </c>
    </row>
    <row r="3742" spans="1:8" x14ac:dyDescent="0.3">
      <c r="A3742" t="s">
        <v>23422</v>
      </c>
      <c r="B3742">
        <v>103</v>
      </c>
      <c r="C3742">
        <v>174682</v>
      </c>
      <c r="D3742" t="s">
        <v>6199</v>
      </c>
      <c r="E3742" t="s">
        <v>27888</v>
      </c>
      <c r="F3742" t="s">
        <v>37</v>
      </c>
      <c r="G3742">
        <v>200000</v>
      </c>
      <c r="H3742">
        <v>6.9</v>
      </c>
    </row>
    <row r="3743" spans="1:8" x14ac:dyDescent="0.3">
      <c r="A3743" t="s">
        <v>23429</v>
      </c>
      <c r="B3743">
        <v>86</v>
      </c>
      <c r="C3743">
        <v>215185</v>
      </c>
      <c r="D3743" t="s">
        <v>22394</v>
      </c>
      <c r="E3743" t="s">
        <v>27889</v>
      </c>
      <c r="F3743" t="s">
        <v>37</v>
      </c>
      <c r="G3743">
        <v>200000</v>
      </c>
      <c r="H3743">
        <v>7.5</v>
      </c>
    </row>
    <row r="3744" spans="1:8" x14ac:dyDescent="0.3">
      <c r="A3744" t="s">
        <v>23484</v>
      </c>
      <c r="B3744">
        <v>106</v>
      </c>
      <c r="C3744">
        <v>1111</v>
      </c>
      <c r="D3744" t="s">
        <v>20255</v>
      </c>
      <c r="E3744" t="s">
        <v>27890</v>
      </c>
      <c r="F3744" t="s">
        <v>37</v>
      </c>
      <c r="G3744">
        <v>200000</v>
      </c>
      <c r="H3744">
        <v>7.7</v>
      </c>
    </row>
    <row r="3745" spans="1:8" x14ac:dyDescent="0.3">
      <c r="A3745" t="s">
        <v>23520</v>
      </c>
      <c r="B3745">
        <v>89</v>
      </c>
      <c r="C3745">
        <v>925402</v>
      </c>
      <c r="D3745" t="s">
        <v>7144</v>
      </c>
      <c r="E3745" t="s">
        <v>27891</v>
      </c>
      <c r="F3745" t="s">
        <v>22077</v>
      </c>
      <c r="G3745">
        <v>180000</v>
      </c>
      <c r="H3745">
        <v>8.5</v>
      </c>
    </row>
    <row r="3746" spans="1:8" x14ac:dyDescent="0.3">
      <c r="A3746" t="s">
        <v>23527</v>
      </c>
      <c r="B3746">
        <v>97</v>
      </c>
      <c r="C3746">
        <v>469947</v>
      </c>
      <c r="D3746" t="s">
        <v>214</v>
      </c>
      <c r="E3746" t="s">
        <v>27892</v>
      </c>
      <c r="F3746" t="s">
        <v>37</v>
      </c>
      <c r="G3746">
        <v>120000</v>
      </c>
      <c r="H3746">
        <v>7.7</v>
      </c>
    </row>
    <row r="3747" spans="1:8" x14ac:dyDescent="0.3">
      <c r="A3747" t="s">
        <v>5076</v>
      </c>
      <c r="B3747">
        <v>88</v>
      </c>
      <c r="C3747">
        <v>7137502</v>
      </c>
      <c r="D3747" t="s">
        <v>1681</v>
      </c>
      <c r="E3747" t="s">
        <v>27893</v>
      </c>
      <c r="F3747" t="s">
        <v>37</v>
      </c>
      <c r="G3747">
        <v>175000</v>
      </c>
      <c r="H3747">
        <v>6.5</v>
      </c>
    </row>
    <row r="3748" spans="1:8" x14ac:dyDescent="0.3">
      <c r="A3748" t="s">
        <v>21743</v>
      </c>
      <c r="B3748">
        <v>92</v>
      </c>
      <c r="C3748">
        <v>1316074</v>
      </c>
      <c r="D3748" t="s">
        <v>5499</v>
      </c>
      <c r="E3748" t="s">
        <v>27894</v>
      </c>
      <c r="F3748" t="s">
        <v>37</v>
      </c>
      <c r="G3748">
        <v>100000</v>
      </c>
      <c r="H3748">
        <v>7</v>
      </c>
    </row>
    <row r="3749" spans="1:8" x14ac:dyDescent="0.3">
      <c r="A3749" t="s">
        <v>23555</v>
      </c>
      <c r="B3749">
        <v>97</v>
      </c>
      <c r="C3749">
        <v>15180000</v>
      </c>
      <c r="D3749" t="s">
        <v>2125</v>
      </c>
      <c r="E3749" t="s">
        <v>27895</v>
      </c>
      <c r="F3749" t="s">
        <v>37</v>
      </c>
      <c r="G3749">
        <v>500000</v>
      </c>
      <c r="H3749">
        <v>5.5</v>
      </c>
    </row>
    <row r="3750" spans="1:8" x14ac:dyDescent="0.3">
      <c r="A3750" t="s">
        <v>2561</v>
      </c>
      <c r="B3750">
        <v>78</v>
      </c>
      <c r="C3750">
        <v>2882062</v>
      </c>
      <c r="D3750" t="s">
        <v>1415</v>
      </c>
      <c r="E3750" t="s">
        <v>27896</v>
      </c>
      <c r="F3750" t="s">
        <v>37</v>
      </c>
      <c r="G3750">
        <v>150000</v>
      </c>
      <c r="H3750">
        <v>6.3</v>
      </c>
    </row>
    <row r="3751" spans="1:8" x14ac:dyDescent="0.3">
      <c r="A3751" t="s">
        <v>16192</v>
      </c>
      <c r="B3751">
        <v>85</v>
      </c>
      <c r="C3751">
        <v>9437933</v>
      </c>
      <c r="D3751" t="s">
        <v>7837</v>
      </c>
      <c r="E3751" t="s">
        <v>27897</v>
      </c>
      <c r="F3751" t="s">
        <v>37</v>
      </c>
      <c r="G3751">
        <v>180000</v>
      </c>
      <c r="H3751">
        <v>7.9</v>
      </c>
    </row>
    <row r="3752" spans="1:8" x14ac:dyDescent="0.3">
      <c r="A3752" t="s">
        <v>23575</v>
      </c>
      <c r="B3752">
        <v>88</v>
      </c>
      <c r="C3752">
        <v>110720</v>
      </c>
      <c r="D3752" t="s">
        <v>1671</v>
      </c>
      <c r="E3752" t="s">
        <v>27898</v>
      </c>
      <c r="F3752" t="s">
        <v>37</v>
      </c>
      <c r="G3752">
        <v>1200000</v>
      </c>
      <c r="H3752">
        <v>7.3</v>
      </c>
    </row>
    <row r="3753" spans="1:8" x14ac:dyDescent="0.3">
      <c r="A3753" t="s">
        <v>23582</v>
      </c>
      <c r="B3753">
        <v>93</v>
      </c>
      <c r="C3753">
        <v>155984</v>
      </c>
      <c r="D3753" t="s">
        <v>67</v>
      </c>
      <c r="E3753" t="s">
        <v>27899</v>
      </c>
      <c r="F3753" t="s">
        <v>37</v>
      </c>
      <c r="G3753">
        <v>160000</v>
      </c>
      <c r="H3753">
        <v>7.4</v>
      </c>
    </row>
    <row r="3754" spans="1:8" x14ac:dyDescent="0.3">
      <c r="A3754" t="s">
        <v>23608</v>
      </c>
      <c r="B3754">
        <v>72</v>
      </c>
      <c r="C3754">
        <v>4914</v>
      </c>
      <c r="D3754" t="s">
        <v>23610</v>
      </c>
      <c r="E3754" t="s">
        <v>27900</v>
      </c>
      <c r="F3754" t="s">
        <v>37</v>
      </c>
      <c r="G3754">
        <v>150000</v>
      </c>
      <c r="H3754">
        <v>7</v>
      </c>
    </row>
    <row r="3755" spans="1:8" x14ac:dyDescent="0.3">
      <c r="A3755" t="s">
        <v>23622</v>
      </c>
      <c r="B3755">
        <v>80</v>
      </c>
      <c r="C3755">
        <v>5858</v>
      </c>
      <c r="D3755" t="s">
        <v>67</v>
      </c>
      <c r="E3755" t="s">
        <v>27901</v>
      </c>
      <c r="F3755" t="s">
        <v>37</v>
      </c>
      <c r="G3755">
        <v>150000</v>
      </c>
      <c r="H3755">
        <v>7.1</v>
      </c>
    </row>
    <row r="3756" spans="1:8" x14ac:dyDescent="0.3">
      <c r="A3756" t="s">
        <v>3806</v>
      </c>
      <c r="B3756">
        <v>91</v>
      </c>
      <c r="C3756">
        <v>6706368</v>
      </c>
      <c r="D3756" t="s">
        <v>67</v>
      </c>
      <c r="E3756" t="s">
        <v>27902</v>
      </c>
      <c r="F3756" t="s">
        <v>37</v>
      </c>
      <c r="G3756">
        <v>160000</v>
      </c>
      <c r="H3756">
        <v>7.5</v>
      </c>
    </row>
    <row r="3757" spans="1:8" x14ac:dyDescent="0.3">
      <c r="A3757" t="s">
        <v>23654</v>
      </c>
      <c r="B3757">
        <v>90</v>
      </c>
      <c r="C3757">
        <v>1573712</v>
      </c>
      <c r="D3757" t="s">
        <v>2527</v>
      </c>
      <c r="E3757" t="s">
        <v>27903</v>
      </c>
      <c r="F3757" t="s">
        <v>37</v>
      </c>
      <c r="G3757">
        <v>125000</v>
      </c>
      <c r="H3757">
        <v>6.7</v>
      </c>
    </row>
    <row r="3758" spans="1:8" x14ac:dyDescent="0.3">
      <c r="A3758" t="s">
        <v>18269</v>
      </c>
      <c r="B3758">
        <v>111</v>
      </c>
      <c r="C3758">
        <v>10174663</v>
      </c>
      <c r="D3758" t="s">
        <v>3794</v>
      </c>
      <c r="E3758" t="s">
        <v>27904</v>
      </c>
      <c r="F3758" t="s">
        <v>37</v>
      </c>
      <c r="G3758">
        <v>100000</v>
      </c>
      <c r="H3758">
        <v>6.7</v>
      </c>
    </row>
    <row r="3759" spans="1:8" x14ac:dyDescent="0.3">
      <c r="A3759" t="s">
        <v>23686</v>
      </c>
      <c r="B3759">
        <v>81</v>
      </c>
      <c r="C3759">
        <v>22757819</v>
      </c>
      <c r="D3759" t="s">
        <v>5544</v>
      </c>
      <c r="E3759" t="s">
        <v>27905</v>
      </c>
      <c r="F3759" t="s">
        <v>37</v>
      </c>
      <c r="G3759">
        <v>100000</v>
      </c>
      <c r="H3759">
        <v>4.2</v>
      </c>
    </row>
    <row r="3760" spans="1:8" x14ac:dyDescent="0.3">
      <c r="A3760" t="s">
        <v>19004</v>
      </c>
      <c r="B3760">
        <v>81</v>
      </c>
      <c r="C3760">
        <v>5228617</v>
      </c>
      <c r="D3760" t="s">
        <v>1671</v>
      </c>
      <c r="E3760" t="s">
        <v>27906</v>
      </c>
      <c r="F3760" t="s">
        <v>37</v>
      </c>
      <c r="G3760">
        <v>100000</v>
      </c>
      <c r="H3760">
        <v>7</v>
      </c>
    </row>
    <row r="3761" spans="1:8" x14ac:dyDescent="0.3">
      <c r="A3761" t="s">
        <v>23718</v>
      </c>
      <c r="B3761">
        <v>90</v>
      </c>
      <c r="C3761">
        <v>110536</v>
      </c>
      <c r="D3761" t="s">
        <v>12639</v>
      </c>
      <c r="E3761" t="s">
        <v>27907</v>
      </c>
      <c r="F3761" t="s">
        <v>37</v>
      </c>
      <c r="G3761">
        <v>40000</v>
      </c>
      <c r="H3761">
        <v>7</v>
      </c>
    </row>
    <row r="3762" spans="1:8" x14ac:dyDescent="0.3">
      <c r="A3762" t="s">
        <v>23730</v>
      </c>
      <c r="B3762">
        <v>88</v>
      </c>
      <c r="C3762">
        <v>59379</v>
      </c>
      <c r="D3762" t="s">
        <v>23731</v>
      </c>
      <c r="E3762" t="s">
        <v>27908</v>
      </c>
      <c r="F3762" t="s">
        <v>37</v>
      </c>
      <c r="G3762">
        <v>200000</v>
      </c>
      <c r="H3762">
        <v>6.8</v>
      </c>
    </row>
    <row r="3763" spans="1:8" x14ac:dyDescent="0.3">
      <c r="A3763" t="s">
        <v>1204</v>
      </c>
      <c r="B3763">
        <v>84</v>
      </c>
      <c r="C3763">
        <v>3216970</v>
      </c>
      <c r="D3763" t="s">
        <v>1924</v>
      </c>
      <c r="E3763" t="s">
        <v>27909</v>
      </c>
      <c r="F3763" t="s">
        <v>37</v>
      </c>
      <c r="G3763">
        <v>60000</v>
      </c>
      <c r="H3763">
        <v>7.5</v>
      </c>
    </row>
    <row r="3764" spans="1:8" x14ac:dyDescent="0.3">
      <c r="A3764" t="s">
        <v>23791</v>
      </c>
      <c r="B3764">
        <v>87</v>
      </c>
      <c r="C3764">
        <v>536767</v>
      </c>
      <c r="D3764" t="s">
        <v>7218</v>
      </c>
      <c r="E3764" t="s">
        <v>27910</v>
      </c>
      <c r="F3764" t="s">
        <v>37</v>
      </c>
      <c r="G3764">
        <v>60000</v>
      </c>
      <c r="H3764">
        <v>5.3</v>
      </c>
    </row>
    <row r="3765" spans="1:8" x14ac:dyDescent="0.3">
      <c r="A3765" t="s">
        <v>15027</v>
      </c>
      <c r="B3765">
        <v>100</v>
      </c>
      <c r="C3765">
        <v>11529368</v>
      </c>
      <c r="D3765" t="s">
        <v>23804</v>
      </c>
      <c r="E3765" t="s">
        <v>27911</v>
      </c>
      <c r="F3765" t="s">
        <v>37</v>
      </c>
      <c r="G3765">
        <v>65000</v>
      </c>
      <c r="H3765">
        <v>7.3</v>
      </c>
    </row>
    <row r="3766" spans="1:8" x14ac:dyDescent="0.3">
      <c r="A3766" t="s">
        <v>23810</v>
      </c>
      <c r="B3766">
        <v>82</v>
      </c>
      <c r="C3766">
        <v>40557</v>
      </c>
      <c r="D3766" t="s">
        <v>1671</v>
      </c>
      <c r="E3766" t="s">
        <v>27912</v>
      </c>
      <c r="F3766" t="s">
        <v>37</v>
      </c>
      <c r="G3766">
        <v>60000</v>
      </c>
      <c r="H3766">
        <v>5.6</v>
      </c>
    </row>
    <row r="3767" spans="1:8" x14ac:dyDescent="0.3">
      <c r="A3767" t="s">
        <v>22596</v>
      </c>
      <c r="B3767">
        <v>82</v>
      </c>
      <c r="C3767">
        <v>30084</v>
      </c>
      <c r="D3767" t="s">
        <v>2527</v>
      </c>
      <c r="E3767" t="s">
        <v>27913</v>
      </c>
      <c r="F3767" t="s">
        <v>37</v>
      </c>
      <c r="G3767">
        <v>70000</v>
      </c>
      <c r="H3767">
        <v>5.6</v>
      </c>
    </row>
    <row r="3768" spans="1:8" x14ac:dyDescent="0.3">
      <c r="A3768" t="s">
        <v>18750</v>
      </c>
      <c r="B3768">
        <v>98</v>
      </c>
      <c r="C3768">
        <v>10246600</v>
      </c>
      <c r="D3768" t="s">
        <v>1415</v>
      </c>
      <c r="E3768" t="s">
        <v>27914</v>
      </c>
      <c r="F3768" t="s">
        <v>37</v>
      </c>
      <c r="G3768">
        <v>25000</v>
      </c>
      <c r="H3768">
        <v>6.6</v>
      </c>
    </row>
    <row r="3769" spans="1:8" x14ac:dyDescent="0.3">
      <c r="A3769" t="s">
        <v>21809</v>
      </c>
      <c r="B3769">
        <v>98</v>
      </c>
      <c r="C3769">
        <v>389804</v>
      </c>
      <c r="D3769" t="s">
        <v>1415</v>
      </c>
      <c r="E3769" t="s">
        <v>27915</v>
      </c>
      <c r="F3769" t="s">
        <v>37</v>
      </c>
      <c r="G3769">
        <v>65000</v>
      </c>
      <c r="H3769">
        <v>6.3</v>
      </c>
    </row>
    <row r="3770" spans="1:8" x14ac:dyDescent="0.3">
      <c r="A3770" t="s">
        <v>5418</v>
      </c>
      <c r="B3770">
        <v>90</v>
      </c>
      <c r="C3770">
        <v>241816</v>
      </c>
      <c r="D3770" t="s">
        <v>3409</v>
      </c>
      <c r="E3770" t="s">
        <v>27916</v>
      </c>
      <c r="F3770" t="s">
        <v>37</v>
      </c>
      <c r="G3770">
        <v>42000</v>
      </c>
      <c r="H3770">
        <v>7.5</v>
      </c>
    </row>
    <row r="3771" spans="1:8" x14ac:dyDescent="0.3">
      <c r="A3771" t="s">
        <v>23919</v>
      </c>
      <c r="B3771">
        <v>90</v>
      </c>
      <c r="C3771">
        <v>277233</v>
      </c>
      <c r="D3771" t="s">
        <v>1681</v>
      </c>
      <c r="E3771" t="s">
        <v>27917</v>
      </c>
      <c r="F3771" t="s">
        <v>37</v>
      </c>
      <c r="G3771">
        <v>40000</v>
      </c>
      <c r="H3771">
        <v>7.6</v>
      </c>
    </row>
    <row r="3772" spans="1:8" x14ac:dyDescent="0.3">
      <c r="A3772" t="s">
        <v>23950</v>
      </c>
      <c r="B3772">
        <v>78</v>
      </c>
      <c r="C3772">
        <v>243768</v>
      </c>
      <c r="D3772" t="s">
        <v>15011</v>
      </c>
      <c r="E3772" t="s">
        <v>27918</v>
      </c>
      <c r="F3772" t="s">
        <v>37</v>
      </c>
      <c r="G3772">
        <v>30000</v>
      </c>
      <c r="H3772">
        <v>4.0999999999999996</v>
      </c>
    </row>
    <row r="3773" spans="1:8" x14ac:dyDescent="0.3">
      <c r="A3773" t="s">
        <v>7134</v>
      </c>
      <c r="B3773">
        <v>102</v>
      </c>
      <c r="C3773">
        <v>3151130</v>
      </c>
      <c r="D3773" t="s">
        <v>1671</v>
      </c>
      <c r="E3773" t="s">
        <v>27919</v>
      </c>
      <c r="F3773" t="s">
        <v>37</v>
      </c>
      <c r="G3773">
        <v>230000</v>
      </c>
      <c r="H3773">
        <v>7.8</v>
      </c>
    </row>
    <row r="3774" spans="1:8" x14ac:dyDescent="0.3">
      <c r="A3774" t="s">
        <v>23977</v>
      </c>
      <c r="B3774">
        <v>65</v>
      </c>
      <c r="C3774">
        <v>8231</v>
      </c>
      <c r="D3774" t="s">
        <v>5324</v>
      </c>
      <c r="E3774" t="s">
        <v>27920</v>
      </c>
      <c r="F3774" t="s">
        <v>37</v>
      </c>
      <c r="G3774">
        <v>27000</v>
      </c>
      <c r="H3774">
        <v>6.7</v>
      </c>
    </row>
    <row r="3775" spans="1:8" x14ac:dyDescent="0.3">
      <c r="A3775" t="s">
        <v>10122</v>
      </c>
      <c r="B3775">
        <v>97</v>
      </c>
      <c r="C3775">
        <v>2856622</v>
      </c>
      <c r="D3775" t="s">
        <v>2527</v>
      </c>
      <c r="E3775" t="s">
        <v>27921</v>
      </c>
      <c r="F3775" t="s">
        <v>37</v>
      </c>
      <c r="G3775">
        <v>25000</v>
      </c>
      <c r="H3775">
        <v>7.3</v>
      </c>
    </row>
    <row r="3776" spans="1:8" x14ac:dyDescent="0.3">
      <c r="A3776" t="s">
        <v>9162</v>
      </c>
      <c r="B3776">
        <v>100</v>
      </c>
      <c r="C3776">
        <v>1227508</v>
      </c>
      <c r="D3776" t="s">
        <v>2527</v>
      </c>
      <c r="E3776" t="s">
        <v>27922</v>
      </c>
      <c r="F3776" t="s">
        <v>37</v>
      </c>
      <c r="G3776">
        <v>23000</v>
      </c>
      <c r="H3776">
        <v>7.1</v>
      </c>
    </row>
    <row r="3777" spans="1:8" x14ac:dyDescent="0.3">
      <c r="A3777" t="s">
        <v>15176</v>
      </c>
      <c r="B3777">
        <v>85</v>
      </c>
      <c r="C3777">
        <v>192467</v>
      </c>
      <c r="D3777" t="s">
        <v>1415</v>
      </c>
      <c r="E3777" t="s">
        <v>27923</v>
      </c>
      <c r="F3777" t="s">
        <v>37</v>
      </c>
      <c r="G3777">
        <v>15000</v>
      </c>
      <c r="H3777">
        <v>6.6</v>
      </c>
    </row>
    <row r="3778" spans="1:8" x14ac:dyDescent="0.3">
      <c r="A3778" t="s">
        <v>24045</v>
      </c>
      <c r="B3778">
        <v>88</v>
      </c>
      <c r="C3778">
        <v>76382</v>
      </c>
      <c r="D3778" t="s">
        <v>19711</v>
      </c>
      <c r="E3778" t="s">
        <v>27924</v>
      </c>
      <c r="F3778" t="s">
        <v>37</v>
      </c>
      <c r="G3778">
        <v>15000</v>
      </c>
      <c r="H3778">
        <v>6.2</v>
      </c>
    </row>
    <row r="3779" spans="1:8" x14ac:dyDescent="0.3">
      <c r="A3779" t="s">
        <v>13792</v>
      </c>
      <c r="B3779">
        <v>108</v>
      </c>
      <c r="C3779">
        <v>180483</v>
      </c>
      <c r="D3779" t="s">
        <v>24055</v>
      </c>
      <c r="E3779" t="s">
        <v>27925</v>
      </c>
      <c r="F3779" t="s">
        <v>37</v>
      </c>
      <c r="G3779">
        <v>10000</v>
      </c>
      <c r="H3779">
        <v>6.1</v>
      </c>
    </row>
    <row r="3780" spans="1:8" x14ac:dyDescent="0.3">
      <c r="A3780" t="s">
        <v>13826</v>
      </c>
      <c r="B3780">
        <v>110</v>
      </c>
      <c r="C3780">
        <v>136007</v>
      </c>
      <c r="D3780" t="s">
        <v>7837</v>
      </c>
      <c r="E3780" t="s">
        <v>27926</v>
      </c>
      <c r="F3780" t="s">
        <v>1464</v>
      </c>
      <c r="G3780">
        <v>4500</v>
      </c>
      <c r="H3780">
        <v>6.9</v>
      </c>
    </row>
    <row r="3781" spans="1:8" x14ac:dyDescent="0.3">
      <c r="A3781" t="s">
        <v>24065</v>
      </c>
      <c r="B3781">
        <v>90</v>
      </c>
      <c r="C3781">
        <v>673780</v>
      </c>
      <c r="D3781" t="s">
        <v>3409</v>
      </c>
      <c r="E3781" t="s">
        <v>27927</v>
      </c>
      <c r="F3781" t="s">
        <v>22077</v>
      </c>
      <c r="G3781">
        <v>10000</v>
      </c>
      <c r="H3781">
        <v>7.5</v>
      </c>
    </row>
    <row r="3782" spans="1:8" x14ac:dyDescent="0.3">
      <c r="A3782" t="s">
        <v>24078</v>
      </c>
      <c r="B3782">
        <v>111</v>
      </c>
      <c r="C3782">
        <v>94596</v>
      </c>
      <c r="D3782" t="s">
        <v>4833</v>
      </c>
      <c r="E3782" t="s">
        <v>27928</v>
      </c>
      <c r="F3782" t="s">
        <v>676</v>
      </c>
      <c r="G3782">
        <v>1000000</v>
      </c>
      <c r="H3782">
        <v>7.4</v>
      </c>
    </row>
    <row r="3783" spans="1:8" x14ac:dyDescent="0.3">
      <c r="A3783" t="s">
        <v>24104</v>
      </c>
      <c r="B3783">
        <v>77</v>
      </c>
      <c r="C3783">
        <v>424760</v>
      </c>
      <c r="D3783" t="s">
        <v>2683</v>
      </c>
      <c r="E3783" t="s">
        <v>27929</v>
      </c>
      <c r="F3783" t="s">
        <v>37</v>
      </c>
      <c r="G3783">
        <v>7000</v>
      </c>
      <c r="H3783">
        <v>7</v>
      </c>
    </row>
    <row r="3784" spans="1:8" x14ac:dyDescent="0.3">
      <c r="A3784" t="s">
        <v>24110</v>
      </c>
      <c r="B3784">
        <v>80</v>
      </c>
      <c r="C3784">
        <v>70071</v>
      </c>
      <c r="D3784" t="s">
        <v>10413</v>
      </c>
      <c r="E3784" t="s">
        <v>27930</v>
      </c>
      <c r="F3784" t="s">
        <v>37</v>
      </c>
      <c r="G3784">
        <v>7000</v>
      </c>
      <c r="H3784">
        <v>6.3</v>
      </c>
    </row>
    <row r="3785" spans="1:8" x14ac:dyDescent="0.3">
      <c r="A3785" t="s">
        <v>4903</v>
      </c>
      <c r="B3785">
        <v>81</v>
      </c>
      <c r="C3785">
        <v>2040920</v>
      </c>
      <c r="D3785" t="s">
        <v>5806</v>
      </c>
      <c r="E3785" t="s">
        <v>27931</v>
      </c>
      <c r="F3785" t="s">
        <v>2778</v>
      </c>
      <c r="G3785">
        <v>7000</v>
      </c>
      <c r="H3785">
        <v>6.9</v>
      </c>
    </row>
    <row r="3786" spans="1:8" x14ac:dyDescent="0.3">
      <c r="A3786" t="s">
        <v>18750</v>
      </c>
      <c r="B3786">
        <v>95</v>
      </c>
      <c r="C3786">
        <v>4584</v>
      </c>
      <c r="D3786" t="s">
        <v>2527</v>
      </c>
      <c r="E3786" t="s">
        <v>27932</v>
      </c>
      <c r="F3786" t="s">
        <v>37</v>
      </c>
      <c r="G3786">
        <v>9000</v>
      </c>
      <c r="H3786">
        <v>6.4</v>
      </c>
    </row>
    <row r="3787" spans="1:8" x14ac:dyDescent="0.3">
      <c r="A3787" t="s">
        <v>20031</v>
      </c>
      <c r="B3787">
        <v>90</v>
      </c>
      <c r="C3787">
        <v>85222</v>
      </c>
      <c r="D3787" t="s">
        <v>67</v>
      </c>
      <c r="E3787" t="s">
        <v>27933</v>
      </c>
      <c r="F3787" t="s">
        <v>37</v>
      </c>
      <c r="G3787">
        <v>1100</v>
      </c>
      <c r="H3787">
        <v>6.6</v>
      </c>
    </row>
  </sheetData>
  <pageMargins left="0.7" right="0.7" top="0.75" bottom="0.75" header="0.3" footer="0.3"/>
  <pageSetup orientation="portrait" horizontalDpi="180" verticalDpi="18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3787"/>
  <sheetViews>
    <sheetView topLeftCell="G1" workbookViewId="0">
      <selection activeCell="R23" sqref="R23"/>
    </sheetView>
  </sheetViews>
  <sheetFormatPr defaultRowHeight="13.8" x14ac:dyDescent="0.3"/>
  <cols>
    <col min="1" max="1" width="47" customWidth="1"/>
    <col min="2" max="2" width="20.5546875" customWidth="1"/>
    <col min="3" max="3" width="13.5546875" customWidth="1"/>
    <col min="5" max="12" width="11.109375" customWidth="1"/>
    <col min="13" max="13" width="12" bestFit="1" customWidth="1"/>
    <col min="15" max="15" width="10.44140625" bestFit="1" customWidth="1"/>
    <col min="17" max="17" width="7.6640625" customWidth="1"/>
    <col min="18" max="18" width="11.6640625" customWidth="1"/>
    <col min="19" max="19" width="11.5546875" customWidth="1"/>
    <col min="20" max="20" width="9" customWidth="1"/>
    <col min="23" max="23" width="10.33203125" customWidth="1"/>
    <col min="24" max="24" width="11.33203125" customWidth="1"/>
    <col min="25" max="25" width="9.5546875" customWidth="1"/>
    <col min="28" max="28" width="9.5546875" customWidth="1"/>
    <col min="29" max="29" width="10" customWidth="1"/>
    <col min="36" max="36" width="10.88671875" customWidth="1"/>
    <col min="38" max="38" width="13.6640625" customWidth="1"/>
    <col min="40" max="40" width="10.44140625" customWidth="1"/>
    <col min="50" max="50" width="19.88671875" bestFit="1" customWidth="1"/>
  </cols>
  <sheetData>
    <row r="1" spans="1:50" x14ac:dyDescent="0.3">
      <c r="A1" t="s">
        <v>9</v>
      </c>
      <c r="B1" t="s">
        <v>11</v>
      </c>
      <c r="C1" t="s">
        <v>25</v>
      </c>
      <c r="E1" t="s">
        <v>27939</v>
      </c>
      <c r="F1" t="s">
        <v>27940</v>
      </c>
      <c r="G1" t="s">
        <v>27941</v>
      </c>
      <c r="H1" t="s">
        <v>27942</v>
      </c>
      <c r="I1" t="s">
        <v>27943</v>
      </c>
      <c r="J1" t="s">
        <v>27944</v>
      </c>
      <c r="K1" t="s">
        <v>27945</v>
      </c>
      <c r="L1" t="s">
        <v>27946</v>
      </c>
      <c r="N1" t="s">
        <v>27947</v>
      </c>
      <c r="O1" t="s">
        <v>27948</v>
      </c>
      <c r="P1" t="s">
        <v>27950</v>
      </c>
      <c r="Q1" t="s">
        <v>27951</v>
      </c>
      <c r="R1" t="s">
        <v>27952</v>
      </c>
      <c r="S1" t="s">
        <v>27953</v>
      </c>
      <c r="T1" t="s">
        <v>27954</v>
      </c>
      <c r="U1" t="s">
        <v>27955</v>
      </c>
      <c r="V1" t="s">
        <v>27956</v>
      </c>
      <c r="W1" t="s">
        <v>27957</v>
      </c>
      <c r="AB1" t="s">
        <v>27949</v>
      </c>
      <c r="AC1" t="s">
        <v>953</v>
      </c>
      <c r="AD1" t="s">
        <v>1266</v>
      </c>
      <c r="AE1" t="s">
        <v>12332</v>
      </c>
      <c r="AF1" t="s">
        <v>10413</v>
      </c>
      <c r="AG1" t="s">
        <v>19711</v>
      </c>
      <c r="AH1" t="s">
        <v>11526</v>
      </c>
      <c r="AI1" t="s">
        <v>1671</v>
      </c>
      <c r="AJ1" t="s">
        <v>18089</v>
      </c>
      <c r="AK1" t="s">
        <v>17378</v>
      </c>
      <c r="AL1" t="s">
        <v>27934</v>
      </c>
      <c r="AM1" t="s">
        <v>15011</v>
      </c>
      <c r="AN1" t="s">
        <v>3409</v>
      </c>
      <c r="AO1" t="s">
        <v>22704</v>
      </c>
      <c r="AP1" t="s">
        <v>27935</v>
      </c>
      <c r="AQ1" t="s">
        <v>27936</v>
      </c>
      <c r="AR1" t="s">
        <v>6403</v>
      </c>
      <c r="AS1" t="s">
        <v>25957</v>
      </c>
      <c r="AT1" t="s">
        <v>13307</v>
      </c>
      <c r="AU1" t="s">
        <v>12038</v>
      </c>
      <c r="AV1" t="s">
        <v>67</v>
      </c>
      <c r="AW1" t="s">
        <v>27937</v>
      </c>
      <c r="AX1" t="s">
        <v>27938</v>
      </c>
    </row>
    <row r="2" spans="1:50" x14ac:dyDescent="0.3">
      <c r="A2" t="s">
        <v>31</v>
      </c>
      <c r="B2" t="s">
        <v>24162</v>
      </c>
      <c r="C2">
        <v>7.9</v>
      </c>
      <c r="E2" t="s">
        <v>1325</v>
      </c>
      <c r="F2" t="s">
        <v>953</v>
      </c>
      <c r="G2" t="s">
        <v>1266</v>
      </c>
      <c r="H2" t="s">
        <v>12332</v>
      </c>
      <c r="N2" t="s">
        <v>1325</v>
      </c>
      <c r="O2">
        <f>COUNTIF(Table2[],N2)</f>
        <v>935</v>
      </c>
      <c r="P2">
        <f>AVERAGE(AB2:AB936)</f>
        <v>6.2859893048128423</v>
      </c>
      <c r="Q2">
        <f>MEDIAN(AB2:AB936)</f>
        <v>6.3</v>
      </c>
      <c r="R2">
        <f>_xlfn.MODE.SNGL(AB2:AB936)</f>
        <v>6.6</v>
      </c>
      <c r="S2">
        <f>MAX(AB2:AB936)</f>
        <v>9</v>
      </c>
      <c r="T2">
        <f>MIN(AB2:AB936)</f>
        <v>2.1</v>
      </c>
      <c r="U2">
        <f t="shared" ref="U2:U24" si="0">S2-T2</f>
        <v>6.9</v>
      </c>
      <c r="V2">
        <f>_xlfn.VAR.P(AB2:AB936)</f>
        <v>1.0770336469442685</v>
      </c>
      <c r="W2">
        <f>_xlfn.STDEV.P(AB2:AB936)</f>
        <v>1.0378023159273968</v>
      </c>
      <c r="AA2">
        <f>IF(Table2[[#This Row],[Column1]]=$AB$1,C2,IF(Table2[[#This Row],[Column2]]=$AB$1,C2,IF(Table2[[#This Row],[Column3]]=$AB$1,C2,IF(Table2[[#This Row],[Column4]]=$AB$1,C2,IF(Table2[[#This Row],[Column5]]=$AB$1,C2,IF(Table2[[#This Row],[Column6]]=$AB$1,C2,IF(Table2[[#This Row],[Column7]]=$AB$1,C2,IF(Table2[[#This Row],[Column8]]=$AB$1,C2,))))))))</f>
        <v>7.9</v>
      </c>
      <c r="AB2">
        <v>7.9</v>
      </c>
      <c r="AC2">
        <v>7.9</v>
      </c>
      <c r="AD2">
        <v>7.9</v>
      </c>
      <c r="AE2">
        <v>7.9</v>
      </c>
      <c r="AF2">
        <v>6.8</v>
      </c>
      <c r="AG2">
        <v>6.2</v>
      </c>
      <c r="AH2">
        <v>7.8</v>
      </c>
      <c r="AI2">
        <v>7.8</v>
      </c>
      <c r="AJ2">
        <v>7.8</v>
      </c>
      <c r="AK2">
        <v>7.8</v>
      </c>
      <c r="AL2">
        <v>7.5</v>
      </c>
      <c r="AM2">
        <v>6.5</v>
      </c>
      <c r="AN2">
        <v>6.7</v>
      </c>
      <c r="AO2">
        <v>6.7</v>
      </c>
      <c r="AP2">
        <v>6.3</v>
      </c>
      <c r="AQ2">
        <v>7.2</v>
      </c>
      <c r="AR2">
        <v>7</v>
      </c>
      <c r="AS2">
        <v>6.1</v>
      </c>
      <c r="AT2">
        <v>5.5</v>
      </c>
      <c r="AU2">
        <v>5.4</v>
      </c>
      <c r="AV2">
        <v>7.8</v>
      </c>
      <c r="AW2">
        <v>6.5</v>
      </c>
      <c r="AX2">
        <v>7.7</v>
      </c>
    </row>
    <row r="3" spans="1:50" x14ac:dyDescent="0.3">
      <c r="A3" t="s">
        <v>42</v>
      </c>
      <c r="B3" t="s">
        <v>24163</v>
      </c>
      <c r="C3">
        <v>7.1</v>
      </c>
      <c r="E3" t="s">
        <v>1325</v>
      </c>
      <c r="F3" t="s">
        <v>953</v>
      </c>
      <c r="G3" t="s">
        <v>1266</v>
      </c>
      <c r="N3" t="s">
        <v>953</v>
      </c>
      <c r="O3">
        <f>COUNTIF(Table2[],N3)</f>
        <v>766</v>
      </c>
      <c r="P3">
        <f>AVERAGE(AC2:AC767)</f>
        <v>6.4549608355091435</v>
      </c>
      <c r="Q3">
        <f>MEDIAN(AC2:AC767)</f>
        <v>6.6</v>
      </c>
      <c r="R3">
        <f>_xlfn.MODE.SNGL(AC2:AC767)</f>
        <v>6.6</v>
      </c>
      <c r="S3">
        <f>MAX(AC2:AC767)</f>
        <v>8.9</v>
      </c>
      <c r="T3">
        <f>MIN(AC2:AC767)</f>
        <v>2.2999999999999998</v>
      </c>
      <c r="U3">
        <f t="shared" si="0"/>
        <v>6.6000000000000005</v>
      </c>
      <c r="V3">
        <f>_xlfn.VAR.P(AC2:AC767)</f>
        <v>1.2458957556462715</v>
      </c>
      <c r="W3">
        <f>_xlfn.STDEV.P(AC2:AC767)</f>
        <v>1.1161970057504507</v>
      </c>
      <c r="AB3">
        <v>7.1</v>
      </c>
      <c r="AC3">
        <v>7.1</v>
      </c>
      <c r="AD3">
        <v>7.1</v>
      </c>
      <c r="AE3">
        <v>6.6</v>
      </c>
      <c r="AF3">
        <v>8.5</v>
      </c>
      <c r="AG3">
        <v>7.8</v>
      </c>
      <c r="AH3">
        <v>7.3</v>
      </c>
      <c r="AI3">
        <v>6.8</v>
      </c>
      <c r="AJ3">
        <v>7.5</v>
      </c>
      <c r="AK3">
        <v>7.6</v>
      </c>
      <c r="AL3">
        <v>7.5</v>
      </c>
      <c r="AM3">
        <v>4.8</v>
      </c>
      <c r="AN3">
        <v>7.2</v>
      </c>
      <c r="AO3">
        <v>6.1</v>
      </c>
      <c r="AP3">
        <v>6.5</v>
      </c>
      <c r="AQ3">
        <v>6.2</v>
      </c>
      <c r="AR3">
        <v>5.2</v>
      </c>
      <c r="AS3">
        <v>5.5</v>
      </c>
      <c r="AT3">
        <v>7.5</v>
      </c>
      <c r="AU3">
        <v>5</v>
      </c>
      <c r="AV3">
        <v>7.3</v>
      </c>
      <c r="AW3">
        <v>7.1</v>
      </c>
    </row>
    <row r="4" spans="1:50" x14ac:dyDescent="0.3">
      <c r="A4" t="s">
        <v>50</v>
      </c>
      <c r="B4" t="s">
        <v>24164</v>
      </c>
      <c r="C4">
        <v>6.8</v>
      </c>
      <c r="E4" t="s">
        <v>1325</v>
      </c>
      <c r="F4" t="s">
        <v>953</v>
      </c>
      <c r="G4" t="s">
        <v>10413</v>
      </c>
      <c r="N4" t="s">
        <v>1266</v>
      </c>
      <c r="O4">
        <f>COUNTIF(Table2[],N4)</f>
        <v>496</v>
      </c>
      <c r="P4">
        <f>AVERAGE(AD2:AD497)</f>
        <v>6.2850806451612904</v>
      </c>
      <c r="Q4">
        <f>MEDIAN(AD2:AD497)</f>
        <v>6.4</v>
      </c>
      <c r="R4">
        <f>_xlfn.MODE.SNGL(AD2:AD497)</f>
        <v>6.7</v>
      </c>
      <c r="S4">
        <f>MAX(AD2:AD497)</f>
        <v>8.9</v>
      </c>
      <c r="T4">
        <f>MIN(AD2:AD497)</f>
        <v>2.2000000000000002</v>
      </c>
      <c r="U4">
        <f t="shared" si="0"/>
        <v>6.7</v>
      </c>
      <c r="V4">
        <f>_xlfn.VAR.P(AD2:AD497)</f>
        <v>1.2979225741415144</v>
      </c>
      <c r="W4">
        <f>_xlfn.STDEV.P(AD2:AD497)</f>
        <v>1.1392640493500681</v>
      </c>
      <c r="AB4">
        <v>6.8</v>
      </c>
      <c r="AC4">
        <v>6.8</v>
      </c>
      <c r="AD4">
        <v>7.8</v>
      </c>
      <c r="AE4">
        <v>7.5</v>
      </c>
      <c r="AF4">
        <v>5.9</v>
      </c>
      <c r="AG4">
        <v>7.2</v>
      </c>
      <c r="AH4">
        <v>6.3</v>
      </c>
      <c r="AI4">
        <v>7.3</v>
      </c>
      <c r="AJ4">
        <v>6.6</v>
      </c>
      <c r="AK4">
        <v>5.9</v>
      </c>
      <c r="AL4">
        <v>6.5</v>
      </c>
      <c r="AM4">
        <v>8.1</v>
      </c>
      <c r="AN4">
        <v>7.7</v>
      </c>
      <c r="AO4">
        <v>5.5</v>
      </c>
      <c r="AP4">
        <v>6.1</v>
      </c>
      <c r="AQ4">
        <v>9</v>
      </c>
      <c r="AR4">
        <v>7.2</v>
      </c>
      <c r="AS4">
        <v>7.7</v>
      </c>
      <c r="AT4">
        <v>6.8</v>
      </c>
      <c r="AU4">
        <v>6.5</v>
      </c>
      <c r="AV4">
        <v>8</v>
      </c>
    </row>
    <row r="5" spans="1:50" x14ac:dyDescent="0.3">
      <c r="A5" t="s">
        <v>59</v>
      </c>
      <c r="B5" t="s">
        <v>24165</v>
      </c>
      <c r="C5">
        <v>8.5</v>
      </c>
      <c r="E5" t="s">
        <v>1325</v>
      </c>
      <c r="F5" t="s">
        <v>10413</v>
      </c>
      <c r="N5" t="s">
        <v>12332</v>
      </c>
      <c r="O5">
        <f>COUNTIF(Table2[],N5)</f>
        <v>484</v>
      </c>
      <c r="P5">
        <f>AVERAGE(AE2:AE485)</f>
        <v>6.3272727272727227</v>
      </c>
      <c r="Q5">
        <f>MEDIAN(AE2:AE485)</f>
        <v>6.4</v>
      </c>
      <c r="R5">
        <f>_xlfn.MODE.SNGL(AE2:AE485)</f>
        <v>7</v>
      </c>
      <c r="S5">
        <f>MAX(AE2:AE485)</f>
        <v>8.8000000000000007</v>
      </c>
      <c r="T5">
        <f>MIN(AE2:AE485)</f>
        <v>1.9</v>
      </c>
      <c r="U5">
        <f t="shared" si="0"/>
        <v>6.9</v>
      </c>
      <c r="V5">
        <f>_xlfn.VAR.P(AE2:AE485)</f>
        <v>1.3595041322314527</v>
      </c>
      <c r="W5">
        <f>_xlfn.STDEV.P(AE2:AE485)</f>
        <v>1.165977758034626</v>
      </c>
      <c r="AB5">
        <v>8.5</v>
      </c>
      <c r="AC5">
        <v>6.6</v>
      </c>
      <c r="AD5">
        <v>7.5</v>
      </c>
      <c r="AE5">
        <v>6.9</v>
      </c>
      <c r="AF5">
        <v>7</v>
      </c>
      <c r="AG5">
        <v>7.7</v>
      </c>
      <c r="AH5">
        <v>8.3000000000000007</v>
      </c>
      <c r="AI5">
        <v>6.3</v>
      </c>
      <c r="AJ5">
        <v>6.8</v>
      </c>
      <c r="AK5">
        <v>6.4</v>
      </c>
      <c r="AL5">
        <v>7.5</v>
      </c>
      <c r="AM5">
        <v>7.2</v>
      </c>
      <c r="AN5">
        <v>7.3</v>
      </c>
      <c r="AO5">
        <v>7.7</v>
      </c>
      <c r="AP5">
        <v>7.1</v>
      </c>
      <c r="AQ5">
        <v>6.7</v>
      </c>
      <c r="AR5">
        <v>6.2</v>
      </c>
      <c r="AS5">
        <v>7.4</v>
      </c>
      <c r="AT5">
        <v>7</v>
      </c>
      <c r="AU5">
        <v>4.4000000000000004</v>
      </c>
      <c r="AV5">
        <v>7.1</v>
      </c>
    </row>
    <row r="6" spans="1:50" x14ac:dyDescent="0.3">
      <c r="A6" t="s">
        <v>73</v>
      </c>
      <c r="B6" t="s">
        <v>24166</v>
      </c>
      <c r="C6">
        <v>6.6</v>
      </c>
      <c r="E6" t="s">
        <v>1325</v>
      </c>
      <c r="F6" t="s">
        <v>953</v>
      </c>
      <c r="G6" t="s">
        <v>12332</v>
      </c>
      <c r="N6" t="s">
        <v>10413</v>
      </c>
      <c r="O6">
        <f>COUNTIF(Table2[],N6)</f>
        <v>1087</v>
      </c>
      <c r="P6">
        <f>AVERAGE(AF2:AF1088)</f>
        <v>6.3723091076357079</v>
      </c>
      <c r="Q6">
        <f>MEDIAN(AF2:AF1088)</f>
        <v>6.4</v>
      </c>
      <c r="R6">
        <f>_xlfn.MODE.SNGL(AF2:AF1088)</f>
        <v>6.5</v>
      </c>
      <c r="S6">
        <f>MAX(AF2:AF1088)</f>
        <v>9</v>
      </c>
      <c r="T6">
        <f>MIN(AF2:AF1088)</f>
        <v>2.7</v>
      </c>
      <c r="U6">
        <f t="shared" si="0"/>
        <v>6.3</v>
      </c>
      <c r="V6">
        <f>_xlfn.VAR.P(AF2:AF1088)</f>
        <v>0.93824885385427736</v>
      </c>
      <c r="W6">
        <f>_xlfn.STDEV.P(AF2:AF1088)</f>
        <v>0.9686324658270945</v>
      </c>
      <c r="AB6">
        <v>6.6</v>
      </c>
      <c r="AC6">
        <v>6.2</v>
      </c>
      <c r="AD6">
        <v>7.3</v>
      </c>
      <c r="AE6">
        <v>6.1</v>
      </c>
      <c r="AF6">
        <v>7.8</v>
      </c>
      <c r="AG6">
        <v>7.3</v>
      </c>
      <c r="AH6">
        <v>7.2</v>
      </c>
      <c r="AI6">
        <v>8.3000000000000007</v>
      </c>
      <c r="AJ6">
        <v>6.1</v>
      </c>
      <c r="AK6">
        <v>7.1</v>
      </c>
      <c r="AL6">
        <v>7.6</v>
      </c>
      <c r="AM6">
        <v>5.4</v>
      </c>
      <c r="AN6">
        <v>6.8</v>
      </c>
      <c r="AO6">
        <v>7.4</v>
      </c>
      <c r="AP6">
        <v>6.8</v>
      </c>
      <c r="AQ6">
        <v>6.1</v>
      </c>
      <c r="AR6">
        <v>5.8</v>
      </c>
      <c r="AS6">
        <v>6.6</v>
      </c>
      <c r="AT6">
        <v>7.8</v>
      </c>
      <c r="AU6">
        <v>7.3</v>
      </c>
      <c r="AV6">
        <v>1.6</v>
      </c>
    </row>
    <row r="7" spans="1:50" x14ac:dyDescent="0.3">
      <c r="A7" t="s">
        <v>81</v>
      </c>
      <c r="B7" t="s">
        <v>24167</v>
      </c>
      <c r="C7">
        <v>6.2</v>
      </c>
      <c r="E7" t="s">
        <v>1325</v>
      </c>
      <c r="F7" t="s">
        <v>953</v>
      </c>
      <c r="G7" t="s">
        <v>19711</v>
      </c>
      <c r="N7" t="s">
        <v>19711</v>
      </c>
      <c r="O7">
        <f>COUNTIF(Table2[],N7)</f>
        <v>866</v>
      </c>
      <c r="P7">
        <f>AVERAGE(AG2:AG867)</f>
        <v>6.4262124711316391</v>
      </c>
      <c r="Q7">
        <f>MEDIAN(AG2:AG867)</f>
        <v>6.5</v>
      </c>
      <c r="R7">
        <f>_xlfn.MODE.SNGL(AG2:AG867)</f>
        <v>6.5</v>
      </c>
      <c r="S7">
        <f>MAX(AG2:AG867)</f>
        <v>8.5</v>
      </c>
      <c r="T7">
        <f>MIN(AG2:AG867)</f>
        <v>2.1</v>
      </c>
      <c r="U7">
        <f t="shared" si="0"/>
        <v>6.4</v>
      </c>
      <c r="V7">
        <f>_xlfn.VAR.P(AG2:AG867)</f>
        <v>0.93786948834328832</v>
      </c>
      <c r="W7">
        <f>_xlfn.STDEV.P(AG2:AG867)</f>
        <v>0.96843662071572256</v>
      </c>
      <c r="AB7">
        <v>6.2</v>
      </c>
      <c r="AC7">
        <v>7.8</v>
      </c>
      <c r="AD7">
        <v>7.2</v>
      </c>
      <c r="AE7">
        <v>7.2</v>
      </c>
      <c r="AF7">
        <v>6.8</v>
      </c>
      <c r="AG7">
        <v>7.3</v>
      </c>
      <c r="AH7">
        <v>8.4</v>
      </c>
      <c r="AI7">
        <v>7.2</v>
      </c>
      <c r="AJ7">
        <v>6.5</v>
      </c>
      <c r="AK7">
        <v>6.9</v>
      </c>
      <c r="AL7">
        <v>6.7</v>
      </c>
      <c r="AM7">
        <v>8.5</v>
      </c>
      <c r="AN7">
        <v>6.6</v>
      </c>
      <c r="AO7">
        <v>6.6</v>
      </c>
      <c r="AP7">
        <v>5.3</v>
      </c>
      <c r="AQ7">
        <v>6.6</v>
      </c>
      <c r="AR7">
        <v>5.7</v>
      </c>
      <c r="AS7">
        <v>6</v>
      </c>
      <c r="AT7">
        <v>8.1999999999999993</v>
      </c>
      <c r="AU7">
        <v>6.7</v>
      </c>
      <c r="AV7">
        <v>5.9</v>
      </c>
    </row>
    <row r="8" spans="1:50" x14ac:dyDescent="0.3">
      <c r="A8" t="s">
        <v>89</v>
      </c>
      <c r="B8" t="s">
        <v>24168</v>
      </c>
      <c r="C8">
        <v>7.8</v>
      </c>
      <c r="E8" t="s">
        <v>953</v>
      </c>
      <c r="F8" t="s">
        <v>11526</v>
      </c>
      <c r="G8" t="s">
        <v>1671</v>
      </c>
      <c r="H8" t="s">
        <v>18089</v>
      </c>
      <c r="I8" t="s">
        <v>1266</v>
      </c>
      <c r="J8" t="s">
        <v>17378</v>
      </c>
      <c r="K8" t="s">
        <v>19711</v>
      </c>
      <c r="N8" t="s">
        <v>11526</v>
      </c>
      <c r="O8">
        <f>COUNTIF(Table2[],N8)</f>
        <v>197</v>
      </c>
      <c r="P8">
        <f>AVERAGE(AH2:AH198)</f>
        <v>6.7005076142131994</v>
      </c>
      <c r="Q8">
        <f>MEDIAN(AH2:AH198)</f>
        <v>6.8</v>
      </c>
      <c r="R8">
        <f>_xlfn.MODE.SNGL(AH2:AH198)</f>
        <v>7.3</v>
      </c>
      <c r="S8">
        <f>MAX(AH2:AH198)</f>
        <v>8.6</v>
      </c>
      <c r="T8">
        <f>MIN(AH2:AH198)</f>
        <v>2.8</v>
      </c>
      <c r="U8">
        <f t="shared" si="0"/>
        <v>5.8</v>
      </c>
      <c r="V8">
        <f>_xlfn.VAR.P(AH2:AH198)</f>
        <v>0.98228400628719448</v>
      </c>
      <c r="W8">
        <f>_xlfn.STDEV.P(AH2:AH198)</f>
        <v>0.99110241967578427</v>
      </c>
      <c r="AB8">
        <v>7.5</v>
      </c>
      <c r="AC8">
        <v>7.5</v>
      </c>
      <c r="AD8">
        <v>6.6</v>
      </c>
      <c r="AE8">
        <v>8.1</v>
      </c>
      <c r="AF8">
        <v>7.2</v>
      </c>
      <c r="AG8">
        <v>6.6</v>
      </c>
      <c r="AH8">
        <v>6.8</v>
      </c>
      <c r="AI8">
        <v>6.2</v>
      </c>
      <c r="AJ8">
        <v>7.3</v>
      </c>
      <c r="AK8">
        <v>7.5</v>
      </c>
      <c r="AL8">
        <v>6.1</v>
      </c>
      <c r="AM8">
        <v>6</v>
      </c>
      <c r="AN8">
        <v>9</v>
      </c>
      <c r="AO8">
        <v>7.1</v>
      </c>
      <c r="AP8">
        <v>6.8</v>
      </c>
      <c r="AQ8">
        <v>6.6</v>
      </c>
      <c r="AR8">
        <v>6.6</v>
      </c>
      <c r="AS8">
        <v>7.1</v>
      </c>
      <c r="AT8">
        <v>7</v>
      </c>
      <c r="AU8">
        <v>6.5</v>
      </c>
      <c r="AV8">
        <v>4.0999999999999996</v>
      </c>
    </row>
    <row r="9" spans="1:50" x14ac:dyDescent="0.3">
      <c r="A9" t="s">
        <v>73</v>
      </c>
      <c r="B9" t="s">
        <v>24169</v>
      </c>
      <c r="C9">
        <v>7.5</v>
      </c>
      <c r="E9" t="s">
        <v>1325</v>
      </c>
      <c r="F9" t="s">
        <v>953</v>
      </c>
      <c r="G9" t="s">
        <v>12332</v>
      </c>
      <c r="N9" t="s">
        <v>1671</v>
      </c>
      <c r="O9">
        <f>COUNTIF(Table2[],N9)</f>
        <v>1492</v>
      </c>
      <c r="P9">
        <f>AVERAGE(AI2:AI1493)</f>
        <v>6.1833109919571152</v>
      </c>
      <c r="Q9">
        <f>MEDIAN(AI2:AI1493)</f>
        <v>6.3</v>
      </c>
      <c r="R9">
        <f>_xlfn.MODE.SNGL(AI2:AI1493)</f>
        <v>6.3</v>
      </c>
      <c r="S9">
        <f>MAX(AI2:AI1493)</f>
        <v>8.8000000000000007</v>
      </c>
      <c r="T9">
        <f>MIN(AI2:AI1493)</f>
        <v>1.9</v>
      </c>
      <c r="U9">
        <f t="shared" si="0"/>
        <v>6.9</v>
      </c>
      <c r="V9">
        <f>_xlfn.VAR.P(AI2:AI1493)</f>
        <v>1.0807067317020767</v>
      </c>
      <c r="W9">
        <f>_xlfn.STDEV.P(AI2:AI1493)</f>
        <v>1.0395704553814891</v>
      </c>
      <c r="AB9">
        <v>6.9</v>
      </c>
      <c r="AC9">
        <v>7.5</v>
      </c>
      <c r="AD9">
        <v>6.7</v>
      </c>
      <c r="AE9">
        <v>6.8</v>
      </c>
      <c r="AF9">
        <v>7</v>
      </c>
      <c r="AG9">
        <v>6.6</v>
      </c>
      <c r="AH9">
        <v>8.3000000000000007</v>
      </c>
      <c r="AI9">
        <v>8.3000000000000007</v>
      </c>
      <c r="AJ9">
        <v>6.4</v>
      </c>
      <c r="AK9">
        <v>7</v>
      </c>
      <c r="AL9">
        <v>7.7</v>
      </c>
      <c r="AM9">
        <v>7</v>
      </c>
      <c r="AN9">
        <v>7.5</v>
      </c>
      <c r="AO9">
        <v>7.2</v>
      </c>
      <c r="AP9">
        <v>8</v>
      </c>
      <c r="AQ9">
        <v>6.4</v>
      </c>
      <c r="AR9">
        <v>4.9000000000000004</v>
      </c>
      <c r="AS9">
        <v>6.2</v>
      </c>
      <c r="AT9">
        <v>8</v>
      </c>
      <c r="AU9">
        <v>5.7</v>
      </c>
      <c r="AV9">
        <v>8</v>
      </c>
    </row>
    <row r="10" spans="1:50" x14ac:dyDescent="0.3">
      <c r="A10" t="s">
        <v>105</v>
      </c>
      <c r="B10" t="s">
        <v>24170</v>
      </c>
      <c r="C10">
        <v>7.5</v>
      </c>
      <c r="E10" t="s">
        <v>953</v>
      </c>
      <c r="F10" t="s">
        <v>18089</v>
      </c>
      <c r="G10" t="s">
        <v>1266</v>
      </c>
      <c r="H10" t="s">
        <v>27934</v>
      </c>
      <c r="N10" t="s">
        <v>18089</v>
      </c>
      <c r="O10">
        <f>COUNTIF(Table2[],N10)</f>
        <v>441</v>
      </c>
      <c r="P10">
        <f>AVERAGE(AJ2:AJ442)</f>
        <v>6.2000000000000037</v>
      </c>
      <c r="Q10">
        <f>MEDIAN(AJ2:AJ442)</f>
        <v>6.3</v>
      </c>
      <c r="R10">
        <f>_xlfn.MODE.SNGL(AJ2:AJ442)</f>
        <v>5.4</v>
      </c>
      <c r="S10">
        <f>MAX(AJ2:AJ442)</f>
        <v>8.6</v>
      </c>
      <c r="T10">
        <f>MIN(AJ2:AJ442)</f>
        <v>1.9</v>
      </c>
      <c r="U10">
        <f t="shared" si="0"/>
        <v>6.6999999999999993</v>
      </c>
      <c r="V10">
        <f>_xlfn.VAR.P(AJ2:AJ442)</f>
        <v>1.364807256235737</v>
      </c>
      <c r="W10">
        <f>_xlfn.STDEV.P(AJ2:AJ442)</f>
        <v>1.1682496549264361</v>
      </c>
      <c r="AB10">
        <v>6.1</v>
      </c>
      <c r="AC10">
        <v>6.9</v>
      </c>
      <c r="AD10">
        <v>6.8</v>
      </c>
      <c r="AE10">
        <v>8.1999999999999993</v>
      </c>
      <c r="AF10">
        <v>8</v>
      </c>
      <c r="AG10">
        <v>7</v>
      </c>
      <c r="AH10">
        <v>6.5</v>
      </c>
      <c r="AI10">
        <v>6.5</v>
      </c>
      <c r="AJ10">
        <v>6.3</v>
      </c>
      <c r="AK10">
        <v>4.4000000000000004</v>
      </c>
      <c r="AL10">
        <v>8.1</v>
      </c>
      <c r="AM10">
        <v>5.9</v>
      </c>
      <c r="AN10">
        <v>8.3000000000000007</v>
      </c>
      <c r="AO10">
        <v>7</v>
      </c>
      <c r="AP10">
        <v>7.3</v>
      </c>
      <c r="AQ10">
        <v>7.3</v>
      </c>
      <c r="AR10">
        <v>5.7</v>
      </c>
      <c r="AS10">
        <v>7.2</v>
      </c>
      <c r="AT10">
        <v>8.1999999999999993</v>
      </c>
      <c r="AU10">
        <v>4.5</v>
      </c>
      <c r="AV10">
        <v>5.4</v>
      </c>
    </row>
    <row r="11" spans="1:50" x14ac:dyDescent="0.3">
      <c r="A11" t="s">
        <v>73</v>
      </c>
      <c r="B11" t="s">
        <v>24171</v>
      </c>
      <c r="C11">
        <v>6.9</v>
      </c>
      <c r="E11" t="s">
        <v>1325</v>
      </c>
      <c r="F11" t="s">
        <v>953</v>
      </c>
      <c r="G11" t="s">
        <v>12332</v>
      </c>
      <c r="N11" t="s">
        <v>17378</v>
      </c>
      <c r="O11">
        <f>COUNTIF(Table2[],N11)</f>
        <v>102</v>
      </c>
      <c r="P11">
        <f>AVERAGE(AK2:AK103)</f>
        <v>6.5509803921568643</v>
      </c>
      <c r="Q11">
        <f>MEDIAN(AK2:AK103)</f>
        <v>6.7</v>
      </c>
      <c r="R11">
        <f>_xlfn.MODE.SNGL(AK2:AK103)</f>
        <v>7.1</v>
      </c>
      <c r="S11">
        <f>MAX(AK2:AK103)</f>
        <v>8.5</v>
      </c>
      <c r="T11">
        <f>MIN(AK2:AK103)</f>
        <v>2.1</v>
      </c>
      <c r="U11">
        <f t="shared" si="0"/>
        <v>6.4</v>
      </c>
      <c r="V11">
        <f>_xlfn.VAR.P(AK2:AK103)</f>
        <v>1.2948519800076572</v>
      </c>
      <c r="W11">
        <f>_xlfn.STDEV.P(AK2:AK103)</f>
        <v>1.137915629564713</v>
      </c>
      <c r="AB11">
        <v>6.7</v>
      </c>
      <c r="AC11">
        <v>6.1</v>
      </c>
      <c r="AD11">
        <v>7.5</v>
      </c>
      <c r="AE11">
        <v>5.9</v>
      </c>
      <c r="AF11">
        <v>7.5</v>
      </c>
      <c r="AG11">
        <v>7.8</v>
      </c>
      <c r="AH11">
        <v>8.3000000000000007</v>
      </c>
      <c r="AI11">
        <v>4.8</v>
      </c>
      <c r="AJ11">
        <v>8.3000000000000007</v>
      </c>
      <c r="AK11">
        <v>7.1</v>
      </c>
      <c r="AL11">
        <v>6.4</v>
      </c>
      <c r="AM11">
        <v>6.7</v>
      </c>
      <c r="AN11">
        <v>7.8</v>
      </c>
      <c r="AO11">
        <v>7</v>
      </c>
      <c r="AP11">
        <v>6.4</v>
      </c>
      <c r="AQ11">
        <v>7.5</v>
      </c>
      <c r="AR11">
        <v>7</v>
      </c>
      <c r="AS11">
        <v>7.2</v>
      </c>
      <c r="AT11">
        <v>7.1</v>
      </c>
      <c r="AU11">
        <v>7.3</v>
      </c>
      <c r="AV11">
        <v>7.5</v>
      </c>
    </row>
    <row r="12" spans="1:50" x14ac:dyDescent="0.3">
      <c r="A12" t="s">
        <v>73</v>
      </c>
      <c r="B12" t="s">
        <v>24172</v>
      </c>
      <c r="C12">
        <v>6.1</v>
      </c>
      <c r="E12" t="s">
        <v>1325</v>
      </c>
      <c r="F12" t="s">
        <v>953</v>
      </c>
      <c r="G12" t="s">
        <v>12332</v>
      </c>
      <c r="N12" t="s">
        <v>27934</v>
      </c>
      <c r="O12">
        <f>COUNTIF(Table2[],N12)</f>
        <v>377</v>
      </c>
      <c r="P12">
        <f>AVERAGE(AL2:AL378)</f>
        <v>6.469496021220154</v>
      </c>
      <c r="Q12">
        <f>MEDIAN(AL2:AL378)</f>
        <v>6.5</v>
      </c>
      <c r="R12">
        <f>_xlfn.MODE.SNGL(AL2:AL378)</f>
        <v>6.6</v>
      </c>
      <c r="S12">
        <f>MAX(AL2:AL378)</f>
        <v>8.6</v>
      </c>
      <c r="T12">
        <f>MIN(AL2:AL378)</f>
        <v>3.1</v>
      </c>
      <c r="U12">
        <f t="shared" si="0"/>
        <v>5.5</v>
      </c>
      <c r="V12">
        <f>_xlfn.VAR.P(AL2:AL378)</f>
        <v>1.0121464303555572</v>
      </c>
      <c r="W12">
        <f>_xlfn.STDEV.P(AL2:AL378)</f>
        <v>1.0060548843654391</v>
      </c>
      <c r="AB12">
        <v>7.3</v>
      </c>
      <c r="AC12">
        <v>6.7</v>
      </c>
      <c r="AD12">
        <v>7</v>
      </c>
      <c r="AE12">
        <v>7</v>
      </c>
      <c r="AF12">
        <v>6.2</v>
      </c>
      <c r="AG12">
        <v>6.1</v>
      </c>
      <c r="AH12">
        <v>6.4</v>
      </c>
      <c r="AI12">
        <v>6.9</v>
      </c>
      <c r="AJ12">
        <v>7.2</v>
      </c>
      <c r="AK12">
        <v>5.8</v>
      </c>
      <c r="AL12">
        <v>7.4</v>
      </c>
      <c r="AM12">
        <v>6.7</v>
      </c>
      <c r="AN12">
        <v>6.1</v>
      </c>
      <c r="AO12">
        <v>7.6</v>
      </c>
      <c r="AP12">
        <v>6.3</v>
      </c>
      <c r="AQ12">
        <v>4.8</v>
      </c>
      <c r="AR12">
        <v>4.9000000000000004</v>
      </c>
      <c r="AS12">
        <v>6.9</v>
      </c>
      <c r="AT12">
        <v>8.4</v>
      </c>
      <c r="AU12">
        <v>6.7</v>
      </c>
      <c r="AV12">
        <v>6.5</v>
      </c>
    </row>
    <row r="13" spans="1:50" x14ac:dyDescent="0.3">
      <c r="A13" t="s">
        <v>127</v>
      </c>
      <c r="B13" t="s">
        <v>24173</v>
      </c>
      <c r="C13">
        <v>6.7</v>
      </c>
      <c r="E13" t="s">
        <v>1325</v>
      </c>
      <c r="F13" t="s">
        <v>953</v>
      </c>
      <c r="N13" t="s">
        <v>15011</v>
      </c>
      <c r="O13">
        <f>COUNTIF(Table2[],N13)</f>
        <v>58</v>
      </c>
      <c r="P13">
        <f>AVERAGE(AM2:AM59)</f>
        <v>6.7655172413793121</v>
      </c>
      <c r="Q13">
        <f>MEDIAN(AM2:AM59)</f>
        <v>6.8</v>
      </c>
      <c r="R13">
        <f>_xlfn.MODE.SNGL(AM2:AM59)</f>
        <v>6.8</v>
      </c>
      <c r="S13">
        <f>MAX(AM2:AM59)</f>
        <v>8.9</v>
      </c>
      <c r="T13">
        <f>MIN(AM2:AM59)</f>
        <v>4.0999999999999996</v>
      </c>
      <c r="U13">
        <f t="shared" si="0"/>
        <v>4.8000000000000007</v>
      </c>
      <c r="V13">
        <f>_xlfn.VAR.P(AM2:AM59)</f>
        <v>0.97984542211651415</v>
      </c>
      <c r="W13">
        <f>_xlfn.STDEV.P(AM2:AM59)</f>
        <v>0.98987141696106884</v>
      </c>
      <c r="AB13">
        <v>6.5</v>
      </c>
      <c r="AC13">
        <v>7.3</v>
      </c>
      <c r="AD13">
        <v>7.9</v>
      </c>
      <c r="AE13">
        <v>7.2</v>
      </c>
      <c r="AF13">
        <v>9</v>
      </c>
      <c r="AG13">
        <v>5.5</v>
      </c>
      <c r="AH13">
        <v>7.9</v>
      </c>
      <c r="AI13">
        <v>5.4</v>
      </c>
      <c r="AJ13">
        <v>8.4</v>
      </c>
      <c r="AK13">
        <v>8.5</v>
      </c>
      <c r="AL13">
        <v>7.8</v>
      </c>
      <c r="AM13">
        <v>6.6</v>
      </c>
      <c r="AN13">
        <v>7.6</v>
      </c>
      <c r="AO13">
        <v>7.7</v>
      </c>
      <c r="AP13">
        <v>6.6</v>
      </c>
      <c r="AQ13">
        <v>6.2</v>
      </c>
      <c r="AR13">
        <v>4.2</v>
      </c>
      <c r="AS13">
        <v>7.6</v>
      </c>
      <c r="AT13">
        <v>7</v>
      </c>
      <c r="AU13">
        <v>7.9</v>
      </c>
      <c r="AV13">
        <v>6.6</v>
      </c>
    </row>
    <row r="14" spans="1:50" x14ac:dyDescent="0.3">
      <c r="A14" t="s">
        <v>42</v>
      </c>
      <c r="B14" t="s">
        <v>24174</v>
      </c>
      <c r="C14">
        <v>7.3</v>
      </c>
      <c r="E14" t="s">
        <v>1325</v>
      </c>
      <c r="F14" t="s">
        <v>953</v>
      </c>
      <c r="G14" t="s">
        <v>1266</v>
      </c>
      <c r="N14" t="s">
        <v>3409</v>
      </c>
      <c r="O14">
        <f>COUNTIF(Table2[],N14)</f>
        <v>1911</v>
      </c>
      <c r="P14">
        <f>AVERAGE(AN2:AN1912)</f>
        <v>6.7891156462585176</v>
      </c>
      <c r="Q14">
        <f>MEDIAN(AN2:AN1912)</f>
        <v>6.9</v>
      </c>
      <c r="R14">
        <f>_xlfn.MODE.SNGL(AN2:AN1912)</f>
        <v>6.7</v>
      </c>
      <c r="S14">
        <f>MAX(AN2:AN1912)</f>
        <v>9.3000000000000007</v>
      </c>
      <c r="T14">
        <f>MIN(AN2:AN1912)</f>
        <v>2.1</v>
      </c>
      <c r="U14">
        <f t="shared" si="0"/>
        <v>7.2000000000000011</v>
      </c>
      <c r="V14">
        <f>_xlfn.VAR.P(AN2:AN1912)</f>
        <v>0.79358116454296135</v>
      </c>
      <c r="W14">
        <f>_xlfn.STDEV.P(AN2:AN1912)</f>
        <v>0.89083172627773044</v>
      </c>
      <c r="AB14">
        <v>7.2</v>
      </c>
      <c r="AC14">
        <v>6.5</v>
      </c>
      <c r="AD14">
        <v>6.1</v>
      </c>
      <c r="AE14">
        <v>6.8</v>
      </c>
      <c r="AF14">
        <v>5.2</v>
      </c>
      <c r="AG14">
        <v>7.3</v>
      </c>
      <c r="AH14">
        <v>7.8</v>
      </c>
      <c r="AI14">
        <v>8.3000000000000007</v>
      </c>
      <c r="AJ14">
        <v>6.8</v>
      </c>
      <c r="AK14">
        <v>6.7</v>
      </c>
      <c r="AL14">
        <v>6.6</v>
      </c>
      <c r="AM14">
        <v>7.9</v>
      </c>
      <c r="AN14">
        <v>6.3</v>
      </c>
      <c r="AO14">
        <v>6</v>
      </c>
      <c r="AP14">
        <v>4.5</v>
      </c>
      <c r="AQ14">
        <v>6.4</v>
      </c>
      <c r="AR14">
        <v>5.0999999999999996</v>
      </c>
      <c r="AS14">
        <v>7.7</v>
      </c>
      <c r="AT14">
        <v>7.9</v>
      </c>
      <c r="AU14">
        <v>5.9</v>
      </c>
      <c r="AV14">
        <v>6.9</v>
      </c>
    </row>
    <row r="15" spans="1:50" x14ac:dyDescent="0.3">
      <c r="A15" t="s">
        <v>136</v>
      </c>
      <c r="B15" t="s">
        <v>24175</v>
      </c>
      <c r="C15">
        <v>6.5</v>
      </c>
      <c r="E15" t="s">
        <v>1325</v>
      </c>
      <c r="F15" t="s">
        <v>953</v>
      </c>
      <c r="G15" t="s">
        <v>15011</v>
      </c>
      <c r="N15" t="s">
        <v>22704</v>
      </c>
      <c r="O15">
        <f>COUNTIF(Table2[],N15)</f>
        <v>152</v>
      </c>
      <c r="P15">
        <f>AVERAGE(AO2:AO153)</f>
        <v>7.1315789473684195</v>
      </c>
      <c r="Q15">
        <f>MEDIAN(AO2:AO153)</f>
        <v>7.2</v>
      </c>
      <c r="R15">
        <f>_xlfn.MODE.SNGL(AO2:AO153)</f>
        <v>7.7</v>
      </c>
      <c r="S15">
        <f>MAX(AO2:AO153)</f>
        <v>8.9</v>
      </c>
      <c r="T15">
        <f>MIN(AO2:AO153)</f>
        <v>5.5</v>
      </c>
      <c r="U15">
        <f t="shared" si="0"/>
        <v>3.4000000000000004</v>
      </c>
      <c r="V15">
        <f>_xlfn.VAR.P(AO2:AO153)</f>
        <v>0.44860803324099707</v>
      </c>
      <c r="W15">
        <f>_xlfn.STDEV.P(AO2:AO153)</f>
        <v>0.6697820789189548</v>
      </c>
      <c r="AB15">
        <v>6.6</v>
      </c>
      <c r="AC15">
        <v>7.2</v>
      </c>
      <c r="AD15">
        <v>7.3</v>
      </c>
      <c r="AE15">
        <v>6</v>
      </c>
      <c r="AF15">
        <v>6.1</v>
      </c>
      <c r="AG15">
        <v>6.4</v>
      </c>
      <c r="AH15">
        <v>6.6</v>
      </c>
      <c r="AI15">
        <v>6.4</v>
      </c>
      <c r="AJ15">
        <v>6.9</v>
      </c>
      <c r="AK15">
        <v>6.5</v>
      </c>
      <c r="AL15">
        <v>7.5</v>
      </c>
      <c r="AM15">
        <v>6.5</v>
      </c>
      <c r="AN15">
        <v>7.9</v>
      </c>
      <c r="AO15">
        <v>7.1</v>
      </c>
      <c r="AP15">
        <v>7.2</v>
      </c>
      <c r="AQ15">
        <v>6.5</v>
      </c>
      <c r="AR15">
        <v>5.6</v>
      </c>
      <c r="AS15">
        <v>6</v>
      </c>
      <c r="AT15">
        <v>7.4</v>
      </c>
      <c r="AU15">
        <v>5.2</v>
      </c>
      <c r="AV15">
        <v>2.7</v>
      </c>
    </row>
    <row r="16" spans="1:50" x14ac:dyDescent="0.3">
      <c r="A16" t="s">
        <v>31</v>
      </c>
      <c r="B16" t="s">
        <v>24176</v>
      </c>
      <c r="C16">
        <v>7.2</v>
      </c>
      <c r="E16" t="s">
        <v>1325</v>
      </c>
      <c r="F16" t="s">
        <v>953</v>
      </c>
      <c r="G16" t="s">
        <v>1266</v>
      </c>
      <c r="H16" t="s">
        <v>12332</v>
      </c>
      <c r="N16" t="s">
        <v>27935</v>
      </c>
      <c r="O16">
        <f>COUNTIF(Table2[],N16)</f>
        <v>147</v>
      </c>
      <c r="P16">
        <f>AVERAGE(AP2:AP148)</f>
        <v>6.6013605442176866</v>
      </c>
      <c r="Q16">
        <f>MEDIAN(AP2:AP148)</f>
        <v>6.8</v>
      </c>
      <c r="R16">
        <f>_xlfn.MODE.SNGL(AP2:AP148)</f>
        <v>7.2</v>
      </c>
      <c r="S16">
        <f>MAX(AP2:AP148)</f>
        <v>8.4</v>
      </c>
      <c r="T16">
        <f>MIN(AP2:AP148)</f>
        <v>2</v>
      </c>
      <c r="U16">
        <f t="shared" si="0"/>
        <v>6.4</v>
      </c>
      <c r="V16">
        <f>_xlfn.VAR.P(AP2:AP148)</f>
        <v>1.0912906659262538</v>
      </c>
      <c r="W16">
        <f>_xlfn.STDEV.P(AP2:AP148)</f>
        <v>1.044648584896497</v>
      </c>
      <c r="AB16">
        <v>8.1</v>
      </c>
      <c r="AC16">
        <v>6.6</v>
      </c>
      <c r="AD16">
        <v>6.5</v>
      </c>
      <c r="AE16">
        <v>5.7</v>
      </c>
      <c r="AF16">
        <v>5.8</v>
      </c>
      <c r="AG16">
        <v>5.5</v>
      </c>
      <c r="AH16">
        <v>8.1999999999999993</v>
      </c>
      <c r="AI16">
        <v>7.9</v>
      </c>
      <c r="AJ16">
        <v>8.3000000000000007</v>
      </c>
      <c r="AK16">
        <v>5.9</v>
      </c>
      <c r="AL16">
        <v>7</v>
      </c>
      <c r="AM16">
        <v>6.6</v>
      </c>
      <c r="AN16">
        <v>8.6</v>
      </c>
      <c r="AO16">
        <v>6.7</v>
      </c>
      <c r="AP16">
        <v>3</v>
      </c>
      <c r="AQ16">
        <v>5.8</v>
      </c>
      <c r="AR16">
        <v>6.2</v>
      </c>
      <c r="AS16">
        <v>7.5</v>
      </c>
      <c r="AT16">
        <v>7.2</v>
      </c>
      <c r="AU16">
        <v>6.4</v>
      </c>
      <c r="AV16">
        <v>8.5</v>
      </c>
    </row>
    <row r="17" spans="1:48" x14ac:dyDescent="0.3">
      <c r="A17" t="s">
        <v>148</v>
      </c>
      <c r="B17" t="s">
        <v>24177</v>
      </c>
      <c r="C17">
        <v>6.6</v>
      </c>
      <c r="E17" t="s">
        <v>1325</v>
      </c>
      <c r="F17" t="s">
        <v>953</v>
      </c>
      <c r="G17" t="s">
        <v>18089</v>
      </c>
      <c r="H17" t="s">
        <v>1266</v>
      </c>
      <c r="N17" t="s">
        <v>27936</v>
      </c>
      <c r="O17">
        <f>COUNTIF(Table2[],N17)</f>
        <v>702</v>
      </c>
      <c r="P17">
        <f>AVERAGE(AQ2:AQ703)</f>
        <v>6.5481481481481483</v>
      </c>
      <c r="Q17">
        <f>MEDIAN(AQ2:AQ703)</f>
        <v>6.6</v>
      </c>
      <c r="R17">
        <f>_xlfn.MODE.SNGL(AQ2:AQ703)</f>
        <v>6.6</v>
      </c>
      <c r="S17">
        <f>MAX(AQ2:AQ703)</f>
        <v>9.3000000000000007</v>
      </c>
      <c r="T17">
        <f>MIN(AQ2:AQ703)</f>
        <v>2.4</v>
      </c>
      <c r="U17">
        <f t="shared" si="0"/>
        <v>6.9</v>
      </c>
      <c r="V17">
        <f>_xlfn.VAR.P(AQ2:AQ703)</f>
        <v>0.96708346523159372</v>
      </c>
      <c r="W17">
        <f>_xlfn.STDEV.P(AQ2:AQ703)</f>
        <v>0.98340401932857369</v>
      </c>
      <c r="AB17">
        <v>6.7</v>
      </c>
      <c r="AC17">
        <v>8.1</v>
      </c>
      <c r="AD17">
        <v>6.8</v>
      </c>
      <c r="AE17">
        <v>6.7</v>
      </c>
      <c r="AF17">
        <v>8.8000000000000007</v>
      </c>
      <c r="AG17">
        <v>6.6</v>
      </c>
      <c r="AH17">
        <v>6.1</v>
      </c>
      <c r="AI17">
        <v>7.8</v>
      </c>
      <c r="AJ17">
        <v>6.5</v>
      </c>
      <c r="AK17">
        <v>5.6</v>
      </c>
      <c r="AL17">
        <v>7</v>
      </c>
      <c r="AM17">
        <v>7.8</v>
      </c>
      <c r="AN17">
        <v>7.8</v>
      </c>
      <c r="AO17">
        <v>7.3</v>
      </c>
      <c r="AP17">
        <v>7.2</v>
      </c>
      <c r="AQ17">
        <v>3.7</v>
      </c>
      <c r="AR17">
        <v>6.3</v>
      </c>
      <c r="AS17">
        <v>7.1</v>
      </c>
      <c r="AT17">
        <v>7.1</v>
      </c>
      <c r="AU17">
        <v>6.3</v>
      </c>
      <c r="AV17">
        <v>7</v>
      </c>
    </row>
    <row r="18" spans="1:48" x14ac:dyDescent="0.3">
      <c r="A18" t="s">
        <v>73</v>
      </c>
      <c r="B18" t="s">
        <v>24178</v>
      </c>
      <c r="C18">
        <v>8.1</v>
      </c>
      <c r="E18" t="s">
        <v>1325</v>
      </c>
      <c r="F18" t="s">
        <v>953</v>
      </c>
      <c r="G18" t="s">
        <v>12332</v>
      </c>
      <c r="N18" t="s">
        <v>6403</v>
      </c>
      <c r="O18">
        <f>COUNTIF(Table2[],N18)</f>
        <v>379</v>
      </c>
      <c r="P18">
        <f>AVERAGE(AR2:AR380)</f>
        <v>5.9039577836411574</v>
      </c>
      <c r="Q18">
        <f>MEDIAN(AR2:AR380)</f>
        <v>5.9</v>
      </c>
      <c r="R18">
        <f>_xlfn.MODE.SNGL(AR2:AR380)</f>
        <v>6.2</v>
      </c>
      <c r="S18">
        <f>MAX(AR2:AR380)</f>
        <v>8.6</v>
      </c>
      <c r="T18">
        <f>MIN(AR2:AR380)</f>
        <v>2.2999999999999998</v>
      </c>
      <c r="U18">
        <f t="shared" si="0"/>
        <v>6.3</v>
      </c>
      <c r="V18">
        <f>_xlfn.VAR.P(AR2:AR380)</f>
        <v>0.97953578713601075</v>
      </c>
      <c r="W18">
        <f>_xlfn.STDEV.P(AR2:AR380)</f>
        <v>0.98971500298621862</v>
      </c>
      <c r="AB18">
        <v>6.8</v>
      </c>
      <c r="AC18">
        <v>6.7</v>
      </c>
      <c r="AD18">
        <v>7.3</v>
      </c>
      <c r="AE18">
        <v>6.8</v>
      </c>
      <c r="AF18">
        <v>6.7</v>
      </c>
      <c r="AG18">
        <v>5.3</v>
      </c>
      <c r="AH18">
        <v>8</v>
      </c>
      <c r="AI18">
        <v>6.1</v>
      </c>
      <c r="AJ18">
        <v>7.5</v>
      </c>
      <c r="AK18">
        <v>7.6</v>
      </c>
      <c r="AL18">
        <v>5.8</v>
      </c>
      <c r="AM18">
        <v>4.7</v>
      </c>
      <c r="AN18">
        <v>5.6</v>
      </c>
      <c r="AO18">
        <v>7.6</v>
      </c>
      <c r="AP18">
        <v>7.1</v>
      </c>
      <c r="AQ18">
        <v>6.5</v>
      </c>
      <c r="AR18">
        <v>5.2</v>
      </c>
      <c r="AS18">
        <v>6.7</v>
      </c>
      <c r="AT18">
        <v>6.6</v>
      </c>
      <c r="AU18">
        <v>6.5</v>
      </c>
      <c r="AV18">
        <v>7.6</v>
      </c>
    </row>
    <row r="19" spans="1:48" x14ac:dyDescent="0.3">
      <c r="A19" t="s">
        <v>42</v>
      </c>
      <c r="B19" t="s">
        <v>24179</v>
      </c>
      <c r="C19">
        <v>6.7</v>
      </c>
      <c r="E19" t="s">
        <v>1325</v>
      </c>
      <c r="F19" t="s">
        <v>953</v>
      </c>
      <c r="G19" t="s">
        <v>1266</v>
      </c>
      <c r="N19" t="s">
        <v>25957</v>
      </c>
      <c r="O19">
        <f>COUNTIF(Table2[],N19)</f>
        <v>159</v>
      </c>
      <c r="P19">
        <f>AVERAGE(AS2:AS160)</f>
        <v>7.0484276729559765</v>
      </c>
      <c r="Q19">
        <f>MEDIAN(AS2:AS160)</f>
        <v>7.1</v>
      </c>
      <c r="R19">
        <f>_xlfn.MODE.SNGL(AS2:AS160)</f>
        <v>7.1</v>
      </c>
      <c r="S19">
        <f>MAX(AS2:AS160)</f>
        <v>8.6</v>
      </c>
      <c r="T19">
        <f>MIN(AS2:AS160)</f>
        <v>4.3</v>
      </c>
      <c r="U19">
        <f t="shared" si="0"/>
        <v>4.3</v>
      </c>
      <c r="V19">
        <f>_xlfn.VAR.P(AS2:AS160)</f>
        <v>0.64828369130963348</v>
      </c>
      <c r="W19">
        <f>_xlfn.STDEV.P(AS2:AS160)</f>
        <v>0.80516066179963952</v>
      </c>
      <c r="AB19">
        <v>7</v>
      </c>
      <c r="AC19">
        <v>6.8</v>
      </c>
      <c r="AD19">
        <v>6.4</v>
      </c>
      <c r="AE19">
        <v>5.6</v>
      </c>
      <c r="AF19">
        <v>5.6</v>
      </c>
      <c r="AG19">
        <v>6.3</v>
      </c>
      <c r="AH19">
        <v>6.7</v>
      </c>
      <c r="AI19">
        <v>6.7</v>
      </c>
      <c r="AJ19">
        <v>5.4</v>
      </c>
      <c r="AK19">
        <v>5.2</v>
      </c>
      <c r="AL19">
        <v>7.1</v>
      </c>
      <c r="AM19">
        <v>5.8</v>
      </c>
      <c r="AN19">
        <v>6.1</v>
      </c>
      <c r="AO19">
        <v>7.7</v>
      </c>
      <c r="AP19">
        <v>7.1</v>
      </c>
      <c r="AQ19">
        <v>7</v>
      </c>
      <c r="AR19">
        <v>6.4</v>
      </c>
      <c r="AS19">
        <v>7.6</v>
      </c>
      <c r="AT19">
        <v>7</v>
      </c>
      <c r="AU19">
        <v>6.1</v>
      </c>
      <c r="AV19">
        <v>6.6</v>
      </c>
    </row>
    <row r="20" spans="1:48" x14ac:dyDescent="0.3">
      <c r="A20" t="s">
        <v>165</v>
      </c>
      <c r="B20" t="s">
        <v>24180</v>
      </c>
      <c r="C20">
        <v>6.8</v>
      </c>
      <c r="E20" t="s">
        <v>1325</v>
      </c>
      <c r="F20" t="s">
        <v>953</v>
      </c>
      <c r="G20" t="s">
        <v>1671</v>
      </c>
      <c r="H20" t="s">
        <v>18089</v>
      </c>
      <c r="I20" t="s">
        <v>1266</v>
      </c>
      <c r="J20" t="s">
        <v>12332</v>
      </c>
      <c r="N20" t="s">
        <v>13307</v>
      </c>
      <c r="O20">
        <f>COUNTIF(Table2[],N20)</f>
        <v>242</v>
      </c>
      <c r="P20">
        <f>AVERAGE(AT2:AT243)</f>
        <v>7.1400826446280972</v>
      </c>
      <c r="Q20">
        <f>MEDIAN(AT2:AT243)</f>
        <v>7.2</v>
      </c>
      <c r="R20">
        <f>_xlfn.MODE.SNGL(AT2:AT243)</f>
        <v>7</v>
      </c>
      <c r="S20">
        <f>MAX(AT2:AT243)</f>
        <v>8.9</v>
      </c>
      <c r="T20">
        <f>MIN(AT2:AT243)</f>
        <v>4.5</v>
      </c>
      <c r="U20">
        <f t="shared" si="0"/>
        <v>4.4000000000000004</v>
      </c>
      <c r="V20">
        <f>_xlfn.VAR.P(AT2:AT243)</f>
        <v>0.50215371217813065</v>
      </c>
      <c r="W20">
        <f>_xlfn.STDEV.P(AT2:AT243)</f>
        <v>0.70862804924595713</v>
      </c>
      <c r="AB20">
        <v>6.7</v>
      </c>
      <c r="AC20">
        <v>7.5</v>
      </c>
      <c r="AD20">
        <v>6.7</v>
      </c>
      <c r="AE20">
        <v>6.6</v>
      </c>
      <c r="AF20">
        <v>6.7</v>
      </c>
      <c r="AG20">
        <v>6.5</v>
      </c>
      <c r="AH20">
        <v>7.6</v>
      </c>
      <c r="AI20">
        <v>8</v>
      </c>
      <c r="AJ20">
        <v>8.3000000000000007</v>
      </c>
      <c r="AK20">
        <v>7</v>
      </c>
      <c r="AL20">
        <v>7.7</v>
      </c>
      <c r="AM20">
        <v>6.8</v>
      </c>
      <c r="AN20">
        <v>5.5</v>
      </c>
      <c r="AO20">
        <v>7.2</v>
      </c>
      <c r="AP20">
        <v>3.8</v>
      </c>
      <c r="AQ20">
        <v>7.8</v>
      </c>
      <c r="AR20">
        <v>5.9</v>
      </c>
      <c r="AS20">
        <v>7.2</v>
      </c>
      <c r="AT20">
        <v>6.6</v>
      </c>
      <c r="AU20">
        <v>5.6</v>
      </c>
      <c r="AV20">
        <v>8</v>
      </c>
    </row>
    <row r="21" spans="1:48" x14ac:dyDescent="0.3">
      <c r="A21" t="s">
        <v>173</v>
      </c>
      <c r="B21" t="s">
        <v>24181</v>
      </c>
      <c r="C21">
        <v>7.5</v>
      </c>
      <c r="E21" t="s">
        <v>953</v>
      </c>
      <c r="F21" t="s">
        <v>1266</v>
      </c>
      <c r="N21" t="s">
        <v>12038</v>
      </c>
      <c r="O21">
        <f>COUNTIF(Table2[],N21)</f>
        <v>159</v>
      </c>
      <c r="P21">
        <f>AVERAGE(AU2:AU160)</f>
        <v>6.3716981132075476</v>
      </c>
      <c r="Q21">
        <f>MEDIAN(AU2:AU160)</f>
        <v>6.5</v>
      </c>
      <c r="R21">
        <f>_xlfn.MODE.SNGL(AU2:AU160)</f>
        <v>6.5</v>
      </c>
      <c r="S21">
        <f>MAX(AU2:AU160)</f>
        <v>8.5</v>
      </c>
      <c r="T21">
        <f>MIN(AU2:AU160)</f>
        <v>1.6</v>
      </c>
      <c r="U21">
        <f t="shared" si="0"/>
        <v>6.9</v>
      </c>
      <c r="V21">
        <f>_xlfn.VAR.P(AU2:AU160)</f>
        <v>1.4646707013171842</v>
      </c>
      <c r="W21">
        <f>_xlfn.STDEV.P(AU2:AU160)</f>
        <v>1.2102358040139054</v>
      </c>
      <c r="AB21">
        <v>7.2</v>
      </c>
      <c r="AC21">
        <v>7</v>
      </c>
      <c r="AD21">
        <v>8.3000000000000007</v>
      </c>
      <c r="AE21">
        <v>7</v>
      </c>
      <c r="AF21">
        <v>8.1</v>
      </c>
      <c r="AG21">
        <v>3.7</v>
      </c>
      <c r="AH21">
        <v>6.9</v>
      </c>
      <c r="AI21">
        <v>6.7</v>
      </c>
      <c r="AJ21">
        <v>7.8</v>
      </c>
      <c r="AK21">
        <v>6.6</v>
      </c>
      <c r="AL21">
        <v>7.4</v>
      </c>
      <c r="AM21">
        <v>6.3</v>
      </c>
      <c r="AN21">
        <v>6.4</v>
      </c>
      <c r="AO21">
        <v>7.3</v>
      </c>
      <c r="AP21">
        <v>6.3</v>
      </c>
      <c r="AQ21">
        <v>6.4</v>
      </c>
      <c r="AR21">
        <v>5.5</v>
      </c>
      <c r="AS21">
        <v>7.6</v>
      </c>
      <c r="AT21">
        <v>7.4</v>
      </c>
      <c r="AU21">
        <v>7</v>
      </c>
      <c r="AV21">
        <v>5.4</v>
      </c>
    </row>
    <row r="22" spans="1:48" x14ac:dyDescent="0.3">
      <c r="A22" t="s">
        <v>42</v>
      </c>
      <c r="B22" t="s">
        <v>24182</v>
      </c>
      <c r="C22">
        <v>7</v>
      </c>
      <c r="E22" t="s">
        <v>1325</v>
      </c>
      <c r="F22" t="s">
        <v>953</v>
      </c>
      <c r="G22" t="s">
        <v>1266</v>
      </c>
      <c r="N22" t="s">
        <v>67</v>
      </c>
      <c r="O22">
        <f>COUNTIF(Table2[],N22)</f>
        <v>67</v>
      </c>
      <c r="P22">
        <f>AVERAGE(AV2:AV68)</f>
        <v>7.0119402985074641</v>
      </c>
      <c r="Q22">
        <f>MEDIAN(AV2:AV68)</f>
        <v>7.2</v>
      </c>
      <c r="R22">
        <f>_xlfn.MODE.SNGL(AV2:AV68)</f>
        <v>6.6</v>
      </c>
      <c r="S22">
        <f>MAX(AV2:AV68)</f>
        <v>8.5</v>
      </c>
      <c r="T22">
        <f>MIN(AV2:AV68)</f>
        <v>1.6</v>
      </c>
      <c r="U22">
        <f t="shared" si="0"/>
        <v>6.9</v>
      </c>
      <c r="V22">
        <f>_xlfn.VAR.P(AV2:AV68)</f>
        <v>1.4183648919580958</v>
      </c>
      <c r="W22">
        <f>_xlfn.STDEV.P(AV2:AV68)</f>
        <v>1.1909512550722199</v>
      </c>
      <c r="AB22">
        <v>8.1999999999999993</v>
      </c>
      <c r="AC22">
        <v>6.7</v>
      </c>
      <c r="AD22">
        <v>8</v>
      </c>
      <c r="AE22">
        <v>8</v>
      </c>
      <c r="AF22">
        <v>6.7</v>
      </c>
      <c r="AG22">
        <v>7.1</v>
      </c>
      <c r="AH22">
        <v>5.0999999999999996</v>
      </c>
      <c r="AI22">
        <v>5.9</v>
      </c>
      <c r="AJ22">
        <v>7</v>
      </c>
      <c r="AK22">
        <v>6.3</v>
      </c>
      <c r="AL22">
        <v>6.1</v>
      </c>
      <c r="AM22">
        <v>7.4</v>
      </c>
      <c r="AN22">
        <v>7.2</v>
      </c>
      <c r="AO22">
        <v>5.6</v>
      </c>
      <c r="AP22">
        <v>5.9</v>
      </c>
      <c r="AQ22">
        <v>6.7</v>
      </c>
      <c r="AR22">
        <v>5.9</v>
      </c>
      <c r="AS22">
        <v>6.6</v>
      </c>
      <c r="AT22">
        <v>6.7</v>
      </c>
      <c r="AU22">
        <v>7.7</v>
      </c>
      <c r="AV22">
        <v>7.2</v>
      </c>
    </row>
    <row r="23" spans="1:48" x14ac:dyDescent="0.3">
      <c r="A23" t="s">
        <v>189</v>
      </c>
      <c r="B23" t="s">
        <v>24183</v>
      </c>
      <c r="C23">
        <v>6.7</v>
      </c>
      <c r="E23" t="s">
        <v>1325</v>
      </c>
      <c r="F23" t="s">
        <v>953</v>
      </c>
      <c r="G23" t="s">
        <v>3409</v>
      </c>
      <c r="H23" t="s">
        <v>22704</v>
      </c>
      <c r="N23" t="s">
        <v>27937</v>
      </c>
      <c r="O23">
        <f>COUNTIF(Table2[],N23)</f>
        <v>2</v>
      </c>
      <c r="P23">
        <f>AVERAGE(AW2:AW3)</f>
        <v>6.8</v>
      </c>
      <c r="Q23">
        <f>MEDIAN(AW2:AW3)</f>
        <v>6.8</v>
      </c>
      <c r="R23" t="e">
        <f>_xlfn.MODE.SNGL(AW2:AW3)</f>
        <v>#N/A</v>
      </c>
      <c r="S23">
        <f>MAX(AW2:AW3)</f>
        <v>7.1</v>
      </c>
      <c r="T23">
        <f>MIN(AW2:AW3)</f>
        <v>6.5</v>
      </c>
      <c r="U23">
        <f t="shared" si="0"/>
        <v>0.59999999999999964</v>
      </c>
      <c r="V23">
        <f>_xlfn.VAR.P(AW2:AW3)</f>
        <v>8.99999999999999E-2</v>
      </c>
      <c r="W23">
        <f>_xlfn.STDEV.P(AW2:AW3)</f>
        <v>0.29999999999999982</v>
      </c>
      <c r="AB23">
        <v>5.9</v>
      </c>
      <c r="AC23">
        <v>7.9</v>
      </c>
      <c r="AD23">
        <v>6.3</v>
      </c>
      <c r="AE23">
        <v>7.8</v>
      </c>
      <c r="AF23">
        <v>7.4</v>
      </c>
      <c r="AG23">
        <v>6.9</v>
      </c>
      <c r="AH23">
        <v>6.2</v>
      </c>
      <c r="AI23">
        <v>7.6</v>
      </c>
      <c r="AJ23">
        <v>6.4</v>
      </c>
      <c r="AK23">
        <v>7.4</v>
      </c>
      <c r="AL23">
        <v>6.9</v>
      </c>
      <c r="AM23">
        <v>6.1</v>
      </c>
      <c r="AN23">
        <v>6.9</v>
      </c>
      <c r="AO23">
        <v>7.1</v>
      </c>
      <c r="AP23">
        <v>6.8</v>
      </c>
      <c r="AQ23">
        <v>8.1999999999999993</v>
      </c>
      <c r="AR23">
        <v>5.4</v>
      </c>
      <c r="AS23">
        <v>8.4</v>
      </c>
      <c r="AT23">
        <v>7.3</v>
      </c>
      <c r="AU23">
        <v>6.9</v>
      </c>
      <c r="AV23">
        <v>6.6</v>
      </c>
    </row>
    <row r="24" spans="1:48" x14ac:dyDescent="0.3">
      <c r="A24" t="s">
        <v>173</v>
      </c>
      <c r="B24" t="s">
        <v>24184</v>
      </c>
      <c r="C24">
        <v>7.9</v>
      </c>
      <c r="E24" t="s">
        <v>953</v>
      </c>
      <c r="F24" t="s">
        <v>1266</v>
      </c>
      <c r="N24" t="s">
        <v>27938</v>
      </c>
      <c r="O24">
        <f>COUNTIF(Table2[],N24)</f>
        <v>1</v>
      </c>
      <c r="P24">
        <f>AVERAGE(AX2:AX2)</f>
        <v>7.7</v>
      </c>
      <c r="Q24">
        <f>MEDIAN(AX2:AX2)</f>
        <v>7.7</v>
      </c>
      <c r="R24" t="e">
        <f>_xlfn.MODE.SNGL(AX2:AX2)</f>
        <v>#N/A</v>
      </c>
      <c r="S24">
        <f>MAX(AX2:AX2)</f>
        <v>7.7</v>
      </c>
      <c r="T24">
        <f>MIN(AX2:AX2)</f>
        <v>7.7</v>
      </c>
      <c r="U24">
        <f t="shared" si="0"/>
        <v>0</v>
      </c>
      <c r="V24">
        <f>_xlfn.VAR.P(AX2:AX2)</f>
        <v>0</v>
      </c>
      <c r="W24">
        <f>_xlfn.STDEV.P(AX2:AX2)</f>
        <v>0</v>
      </c>
      <c r="AB24">
        <v>7</v>
      </c>
      <c r="AC24">
        <v>6.1</v>
      </c>
      <c r="AD24">
        <v>6.6</v>
      </c>
      <c r="AE24">
        <v>7</v>
      </c>
      <c r="AF24">
        <v>5.8</v>
      </c>
      <c r="AG24">
        <v>4.4000000000000004</v>
      </c>
      <c r="AH24">
        <v>7.3</v>
      </c>
      <c r="AI24">
        <v>6.9</v>
      </c>
      <c r="AJ24">
        <v>6.5</v>
      </c>
      <c r="AK24">
        <v>6.4</v>
      </c>
      <c r="AL24">
        <v>5.7</v>
      </c>
      <c r="AM24">
        <v>5.2</v>
      </c>
      <c r="AN24">
        <v>5.8</v>
      </c>
      <c r="AO24">
        <v>7.6</v>
      </c>
      <c r="AP24">
        <v>7.4</v>
      </c>
      <c r="AQ24">
        <v>3.3</v>
      </c>
      <c r="AR24">
        <v>6.8</v>
      </c>
      <c r="AS24">
        <v>7.1</v>
      </c>
      <c r="AT24">
        <v>7.9</v>
      </c>
      <c r="AU24">
        <v>7.2</v>
      </c>
      <c r="AV24">
        <v>6.4</v>
      </c>
    </row>
    <row r="25" spans="1:48" x14ac:dyDescent="0.3">
      <c r="A25" t="s">
        <v>200</v>
      </c>
      <c r="B25" t="s">
        <v>24185</v>
      </c>
      <c r="C25">
        <v>6.1</v>
      </c>
      <c r="E25" t="s">
        <v>953</v>
      </c>
      <c r="F25" t="s">
        <v>18089</v>
      </c>
      <c r="G25" t="s">
        <v>1266</v>
      </c>
      <c r="AB25">
        <v>7.8</v>
      </c>
      <c r="AC25">
        <v>7.2</v>
      </c>
      <c r="AD25">
        <v>6.2</v>
      </c>
      <c r="AE25">
        <v>6.3</v>
      </c>
      <c r="AF25">
        <v>6.9</v>
      </c>
      <c r="AG25">
        <v>8.5</v>
      </c>
      <c r="AH25">
        <v>5.4</v>
      </c>
      <c r="AI25">
        <v>5.0999999999999996</v>
      </c>
      <c r="AJ25">
        <v>7.9</v>
      </c>
      <c r="AK25">
        <v>6.4</v>
      </c>
      <c r="AL25">
        <v>7.3</v>
      </c>
      <c r="AM25">
        <v>7.7</v>
      </c>
      <c r="AN25">
        <v>6.4</v>
      </c>
      <c r="AO25">
        <v>6.7</v>
      </c>
      <c r="AP25">
        <v>6.7</v>
      </c>
      <c r="AQ25">
        <v>5.3</v>
      </c>
      <c r="AR25">
        <v>6.3</v>
      </c>
      <c r="AS25">
        <v>8.3000000000000007</v>
      </c>
      <c r="AT25">
        <v>8</v>
      </c>
      <c r="AU25">
        <v>5</v>
      </c>
      <c r="AV25">
        <v>5.0999999999999996</v>
      </c>
    </row>
    <row r="26" spans="1:48" x14ac:dyDescent="0.3">
      <c r="A26" t="s">
        <v>207</v>
      </c>
      <c r="B26" t="s">
        <v>24186</v>
      </c>
      <c r="C26">
        <v>7.2</v>
      </c>
      <c r="E26" t="s">
        <v>1325</v>
      </c>
      <c r="F26" t="s">
        <v>953</v>
      </c>
      <c r="G26" t="s">
        <v>3409</v>
      </c>
      <c r="H26" t="s">
        <v>19711</v>
      </c>
      <c r="AB26">
        <v>7.3</v>
      </c>
      <c r="AC26">
        <v>8.1999999999999993</v>
      </c>
      <c r="AD26">
        <v>7.2</v>
      </c>
      <c r="AE26">
        <v>7.5</v>
      </c>
      <c r="AF26">
        <v>6.4</v>
      </c>
      <c r="AG26">
        <v>7</v>
      </c>
      <c r="AH26">
        <v>6.7</v>
      </c>
      <c r="AI26">
        <v>6.2</v>
      </c>
      <c r="AJ26">
        <v>7.8</v>
      </c>
      <c r="AK26">
        <v>7.1</v>
      </c>
      <c r="AL26">
        <v>6.3</v>
      </c>
      <c r="AM26">
        <v>6</v>
      </c>
      <c r="AN26">
        <v>7.7</v>
      </c>
      <c r="AO26">
        <v>8.4</v>
      </c>
      <c r="AP26">
        <v>6</v>
      </c>
      <c r="AQ26">
        <v>7.5</v>
      </c>
      <c r="AR26">
        <v>5.7</v>
      </c>
      <c r="AS26">
        <v>7.1</v>
      </c>
      <c r="AT26">
        <v>6.3</v>
      </c>
      <c r="AU26">
        <v>4.2</v>
      </c>
      <c r="AV26">
        <v>6.7</v>
      </c>
    </row>
    <row r="27" spans="1:48" x14ac:dyDescent="0.3">
      <c r="A27" t="s">
        <v>214</v>
      </c>
      <c r="B27" t="s">
        <v>24187</v>
      </c>
      <c r="C27">
        <v>7.7</v>
      </c>
      <c r="E27" t="s">
        <v>3409</v>
      </c>
      <c r="F27" t="s">
        <v>19711</v>
      </c>
      <c r="AB27">
        <v>7.2</v>
      </c>
      <c r="AC27">
        <v>5.9</v>
      </c>
      <c r="AD27">
        <v>6.8</v>
      </c>
      <c r="AE27">
        <v>8.4</v>
      </c>
      <c r="AF27">
        <v>6.1</v>
      </c>
      <c r="AG27">
        <v>5.5</v>
      </c>
      <c r="AH27">
        <v>6.9</v>
      </c>
      <c r="AI27">
        <v>6.2</v>
      </c>
      <c r="AJ27">
        <v>6.6</v>
      </c>
      <c r="AK27">
        <v>7.6</v>
      </c>
      <c r="AL27">
        <v>7.3</v>
      </c>
      <c r="AM27">
        <v>6.8</v>
      </c>
      <c r="AN27">
        <v>6.1</v>
      </c>
      <c r="AO27">
        <v>7.1</v>
      </c>
      <c r="AP27">
        <v>5.8</v>
      </c>
      <c r="AQ27">
        <v>6.6</v>
      </c>
      <c r="AR27">
        <v>5.7</v>
      </c>
      <c r="AS27">
        <v>7.2</v>
      </c>
      <c r="AT27">
        <v>6.9</v>
      </c>
      <c r="AU27">
        <v>6.2</v>
      </c>
      <c r="AV27">
        <v>7.7</v>
      </c>
    </row>
    <row r="28" spans="1:48" x14ac:dyDescent="0.3">
      <c r="A28" t="s">
        <v>73</v>
      </c>
      <c r="B28" t="s">
        <v>24188</v>
      </c>
      <c r="C28">
        <v>8.1999999999999993</v>
      </c>
      <c r="E28" t="s">
        <v>1325</v>
      </c>
      <c r="F28" t="s">
        <v>953</v>
      </c>
      <c r="G28" t="s">
        <v>12332</v>
      </c>
      <c r="AB28">
        <v>6.8</v>
      </c>
      <c r="AC28">
        <v>7</v>
      </c>
      <c r="AD28">
        <v>6.9</v>
      </c>
      <c r="AE28">
        <v>5.8</v>
      </c>
      <c r="AF28">
        <v>6.6</v>
      </c>
      <c r="AG28">
        <v>6.9</v>
      </c>
      <c r="AH28">
        <v>6.9</v>
      </c>
      <c r="AI28">
        <v>7.3</v>
      </c>
      <c r="AJ28">
        <v>8.1999999999999993</v>
      </c>
      <c r="AK28">
        <v>6.3</v>
      </c>
      <c r="AL28">
        <v>6.6</v>
      </c>
      <c r="AM28">
        <v>6.4</v>
      </c>
      <c r="AN28">
        <v>7.7</v>
      </c>
      <c r="AO28">
        <v>7</v>
      </c>
      <c r="AP28">
        <v>5.8</v>
      </c>
      <c r="AQ28">
        <v>5.5</v>
      </c>
      <c r="AR28">
        <v>6.7</v>
      </c>
      <c r="AS28">
        <v>6.1</v>
      </c>
      <c r="AT28">
        <v>7</v>
      </c>
      <c r="AU28">
        <v>7.5</v>
      </c>
      <c r="AV28">
        <v>7.6</v>
      </c>
    </row>
    <row r="29" spans="1:48" x14ac:dyDescent="0.3">
      <c r="A29" t="s">
        <v>227</v>
      </c>
      <c r="B29" t="s">
        <v>24189</v>
      </c>
      <c r="C29">
        <v>5.9</v>
      </c>
      <c r="E29" t="s">
        <v>1325</v>
      </c>
      <c r="F29" t="s">
        <v>953</v>
      </c>
      <c r="G29" t="s">
        <v>12332</v>
      </c>
      <c r="H29" t="s">
        <v>10413</v>
      </c>
      <c r="AB29">
        <v>6</v>
      </c>
      <c r="AC29">
        <v>7.8</v>
      </c>
      <c r="AD29">
        <v>5.2</v>
      </c>
      <c r="AE29">
        <v>5.4</v>
      </c>
      <c r="AF29">
        <v>7.4</v>
      </c>
      <c r="AG29">
        <v>6</v>
      </c>
      <c r="AH29">
        <v>6.3</v>
      </c>
      <c r="AI29">
        <v>5.4</v>
      </c>
      <c r="AJ29">
        <v>6.1</v>
      </c>
      <c r="AK29">
        <v>6</v>
      </c>
      <c r="AL29">
        <v>7.8</v>
      </c>
      <c r="AM29">
        <v>7.5</v>
      </c>
      <c r="AN29">
        <v>7.4</v>
      </c>
      <c r="AO29">
        <v>7.2</v>
      </c>
      <c r="AP29">
        <v>5.9</v>
      </c>
      <c r="AQ29">
        <v>8.5</v>
      </c>
      <c r="AR29">
        <v>4.8</v>
      </c>
      <c r="AS29">
        <v>6.3</v>
      </c>
      <c r="AT29">
        <v>8</v>
      </c>
      <c r="AU29">
        <v>6.7</v>
      </c>
      <c r="AV29">
        <v>7.1</v>
      </c>
    </row>
    <row r="30" spans="1:48" x14ac:dyDescent="0.3">
      <c r="A30" t="s">
        <v>227</v>
      </c>
      <c r="B30" t="s">
        <v>24190</v>
      </c>
      <c r="C30">
        <v>7</v>
      </c>
      <c r="E30" t="s">
        <v>1325</v>
      </c>
      <c r="F30" t="s">
        <v>953</v>
      </c>
      <c r="G30" t="s">
        <v>12332</v>
      </c>
      <c r="H30" t="s">
        <v>10413</v>
      </c>
      <c r="AB30">
        <v>5.7</v>
      </c>
      <c r="AC30">
        <v>7.3</v>
      </c>
      <c r="AD30">
        <v>5.4</v>
      </c>
      <c r="AE30">
        <v>7.3</v>
      </c>
      <c r="AF30">
        <v>5</v>
      </c>
      <c r="AG30">
        <v>3.3</v>
      </c>
      <c r="AH30">
        <v>7.2</v>
      </c>
      <c r="AI30">
        <v>6.7</v>
      </c>
      <c r="AJ30">
        <v>6.4</v>
      </c>
      <c r="AK30">
        <v>7.1</v>
      </c>
      <c r="AL30">
        <v>7.6</v>
      </c>
      <c r="AM30">
        <v>7.5</v>
      </c>
      <c r="AN30">
        <v>5.5</v>
      </c>
      <c r="AO30">
        <v>7.4</v>
      </c>
      <c r="AP30">
        <v>7.3</v>
      </c>
      <c r="AQ30">
        <v>7.8</v>
      </c>
      <c r="AR30">
        <v>6</v>
      </c>
      <c r="AS30">
        <v>7</v>
      </c>
      <c r="AT30">
        <v>7.4</v>
      </c>
      <c r="AU30">
        <v>6.5</v>
      </c>
      <c r="AV30">
        <v>8</v>
      </c>
    </row>
    <row r="31" spans="1:48" x14ac:dyDescent="0.3">
      <c r="A31" t="s">
        <v>50</v>
      </c>
      <c r="B31" t="s">
        <v>24191</v>
      </c>
      <c r="C31">
        <v>7.8</v>
      </c>
      <c r="E31" t="s">
        <v>1325</v>
      </c>
      <c r="F31" t="s">
        <v>953</v>
      </c>
      <c r="G31" t="s">
        <v>10413</v>
      </c>
      <c r="AB31">
        <v>6.7</v>
      </c>
      <c r="AC31">
        <v>7.2</v>
      </c>
      <c r="AD31">
        <v>8.3000000000000007</v>
      </c>
      <c r="AE31">
        <v>6.5</v>
      </c>
      <c r="AF31">
        <v>6.6</v>
      </c>
      <c r="AG31">
        <v>7.6</v>
      </c>
      <c r="AH31">
        <v>7.3</v>
      </c>
      <c r="AI31">
        <v>6.9</v>
      </c>
      <c r="AJ31">
        <v>6.1</v>
      </c>
      <c r="AK31">
        <v>7.4</v>
      </c>
      <c r="AL31">
        <v>4.9000000000000004</v>
      </c>
      <c r="AM31">
        <v>6</v>
      </c>
      <c r="AN31">
        <v>8.1</v>
      </c>
      <c r="AO31">
        <v>7.6</v>
      </c>
      <c r="AP31">
        <v>7.6</v>
      </c>
      <c r="AQ31">
        <v>7.6</v>
      </c>
      <c r="AR31">
        <v>5.6</v>
      </c>
      <c r="AS31">
        <v>6.3</v>
      </c>
      <c r="AT31">
        <v>8.1999999999999993</v>
      </c>
      <c r="AU31">
        <v>7.3</v>
      </c>
      <c r="AV31">
        <v>8.3000000000000007</v>
      </c>
    </row>
    <row r="32" spans="1:48" x14ac:dyDescent="0.3">
      <c r="A32" t="s">
        <v>245</v>
      </c>
      <c r="B32" t="s">
        <v>24192</v>
      </c>
      <c r="C32">
        <v>7.3</v>
      </c>
      <c r="E32" t="s">
        <v>1325</v>
      </c>
      <c r="F32" t="s">
        <v>953</v>
      </c>
      <c r="G32" t="s">
        <v>1266</v>
      </c>
      <c r="H32" t="s">
        <v>19711</v>
      </c>
      <c r="AB32">
        <v>6.8</v>
      </c>
      <c r="AC32">
        <v>6.5</v>
      </c>
      <c r="AD32">
        <v>7.8</v>
      </c>
      <c r="AE32">
        <v>7.9</v>
      </c>
      <c r="AF32">
        <v>5.8</v>
      </c>
      <c r="AG32">
        <v>4.3</v>
      </c>
      <c r="AH32">
        <v>7.9</v>
      </c>
      <c r="AI32">
        <v>6.9</v>
      </c>
      <c r="AJ32">
        <v>6.3</v>
      </c>
      <c r="AK32">
        <v>6.4</v>
      </c>
      <c r="AL32">
        <v>7.4</v>
      </c>
      <c r="AM32">
        <v>7.5</v>
      </c>
      <c r="AN32">
        <v>5.8</v>
      </c>
      <c r="AO32">
        <v>6</v>
      </c>
      <c r="AP32">
        <v>4.7</v>
      </c>
      <c r="AQ32">
        <v>6.4</v>
      </c>
      <c r="AR32">
        <v>6.4</v>
      </c>
      <c r="AS32">
        <v>5.4</v>
      </c>
      <c r="AT32">
        <v>6.7</v>
      </c>
      <c r="AU32">
        <v>4.2</v>
      </c>
      <c r="AV32">
        <v>8.1</v>
      </c>
    </row>
    <row r="33" spans="1:48" x14ac:dyDescent="0.3">
      <c r="A33" t="s">
        <v>73</v>
      </c>
      <c r="B33" t="s">
        <v>24193</v>
      </c>
      <c r="C33">
        <v>7.2</v>
      </c>
      <c r="E33" t="s">
        <v>1325</v>
      </c>
      <c r="F33" t="s">
        <v>953</v>
      </c>
      <c r="G33" t="s">
        <v>12332</v>
      </c>
      <c r="AB33">
        <v>5.6</v>
      </c>
      <c r="AC33">
        <v>6.8</v>
      </c>
      <c r="AD33">
        <v>6.1</v>
      </c>
      <c r="AE33">
        <v>4.8</v>
      </c>
      <c r="AF33">
        <v>6</v>
      </c>
      <c r="AG33">
        <v>6.9</v>
      </c>
      <c r="AH33">
        <v>6.4</v>
      </c>
      <c r="AI33">
        <v>5.5</v>
      </c>
      <c r="AJ33">
        <v>7.5</v>
      </c>
      <c r="AK33">
        <v>7.5</v>
      </c>
      <c r="AL33">
        <v>6.4</v>
      </c>
      <c r="AM33">
        <v>7.2</v>
      </c>
      <c r="AN33">
        <v>6.6</v>
      </c>
      <c r="AO33">
        <v>7.1</v>
      </c>
      <c r="AP33">
        <v>6.5</v>
      </c>
      <c r="AQ33">
        <v>6.9</v>
      </c>
      <c r="AR33">
        <v>5.9</v>
      </c>
      <c r="AS33">
        <v>8.6</v>
      </c>
      <c r="AT33">
        <v>7.3</v>
      </c>
      <c r="AU33">
        <v>6.2</v>
      </c>
      <c r="AV33">
        <v>6.8</v>
      </c>
    </row>
    <row r="34" spans="1:48" x14ac:dyDescent="0.3">
      <c r="A34" t="s">
        <v>200</v>
      </c>
      <c r="B34" t="s">
        <v>24194</v>
      </c>
      <c r="C34">
        <v>6.5</v>
      </c>
      <c r="E34" t="s">
        <v>953</v>
      </c>
      <c r="F34" t="s">
        <v>18089</v>
      </c>
      <c r="G34" t="s">
        <v>1266</v>
      </c>
      <c r="AB34">
        <v>6.6</v>
      </c>
      <c r="AC34">
        <v>7.3</v>
      </c>
      <c r="AD34">
        <v>7</v>
      </c>
      <c r="AE34">
        <v>6.9</v>
      </c>
      <c r="AF34">
        <v>6.4</v>
      </c>
      <c r="AG34">
        <v>7</v>
      </c>
      <c r="AH34">
        <v>5.9</v>
      </c>
      <c r="AI34">
        <v>6.1</v>
      </c>
      <c r="AJ34">
        <v>7.6</v>
      </c>
      <c r="AK34">
        <v>6.9</v>
      </c>
      <c r="AL34">
        <v>6.9</v>
      </c>
      <c r="AM34">
        <v>7.8</v>
      </c>
      <c r="AN34">
        <v>6.4</v>
      </c>
      <c r="AO34">
        <v>6.1</v>
      </c>
      <c r="AP34">
        <v>6.5</v>
      </c>
      <c r="AQ34">
        <v>7</v>
      </c>
      <c r="AR34">
        <v>6.4</v>
      </c>
      <c r="AS34">
        <v>7.4</v>
      </c>
      <c r="AT34">
        <v>7.6</v>
      </c>
      <c r="AU34">
        <v>6.7</v>
      </c>
      <c r="AV34">
        <v>7.8</v>
      </c>
    </row>
    <row r="35" spans="1:48" x14ac:dyDescent="0.3">
      <c r="A35" t="s">
        <v>262</v>
      </c>
      <c r="B35" t="s">
        <v>24195</v>
      </c>
      <c r="C35">
        <v>6.8</v>
      </c>
      <c r="E35" t="s">
        <v>1325</v>
      </c>
      <c r="F35" t="s">
        <v>953</v>
      </c>
      <c r="G35" t="s">
        <v>1266</v>
      </c>
      <c r="H35" t="s">
        <v>12332</v>
      </c>
      <c r="I35" t="s">
        <v>10413</v>
      </c>
      <c r="AB35">
        <v>7.2</v>
      </c>
      <c r="AC35">
        <v>6</v>
      </c>
      <c r="AD35">
        <v>6.3</v>
      </c>
      <c r="AE35">
        <v>7.9</v>
      </c>
      <c r="AF35">
        <v>8.1</v>
      </c>
      <c r="AG35">
        <v>6.3</v>
      </c>
      <c r="AH35">
        <v>6.5</v>
      </c>
      <c r="AI35">
        <v>7.2</v>
      </c>
      <c r="AJ35">
        <v>6.7</v>
      </c>
      <c r="AK35">
        <v>7.2</v>
      </c>
      <c r="AL35">
        <v>7.8</v>
      </c>
      <c r="AM35">
        <v>5.8</v>
      </c>
      <c r="AN35">
        <v>8</v>
      </c>
      <c r="AO35">
        <v>7.4</v>
      </c>
      <c r="AP35">
        <v>7.2</v>
      </c>
      <c r="AQ35">
        <v>6.1</v>
      </c>
      <c r="AR35">
        <v>6.4</v>
      </c>
      <c r="AS35">
        <v>7.2</v>
      </c>
      <c r="AT35">
        <v>6.7</v>
      </c>
      <c r="AU35">
        <v>6.9</v>
      </c>
      <c r="AV35">
        <v>6.6</v>
      </c>
    </row>
    <row r="36" spans="1:48" x14ac:dyDescent="0.3">
      <c r="A36" t="s">
        <v>271</v>
      </c>
      <c r="B36" t="s">
        <v>24196</v>
      </c>
      <c r="C36">
        <v>7.3</v>
      </c>
      <c r="E36" t="s">
        <v>953</v>
      </c>
      <c r="F36" t="s">
        <v>11526</v>
      </c>
      <c r="G36" t="s">
        <v>1671</v>
      </c>
      <c r="H36" t="s">
        <v>18089</v>
      </c>
      <c r="I36" t="s">
        <v>1266</v>
      </c>
      <c r="AB36">
        <v>7</v>
      </c>
      <c r="AC36">
        <v>5.7</v>
      </c>
      <c r="AD36">
        <v>6.4</v>
      </c>
      <c r="AE36">
        <v>6.1</v>
      </c>
      <c r="AF36">
        <v>8.1</v>
      </c>
      <c r="AG36">
        <v>7.3</v>
      </c>
      <c r="AH36">
        <v>7.2</v>
      </c>
      <c r="AI36">
        <v>6.1</v>
      </c>
      <c r="AJ36">
        <v>8</v>
      </c>
      <c r="AK36">
        <v>7</v>
      </c>
      <c r="AL36">
        <v>6.8</v>
      </c>
      <c r="AM36">
        <v>6</v>
      </c>
      <c r="AN36">
        <v>6.6</v>
      </c>
      <c r="AO36">
        <v>6.6</v>
      </c>
      <c r="AP36">
        <v>6.3</v>
      </c>
      <c r="AQ36">
        <v>7.8</v>
      </c>
      <c r="AR36">
        <v>6.8</v>
      </c>
      <c r="AS36">
        <v>6.6</v>
      </c>
      <c r="AT36">
        <v>6.4</v>
      </c>
      <c r="AU36">
        <v>6.5</v>
      </c>
      <c r="AV36">
        <v>7.4</v>
      </c>
    </row>
    <row r="37" spans="1:48" x14ac:dyDescent="0.3">
      <c r="A37" t="s">
        <v>73</v>
      </c>
      <c r="B37" t="s">
        <v>24197</v>
      </c>
      <c r="C37">
        <v>6</v>
      </c>
      <c r="E37" t="s">
        <v>1325</v>
      </c>
      <c r="F37" t="s">
        <v>953</v>
      </c>
      <c r="G37" t="s">
        <v>12332</v>
      </c>
      <c r="AB37">
        <v>8</v>
      </c>
      <c r="AC37">
        <v>6.4</v>
      </c>
      <c r="AD37">
        <v>6.6</v>
      </c>
      <c r="AE37">
        <v>5.8</v>
      </c>
      <c r="AF37">
        <v>7.6</v>
      </c>
      <c r="AG37">
        <v>6.2</v>
      </c>
      <c r="AH37">
        <v>6.7</v>
      </c>
      <c r="AI37">
        <v>7.9</v>
      </c>
      <c r="AJ37">
        <v>6.7</v>
      </c>
      <c r="AK37">
        <v>6.2</v>
      </c>
      <c r="AL37">
        <v>7.3</v>
      </c>
      <c r="AM37">
        <v>6.8</v>
      </c>
      <c r="AN37">
        <v>5.3</v>
      </c>
      <c r="AO37">
        <v>7.3</v>
      </c>
      <c r="AP37">
        <v>5.6</v>
      </c>
      <c r="AQ37">
        <v>6.8</v>
      </c>
      <c r="AR37">
        <v>6.7</v>
      </c>
      <c r="AS37">
        <v>7.7</v>
      </c>
      <c r="AT37">
        <v>6.8</v>
      </c>
      <c r="AU37">
        <v>7.9</v>
      </c>
      <c r="AV37">
        <v>6.2</v>
      </c>
    </row>
    <row r="38" spans="1:48" x14ac:dyDescent="0.3">
      <c r="A38" t="s">
        <v>73</v>
      </c>
      <c r="B38" t="s">
        <v>24198</v>
      </c>
      <c r="C38">
        <v>5.7</v>
      </c>
      <c r="E38" t="s">
        <v>1325</v>
      </c>
      <c r="F38" t="s">
        <v>953</v>
      </c>
      <c r="G38" t="s">
        <v>12332</v>
      </c>
      <c r="AB38">
        <v>7.8</v>
      </c>
      <c r="AC38">
        <v>6.7</v>
      </c>
      <c r="AD38">
        <v>8.1999999999999993</v>
      </c>
      <c r="AE38">
        <v>7</v>
      </c>
      <c r="AF38">
        <v>6.5</v>
      </c>
      <c r="AG38">
        <v>7.7</v>
      </c>
      <c r="AH38">
        <v>7.6</v>
      </c>
      <c r="AI38">
        <v>6</v>
      </c>
      <c r="AJ38">
        <v>5.9</v>
      </c>
      <c r="AK38">
        <v>6.9</v>
      </c>
      <c r="AL38">
        <v>6.7</v>
      </c>
      <c r="AM38">
        <v>7.4</v>
      </c>
      <c r="AN38">
        <v>6</v>
      </c>
      <c r="AO38">
        <v>5.9</v>
      </c>
      <c r="AP38">
        <v>6.5</v>
      </c>
      <c r="AQ38">
        <v>6.2</v>
      </c>
      <c r="AR38">
        <v>7.6</v>
      </c>
      <c r="AS38">
        <v>6.6</v>
      </c>
      <c r="AT38">
        <v>6</v>
      </c>
      <c r="AU38">
        <v>7.9</v>
      </c>
      <c r="AV38">
        <v>7.4</v>
      </c>
    </row>
    <row r="39" spans="1:48" x14ac:dyDescent="0.3">
      <c r="A39" t="s">
        <v>200</v>
      </c>
      <c r="B39" t="s">
        <v>24199</v>
      </c>
      <c r="C39">
        <v>6.4</v>
      </c>
      <c r="E39" t="s">
        <v>953</v>
      </c>
      <c r="F39" t="s">
        <v>18089</v>
      </c>
      <c r="G39" t="s">
        <v>1266</v>
      </c>
      <c r="AB39">
        <v>6.6</v>
      </c>
      <c r="AC39">
        <v>6.8</v>
      </c>
      <c r="AD39">
        <v>7.9</v>
      </c>
      <c r="AE39">
        <v>7.6</v>
      </c>
      <c r="AF39">
        <v>6.6</v>
      </c>
      <c r="AG39">
        <v>6.5</v>
      </c>
      <c r="AH39">
        <v>6.7</v>
      </c>
      <c r="AI39">
        <v>5.9</v>
      </c>
      <c r="AJ39">
        <v>7.6</v>
      </c>
      <c r="AK39">
        <v>7.2</v>
      </c>
      <c r="AL39">
        <v>4.9000000000000004</v>
      </c>
      <c r="AM39">
        <v>8</v>
      </c>
      <c r="AN39">
        <v>6.1</v>
      </c>
      <c r="AO39">
        <v>6.6</v>
      </c>
      <c r="AP39">
        <v>7.2</v>
      </c>
      <c r="AQ39">
        <v>7.3</v>
      </c>
      <c r="AR39">
        <v>5.9</v>
      </c>
      <c r="AS39">
        <v>6.5</v>
      </c>
      <c r="AT39">
        <v>6.4</v>
      </c>
      <c r="AU39">
        <v>6.7</v>
      </c>
      <c r="AV39">
        <v>7.7</v>
      </c>
    </row>
    <row r="40" spans="1:48" x14ac:dyDescent="0.3">
      <c r="A40" t="s">
        <v>31</v>
      </c>
      <c r="B40" t="s">
        <v>24200</v>
      </c>
      <c r="C40">
        <v>6.7</v>
      </c>
      <c r="E40" t="s">
        <v>1325</v>
      </c>
      <c r="F40" t="s">
        <v>953</v>
      </c>
      <c r="G40" t="s">
        <v>1266</v>
      </c>
      <c r="H40" t="s">
        <v>12332</v>
      </c>
      <c r="AB40">
        <v>7</v>
      </c>
      <c r="AC40">
        <v>6.3</v>
      </c>
      <c r="AD40">
        <v>7.8</v>
      </c>
      <c r="AE40">
        <v>7.8</v>
      </c>
      <c r="AF40">
        <v>6.4</v>
      </c>
      <c r="AG40">
        <v>5.8</v>
      </c>
      <c r="AH40">
        <v>6.7</v>
      </c>
      <c r="AI40">
        <v>6.5</v>
      </c>
      <c r="AJ40">
        <v>6.9</v>
      </c>
      <c r="AK40">
        <v>7.4</v>
      </c>
      <c r="AL40">
        <v>7.7</v>
      </c>
      <c r="AM40">
        <v>5</v>
      </c>
      <c r="AN40">
        <v>7.8</v>
      </c>
      <c r="AO40">
        <v>6.3</v>
      </c>
      <c r="AP40">
        <v>7.2</v>
      </c>
      <c r="AQ40">
        <v>6.9</v>
      </c>
      <c r="AR40">
        <v>7.6</v>
      </c>
      <c r="AS40">
        <v>6.7</v>
      </c>
      <c r="AT40">
        <v>7.3</v>
      </c>
      <c r="AU40">
        <v>7.9</v>
      </c>
      <c r="AV40">
        <v>8.1999999999999993</v>
      </c>
    </row>
    <row r="41" spans="1:48" x14ac:dyDescent="0.3">
      <c r="A41" t="s">
        <v>73</v>
      </c>
      <c r="B41" t="s">
        <v>24201</v>
      </c>
      <c r="C41">
        <v>6.8</v>
      </c>
      <c r="E41" t="s">
        <v>1325</v>
      </c>
      <c r="F41" t="s">
        <v>953</v>
      </c>
      <c r="G41" t="s">
        <v>12332</v>
      </c>
      <c r="AB41">
        <v>6.3</v>
      </c>
      <c r="AC41">
        <v>5.6</v>
      </c>
      <c r="AD41">
        <v>6.1</v>
      </c>
      <c r="AE41">
        <v>6.5</v>
      </c>
      <c r="AF41">
        <v>6.5</v>
      </c>
      <c r="AG41">
        <v>7.1</v>
      </c>
      <c r="AH41">
        <v>6.5</v>
      </c>
      <c r="AI41">
        <v>7.2</v>
      </c>
      <c r="AJ41">
        <v>5.0999999999999996</v>
      </c>
      <c r="AK41">
        <v>6.9</v>
      </c>
      <c r="AL41">
        <v>5.9</v>
      </c>
      <c r="AM41">
        <v>6.2</v>
      </c>
      <c r="AN41">
        <v>6.1</v>
      </c>
      <c r="AO41">
        <v>6.9</v>
      </c>
      <c r="AP41">
        <v>7.5</v>
      </c>
      <c r="AQ41">
        <v>6</v>
      </c>
      <c r="AR41">
        <v>6.1</v>
      </c>
      <c r="AS41">
        <v>7.3</v>
      </c>
      <c r="AT41">
        <v>7.1</v>
      </c>
      <c r="AU41">
        <v>5.7</v>
      </c>
      <c r="AV41">
        <v>7.7</v>
      </c>
    </row>
    <row r="42" spans="1:48" x14ac:dyDescent="0.3">
      <c r="A42" t="s">
        <v>307</v>
      </c>
      <c r="B42" t="s">
        <v>24202</v>
      </c>
      <c r="C42">
        <v>6.3</v>
      </c>
      <c r="E42" t="s">
        <v>953</v>
      </c>
      <c r="F42" t="s">
        <v>11526</v>
      </c>
      <c r="G42" t="s">
        <v>1671</v>
      </c>
      <c r="H42" t="s">
        <v>18089</v>
      </c>
      <c r="I42" t="s">
        <v>27935</v>
      </c>
      <c r="AB42">
        <v>6.2</v>
      </c>
      <c r="AC42">
        <v>8.3000000000000007</v>
      </c>
      <c r="AD42">
        <v>6.4</v>
      </c>
      <c r="AE42">
        <v>7.9</v>
      </c>
      <c r="AF42">
        <v>6.7</v>
      </c>
      <c r="AG42">
        <v>6.9</v>
      </c>
      <c r="AH42">
        <v>7.3</v>
      </c>
      <c r="AI42">
        <v>6.7</v>
      </c>
      <c r="AJ42">
        <v>6.2</v>
      </c>
      <c r="AK42">
        <v>7.3</v>
      </c>
      <c r="AL42">
        <v>8.1</v>
      </c>
      <c r="AM42">
        <v>6.6</v>
      </c>
      <c r="AN42">
        <v>7.1</v>
      </c>
      <c r="AO42">
        <v>6.3</v>
      </c>
      <c r="AP42">
        <v>6.2</v>
      </c>
      <c r="AQ42">
        <v>7.7</v>
      </c>
      <c r="AR42">
        <v>6.6</v>
      </c>
      <c r="AS42">
        <v>5.7</v>
      </c>
      <c r="AT42">
        <v>7.7</v>
      </c>
      <c r="AU42">
        <v>6.1</v>
      </c>
      <c r="AV42">
        <v>7.3</v>
      </c>
    </row>
    <row r="43" spans="1:48" x14ac:dyDescent="0.3">
      <c r="A43" t="s">
        <v>73</v>
      </c>
      <c r="B43" t="s">
        <v>24203</v>
      </c>
      <c r="C43">
        <v>5.6</v>
      </c>
      <c r="E43" t="s">
        <v>1325</v>
      </c>
      <c r="F43" t="s">
        <v>953</v>
      </c>
      <c r="G43" t="s">
        <v>12332</v>
      </c>
      <c r="AB43">
        <v>7.5</v>
      </c>
      <c r="AC43">
        <v>6.6</v>
      </c>
      <c r="AD43">
        <v>6.1</v>
      </c>
      <c r="AE43">
        <v>7.8</v>
      </c>
      <c r="AF43">
        <v>6.6</v>
      </c>
      <c r="AG43">
        <v>6.6</v>
      </c>
      <c r="AH43">
        <v>6.4</v>
      </c>
      <c r="AI43">
        <v>7.6</v>
      </c>
      <c r="AJ43">
        <v>7.3</v>
      </c>
      <c r="AK43">
        <v>8</v>
      </c>
      <c r="AL43">
        <v>6.6</v>
      </c>
      <c r="AM43">
        <v>7.5</v>
      </c>
      <c r="AN43">
        <v>7.5</v>
      </c>
      <c r="AO43">
        <v>7.1</v>
      </c>
      <c r="AP43">
        <v>5.3</v>
      </c>
      <c r="AQ43">
        <v>6.7</v>
      </c>
      <c r="AR43">
        <v>6.3</v>
      </c>
      <c r="AS43">
        <v>5.9</v>
      </c>
      <c r="AT43">
        <v>7</v>
      </c>
      <c r="AU43">
        <v>7.8</v>
      </c>
      <c r="AV43">
        <v>7.6</v>
      </c>
    </row>
    <row r="44" spans="1:48" x14ac:dyDescent="0.3">
      <c r="A44" t="s">
        <v>271</v>
      </c>
      <c r="B44" t="s">
        <v>24204</v>
      </c>
      <c r="C44">
        <v>8.3000000000000007</v>
      </c>
      <c r="E44" t="s">
        <v>953</v>
      </c>
      <c r="F44" t="s">
        <v>11526</v>
      </c>
      <c r="G44" t="s">
        <v>1671</v>
      </c>
      <c r="H44" t="s">
        <v>18089</v>
      </c>
      <c r="I44" t="s">
        <v>1266</v>
      </c>
      <c r="AB44">
        <v>6.2</v>
      </c>
      <c r="AC44">
        <v>7</v>
      </c>
      <c r="AD44">
        <v>7.3</v>
      </c>
      <c r="AE44">
        <v>5.5</v>
      </c>
      <c r="AF44">
        <v>7.5</v>
      </c>
      <c r="AG44">
        <v>7.3</v>
      </c>
      <c r="AH44">
        <v>5.4</v>
      </c>
      <c r="AI44">
        <v>7.4</v>
      </c>
      <c r="AJ44">
        <v>4.2</v>
      </c>
      <c r="AK44">
        <v>5.9</v>
      </c>
      <c r="AL44">
        <v>4.9000000000000004</v>
      </c>
      <c r="AM44">
        <v>8.3000000000000007</v>
      </c>
      <c r="AN44">
        <v>6.2</v>
      </c>
      <c r="AO44">
        <v>5.9</v>
      </c>
      <c r="AP44">
        <v>6.4</v>
      </c>
      <c r="AQ44">
        <v>6.4</v>
      </c>
      <c r="AR44">
        <v>6.2</v>
      </c>
      <c r="AS44">
        <v>5.9</v>
      </c>
      <c r="AT44">
        <v>7.6</v>
      </c>
      <c r="AU44">
        <v>6.1</v>
      </c>
      <c r="AV44">
        <v>6.8</v>
      </c>
    </row>
    <row r="45" spans="1:48" x14ac:dyDescent="0.3">
      <c r="A45" t="s">
        <v>73</v>
      </c>
      <c r="B45" t="s">
        <v>24205</v>
      </c>
      <c r="C45">
        <v>6.6</v>
      </c>
      <c r="E45" t="s">
        <v>1325</v>
      </c>
      <c r="F45" t="s">
        <v>953</v>
      </c>
      <c r="G45" t="s">
        <v>12332</v>
      </c>
      <c r="AB45">
        <v>5.8</v>
      </c>
      <c r="AC45">
        <v>8</v>
      </c>
      <c r="AD45">
        <v>6.3</v>
      </c>
      <c r="AE45">
        <v>6.4</v>
      </c>
      <c r="AF45">
        <v>7.3</v>
      </c>
      <c r="AG45">
        <v>7.1</v>
      </c>
      <c r="AH45">
        <v>8.1</v>
      </c>
      <c r="AI45">
        <v>6.7</v>
      </c>
      <c r="AJ45">
        <v>5.4</v>
      </c>
      <c r="AK45">
        <v>5.6</v>
      </c>
      <c r="AL45">
        <v>5.6</v>
      </c>
      <c r="AM45">
        <v>6.8</v>
      </c>
      <c r="AN45">
        <v>7.1</v>
      </c>
      <c r="AO45">
        <v>7.4</v>
      </c>
      <c r="AP45">
        <v>7.6</v>
      </c>
      <c r="AQ45">
        <v>7.3</v>
      </c>
      <c r="AR45">
        <v>5.8</v>
      </c>
      <c r="AS45">
        <v>7.3</v>
      </c>
      <c r="AT45">
        <v>7.7</v>
      </c>
      <c r="AU45">
        <v>7.5</v>
      </c>
      <c r="AV45">
        <v>8.3000000000000007</v>
      </c>
    </row>
    <row r="46" spans="1:48" x14ac:dyDescent="0.3">
      <c r="A46" t="s">
        <v>334</v>
      </c>
      <c r="B46" t="s">
        <v>24206</v>
      </c>
      <c r="C46">
        <v>7.2</v>
      </c>
      <c r="E46" t="s">
        <v>1325</v>
      </c>
      <c r="F46" t="s">
        <v>27936</v>
      </c>
      <c r="G46" t="s">
        <v>10413</v>
      </c>
      <c r="AB46">
        <v>5.4</v>
      </c>
      <c r="AC46">
        <v>7.8</v>
      </c>
      <c r="AD46">
        <v>7.5</v>
      </c>
      <c r="AE46">
        <v>8.1</v>
      </c>
      <c r="AF46">
        <v>7.5</v>
      </c>
      <c r="AG46">
        <v>7.5</v>
      </c>
      <c r="AH46">
        <v>7.3</v>
      </c>
      <c r="AI46">
        <v>6.6</v>
      </c>
      <c r="AJ46">
        <v>6.7</v>
      </c>
      <c r="AK46">
        <v>5.3</v>
      </c>
      <c r="AL46">
        <v>6.7</v>
      </c>
      <c r="AM46">
        <v>6.5</v>
      </c>
      <c r="AN46">
        <v>8.8000000000000007</v>
      </c>
      <c r="AO46">
        <v>6.7</v>
      </c>
      <c r="AP46">
        <v>7.3</v>
      </c>
      <c r="AQ46">
        <v>7.7</v>
      </c>
      <c r="AR46">
        <v>7.1</v>
      </c>
      <c r="AS46">
        <v>6.9</v>
      </c>
      <c r="AT46">
        <v>7</v>
      </c>
      <c r="AU46">
        <v>3.3</v>
      </c>
      <c r="AV46">
        <v>8.1</v>
      </c>
    </row>
    <row r="47" spans="1:48" x14ac:dyDescent="0.3">
      <c r="A47" t="s">
        <v>341</v>
      </c>
      <c r="B47" t="s">
        <v>24207</v>
      </c>
      <c r="C47">
        <v>7</v>
      </c>
      <c r="E47" t="s">
        <v>1325</v>
      </c>
      <c r="F47" t="s">
        <v>953</v>
      </c>
      <c r="G47" t="s">
        <v>6403</v>
      </c>
      <c r="H47" t="s">
        <v>12332</v>
      </c>
      <c r="I47" t="s">
        <v>10413</v>
      </c>
      <c r="AB47">
        <v>6.6</v>
      </c>
      <c r="AC47">
        <v>6.3</v>
      </c>
      <c r="AD47">
        <v>7.6</v>
      </c>
      <c r="AE47">
        <v>8.6</v>
      </c>
      <c r="AF47">
        <v>6.7</v>
      </c>
      <c r="AG47">
        <v>4.3</v>
      </c>
      <c r="AH47">
        <v>5.5</v>
      </c>
      <c r="AI47">
        <v>6.7</v>
      </c>
      <c r="AJ47">
        <v>5.8</v>
      </c>
      <c r="AK47">
        <v>5.2</v>
      </c>
      <c r="AL47">
        <v>6.6</v>
      </c>
      <c r="AM47">
        <v>7.3</v>
      </c>
      <c r="AN47">
        <v>6.8</v>
      </c>
      <c r="AO47">
        <v>6.4</v>
      </c>
      <c r="AP47">
        <v>7.7</v>
      </c>
      <c r="AQ47">
        <v>6.8</v>
      </c>
      <c r="AR47">
        <v>4.5999999999999996</v>
      </c>
      <c r="AS47">
        <v>6.3</v>
      </c>
      <c r="AT47">
        <v>7.5</v>
      </c>
      <c r="AU47">
        <v>3.5</v>
      </c>
      <c r="AV47">
        <v>7.2</v>
      </c>
    </row>
    <row r="48" spans="1:48" x14ac:dyDescent="0.3">
      <c r="A48" t="s">
        <v>262</v>
      </c>
      <c r="B48" t="s">
        <v>24208</v>
      </c>
      <c r="C48">
        <v>8</v>
      </c>
      <c r="E48" t="s">
        <v>1325</v>
      </c>
      <c r="F48" t="s">
        <v>953</v>
      </c>
      <c r="G48" t="s">
        <v>1266</v>
      </c>
      <c r="H48" t="s">
        <v>12332</v>
      </c>
      <c r="I48" t="s">
        <v>10413</v>
      </c>
      <c r="AB48">
        <v>7.3</v>
      </c>
      <c r="AC48">
        <v>6.6</v>
      </c>
      <c r="AD48">
        <v>6.7</v>
      </c>
      <c r="AE48">
        <v>8.8000000000000007</v>
      </c>
      <c r="AF48">
        <v>6.4</v>
      </c>
      <c r="AG48">
        <v>6.4</v>
      </c>
      <c r="AH48">
        <v>5.4</v>
      </c>
      <c r="AI48">
        <v>6.2</v>
      </c>
      <c r="AJ48">
        <v>6.9</v>
      </c>
      <c r="AK48">
        <v>6.7</v>
      </c>
      <c r="AL48">
        <v>5.0999999999999996</v>
      </c>
      <c r="AM48">
        <v>7.3</v>
      </c>
      <c r="AN48">
        <v>7.2</v>
      </c>
      <c r="AO48">
        <v>7.1</v>
      </c>
      <c r="AP48">
        <v>8.1</v>
      </c>
      <c r="AQ48">
        <v>5.6</v>
      </c>
      <c r="AR48">
        <v>6.8</v>
      </c>
      <c r="AS48">
        <v>7.7</v>
      </c>
      <c r="AT48">
        <v>7.7</v>
      </c>
      <c r="AU48">
        <v>4.9000000000000004</v>
      </c>
      <c r="AV48">
        <v>7.6</v>
      </c>
    </row>
    <row r="49" spans="1:48" x14ac:dyDescent="0.3">
      <c r="A49" t="s">
        <v>73</v>
      </c>
      <c r="B49" t="s">
        <v>24209</v>
      </c>
      <c r="C49">
        <v>7.8</v>
      </c>
      <c r="E49" t="s">
        <v>1325</v>
      </c>
      <c r="F49" t="s">
        <v>953</v>
      </c>
      <c r="G49" t="s">
        <v>12332</v>
      </c>
      <c r="AB49">
        <v>9</v>
      </c>
      <c r="AC49">
        <v>7</v>
      </c>
      <c r="AD49">
        <v>8</v>
      </c>
      <c r="AE49">
        <v>7.8</v>
      </c>
      <c r="AF49">
        <v>6.1</v>
      </c>
      <c r="AG49">
        <v>6.1</v>
      </c>
      <c r="AH49">
        <v>5.4</v>
      </c>
      <c r="AI49">
        <v>7.3</v>
      </c>
      <c r="AJ49">
        <v>6.9</v>
      </c>
      <c r="AK49">
        <v>6.2</v>
      </c>
      <c r="AL49">
        <v>7.3</v>
      </c>
      <c r="AM49">
        <v>6.6</v>
      </c>
      <c r="AN49">
        <v>8.1</v>
      </c>
      <c r="AO49">
        <v>7.7</v>
      </c>
      <c r="AP49">
        <v>7.7</v>
      </c>
      <c r="AQ49">
        <v>6.7</v>
      </c>
      <c r="AR49">
        <v>6.3</v>
      </c>
      <c r="AS49">
        <v>7.1</v>
      </c>
      <c r="AT49">
        <v>6.9</v>
      </c>
      <c r="AU49">
        <v>6.5</v>
      </c>
      <c r="AV49">
        <v>6.8</v>
      </c>
    </row>
    <row r="50" spans="1:48" x14ac:dyDescent="0.3">
      <c r="A50" t="s">
        <v>173</v>
      </c>
      <c r="B50" t="s">
        <v>24210</v>
      </c>
      <c r="C50">
        <v>6.3</v>
      </c>
      <c r="E50" t="s">
        <v>953</v>
      </c>
      <c r="F50" t="s">
        <v>1266</v>
      </c>
      <c r="AB50">
        <v>6.5</v>
      </c>
      <c r="AC50">
        <v>6.3</v>
      </c>
      <c r="AD50">
        <v>5.9</v>
      </c>
      <c r="AE50">
        <v>6.6</v>
      </c>
      <c r="AF50">
        <v>6.4</v>
      </c>
      <c r="AG50">
        <v>6.7</v>
      </c>
      <c r="AH50">
        <v>7.1</v>
      </c>
      <c r="AI50">
        <v>5.6</v>
      </c>
      <c r="AJ50">
        <v>6.1</v>
      </c>
      <c r="AK50">
        <v>7.8</v>
      </c>
      <c r="AL50">
        <v>6.6</v>
      </c>
      <c r="AM50">
        <v>8.1</v>
      </c>
      <c r="AN50">
        <v>8.5</v>
      </c>
      <c r="AO50">
        <v>7</v>
      </c>
      <c r="AP50">
        <v>7.2</v>
      </c>
      <c r="AQ50">
        <v>6.5</v>
      </c>
      <c r="AR50">
        <v>6</v>
      </c>
      <c r="AS50">
        <v>7.6</v>
      </c>
      <c r="AT50">
        <v>7.2</v>
      </c>
      <c r="AU50">
        <v>6.2</v>
      </c>
      <c r="AV50">
        <v>7.1</v>
      </c>
    </row>
    <row r="51" spans="1:48" x14ac:dyDescent="0.3">
      <c r="A51" t="s">
        <v>214</v>
      </c>
      <c r="B51" t="s">
        <v>24211</v>
      </c>
      <c r="C51">
        <v>7.3</v>
      </c>
      <c r="E51" t="s">
        <v>3409</v>
      </c>
      <c r="F51" t="s">
        <v>19711</v>
      </c>
      <c r="AB51">
        <v>7.9</v>
      </c>
      <c r="AC51">
        <v>6.2</v>
      </c>
      <c r="AD51">
        <v>6.7</v>
      </c>
      <c r="AE51">
        <v>6.6</v>
      </c>
      <c r="AF51">
        <v>5.6</v>
      </c>
      <c r="AG51">
        <v>5.6</v>
      </c>
      <c r="AH51">
        <v>6.9</v>
      </c>
      <c r="AI51">
        <v>6.4</v>
      </c>
      <c r="AJ51">
        <v>7.2</v>
      </c>
      <c r="AK51">
        <v>5.8</v>
      </c>
      <c r="AL51">
        <v>6.6</v>
      </c>
      <c r="AM51">
        <v>6.9</v>
      </c>
      <c r="AN51">
        <v>7</v>
      </c>
      <c r="AO51">
        <v>7.9</v>
      </c>
      <c r="AP51">
        <v>6.9</v>
      </c>
      <c r="AQ51">
        <v>7.2</v>
      </c>
      <c r="AR51">
        <v>6</v>
      </c>
      <c r="AS51">
        <v>7.4</v>
      </c>
      <c r="AT51">
        <v>5</v>
      </c>
      <c r="AU51">
        <v>5.2</v>
      </c>
      <c r="AV51">
        <v>8.4</v>
      </c>
    </row>
    <row r="52" spans="1:48" x14ac:dyDescent="0.3">
      <c r="A52" t="s">
        <v>245</v>
      </c>
      <c r="B52" t="s">
        <v>24212</v>
      </c>
      <c r="C52">
        <v>6.6</v>
      </c>
      <c r="E52" t="s">
        <v>1325</v>
      </c>
      <c r="F52" t="s">
        <v>953</v>
      </c>
      <c r="G52" t="s">
        <v>1266</v>
      </c>
      <c r="H52" t="s">
        <v>19711</v>
      </c>
      <c r="AB52">
        <v>4.8</v>
      </c>
      <c r="AC52">
        <v>7.2</v>
      </c>
      <c r="AD52">
        <v>7.6</v>
      </c>
      <c r="AE52">
        <v>7.1</v>
      </c>
      <c r="AF52">
        <v>5.2</v>
      </c>
      <c r="AG52">
        <v>6.1</v>
      </c>
      <c r="AH52">
        <v>7.3</v>
      </c>
      <c r="AI52">
        <v>6</v>
      </c>
      <c r="AJ52">
        <v>7.3</v>
      </c>
      <c r="AK52">
        <v>5.4</v>
      </c>
      <c r="AL52">
        <v>7.2</v>
      </c>
      <c r="AM52">
        <v>5.5</v>
      </c>
      <c r="AN52">
        <v>7.8</v>
      </c>
      <c r="AO52">
        <v>8</v>
      </c>
      <c r="AP52">
        <v>5.6</v>
      </c>
      <c r="AQ52">
        <v>5.9</v>
      </c>
      <c r="AR52">
        <v>6.5</v>
      </c>
      <c r="AS52">
        <v>5.8</v>
      </c>
      <c r="AT52">
        <v>6.7</v>
      </c>
      <c r="AU52">
        <v>6.7</v>
      </c>
      <c r="AV52">
        <v>6.8</v>
      </c>
    </row>
    <row r="53" spans="1:48" x14ac:dyDescent="0.3">
      <c r="A53" t="s">
        <v>73</v>
      </c>
      <c r="B53" t="s">
        <v>24213</v>
      </c>
      <c r="C53">
        <v>7</v>
      </c>
      <c r="E53" t="s">
        <v>1325</v>
      </c>
      <c r="F53" t="s">
        <v>953</v>
      </c>
      <c r="G53" t="s">
        <v>12332</v>
      </c>
      <c r="AB53">
        <v>5.2</v>
      </c>
      <c r="AC53">
        <v>7.5</v>
      </c>
      <c r="AD53">
        <v>7.1</v>
      </c>
      <c r="AE53">
        <v>7.2</v>
      </c>
      <c r="AF53">
        <v>7.1</v>
      </c>
      <c r="AG53">
        <v>6.4</v>
      </c>
      <c r="AH53">
        <v>6.7</v>
      </c>
      <c r="AI53">
        <v>4.8</v>
      </c>
      <c r="AJ53">
        <v>7.9</v>
      </c>
      <c r="AK53">
        <v>6.3</v>
      </c>
      <c r="AL53">
        <v>5.9</v>
      </c>
      <c r="AM53">
        <v>6.3</v>
      </c>
      <c r="AN53">
        <v>6.1</v>
      </c>
      <c r="AO53">
        <v>7.6</v>
      </c>
      <c r="AP53">
        <v>7.1</v>
      </c>
      <c r="AQ53">
        <v>6.7</v>
      </c>
      <c r="AR53">
        <v>5.4</v>
      </c>
      <c r="AS53">
        <v>6.7</v>
      </c>
      <c r="AT53">
        <v>6.4</v>
      </c>
      <c r="AU53">
        <v>5.3</v>
      </c>
      <c r="AV53">
        <v>7.2</v>
      </c>
    </row>
    <row r="54" spans="1:48" x14ac:dyDescent="0.3">
      <c r="A54" t="s">
        <v>73</v>
      </c>
      <c r="B54" t="s">
        <v>24214</v>
      </c>
      <c r="C54">
        <v>6.3</v>
      </c>
      <c r="E54" t="s">
        <v>1325</v>
      </c>
      <c r="F54" t="s">
        <v>953</v>
      </c>
      <c r="G54" t="s">
        <v>12332</v>
      </c>
      <c r="AB54">
        <v>6.9</v>
      </c>
      <c r="AC54">
        <v>8.4</v>
      </c>
      <c r="AD54">
        <v>7</v>
      </c>
      <c r="AE54">
        <v>6.7</v>
      </c>
      <c r="AF54">
        <v>6.6</v>
      </c>
      <c r="AG54">
        <v>7.2</v>
      </c>
      <c r="AH54">
        <v>7</v>
      </c>
      <c r="AI54">
        <v>5.4</v>
      </c>
      <c r="AJ54">
        <v>5.9</v>
      </c>
      <c r="AK54">
        <v>4</v>
      </c>
      <c r="AL54">
        <v>6</v>
      </c>
      <c r="AM54">
        <v>6.8</v>
      </c>
      <c r="AN54">
        <v>8.5</v>
      </c>
      <c r="AO54">
        <v>7.2</v>
      </c>
      <c r="AP54">
        <v>6.3</v>
      </c>
      <c r="AQ54">
        <v>7.3</v>
      </c>
      <c r="AR54">
        <v>7.8</v>
      </c>
      <c r="AS54">
        <v>6.4</v>
      </c>
      <c r="AT54">
        <v>6.5</v>
      </c>
      <c r="AU54">
        <v>7.8</v>
      </c>
      <c r="AV54">
        <v>5.0999999999999996</v>
      </c>
    </row>
    <row r="55" spans="1:48" x14ac:dyDescent="0.3">
      <c r="A55" t="s">
        <v>42</v>
      </c>
      <c r="B55" t="s">
        <v>24215</v>
      </c>
      <c r="C55">
        <v>6.2</v>
      </c>
      <c r="E55" t="s">
        <v>1325</v>
      </c>
      <c r="F55" t="s">
        <v>953</v>
      </c>
      <c r="G55" t="s">
        <v>1266</v>
      </c>
      <c r="AB55">
        <v>7.9</v>
      </c>
      <c r="AC55">
        <v>5.8</v>
      </c>
      <c r="AD55">
        <v>5.0999999999999996</v>
      </c>
      <c r="AE55">
        <v>6.7</v>
      </c>
      <c r="AF55">
        <v>6.7</v>
      </c>
      <c r="AG55">
        <v>6.7</v>
      </c>
      <c r="AH55">
        <v>7.1</v>
      </c>
      <c r="AI55">
        <v>5.3</v>
      </c>
      <c r="AJ55">
        <v>6.8</v>
      </c>
      <c r="AK55">
        <v>6.8</v>
      </c>
      <c r="AL55">
        <v>6.5</v>
      </c>
      <c r="AM55">
        <v>7</v>
      </c>
      <c r="AN55">
        <v>6.9</v>
      </c>
      <c r="AO55">
        <v>6.7</v>
      </c>
      <c r="AP55">
        <v>5.7</v>
      </c>
      <c r="AQ55">
        <v>5.7</v>
      </c>
      <c r="AR55">
        <v>5.5</v>
      </c>
      <c r="AS55">
        <v>7.1</v>
      </c>
      <c r="AT55">
        <v>5.3</v>
      </c>
      <c r="AU55">
        <v>7</v>
      </c>
      <c r="AV55">
        <v>7</v>
      </c>
    </row>
    <row r="56" spans="1:48" x14ac:dyDescent="0.3">
      <c r="A56" t="s">
        <v>271</v>
      </c>
      <c r="B56" t="s">
        <v>24216</v>
      </c>
      <c r="C56">
        <v>7.2</v>
      </c>
      <c r="E56" t="s">
        <v>953</v>
      </c>
      <c r="F56" t="s">
        <v>11526</v>
      </c>
      <c r="G56" t="s">
        <v>1671</v>
      </c>
      <c r="H56" t="s">
        <v>18089</v>
      </c>
      <c r="I56" t="s">
        <v>1266</v>
      </c>
      <c r="AB56">
        <v>6.1</v>
      </c>
      <c r="AC56">
        <v>5.4</v>
      </c>
      <c r="AD56">
        <v>5.8</v>
      </c>
      <c r="AE56">
        <v>7.2</v>
      </c>
      <c r="AF56">
        <v>6.2</v>
      </c>
      <c r="AG56">
        <v>5.7</v>
      </c>
      <c r="AH56">
        <v>7.2</v>
      </c>
      <c r="AI56">
        <v>6.3</v>
      </c>
      <c r="AJ56">
        <v>6.5</v>
      </c>
      <c r="AK56">
        <v>7.4</v>
      </c>
      <c r="AL56">
        <v>6.9</v>
      </c>
      <c r="AM56">
        <v>7.8</v>
      </c>
      <c r="AN56">
        <v>6.8</v>
      </c>
      <c r="AO56">
        <v>6.4</v>
      </c>
      <c r="AP56">
        <v>6.8</v>
      </c>
      <c r="AQ56">
        <v>6.6</v>
      </c>
      <c r="AR56">
        <v>7.5</v>
      </c>
      <c r="AS56">
        <v>6.6</v>
      </c>
      <c r="AT56">
        <v>6.5</v>
      </c>
      <c r="AU56">
        <v>7.1</v>
      </c>
      <c r="AV56">
        <v>7.2</v>
      </c>
    </row>
    <row r="57" spans="1:48" x14ac:dyDescent="0.3">
      <c r="A57" t="s">
        <v>227</v>
      </c>
      <c r="B57" t="s">
        <v>24217</v>
      </c>
      <c r="C57">
        <v>7.5</v>
      </c>
      <c r="E57" t="s">
        <v>1325</v>
      </c>
      <c r="F57" t="s">
        <v>953</v>
      </c>
      <c r="G57" t="s">
        <v>12332</v>
      </c>
      <c r="H57" t="s">
        <v>10413</v>
      </c>
      <c r="AB57">
        <v>5.8</v>
      </c>
      <c r="AC57">
        <v>6.6</v>
      </c>
      <c r="AD57">
        <v>6.2</v>
      </c>
      <c r="AE57">
        <v>8.1</v>
      </c>
      <c r="AF57">
        <v>6.7</v>
      </c>
      <c r="AG57">
        <v>5.2</v>
      </c>
      <c r="AH57">
        <v>6.8</v>
      </c>
      <c r="AI57">
        <v>8.1</v>
      </c>
      <c r="AJ57">
        <v>7.2</v>
      </c>
      <c r="AK57">
        <v>4.5</v>
      </c>
      <c r="AL57">
        <v>5.6</v>
      </c>
      <c r="AM57">
        <v>8.9</v>
      </c>
      <c r="AN57">
        <v>8</v>
      </c>
      <c r="AO57">
        <v>7.1</v>
      </c>
      <c r="AP57">
        <v>5.0999999999999996</v>
      </c>
      <c r="AQ57">
        <v>6.6</v>
      </c>
      <c r="AR57">
        <v>5.2</v>
      </c>
      <c r="AS57">
        <v>6</v>
      </c>
      <c r="AT57">
        <v>7.6</v>
      </c>
      <c r="AU57">
        <v>5.8</v>
      </c>
      <c r="AV57">
        <v>7.8</v>
      </c>
    </row>
    <row r="58" spans="1:48" x14ac:dyDescent="0.3">
      <c r="A58" t="s">
        <v>416</v>
      </c>
      <c r="B58" t="s">
        <v>24218</v>
      </c>
      <c r="C58">
        <v>8.4</v>
      </c>
      <c r="E58" t="s">
        <v>953</v>
      </c>
      <c r="F58" t="s">
        <v>11526</v>
      </c>
      <c r="G58" t="s">
        <v>18089</v>
      </c>
      <c r="H58" t="s">
        <v>12332</v>
      </c>
      <c r="AB58">
        <v>7</v>
      </c>
      <c r="AC58">
        <v>6.9</v>
      </c>
      <c r="AD58">
        <v>5.8</v>
      </c>
      <c r="AE58">
        <v>5.0999999999999996</v>
      </c>
      <c r="AF58">
        <v>7.8</v>
      </c>
      <c r="AG58">
        <v>7</v>
      </c>
      <c r="AH58">
        <v>6.9</v>
      </c>
      <c r="AI58">
        <v>7.3</v>
      </c>
      <c r="AJ58">
        <v>6.7</v>
      </c>
      <c r="AK58">
        <v>6.7</v>
      </c>
      <c r="AL58">
        <v>5.4</v>
      </c>
      <c r="AM58">
        <v>8</v>
      </c>
      <c r="AN58">
        <v>8.1999999999999993</v>
      </c>
      <c r="AO58">
        <v>6</v>
      </c>
      <c r="AP58">
        <v>5.7</v>
      </c>
      <c r="AQ58">
        <v>5.3</v>
      </c>
      <c r="AR58">
        <v>5.2</v>
      </c>
      <c r="AS58">
        <v>6.4</v>
      </c>
      <c r="AT58">
        <v>7.3</v>
      </c>
      <c r="AU58">
        <v>5.7</v>
      </c>
      <c r="AV58">
        <v>7.6</v>
      </c>
    </row>
    <row r="59" spans="1:48" x14ac:dyDescent="0.3">
      <c r="A59" t="s">
        <v>422</v>
      </c>
      <c r="B59" t="s">
        <v>24219</v>
      </c>
      <c r="C59">
        <v>6.2</v>
      </c>
      <c r="E59" t="s">
        <v>1325</v>
      </c>
      <c r="F59" t="s">
        <v>1671</v>
      </c>
      <c r="G59" t="s">
        <v>27936</v>
      </c>
      <c r="H59" t="s">
        <v>10413</v>
      </c>
      <c r="AB59">
        <v>6.1</v>
      </c>
      <c r="AC59">
        <v>7.3</v>
      </c>
      <c r="AD59">
        <v>4.2</v>
      </c>
      <c r="AE59">
        <v>5.4</v>
      </c>
      <c r="AF59">
        <v>5.8</v>
      </c>
      <c r="AG59">
        <v>5.8</v>
      </c>
      <c r="AH59">
        <v>6.6</v>
      </c>
      <c r="AI59">
        <v>5.9</v>
      </c>
      <c r="AJ59">
        <v>7.6</v>
      </c>
      <c r="AK59">
        <v>5</v>
      </c>
      <c r="AL59">
        <v>6.1</v>
      </c>
      <c r="AM59">
        <v>4.0999999999999996</v>
      </c>
      <c r="AN59">
        <v>7.5</v>
      </c>
      <c r="AO59">
        <v>7.4</v>
      </c>
      <c r="AP59">
        <v>6.9</v>
      </c>
      <c r="AQ59">
        <v>5.9</v>
      </c>
      <c r="AR59">
        <v>6.5</v>
      </c>
      <c r="AS59">
        <v>7.6</v>
      </c>
      <c r="AT59">
        <v>8.1</v>
      </c>
      <c r="AU59">
        <v>6.2</v>
      </c>
      <c r="AV59">
        <v>7.5</v>
      </c>
    </row>
    <row r="60" spans="1:48" x14ac:dyDescent="0.3">
      <c r="A60" t="s">
        <v>73</v>
      </c>
      <c r="B60">
        <v>2012</v>
      </c>
      <c r="C60">
        <v>5.8</v>
      </c>
      <c r="E60" t="s">
        <v>1325</v>
      </c>
      <c r="F60" t="s">
        <v>953</v>
      </c>
      <c r="G60" t="s">
        <v>12332</v>
      </c>
      <c r="AB60">
        <v>7</v>
      </c>
      <c r="AC60">
        <v>8.3000000000000007</v>
      </c>
      <c r="AD60">
        <v>5.8</v>
      </c>
      <c r="AE60">
        <v>6.9</v>
      </c>
      <c r="AF60">
        <v>6.1</v>
      </c>
      <c r="AG60">
        <v>5.6</v>
      </c>
      <c r="AH60">
        <v>8.1999999999999993</v>
      </c>
      <c r="AI60">
        <v>6.3</v>
      </c>
      <c r="AJ60">
        <v>6.7</v>
      </c>
      <c r="AK60">
        <v>6.2</v>
      </c>
      <c r="AL60">
        <v>4.2</v>
      </c>
      <c r="AN60">
        <v>7</v>
      </c>
      <c r="AO60">
        <v>6.7</v>
      </c>
      <c r="AP60">
        <v>7.8</v>
      </c>
      <c r="AQ60">
        <v>6.6</v>
      </c>
      <c r="AR60">
        <v>5.8</v>
      </c>
      <c r="AS60">
        <v>7.8</v>
      </c>
      <c r="AT60">
        <v>5.3</v>
      </c>
      <c r="AU60">
        <v>6.7</v>
      </c>
      <c r="AV60">
        <v>7.2</v>
      </c>
    </row>
    <row r="61" spans="1:48" x14ac:dyDescent="0.3">
      <c r="A61" t="s">
        <v>437</v>
      </c>
      <c r="B61" t="s">
        <v>24220</v>
      </c>
      <c r="C61">
        <v>6.8</v>
      </c>
      <c r="E61" t="s">
        <v>11526</v>
      </c>
      <c r="F61" t="s">
        <v>3409</v>
      </c>
      <c r="G61" t="s">
        <v>18089</v>
      </c>
      <c r="H61" t="s">
        <v>1266</v>
      </c>
      <c r="AB61">
        <v>7.6</v>
      </c>
      <c r="AC61">
        <v>6.5</v>
      </c>
      <c r="AD61">
        <v>5.5</v>
      </c>
      <c r="AE61">
        <v>5.5</v>
      </c>
      <c r="AF61">
        <v>6.5</v>
      </c>
      <c r="AG61">
        <v>6.8</v>
      </c>
      <c r="AH61">
        <v>8</v>
      </c>
      <c r="AI61">
        <v>6.4</v>
      </c>
      <c r="AJ61">
        <v>6.7</v>
      </c>
      <c r="AK61">
        <v>4.4000000000000004</v>
      </c>
      <c r="AL61">
        <v>6.7</v>
      </c>
      <c r="AN61">
        <v>6.9</v>
      </c>
      <c r="AO61">
        <v>7.2</v>
      </c>
      <c r="AP61">
        <v>6.7</v>
      </c>
      <c r="AQ61">
        <v>6</v>
      </c>
      <c r="AR61">
        <v>4.7</v>
      </c>
      <c r="AS61">
        <v>6.4</v>
      </c>
      <c r="AT61">
        <v>7.2</v>
      </c>
      <c r="AU61">
        <v>7.6</v>
      </c>
      <c r="AV61">
        <v>7.5</v>
      </c>
    </row>
    <row r="62" spans="1:48" x14ac:dyDescent="0.3">
      <c r="A62" t="s">
        <v>73</v>
      </c>
      <c r="B62" t="s">
        <v>24221</v>
      </c>
      <c r="C62">
        <v>5.4</v>
      </c>
      <c r="E62" t="s">
        <v>1325</v>
      </c>
      <c r="F62" t="s">
        <v>953</v>
      </c>
      <c r="G62" t="s">
        <v>12332</v>
      </c>
      <c r="AB62">
        <v>6.3</v>
      </c>
      <c r="AC62">
        <v>7.9</v>
      </c>
      <c r="AD62">
        <v>6.1</v>
      </c>
      <c r="AE62">
        <v>6.6</v>
      </c>
      <c r="AF62">
        <v>6.4</v>
      </c>
      <c r="AG62">
        <v>6.7</v>
      </c>
      <c r="AH62">
        <v>7.9</v>
      </c>
      <c r="AI62">
        <v>6.5</v>
      </c>
      <c r="AJ62">
        <v>7.4</v>
      </c>
      <c r="AK62">
        <v>7.9</v>
      </c>
      <c r="AL62">
        <v>7</v>
      </c>
      <c r="AN62">
        <v>7.3</v>
      </c>
      <c r="AO62">
        <v>7.2</v>
      </c>
      <c r="AP62">
        <v>8.1</v>
      </c>
      <c r="AQ62">
        <v>6.5</v>
      </c>
      <c r="AR62">
        <v>6.2</v>
      </c>
      <c r="AS62">
        <v>6.9</v>
      </c>
      <c r="AT62">
        <v>5.9</v>
      </c>
      <c r="AU62">
        <v>4</v>
      </c>
      <c r="AV62">
        <v>7.7</v>
      </c>
    </row>
    <row r="63" spans="1:48" x14ac:dyDescent="0.3">
      <c r="A63" t="s">
        <v>207</v>
      </c>
      <c r="B63" t="s">
        <v>24222</v>
      </c>
      <c r="C63">
        <v>6.6</v>
      </c>
      <c r="E63" t="s">
        <v>1325</v>
      </c>
      <c r="F63" t="s">
        <v>953</v>
      </c>
      <c r="G63" t="s">
        <v>3409</v>
      </c>
      <c r="H63" t="s">
        <v>19711</v>
      </c>
      <c r="AB63">
        <v>7.8</v>
      </c>
      <c r="AC63">
        <v>7.5</v>
      </c>
      <c r="AD63">
        <v>6.3</v>
      </c>
      <c r="AE63">
        <v>6.1</v>
      </c>
      <c r="AF63">
        <v>6.5</v>
      </c>
      <c r="AG63">
        <v>5.4</v>
      </c>
      <c r="AH63">
        <v>7</v>
      </c>
      <c r="AI63">
        <v>4.9000000000000004</v>
      </c>
      <c r="AJ63">
        <v>7.8</v>
      </c>
      <c r="AK63">
        <v>5.8</v>
      </c>
      <c r="AL63">
        <v>7.3</v>
      </c>
      <c r="AN63">
        <v>7.5</v>
      </c>
      <c r="AO63">
        <v>7.5</v>
      </c>
      <c r="AP63">
        <v>5.0999999999999996</v>
      </c>
      <c r="AQ63">
        <v>3.6</v>
      </c>
      <c r="AR63">
        <v>5.9</v>
      </c>
      <c r="AS63">
        <v>7.1</v>
      </c>
      <c r="AT63">
        <v>7.7</v>
      </c>
      <c r="AU63">
        <v>7.1</v>
      </c>
      <c r="AV63">
        <v>7.4</v>
      </c>
    </row>
    <row r="64" spans="1:48" x14ac:dyDescent="0.3">
      <c r="A64" t="s">
        <v>200</v>
      </c>
      <c r="B64" t="s">
        <v>24223</v>
      </c>
      <c r="C64">
        <v>6.9</v>
      </c>
      <c r="E64" t="s">
        <v>953</v>
      </c>
      <c r="F64" t="s">
        <v>18089</v>
      </c>
      <c r="G64" t="s">
        <v>1266</v>
      </c>
      <c r="AB64">
        <v>6.5</v>
      </c>
      <c r="AC64">
        <v>5.2</v>
      </c>
      <c r="AD64">
        <v>7.3</v>
      </c>
      <c r="AE64">
        <v>8</v>
      </c>
      <c r="AF64">
        <v>6.3</v>
      </c>
      <c r="AG64">
        <v>6.5</v>
      </c>
      <c r="AH64">
        <v>7</v>
      </c>
      <c r="AI64">
        <v>5.8</v>
      </c>
      <c r="AJ64">
        <v>6.5</v>
      </c>
      <c r="AK64">
        <v>6.2</v>
      </c>
      <c r="AL64">
        <v>6.7</v>
      </c>
      <c r="AN64">
        <v>7.6</v>
      </c>
      <c r="AO64">
        <v>7.7</v>
      </c>
      <c r="AP64">
        <v>7.5</v>
      </c>
      <c r="AQ64">
        <v>5.8</v>
      </c>
      <c r="AR64">
        <v>5.0999999999999996</v>
      </c>
      <c r="AS64">
        <v>6</v>
      </c>
      <c r="AT64">
        <v>7.2</v>
      </c>
      <c r="AU64">
        <v>6.3</v>
      </c>
      <c r="AV64">
        <v>7</v>
      </c>
    </row>
    <row r="65" spans="1:48" x14ac:dyDescent="0.3">
      <c r="A65" t="s">
        <v>73</v>
      </c>
      <c r="B65" t="s">
        <v>24224</v>
      </c>
      <c r="C65">
        <v>7.3</v>
      </c>
      <c r="E65" t="s">
        <v>1325</v>
      </c>
      <c r="F65" t="s">
        <v>953</v>
      </c>
      <c r="G65" t="s">
        <v>12332</v>
      </c>
      <c r="AB65">
        <v>7.9</v>
      </c>
      <c r="AC65">
        <v>6.9</v>
      </c>
      <c r="AD65">
        <v>7.3</v>
      </c>
      <c r="AE65">
        <v>5</v>
      </c>
      <c r="AF65">
        <v>5.8</v>
      </c>
      <c r="AG65">
        <v>6.6</v>
      </c>
      <c r="AH65">
        <v>7.5</v>
      </c>
      <c r="AI65">
        <v>5.5</v>
      </c>
      <c r="AJ65">
        <v>6.2</v>
      </c>
      <c r="AK65">
        <v>6.6</v>
      </c>
      <c r="AL65">
        <v>5.0999999999999996</v>
      </c>
      <c r="AN65">
        <v>7.7</v>
      </c>
      <c r="AO65">
        <v>7.3</v>
      </c>
      <c r="AP65">
        <v>5.6</v>
      </c>
      <c r="AQ65">
        <v>6.2</v>
      </c>
      <c r="AR65">
        <v>4.4000000000000004</v>
      </c>
      <c r="AS65">
        <v>8.4</v>
      </c>
      <c r="AT65">
        <v>6.9</v>
      </c>
      <c r="AU65">
        <v>5</v>
      </c>
      <c r="AV65">
        <v>7.1</v>
      </c>
    </row>
    <row r="66" spans="1:48" x14ac:dyDescent="0.3">
      <c r="A66" t="s">
        <v>464</v>
      </c>
      <c r="B66" t="s">
        <v>24225</v>
      </c>
      <c r="C66">
        <v>9</v>
      </c>
      <c r="E66" t="s">
        <v>1325</v>
      </c>
      <c r="F66" t="s">
        <v>27936</v>
      </c>
      <c r="G66" t="s">
        <v>3409</v>
      </c>
      <c r="H66" t="s">
        <v>10413</v>
      </c>
      <c r="AB66">
        <v>5.5</v>
      </c>
      <c r="AC66">
        <v>7.9</v>
      </c>
      <c r="AD66">
        <v>7.9</v>
      </c>
      <c r="AE66">
        <v>7.7</v>
      </c>
      <c r="AF66">
        <v>5.8</v>
      </c>
      <c r="AG66">
        <v>5.9</v>
      </c>
      <c r="AH66">
        <v>6.8</v>
      </c>
      <c r="AI66">
        <v>5.4</v>
      </c>
      <c r="AJ66">
        <v>7.3</v>
      </c>
      <c r="AK66">
        <v>6.6</v>
      </c>
      <c r="AL66">
        <v>7.9</v>
      </c>
      <c r="AN66">
        <v>4.3</v>
      </c>
      <c r="AO66">
        <v>7.1</v>
      </c>
      <c r="AP66">
        <v>6.9</v>
      </c>
      <c r="AQ66">
        <v>5.4</v>
      </c>
      <c r="AR66">
        <v>5.7</v>
      </c>
      <c r="AS66">
        <v>7.4</v>
      </c>
      <c r="AT66">
        <v>7.5</v>
      </c>
      <c r="AU66">
        <v>7.4</v>
      </c>
      <c r="AV66">
        <v>7.5</v>
      </c>
    </row>
    <row r="67" spans="1:48" x14ac:dyDescent="0.3">
      <c r="A67" t="s">
        <v>471</v>
      </c>
      <c r="B67" t="s">
        <v>24226</v>
      </c>
      <c r="C67">
        <v>8.3000000000000007</v>
      </c>
      <c r="E67" t="s">
        <v>953</v>
      </c>
      <c r="F67" t="s">
        <v>11526</v>
      </c>
      <c r="G67" t="s">
        <v>1671</v>
      </c>
      <c r="H67" t="s">
        <v>18089</v>
      </c>
      <c r="AB67">
        <v>6.4</v>
      </c>
      <c r="AC67">
        <v>6.1</v>
      </c>
      <c r="AD67">
        <v>5.5</v>
      </c>
      <c r="AE67">
        <v>5.7</v>
      </c>
      <c r="AF67">
        <v>3.7</v>
      </c>
      <c r="AG67">
        <v>6.7</v>
      </c>
      <c r="AH67">
        <v>5</v>
      </c>
      <c r="AI67">
        <v>5.4</v>
      </c>
      <c r="AJ67">
        <v>7.5</v>
      </c>
      <c r="AK67">
        <v>8</v>
      </c>
      <c r="AL67">
        <v>8.5</v>
      </c>
      <c r="AN67">
        <v>7</v>
      </c>
      <c r="AO67">
        <v>6.7</v>
      </c>
      <c r="AP67">
        <v>5.5</v>
      </c>
      <c r="AQ67">
        <v>4.2</v>
      </c>
      <c r="AR67">
        <v>3.3</v>
      </c>
      <c r="AS67">
        <v>5.9</v>
      </c>
      <c r="AT67">
        <v>7.7</v>
      </c>
      <c r="AU67">
        <v>6.4</v>
      </c>
      <c r="AV67">
        <v>7.3</v>
      </c>
    </row>
    <row r="68" spans="1:48" x14ac:dyDescent="0.3">
      <c r="A68" t="s">
        <v>478</v>
      </c>
      <c r="B68" t="s">
        <v>24227</v>
      </c>
      <c r="C68">
        <v>6.5</v>
      </c>
      <c r="E68" t="s">
        <v>1325</v>
      </c>
      <c r="F68" t="s">
        <v>953</v>
      </c>
      <c r="G68" t="s">
        <v>11526</v>
      </c>
      <c r="H68" t="s">
        <v>1671</v>
      </c>
      <c r="I68" t="s">
        <v>18089</v>
      </c>
      <c r="J68" t="s">
        <v>12332</v>
      </c>
      <c r="AB68">
        <v>8.1</v>
      </c>
      <c r="AC68">
        <v>5.8</v>
      </c>
      <c r="AD68">
        <v>6.4</v>
      </c>
      <c r="AE68">
        <v>5.8</v>
      </c>
      <c r="AF68">
        <v>7.2</v>
      </c>
      <c r="AG68">
        <v>6.1</v>
      </c>
      <c r="AH68">
        <v>5.6</v>
      </c>
      <c r="AI68">
        <v>5.8</v>
      </c>
      <c r="AJ68">
        <v>6.4</v>
      </c>
      <c r="AK68">
        <v>6.6</v>
      </c>
      <c r="AL68">
        <v>8.1</v>
      </c>
      <c r="AN68">
        <v>6.7</v>
      </c>
      <c r="AO68">
        <v>7.9</v>
      </c>
      <c r="AP68">
        <v>7.5</v>
      </c>
      <c r="AQ68">
        <v>6.7</v>
      </c>
      <c r="AR68">
        <v>6.8</v>
      </c>
      <c r="AS68">
        <v>7.4</v>
      </c>
      <c r="AT68">
        <v>7.8</v>
      </c>
      <c r="AU68">
        <v>7</v>
      </c>
      <c r="AV68">
        <v>6.6</v>
      </c>
    </row>
    <row r="69" spans="1:48" x14ac:dyDescent="0.3">
      <c r="A69" t="s">
        <v>73</v>
      </c>
      <c r="B69" t="s">
        <v>24228</v>
      </c>
      <c r="C69">
        <v>7.9</v>
      </c>
      <c r="E69" t="s">
        <v>1325</v>
      </c>
      <c r="F69" t="s">
        <v>953</v>
      </c>
      <c r="G69" t="s">
        <v>12332</v>
      </c>
      <c r="AB69">
        <v>8.8000000000000007</v>
      </c>
      <c r="AC69">
        <v>8.3000000000000007</v>
      </c>
      <c r="AD69">
        <v>5.5</v>
      </c>
      <c r="AE69">
        <v>6.4</v>
      </c>
      <c r="AF69">
        <v>7.1</v>
      </c>
      <c r="AG69">
        <v>5.6</v>
      </c>
      <c r="AH69">
        <v>7</v>
      </c>
      <c r="AI69">
        <v>3.8</v>
      </c>
      <c r="AJ69">
        <v>6</v>
      </c>
      <c r="AK69">
        <v>7.7</v>
      </c>
      <c r="AL69">
        <v>7.9</v>
      </c>
      <c r="AN69">
        <v>8.9</v>
      </c>
      <c r="AO69">
        <v>7.5</v>
      </c>
      <c r="AP69">
        <v>6.7</v>
      </c>
      <c r="AQ69">
        <v>6.8</v>
      </c>
      <c r="AR69">
        <v>7</v>
      </c>
      <c r="AS69">
        <v>8.5</v>
      </c>
      <c r="AT69">
        <v>8.5</v>
      </c>
      <c r="AU69">
        <v>2.8</v>
      </c>
    </row>
    <row r="70" spans="1:48" x14ac:dyDescent="0.3">
      <c r="A70" t="s">
        <v>488</v>
      </c>
      <c r="B70" t="s">
        <v>24229</v>
      </c>
      <c r="C70">
        <v>7.5</v>
      </c>
      <c r="E70" t="s">
        <v>953</v>
      </c>
      <c r="F70" t="s">
        <v>3409</v>
      </c>
      <c r="G70" t="s">
        <v>18089</v>
      </c>
      <c r="H70" t="s">
        <v>27934</v>
      </c>
      <c r="AB70">
        <v>6.7</v>
      </c>
      <c r="AC70">
        <v>7.8</v>
      </c>
      <c r="AD70">
        <v>6.8</v>
      </c>
      <c r="AE70">
        <v>6.9</v>
      </c>
      <c r="AF70">
        <v>6.9</v>
      </c>
      <c r="AG70">
        <v>6.9</v>
      </c>
      <c r="AH70">
        <v>6.5</v>
      </c>
      <c r="AI70">
        <v>5.9</v>
      </c>
      <c r="AJ70">
        <v>5.4</v>
      </c>
      <c r="AK70">
        <v>2.1</v>
      </c>
      <c r="AL70">
        <v>6.3</v>
      </c>
      <c r="AN70">
        <v>8.6999999999999993</v>
      </c>
      <c r="AO70">
        <v>6</v>
      </c>
      <c r="AP70">
        <v>7</v>
      </c>
      <c r="AQ70">
        <v>5.6</v>
      </c>
      <c r="AR70">
        <v>8.1999999999999993</v>
      </c>
      <c r="AS70">
        <v>5.6</v>
      </c>
      <c r="AT70">
        <v>6.6</v>
      </c>
      <c r="AU70">
        <v>5.7</v>
      </c>
    </row>
    <row r="71" spans="1:48" x14ac:dyDescent="0.3">
      <c r="A71" t="s">
        <v>494</v>
      </c>
      <c r="B71" t="s">
        <v>24230</v>
      </c>
      <c r="C71">
        <v>4.8</v>
      </c>
      <c r="E71" t="s">
        <v>1325</v>
      </c>
      <c r="F71" t="s">
        <v>1671</v>
      </c>
      <c r="G71" t="s">
        <v>12332</v>
      </c>
      <c r="H71" t="s">
        <v>15011</v>
      </c>
      <c r="AB71">
        <v>7.8</v>
      </c>
      <c r="AC71">
        <v>7</v>
      </c>
      <c r="AD71">
        <v>6.7</v>
      </c>
      <c r="AE71">
        <v>6.8</v>
      </c>
      <c r="AF71">
        <v>6.5</v>
      </c>
      <c r="AG71">
        <v>6.5</v>
      </c>
      <c r="AH71">
        <v>7.1</v>
      </c>
      <c r="AI71">
        <v>4.4000000000000004</v>
      </c>
      <c r="AJ71">
        <v>6.1</v>
      </c>
      <c r="AK71">
        <v>4.5</v>
      </c>
      <c r="AL71">
        <v>7</v>
      </c>
      <c r="AN71">
        <v>6.3</v>
      </c>
      <c r="AO71">
        <v>7.5</v>
      </c>
      <c r="AP71">
        <v>6.9</v>
      </c>
      <c r="AQ71">
        <v>6.2</v>
      </c>
      <c r="AR71">
        <v>6</v>
      </c>
      <c r="AS71">
        <v>6.5</v>
      </c>
      <c r="AT71">
        <v>6.6</v>
      </c>
      <c r="AU71">
        <v>6.3</v>
      </c>
    </row>
    <row r="72" spans="1:48" x14ac:dyDescent="0.3">
      <c r="A72" t="s">
        <v>501</v>
      </c>
      <c r="B72" t="s">
        <v>24231</v>
      </c>
      <c r="C72">
        <v>5.2</v>
      </c>
      <c r="E72" t="s">
        <v>1325</v>
      </c>
      <c r="F72" t="s">
        <v>953</v>
      </c>
      <c r="G72" t="s">
        <v>1266</v>
      </c>
      <c r="H72" t="s">
        <v>6403</v>
      </c>
      <c r="I72" t="s">
        <v>10413</v>
      </c>
      <c r="AB72">
        <v>6.1</v>
      </c>
      <c r="AC72">
        <v>6.1</v>
      </c>
      <c r="AD72">
        <v>6.7</v>
      </c>
      <c r="AE72">
        <v>7.4</v>
      </c>
      <c r="AF72">
        <v>7.7</v>
      </c>
      <c r="AG72">
        <v>7.2</v>
      </c>
      <c r="AH72">
        <v>7.1</v>
      </c>
      <c r="AI72">
        <v>7.2</v>
      </c>
      <c r="AJ72">
        <v>8.1</v>
      </c>
      <c r="AK72">
        <v>7.5</v>
      </c>
      <c r="AL72">
        <v>6.3</v>
      </c>
      <c r="AN72">
        <v>7.6</v>
      </c>
      <c r="AO72">
        <v>7.9</v>
      </c>
      <c r="AP72">
        <v>7.5</v>
      </c>
      <c r="AQ72">
        <v>6.5</v>
      </c>
      <c r="AR72">
        <v>5.8</v>
      </c>
      <c r="AS72">
        <v>6.2</v>
      </c>
      <c r="AT72">
        <v>7.1</v>
      </c>
      <c r="AU72">
        <v>8.3000000000000007</v>
      </c>
    </row>
    <row r="73" spans="1:48" x14ac:dyDescent="0.3">
      <c r="A73" t="s">
        <v>509</v>
      </c>
      <c r="B73" t="s">
        <v>24232</v>
      </c>
      <c r="C73">
        <v>6.9</v>
      </c>
      <c r="E73" t="s">
        <v>1325</v>
      </c>
      <c r="F73" t="s">
        <v>953</v>
      </c>
      <c r="G73" t="s">
        <v>1671</v>
      </c>
      <c r="H73" t="s">
        <v>12332</v>
      </c>
      <c r="AB73">
        <v>5.6</v>
      </c>
      <c r="AC73">
        <v>7</v>
      </c>
      <c r="AD73">
        <v>7.8</v>
      </c>
      <c r="AE73">
        <v>7.6</v>
      </c>
      <c r="AF73">
        <v>8</v>
      </c>
      <c r="AG73">
        <v>5.5</v>
      </c>
      <c r="AH73">
        <v>6.2</v>
      </c>
      <c r="AI73">
        <v>5.5</v>
      </c>
      <c r="AJ73">
        <v>7.3</v>
      </c>
      <c r="AK73">
        <v>5.8</v>
      </c>
      <c r="AL73">
        <v>7.2</v>
      </c>
      <c r="AN73">
        <v>6</v>
      </c>
      <c r="AO73">
        <v>7.8</v>
      </c>
      <c r="AP73">
        <v>6.9</v>
      </c>
      <c r="AQ73">
        <v>6</v>
      </c>
      <c r="AR73">
        <v>7.5</v>
      </c>
      <c r="AS73">
        <v>5.7</v>
      </c>
      <c r="AT73">
        <v>7.3</v>
      </c>
      <c r="AU73">
        <v>5.3</v>
      </c>
    </row>
    <row r="74" spans="1:48" x14ac:dyDescent="0.3">
      <c r="A74" t="s">
        <v>515</v>
      </c>
      <c r="B74" t="s">
        <v>24233</v>
      </c>
      <c r="C74">
        <v>5.4</v>
      </c>
      <c r="E74" t="s">
        <v>1671</v>
      </c>
      <c r="F74" t="s">
        <v>18089</v>
      </c>
      <c r="G74" t="s">
        <v>1266</v>
      </c>
      <c r="AB74">
        <v>7.3</v>
      </c>
      <c r="AC74">
        <v>7.6</v>
      </c>
      <c r="AD74">
        <v>6.2</v>
      </c>
      <c r="AE74">
        <v>6.7</v>
      </c>
      <c r="AF74">
        <v>5.7</v>
      </c>
      <c r="AG74">
        <v>6.9</v>
      </c>
      <c r="AH74">
        <v>7.1</v>
      </c>
      <c r="AI74">
        <v>6.7</v>
      </c>
      <c r="AJ74">
        <v>6.4</v>
      </c>
      <c r="AK74">
        <v>8</v>
      </c>
      <c r="AL74">
        <v>6.6</v>
      </c>
      <c r="AN74">
        <v>6.6</v>
      </c>
      <c r="AO74">
        <v>7.5</v>
      </c>
      <c r="AP74">
        <v>6.8</v>
      </c>
      <c r="AQ74">
        <v>6.6</v>
      </c>
      <c r="AR74">
        <v>6.3</v>
      </c>
      <c r="AS74">
        <v>6.8</v>
      </c>
      <c r="AT74">
        <v>7.4</v>
      </c>
      <c r="AU74">
        <v>6.7</v>
      </c>
    </row>
    <row r="75" spans="1:48" x14ac:dyDescent="0.3">
      <c r="A75" t="s">
        <v>73</v>
      </c>
      <c r="B75" t="s">
        <v>24234</v>
      </c>
      <c r="C75">
        <v>7.9</v>
      </c>
      <c r="E75" t="s">
        <v>1325</v>
      </c>
      <c r="F75" t="s">
        <v>953</v>
      </c>
      <c r="G75" t="s">
        <v>12332</v>
      </c>
      <c r="AB75">
        <v>6.6</v>
      </c>
      <c r="AC75">
        <v>6.3</v>
      </c>
      <c r="AD75">
        <v>7.5</v>
      </c>
      <c r="AE75">
        <v>6.5</v>
      </c>
      <c r="AF75">
        <v>7.2</v>
      </c>
      <c r="AG75">
        <v>6.2</v>
      </c>
      <c r="AH75">
        <v>6.8</v>
      </c>
      <c r="AI75">
        <v>7.3</v>
      </c>
      <c r="AJ75">
        <v>4.9000000000000004</v>
      </c>
      <c r="AK75">
        <v>6.7</v>
      </c>
      <c r="AL75">
        <v>5.7</v>
      </c>
      <c r="AN75">
        <v>7.3</v>
      </c>
      <c r="AO75">
        <v>7</v>
      </c>
      <c r="AP75">
        <v>7.1</v>
      </c>
      <c r="AQ75">
        <v>6.7</v>
      </c>
      <c r="AR75">
        <v>6.7</v>
      </c>
      <c r="AS75">
        <v>8.5</v>
      </c>
      <c r="AT75">
        <v>7.1</v>
      </c>
      <c r="AU75">
        <v>6.2</v>
      </c>
    </row>
    <row r="76" spans="1:48" x14ac:dyDescent="0.3">
      <c r="A76" t="s">
        <v>227</v>
      </c>
      <c r="B76" t="s">
        <v>24235</v>
      </c>
      <c r="C76">
        <v>6.1</v>
      </c>
      <c r="E76" t="s">
        <v>1325</v>
      </c>
      <c r="F76" t="s">
        <v>953</v>
      </c>
      <c r="G76" t="s">
        <v>12332</v>
      </c>
      <c r="H76" t="s">
        <v>10413</v>
      </c>
      <c r="AB76">
        <v>6.1</v>
      </c>
      <c r="AC76">
        <v>7.8</v>
      </c>
      <c r="AD76">
        <v>5.6</v>
      </c>
      <c r="AE76">
        <v>4.9000000000000004</v>
      </c>
      <c r="AF76">
        <v>6.4</v>
      </c>
      <c r="AG76">
        <v>7.7</v>
      </c>
      <c r="AH76">
        <v>7.2</v>
      </c>
      <c r="AI76">
        <v>6.9</v>
      </c>
      <c r="AJ76">
        <v>5.5</v>
      </c>
      <c r="AK76">
        <v>8</v>
      </c>
      <c r="AL76">
        <v>6</v>
      </c>
      <c r="AN76">
        <v>8.5</v>
      </c>
      <c r="AO76">
        <v>7.4</v>
      </c>
      <c r="AP76">
        <v>8.1999999999999993</v>
      </c>
      <c r="AQ76">
        <v>5</v>
      </c>
      <c r="AR76">
        <v>7.4</v>
      </c>
      <c r="AS76">
        <v>7.5</v>
      </c>
      <c r="AT76">
        <v>7.2</v>
      </c>
      <c r="AU76">
        <v>4.4000000000000004</v>
      </c>
    </row>
    <row r="77" spans="1:48" x14ac:dyDescent="0.3">
      <c r="A77" t="s">
        <v>227</v>
      </c>
      <c r="B77" t="s">
        <v>24236</v>
      </c>
      <c r="C77">
        <v>5.8</v>
      </c>
      <c r="E77" t="s">
        <v>1325</v>
      </c>
      <c r="F77" t="s">
        <v>953</v>
      </c>
      <c r="G77" t="s">
        <v>12332</v>
      </c>
      <c r="H77" t="s">
        <v>10413</v>
      </c>
      <c r="AB77">
        <v>7.1</v>
      </c>
      <c r="AC77">
        <v>6.4</v>
      </c>
      <c r="AD77">
        <v>8.1</v>
      </c>
      <c r="AE77">
        <v>7.3</v>
      </c>
      <c r="AF77">
        <v>6.1</v>
      </c>
      <c r="AG77">
        <v>5.9</v>
      </c>
      <c r="AH77">
        <v>4.4000000000000004</v>
      </c>
      <c r="AI77">
        <v>8.1999999999999993</v>
      </c>
      <c r="AJ77">
        <v>5.4</v>
      </c>
      <c r="AK77">
        <v>7.1</v>
      </c>
      <c r="AL77">
        <v>6.1</v>
      </c>
      <c r="AN77">
        <v>7.8</v>
      </c>
      <c r="AO77">
        <v>7.9</v>
      </c>
      <c r="AP77">
        <v>7.9</v>
      </c>
      <c r="AQ77">
        <v>6.9</v>
      </c>
      <c r="AR77">
        <v>5.3</v>
      </c>
      <c r="AS77">
        <v>7.8</v>
      </c>
      <c r="AT77">
        <v>7.1</v>
      </c>
      <c r="AU77">
        <v>6.2</v>
      </c>
    </row>
    <row r="78" spans="1:48" x14ac:dyDescent="0.3">
      <c r="A78" t="s">
        <v>542</v>
      </c>
      <c r="B78" t="s">
        <v>24237</v>
      </c>
      <c r="C78">
        <v>8.3000000000000007</v>
      </c>
      <c r="E78" t="s">
        <v>953</v>
      </c>
      <c r="F78" t="s">
        <v>11526</v>
      </c>
      <c r="G78" t="s">
        <v>1671</v>
      </c>
      <c r="H78" t="s">
        <v>3409</v>
      </c>
      <c r="I78" t="s">
        <v>18089</v>
      </c>
      <c r="J78" t="s">
        <v>1266</v>
      </c>
      <c r="AB78">
        <v>5.5</v>
      </c>
      <c r="AC78">
        <v>6.5</v>
      </c>
      <c r="AD78">
        <v>7.5</v>
      </c>
      <c r="AE78">
        <v>6.7</v>
      </c>
      <c r="AF78">
        <v>6.7</v>
      </c>
      <c r="AG78">
        <v>4.9000000000000004</v>
      </c>
      <c r="AH78">
        <v>6.3</v>
      </c>
      <c r="AI78">
        <v>5.4</v>
      </c>
      <c r="AJ78">
        <v>5.4</v>
      </c>
      <c r="AK78">
        <v>5.6</v>
      </c>
      <c r="AL78">
        <v>5.6</v>
      </c>
      <c r="AN78">
        <v>7.1</v>
      </c>
      <c r="AO78">
        <v>6.9</v>
      </c>
      <c r="AP78">
        <v>7.2</v>
      </c>
      <c r="AQ78">
        <v>4.8</v>
      </c>
      <c r="AR78">
        <v>6.2</v>
      </c>
      <c r="AS78">
        <v>7.9</v>
      </c>
      <c r="AT78">
        <v>7.2</v>
      </c>
      <c r="AU78">
        <v>7.2</v>
      </c>
    </row>
    <row r="79" spans="1:48" x14ac:dyDescent="0.3">
      <c r="A79" t="s">
        <v>548</v>
      </c>
      <c r="B79" t="s">
        <v>24238</v>
      </c>
      <c r="C79">
        <v>7.8</v>
      </c>
      <c r="E79" t="s">
        <v>953</v>
      </c>
      <c r="F79" t="s">
        <v>3409</v>
      </c>
      <c r="G79" t="s">
        <v>18089</v>
      </c>
      <c r="H79" t="s">
        <v>1266</v>
      </c>
      <c r="AB79">
        <v>6.4</v>
      </c>
      <c r="AC79">
        <v>7.9</v>
      </c>
      <c r="AD79">
        <v>5.8</v>
      </c>
      <c r="AE79">
        <v>7.5</v>
      </c>
      <c r="AF79">
        <v>6</v>
      </c>
      <c r="AG79">
        <v>7.2</v>
      </c>
      <c r="AH79">
        <v>6.3</v>
      </c>
      <c r="AI79">
        <v>2.2000000000000002</v>
      </c>
      <c r="AJ79">
        <v>3.8</v>
      </c>
      <c r="AK79">
        <v>6.2</v>
      </c>
      <c r="AL79">
        <v>6.2</v>
      </c>
      <c r="AN79">
        <v>7.1</v>
      </c>
      <c r="AO79">
        <v>6.9</v>
      </c>
      <c r="AP79">
        <v>5.7</v>
      </c>
      <c r="AQ79">
        <v>6.5</v>
      </c>
      <c r="AR79">
        <v>5.2</v>
      </c>
      <c r="AS79">
        <v>6</v>
      </c>
      <c r="AT79">
        <v>7.8</v>
      </c>
      <c r="AU79">
        <v>5.5</v>
      </c>
    </row>
    <row r="80" spans="1:48" x14ac:dyDescent="0.3">
      <c r="A80" t="s">
        <v>73</v>
      </c>
      <c r="B80" t="s">
        <v>24239</v>
      </c>
      <c r="C80">
        <v>7</v>
      </c>
      <c r="E80" t="s">
        <v>1325</v>
      </c>
      <c r="F80" t="s">
        <v>953</v>
      </c>
      <c r="G80" t="s">
        <v>12332</v>
      </c>
      <c r="AB80">
        <v>8.3000000000000007</v>
      </c>
      <c r="AC80">
        <v>7.8</v>
      </c>
      <c r="AD80">
        <v>6</v>
      </c>
      <c r="AE80">
        <v>7.5</v>
      </c>
      <c r="AF80">
        <v>8</v>
      </c>
      <c r="AG80">
        <v>5.9</v>
      </c>
      <c r="AH80">
        <v>4.5999999999999996</v>
      </c>
      <c r="AI80">
        <v>3.8</v>
      </c>
      <c r="AJ80">
        <v>5.9</v>
      </c>
      <c r="AK80">
        <v>7.9</v>
      </c>
      <c r="AL80">
        <v>6</v>
      </c>
      <c r="AN80">
        <v>7.4</v>
      </c>
      <c r="AO80">
        <v>6</v>
      </c>
      <c r="AP80">
        <v>7.2</v>
      </c>
      <c r="AQ80">
        <v>7.5</v>
      </c>
      <c r="AR80">
        <v>6.2</v>
      </c>
      <c r="AS80">
        <v>7</v>
      </c>
      <c r="AT80">
        <v>7.2</v>
      </c>
      <c r="AU80">
        <v>6</v>
      </c>
    </row>
    <row r="81" spans="1:47" x14ac:dyDescent="0.3">
      <c r="A81" t="s">
        <v>558</v>
      </c>
      <c r="B81" t="s">
        <v>24240</v>
      </c>
      <c r="C81">
        <v>6.1</v>
      </c>
      <c r="E81" t="s">
        <v>1325</v>
      </c>
      <c r="F81" t="s">
        <v>953</v>
      </c>
      <c r="G81" t="s">
        <v>3409</v>
      </c>
      <c r="H81" t="s">
        <v>1266</v>
      </c>
      <c r="AB81">
        <v>6.7</v>
      </c>
      <c r="AC81">
        <v>6.6</v>
      </c>
      <c r="AD81">
        <v>8</v>
      </c>
      <c r="AE81">
        <v>6.4</v>
      </c>
      <c r="AF81">
        <v>3.3</v>
      </c>
      <c r="AG81">
        <v>6.2</v>
      </c>
      <c r="AH81">
        <v>7</v>
      </c>
      <c r="AI81">
        <v>7.2</v>
      </c>
      <c r="AJ81">
        <v>7.1</v>
      </c>
      <c r="AK81">
        <v>6.3</v>
      </c>
      <c r="AL81">
        <v>5.5</v>
      </c>
      <c r="AN81">
        <v>6.8</v>
      </c>
      <c r="AO81">
        <v>7.4</v>
      </c>
      <c r="AP81">
        <v>5.3</v>
      </c>
      <c r="AQ81">
        <v>6.2</v>
      </c>
      <c r="AR81">
        <v>5</v>
      </c>
      <c r="AS81">
        <v>7.4</v>
      </c>
      <c r="AT81">
        <v>7.6</v>
      </c>
      <c r="AU81">
        <v>6.8</v>
      </c>
    </row>
    <row r="82" spans="1:47" x14ac:dyDescent="0.3">
      <c r="A82" t="s">
        <v>564</v>
      </c>
      <c r="B82" t="s">
        <v>24241</v>
      </c>
      <c r="C82">
        <v>7</v>
      </c>
      <c r="E82" t="s">
        <v>1325</v>
      </c>
      <c r="F82" t="s">
        <v>953</v>
      </c>
      <c r="G82" t="s">
        <v>18089</v>
      </c>
      <c r="H82" t="s">
        <v>1266</v>
      </c>
      <c r="I82" t="s">
        <v>19711</v>
      </c>
      <c r="AB82">
        <v>6.7</v>
      </c>
      <c r="AC82">
        <v>5.5</v>
      </c>
      <c r="AD82">
        <v>5.2</v>
      </c>
      <c r="AE82">
        <v>5.6</v>
      </c>
      <c r="AF82">
        <v>6.1</v>
      </c>
      <c r="AG82">
        <v>6.4</v>
      </c>
      <c r="AH82">
        <v>6.7</v>
      </c>
      <c r="AI82">
        <v>6.8</v>
      </c>
      <c r="AJ82">
        <v>7.4</v>
      </c>
      <c r="AK82">
        <v>7.2</v>
      </c>
      <c r="AL82">
        <v>7.5</v>
      </c>
      <c r="AN82">
        <v>5.4</v>
      </c>
      <c r="AO82">
        <v>6.4</v>
      </c>
      <c r="AP82">
        <v>5.4</v>
      </c>
      <c r="AQ82">
        <v>6.6</v>
      </c>
      <c r="AR82">
        <v>4.9000000000000004</v>
      </c>
      <c r="AS82">
        <v>7.5</v>
      </c>
      <c r="AT82">
        <v>6.9</v>
      </c>
      <c r="AU82">
        <v>5.3</v>
      </c>
    </row>
    <row r="83" spans="1:47" x14ac:dyDescent="0.3">
      <c r="A83" t="s">
        <v>571</v>
      </c>
      <c r="B83" t="s">
        <v>24242</v>
      </c>
      <c r="C83">
        <v>7.6</v>
      </c>
      <c r="E83" t="s">
        <v>1325</v>
      </c>
      <c r="F83" t="s">
        <v>953</v>
      </c>
      <c r="G83" t="s">
        <v>3409</v>
      </c>
      <c r="H83" t="s">
        <v>12332</v>
      </c>
      <c r="AB83">
        <v>6.7</v>
      </c>
      <c r="AC83">
        <v>8.1999999999999993</v>
      </c>
      <c r="AD83">
        <v>5.4</v>
      </c>
      <c r="AE83">
        <v>7</v>
      </c>
      <c r="AF83">
        <v>5.3</v>
      </c>
      <c r="AG83">
        <v>7.6</v>
      </c>
      <c r="AH83">
        <v>7.3</v>
      </c>
      <c r="AI83">
        <v>5.2</v>
      </c>
      <c r="AJ83">
        <v>6.9</v>
      </c>
      <c r="AK83">
        <v>7.8</v>
      </c>
      <c r="AL83">
        <v>6.2</v>
      </c>
      <c r="AN83">
        <v>6.1</v>
      </c>
      <c r="AO83">
        <v>8.9</v>
      </c>
      <c r="AP83">
        <v>6.1</v>
      </c>
      <c r="AQ83">
        <v>6.9</v>
      </c>
      <c r="AR83">
        <v>5.3</v>
      </c>
      <c r="AS83">
        <v>6.3</v>
      </c>
      <c r="AT83">
        <v>6.7</v>
      </c>
      <c r="AU83">
        <v>4.5999999999999996</v>
      </c>
    </row>
    <row r="84" spans="1:47" x14ac:dyDescent="0.3">
      <c r="A84" t="s">
        <v>558</v>
      </c>
      <c r="B84" t="s">
        <v>24243</v>
      </c>
      <c r="C84">
        <v>6.3</v>
      </c>
      <c r="E84" t="s">
        <v>1325</v>
      </c>
      <c r="F84" t="s">
        <v>953</v>
      </c>
      <c r="G84" t="s">
        <v>3409</v>
      </c>
      <c r="H84" t="s">
        <v>1266</v>
      </c>
      <c r="AB84">
        <v>7.2</v>
      </c>
      <c r="AC84">
        <v>8.1</v>
      </c>
      <c r="AD84">
        <v>7.6</v>
      </c>
      <c r="AE84">
        <v>6.6</v>
      </c>
      <c r="AF84">
        <v>7</v>
      </c>
      <c r="AG84">
        <v>6.5</v>
      </c>
      <c r="AH84">
        <v>5.2</v>
      </c>
      <c r="AI84">
        <v>6.2</v>
      </c>
      <c r="AJ84">
        <v>7.3</v>
      </c>
      <c r="AK84">
        <v>7.6</v>
      </c>
      <c r="AL84">
        <v>7.8</v>
      </c>
      <c r="AN84">
        <v>6.7</v>
      </c>
      <c r="AO84">
        <v>7.8</v>
      </c>
      <c r="AP84">
        <v>5.0999999999999996</v>
      </c>
      <c r="AQ84">
        <v>4.3</v>
      </c>
      <c r="AR84">
        <v>6.2</v>
      </c>
      <c r="AS84">
        <v>7.1</v>
      </c>
      <c r="AT84">
        <v>7</v>
      </c>
      <c r="AU84">
        <v>6.3</v>
      </c>
    </row>
    <row r="85" spans="1:47" x14ac:dyDescent="0.3">
      <c r="A85" t="s">
        <v>73</v>
      </c>
      <c r="B85" t="s">
        <v>24244</v>
      </c>
      <c r="C85">
        <v>7.8</v>
      </c>
      <c r="E85" t="s">
        <v>1325</v>
      </c>
      <c r="F85" t="s">
        <v>953</v>
      </c>
      <c r="G85" t="s">
        <v>12332</v>
      </c>
      <c r="AB85">
        <v>7.1</v>
      </c>
      <c r="AC85">
        <v>8.6</v>
      </c>
      <c r="AD85">
        <v>6.7</v>
      </c>
      <c r="AE85">
        <v>6.7</v>
      </c>
      <c r="AF85">
        <v>6.9</v>
      </c>
      <c r="AG85">
        <v>6.7</v>
      </c>
      <c r="AH85">
        <v>5.7</v>
      </c>
      <c r="AI85">
        <v>4.3</v>
      </c>
      <c r="AJ85">
        <v>6.9</v>
      </c>
      <c r="AK85">
        <v>5.8</v>
      </c>
      <c r="AL85">
        <v>7.7</v>
      </c>
      <c r="AN85">
        <v>8</v>
      </c>
      <c r="AO85">
        <v>7.8</v>
      </c>
      <c r="AP85">
        <v>7</v>
      </c>
      <c r="AQ85">
        <v>5.9</v>
      </c>
      <c r="AR85">
        <v>3.6</v>
      </c>
      <c r="AS85">
        <v>7.7</v>
      </c>
      <c r="AT85">
        <v>7.5</v>
      </c>
      <c r="AU85">
        <v>6.6</v>
      </c>
    </row>
    <row r="86" spans="1:47" x14ac:dyDescent="0.3">
      <c r="A86" t="s">
        <v>271</v>
      </c>
      <c r="B86" t="s">
        <v>24245</v>
      </c>
      <c r="C86">
        <v>6.4</v>
      </c>
      <c r="E86" t="s">
        <v>953</v>
      </c>
      <c r="F86" t="s">
        <v>11526</v>
      </c>
      <c r="G86" t="s">
        <v>1671</v>
      </c>
      <c r="H86" t="s">
        <v>18089</v>
      </c>
      <c r="I86" t="s">
        <v>1266</v>
      </c>
      <c r="AB86">
        <v>8.1</v>
      </c>
      <c r="AC86">
        <v>8.8000000000000007</v>
      </c>
      <c r="AD86">
        <v>8.1</v>
      </c>
      <c r="AE86">
        <v>6.2</v>
      </c>
      <c r="AF86">
        <v>7.3</v>
      </c>
      <c r="AG86">
        <v>6.4</v>
      </c>
      <c r="AH86">
        <v>6</v>
      </c>
      <c r="AI86">
        <v>6.9</v>
      </c>
      <c r="AJ86">
        <v>5.0999999999999996</v>
      </c>
      <c r="AK86">
        <v>7.8</v>
      </c>
      <c r="AL86">
        <v>7.1</v>
      </c>
      <c r="AN86">
        <v>7.3</v>
      </c>
      <c r="AO86">
        <v>7.5</v>
      </c>
      <c r="AP86">
        <v>6.2</v>
      </c>
      <c r="AQ86">
        <v>7.9</v>
      </c>
      <c r="AR86">
        <v>6.3</v>
      </c>
      <c r="AS86">
        <v>6.5</v>
      </c>
      <c r="AT86">
        <v>6.8</v>
      </c>
      <c r="AU86">
        <v>5.9</v>
      </c>
    </row>
    <row r="87" spans="1:47" x14ac:dyDescent="0.3">
      <c r="A87" t="s">
        <v>606</v>
      </c>
      <c r="B87" t="s">
        <v>24246</v>
      </c>
      <c r="C87">
        <v>6.5</v>
      </c>
      <c r="E87" t="s">
        <v>1325</v>
      </c>
      <c r="F87" t="s">
        <v>953</v>
      </c>
      <c r="G87" t="s">
        <v>18089</v>
      </c>
      <c r="H87" t="s">
        <v>27934</v>
      </c>
      <c r="I87" t="s">
        <v>12332</v>
      </c>
      <c r="AB87">
        <v>7</v>
      </c>
      <c r="AC87">
        <v>7.9</v>
      </c>
      <c r="AD87">
        <v>6.5</v>
      </c>
      <c r="AE87">
        <v>7</v>
      </c>
      <c r="AF87">
        <v>6.3</v>
      </c>
      <c r="AG87">
        <v>6.6</v>
      </c>
      <c r="AH87">
        <v>8.5</v>
      </c>
      <c r="AI87">
        <v>6.6</v>
      </c>
      <c r="AJ87">
        <v>6.8</v>
      </c>
      <c r="AK87">
        <v>7.2</v>
      </c>
      <c r="AL87">
        <v>5.5</v>
      </c>
      <c r="AN87">
        <v>6.3</v>
      </c>
      <c r="AO87">
        <v>7.5</v>
      </c>
      <c r="AP87">
        <v>6.3</v>
      </c>
      <c r="AQ87">
        <v>8.5</v>
      </c>
      <c r="AR87">
        <v>6.9</v>
      </c>
      <c r="AS87">
        <v>6.2</v>
      </c>
      <c r="AT87">
        <v>7.9</v>
      </c>
      <c r="AU87">
        <v>7</v>
      </c>
    </row>
    <row r="88" spans="1:47" x14ac:dyDescent="0.3">
      <c r="A88" t="s">
        <v>613</v>
      </c>
      <c r="B88" t="s">
        <v>24247</v>
      </c>
      <c r="C88">
        <v>7.9</v>
      </c>
      <c r="E88" t="s">
        <v>1325</v>
      </c>
      <c r="F88" t="s">
        <v>953</v>
      </c>
      <c r="G88" t="s">
        <v>11526</v>
      </c>
      <c r="H88" t="s">
        <v>1671</v>
      </c>
      <c r="I88" t="s">
        <v>3409</v>
      </c>
      <c r="J88" t="s">
        <v>18089</v>
      </c>
      <c r="K88" t="s">
        <v>12332</v>
      </c>
      <c r="AB88">
        <v>5.0999999999999996</v>
      </c>
      <c r="AC88">
        <v>7.8</v>
      </c>
      <c r="AD88">
        <v>7.3</v>
      </c>
      <c r="AE88">
        <v>7.6</v>
      </c>
      <c r="AF88">
        <v>5.2</v>
      </c>
      <c r="AG88">
        <v>6.3</v>
      </c>
      <c r="AH88">
        <v>6.5</v>
      </c>
      <c r="AI88">
        <v>8.1999999999999993</v>
      </c>
      <c r="AJ88">
        <v>6.7</v>
      </c>
      <c r="AK88">
        <v>7</v>
      </c>
      <c r="AL88">
        <v>7.1</v>
      </c>
      <c r="AN88">
        <v>7.7</v>
      </c>
      <c r="AO88">
        <v>7</v>
      </c>
      <c r="AP88">
        <v>6.6</v>
      </c>
      <c r="AQ88">
        <v>8.1</v>
      </c>
      <c r="AR88">
        <v>6.6</v>
      </c>
      <c r="AS88">
        <v>7.1</v>
      </c>
      <c r="AT88">
        <v>7.5</v>
      </c>
      <c r="AU88">
        <v>6.2</v>
      </c>
    </row>
    <row r="89" spans="1:47" x14ac:dyDescent="0.3">
      <c r="A89" t="s">
        <v>621</v>
      </c>
      <c r="B89" t="s">
        <v>24248</v>
      </c>
      <c r="C89">
        <v>7.8</v>
      </c>
      <c r="E89" t="s">
        <v>953</v>
      </c>
      <c r="F89" t="s">
        <v>11526</v>
      </c>
      <c r="G89" t="s">
        <v>1671</v>
      </c>
      <c r="H89" t="s">
        <v>18089</v>
      </c>
      <c r="I89" t="s">
        <v>12332</v>
      </c>
      <c r="AB89">
        <v>5.8</v>
      </c>
      <c r="AC89">
        <v>6.6</v>
      </c>
      <c r="AD89">
        <v>6.1</v>
      </c>
      <c r="AE89">
        <v>6.7</v>
      </c>
      <c r="AF89">
        <v>6.7</v>
      </c>
      <c r="AG89">
        <v>5.0999999999999996</v>
      </c>
      <c r="AH89">
        <v>7.8</v>
      </c>
      <c r="AI89">
        <v>5.6</v>
      </c>
      <c r="AJ89">
        <v>7</v>
      </c>
      <c r="AK89">
        <v>7.1</v>
      </c>
      <c r="AL89">
        <v>7.6</v>
      </c>
      <c r="AN89">
        <v>6.4</v>
      </c>
      <c r="AO89">
        <v>7</v>
      </c>
      <c r="AP89">
        <v>6.1</v>
      </c>
      <c r="AQ89">
        <v>6.7</v>
      </c>
      <c r="AR89">
        <v>6.6</v>
      </c>
      <c r="AS89">
        <v>6.2</v>
      </c>
      <c r="AT89">
        <v>7.9</v>
      </c>
      <c r="AU89">
        <v>5.9</v>
      </c>
    </row>
    <row r="90" spans="1:47" x14ac:dyDescent="0.3">
      <c r="A90" t="s">
        <v>628</v>
      </c>
      <c r="B90" t="s">
        <v>24249</v>
      </c>
      <c r="C90">
        <v>6.6</v>
      </c>
      <c r="E90" t="s">
        <v>953</v>
      </c>
      <c r="F90" t="s">
        <v>11526</v>
      </c>
      <c r="G90" t="s">
        <v>18089</v>
      </c>
      <c r="H90" t="s">
        <v>1266</v>
      </c>
      <c r="AB90">
        <v>7.4</v>
      </c>
      <c r="AC90">
        <v>6.1</v>
      </c>
      <c r="AD90">
        <v>6.4</v>
      </c>
      <c r="AE90">
        <v>6.7</v>
      </c>
      <c r="AF90">
        <v>5.7</v>
      </c>
      <c r="AG90">
        <v>6.8</v>
      </c>
      <c r="AH90">
        <v>4.0999999999999996</v>
      </c>
      <c r="AI90">
        <v>7.3</v>
      </c>
      <c r="AJ90">
        <v>7.1</v>
      </c>
      <c r="AK90">
        <v>5.2</v>
      </c>
      <c r="AL90">
        <v>5</v>
      </c>
      <c r="AN90">
        <v>7.3</v>
      </c>
      <c r="AO90">
        <v>6.9</v>
      </c>
      <c r="AP90">
        <v>7.2</v>
      </c>
      <c r="AQ90">
        <v>7</v>
      </c>
      <c r="AR90">
        <v>7</v>
      </c>
      <c r="AS90">
        <v>7.8</v>
      </c>
      <c r="AT90">
        <v>7.8</v>
      </c>
      <c r="AU90">
        <v>5.7</v>
      </c>
    </row>
    <row r="91" spans="1:47" x14ac:dyDescent="0.3">
      <c r="A91" t="s">
        <v>73</v>
      </c>
      <c r="B91" t="s">
        <v>24250</v>
      </c>
      <c r="C91">
        <v>5.5</v>
      </c>
      <c r="E91" t="s">
        <v>1325</v>
      </c>
      <c r="F91" t="s">
        <v>953</v>
      </c>
      <c r="G91" t="s">
        <v>12332</v>
      </c>
      <c r="AB91">
        <v>7.3</v>
      </c>
      <c r="AC91">
        <v>5.6</v>
      </c>
      <c r="AD91">
        <v>4.9000000000000004</v>
      </c>
      <c r="AE91">
        <v>6.5</v>
      </c>
      <c r="AF91">
        <v>6.3</v>
      </c>
      <c r="AG91">
        <v>3.8</v>
      </c>
      <c r="AH91">
        <v>6.8</v>
      </c>
      <c r="AI91">
        <v>7.9</v>
      </c>
      <c r="AJ91">
        <v>2.2000000000000002</v>
      </c>
      <c r="AK91">
        <v>8.1</v>
      </c>
      <c r="AL91">
        <v>6.2</v>
      </c>
      <c r="AN91">
        <v>6.6</v>
      </c>
      <c r="AO91">
        <v>7.7</v>
      </c>
      <c r="AP91">
        <v>7</v>
      </c>
      <c r="AQ91">
        <v>7.1</v>
      </c>
      <c r="AR91">
        <v>6.9</v>
      </c>
      <c r="AS91">
        <v>7.8</v>
      </c>
      <c r="AT91">
        <v>7.5</v>
      </c>
      <c r="AU91">
        <v>5.2</v>
      </c>
    </row>
    <row r="92" spans="1:47" x14ac:dyDescent="0.3">
      <c r="A92" t="s">
        <v>628</v>
      </c>
      <c r="B92" t="s">
        <v>24251</v>
      </c>
      <c r="C92">
        <v>8.1999999999999993</v>
      </c>
      <c r="E92" t="s">
        <v>953</v>
      </c>
      <c r="F92" t="s">
        <v>11526</v>
      </c>
      <c r="G92" t="s">
        <v>18089</v>
      </c>
      <c r="H92" t="s">
        <v>1266</v>
      </c>
      <c r="AB92">
        <v>4.2</v>
      </c>
      <c r="AC92">
        <v>6.4</v>
      </c>
      <c r="AD92">
        <v>6.2</v>
      </c>
      <c r="AE92">
        <v>5.9</v>
      </c>
      <c r="AF92">
        <v>5.9</v>
      </c>
      <c r="AG92">
        <v>6.3</v>
      </c>
      <c r="AH92">
        <v>7.5</v>
      </c>
      <c r="AI92">
        <v>6.6</v>
      </c>
      <c r="AJ92">
        <v>7.2</v>
      </c>
      <c r="AK92">
        <v>7.1</v>
      </c>
      <c r="AL92">
        <v>7</v>
      </c>
      <c r="AN92">
        <v>7.6</v>
      </c>
      <c r="AO92">
        <v>5.6</v>
      </c>
      <c r="AP92">
        <v>6.2</v>
      </c>
      <c r="AQ92">
        <v>7.6</v>
      </c>
      <c r="AR92">
        <v>5.9</v>
      </c>
      <c r="AS92">
        <v>7.1</v>
      </c>
      <c r="AT92">
        <v>6.9</v>
      </c>
      <c r="AU92">
        <v>1.6</v>
      </c>
    </row>
    <row r="93" spans="1:47" x14ac:dyDescent="0.3">
      <c r="A93" t="s">
        <v>647</v>
      </c>
      <c r="B93" t="s">
        <v>24252</v>
      </c>
      <c r="C93">
        <v>6.4</v>
      </c>
      <c r="E93" t="s">
        <v>1325</v>
      </c>
      <c r="F93" t="s">
        <v>12332</v>
      </c>
      <c r="AB93">
        <v>6.9</v>
      </c>
      <c r="AC93">
        <v>6.1</v>
      </c>
      <c r="AD93">
        <v>5.5</v>
      </c>
      <c r="AE93">
        <v>7.8</v>
      </c>
      <c r="AF93">
        <v>7.6</v>
      </c>
      <c r="AG93">
        <v>6.1</v>
      </c>
      <c r="AH93">
        <v>6.9</v>
      </c>
      <c r="AI93">
        <v>7</v>
      </c>
      <c r="AJ93">
        <v>6.8</v>
      </c>
      <c r="AK93">
        <v>3.9</v>
      </c>
      <c r="AL93">
        <v>6.3</v>
      </c>
      <c r="AN93">
        <v>7.3</v>
      </c>
      <c r="AO93">
        <v>7.8</v>
      </c>
      <c r="AP93">
        <v>7.1</v>
      </c>
      <c r="AQ93">
        <v>7</v>
      </c>
      <c r="AR93">
        <v>6.2</v>
      </c>
      <c r="AS93">
        <v>7.1</v>
      </c>
      <c r="AT93">
        <v>7</v>
      </c>
      <c r="AU93">
        <v>6.1</v>
      </c>
    </row>
    <row r="94" spans="1:47" x14ac:dyDescent="0.3">
      <c r="A94" t="s">
        <v>73</v>
      </c>
      <c r="B94" t="s">
        <v>24253</v>
      </c>
      <c r="C94">
        <v>8.1</v>
      </c>
      <c r="E94" t="s">
        <v>1325</v>
      </c>
      <c r="F94" t="s">
        <v>953</v>
      </c>
      <c r="G94" t="s">
        <v>12332</v>
      </c>
      <c r="AB94">
        <v>6.4</v>
      </c>
      <c r="AC94">
        <v>7.3</v>
      </c>
      <c r="AD94">
        <v>5.4</v>
      </c>
      <c r="AE94">
        <v>6.3</v>
      </c>
      <c r="AF94">
        <v>5.3</v>
      </c>
      <c r="AG94">
        <v>5.7</v>
      </c>
      <c r="AH94">
        <v>6.9</v>
      </c>
      <c r="AI94">
        <v>7</v>
      </c>
      <c r="AJ94">
        <v>6.9</v>
      </c>
      <c r="AK94">
        <v>5.7</v>
      </c>
      <c r="AL94">
        <v>7.8</v>
      </c>
      <c r="AN94">
        <v>7.1</v>
      </c>
      <c r="AO94">
        <v>7.3</v>
      </c>
      <c r="AP94">
        <v>8.3000000000000007</v>
      </c>
      <c r="AQ94">
        <v>4.4000000000000004</v>
      </c>
      <c r="AR94">
        <v>4.4000000000000004</v>
      </c>
      <c r="AS94">
        <v>7.4</v>
      </c>
      <c r="AT94">
        <v>6.9</v>
      </c>
      <c r="AU94">
        <v>5.8</v>
      </c>
    </row>
    <row r="95" spans="1:47" x14ac:dyDescent="0.3">
      <c r="A95" t="s">
        <v>659</v>
      </c>
      <c r="B95" t="s">
        <v>24254</v>
      </c>
      <c r="C95">
        <v>8.6</v>
      </c>
      <c r="E95" t="s">
        <v>953</v>
      </c>
      <c r="F95" t="s">
        <v>3409</v>
      </c>
      <c r="G95" t="s">
        <v>12332</v>
      </c>
      <c r="AB95">
        <v>5.4</v>
      </c>
      <c r="AC95">
        <v>6.6</v>
      </c>
      <c r="AD95">
        <v>8.8000000000000007</v>
      </c>
      <c r="AE95">
        <v>4.3</v>
      </c>
      <c r="AF95">
        <v>6.8</v>
      </c>
      <c r="AG95">
        <v>6.7</v>
      </c>
      <c r="AH95">
        <v>6</v>
      </c>
      <c r="AI95">
        <v>7.3</v>
      </c>
      <c r="AJ95">
        <v>6.6</v>
      </c>
      <c r="AK95">
        <v>7.7</v>
      </c>
      <c r="AL95">
        <v>6.6</v>
      </c>
      <c r="AN95">
        <v>5.5</v>
      </c>
      <c r="AO95">
        <v>8.1</v>
      </c>
      <c r="AP95">
        <v>7.4</v>
      </c>
      <c r="AQ95">
        <v>7.7</v>
      </c>
      <c r="AR95">
        <v>5.4</v>
      </c>
      <c r="AS95">
        <v>6.9</v>
      </c>
      <c r="AT95">
        <v>6.4</v>
      </c>
      <c r="AU95">
        <v>6.5</v>
      </c>
    </row>
    <row r="96" spans="1:47" x14ac:dyDescent="0.3">
      <c r="A96" t="s">
        <v>227</v>
      </c>
      <c r="B96" t="s">
        <v>24255</v>
      </c>
      <c r="C96">
        <v>8.8000000000000007</v>
      </c>
      <c r="E96" t="s">
        <v>1325</v>
      </c>
      <c r="F96" t="s">
        <v>953</v>
      </c>
      <c r="G96" t="s">
        <v>12332</v>
      </c>
      <c r="H96" t="s">
        <v>10413</v>
      </c>
      <c r="AB96">
        <v>6.1</v>
      </c>
      <c r="AC96">
        <v>6.3</v>
      </c>
      <c r="AD96">
        <v>3.8</v>
      </c>
      <c r="AE96">
        <v>6.3</v>
      </c>
      <c r="AF96">
        <v>6.6</v>
      </c>
      <c r="AG96">
        <v>6.5</v>
      </c>
      <c r="AH96">
        <v>6.6</v>
      </c>
      <c r="AI96">
        <v>5.5</v>
      </c>
      <c r="AJ96">
        <v>7</v>
      </c>
      <c r="AK96">
        <v>3.3</v>
      </c>
      <c r="AL96">
        <v>7.3</v>
      </c>
      <c r="AN96">
        <v>5.6</v>
      </c>
      <c r="AO96">
        <v>7.5</v>
      </c>
      <c r="AP96">
        <v>4.9000000000000004</v>
      </c>
      <c r="AQ96">
        <v>6.1</v>
      </c>
      <c r="AR96">
        <v>5.8</v>
      </c>
      <c r="AS96">
        <v>7.1</v>
      </c>
      <c r="AT96">
        <v>8.9</v>
      </c>
      <c r="AU96">
        <v>5.9</v>
      </c>
    </row>
    <row r="97" spans="1:47" x14ac:dyDescent="0.3">
      <c r="A97" t="s">
        <v>173</v>
      </c>
      <c r="B97" t="s">
        <v>24256</v>
      </c>
      <c r="C97">
        <v>7.9</v>
      </c>
      <c r="E97" t="s">
        <v>953</v>
      </c>
      <c r="F97" t="s">
        <v>1266</v>
      </c>
      <c r="AB97">
        <v>5.5</v>
      </c>
      <c r="AC97">
        <v>7.1</v>
      </c>
      <c r="AD97">
        <v>5.9</v>
      </c>
      <c r="AE97">
        <v>5.8</v>
      </c>
      <c r="AF97">
        <v>6.6</v>
      </c>
      <c r="AG97">
        <v>6.1</v>
      </c>
      <c r="AH97">
        <v>6.6</v>
      </c>
      <c r="AI97">
        <v>7</v>
      </c>
      <c r="AJ97">
        <v>8.1999999999999993</v>
      </c>
      <c r="AK97">
        <v>7</v>
      </c>
      <c r="AL97">
        <v>6.1</v>
      </c>
      <c r="AN97">
        <v>6.4</v>
      </c>
      <c r="AO97">
        <v>8.1</v>
      </c>
      <c r="AP97">
        <v>6.4</v>
      </c>
      <c r="AQ97">
        <v>6.3</v>
      </c>
      <c r="AR97">
        <v>5.0999999999999996</v>
      </c>
      <c r="AS97">
        <v>7.6</v>
      </c>
      <c r="AT97">
        <v>6.2</v>
      </c>
      <c r="AU97">
        <v>7</v>
      </c>
    </row>
    <row r="98" spans="1:47" x14ac:dyDescent="0.3">
      <c r="A98" t="s">
        <v>334</v>
      </c>
      <c r="B98" t="s">
        <v>24257</v>
      </c>
      <c r="C98">
        <v>6.7</v>
      </c>
      <c r="E98" t="s">
        <v>1325</v>
      </c>
      <c r="F98" t="s">
        <v>27936</v>
      </c>
      <c r="G98" t="s">
        <v>10413</v>
      </c>
      <c r="AB98">
        <v>6.6</v>
      </c>
      <c r="AC98">
        <v>5.5</v>
      </c>
      <c r="AD98">
        <v>7.1</v>
      </c>
      <c r="AE98">
        <v>5.8</v>
      </c>
      <c r="AF98">
        <v>5.5</v>
      </c>
      <c r="AG98">
        <v>6.1</v>
      </c>
      <c r="AH98">
        <v>4.7</v>
      </c>
      <c r="AI98">
        <v>5</v>
      </c>
      <c r="AJ98">
        <v>6.6</v>
      </c>
      <c r="AK98">
        <v>7.8</v>
      </c>
      <c r="AL98">
        <v>6.5</v>
      </c>
      <c r="AN98">
        <v>7.7</v>
      </c>
      <c r="AO98">
        <v>7.6</v>
      </c>
      <c r="AP98">
        <v>4.5</v>
      </c>
      <c r="AQ98">
        <v>5.9</v>
      </c>
      <c r="AR98">
        <v>6.4</v>
      </c>
      <c r="AS98">
        <v>7.3</v>
      </c>
      <c r="AT98">
        <v>7.8</v>
      </c>
      <c r="AU98">
        <v>4.5</v>
      </c>
    </row>
    <row r="99" spans="1:47" x14ac:dyDescent="0.3">
      <c r="A99" t="s">
        <v>687</v>
      </c>
      <c r="B99" t="s">
        <v>24258</v>
      </c>
      <c r="C99">
        <v>7.8</v>
      </c>
      <c r="E99" t="s">
        <v>3409</v>
      </c>
      <c r="F99" t="s">
        <v>1266</v>
      </c>
      <c r="G99" t="s">
        <v>19711</v>
      </c>
      <c r="AB99">
        <v>6.1</v>
      </c>
      <c r="AC99">
        <v>7.5</v>
      </c>
      <c r="AD99">
        <v>7.4</v>
      </c>
      <c r="AE99">
        <v>7.1</v>
      </c>
      <c r="AF99">
        <v>8.5</v>
      </c>
      <c r="AG99">
        <v>6.2</v>
      </c>
      <c r="AH99">
        <v>6.4</v>
      </c>
      <c r="AI99">
        <v>5.5</v>
      </c>
      <c r="AJ99">
        <v>8</v>
      </c>
      <c r="AK99">
        <v>7.7</v>
      </c>
      <c r="AL99">
        <v>6.4</v>
      </c>
      <c r="AN99">
        <v>6.7</v>
      </c>
      <c r="AO99">
        <v>6.6</v>
      </c>
      <c r="AP99">
        <v>6.7</v>
      </c>
      <c r="AQ99">
        <v>7.2</v>
      </c>
      <c r="AR99">
        <v>4.8</v>
      </c>
      <c r="AS99">
        <v>7.1</v>
      </c>
      <c r="AT99">
        <v>7.8</v>
      </c>
      <c r="AU99">
        <v>6.8</v>
      </c>
    </row>
    <row r="100" spans="1:47" x14ac:dyDescent="0.3">
      <c r="A100" t="s">
        <v>73</v>
      </c>
      <c r="B100" t="s">
        <v>24259</v>
      </c>
      <c r="C100">
        <v>7.8</v>
      </c>
      <c r="E100" t="s">
        <v>1325</v>
      </c>
      <c r="F100" t="s">
        <v>953</v>
      </c>
      <c r="G100" t="s">
        <v>12332</v>
      </c>
      <c r="AB100">
        <v>6.3</v>
      </c>
      <c r="AC100">
        <v>7.6</v>
      </c>
      <c r="AD100">
        <v>7.3</v>
      </c>
      <c r="AE100">
        <v>6.7</v>
      </c>
      <c r="AF100">
        <v>7.8</v>
      </c>
      <c r="AG100">
        <v>6.3</v>
      </c>
      <c r="AH100">
        <v>6.3</v>
      </c>
      <c r="AI100">
        <v>5.6</v>
      </c>
      <c r="AJ100">
        <v>5.9</v>
      </c>
      <c r="AK100">
        <v>6.2</v>
      </c>
      <c r="AL100">
        <v>6.5</v>
      </c>
      <c r="AN100">
        <v>7.3</v>
      </c>
      <c r="AO100">
        <v>6.3</v>
      </c>
      <c r="AP100">
        <v>7.2</v>
      </c>
      <c r="AQ100">
        <v>5</v>
      </c>
      <c r="AR100">
        <v>4.9000000000000004</v>
      </c>
      <c r="AS100">
        <v>6.2</v>
      </c>
      <c r="AT100">
        <v>8.6999999999999993</v>
      </c>
      <c r="AU100">
        <v>5.4</v>
      </c>
    </row>
    <row r="101" spans="1:47" x14ac:dyDescent="0.3">
      <c r="A101" t="s">
        <v>698</v>
      </c>
      <c r="B101" t="s">
        <v>24260</v>
      </c>
      <c r="C101">
        <v>6.6</v>
      </c>
      <c r="E101" t="s">
        <v>953</v>
      </c>
      <c r="F101" t="s">
        <v>12332</v>
      </c>
      <c r="AB101">
        <v>7.2</v>
      </c>
      <c r="AC101">
        <v>6.7</v>
      </c>
      <c r="AD101">
        <v>5.0999999999999996</v>
      </c>
      <c r="AE101">
        <v>7.1</v>
      </c>
      <c r="AF101">
        <v>7.6</v>
      </c>
      <c r="AG101">
        <v>6.7</v>
      </c>
      <c r="AH101">
        <v>7.4</v>
      </c>
      <c r="AI101">
        <v>4.9000000000000004</v>
      </c>
      <c r="AJ101">
        <v>7.3</v>
      </c>
      <c r="AK101">
        <v>7.7</v>
      </c>
      <c r="AL101">
        <v>7.7</v>
      </c>
      <c r="AN101">
        <v>7.2</v>
      </c>
      <c r="AO101">
        <v>7.4</v>
      </c>
      <c r="AP101">
        <v>6.9</v>
      </c>
      <c r="AQ101">
        <v>6.7</v>
      </c>
      <c r="AR101">
        <v>7.4</v>
      </c>
      <c r="AS101">
        <v>8.1</v>
      </c>
      <c r="AT101">
        <v>7.8</v>
      </c>
      <c r="AU101">
        <v>7.4</v>
      </c>
    </row>
    <row r="102" spans="1:47" x14ac:dyDescent="0.3">
      <c r="A102" t="s">
        <v>148</v>
      </c>
      <c r="B102" t="s">
        <v>24261</v>
      </c>
      <c r="C102">
        <v>6.1</v>
      </c>
      <c r="E102" t="s">
        <v>1325</v>
      </c>
      <c r="F102" t="s">
        <v>953</v>
      </c>
      <c r="G102" t="s">
        <v>18089</v>
      </c>
      <c r="H102" t="s">
        <v>1266</v>
      </c>
      <c r="AB102">
        <v>7.4</v>
      </c>
      <c r="AC102">
        <v>8.3000000000000007</v>
      </c>
      <c r="AD102">
        <v>6.8</v>
      </c>
      <c r="AE102">
        <v>8.1</v>
      </c>
      <c r="AF102">
        <v>7.6</v>
      </c>
      <c r="AG102">
        <v>6.1</v>
      </c>
      <c r="AH102">
        <v>7.2</v>
      </c>
      <c r="AI102">
        <v>6.9</v>
      </c>
      <c r="AJ102">
        <v>7.9</v>
      </c>
      <c r="AK102">
        <v>4.7</v>
      </c>
      <c r="AL102">
        <v>6</v>
      </c>
      <c r="AN102">
        <v>6.1</v>
      </c>
      <c r="AO102">
        <v>6.2</v>
      </c>
      <c r="AP102">
        <v>6.9</v>
      </c>
      <c r="AQ102">
        <v>6.2</v>
      </c>
      <c r="AR102">
        <v>4.9000000000000004</v>
      </c>
      <c r="AS102">
        <v>8.1999999999999993</v>
      </c>
      <c r="AT102">
        <v>7</v>
      </c>
      <c r="AU102">
        <v>6.8</v>
      </c>
    </row>
    <row r="103" spans="1:47" x14ac:dyDescent="0.3">
      <c r="A103" t="s">
        <v>712</v>
      </c>
      <c r="B103" t="s">
        <v>24262</v>
      </c>
      <c r="C103">
        <v>5.6</v>
      </c>
      <c r="E103" t="s">
        <v>1325</v>
      </c>
      <c r="F103" t="s">
        <v>953</v>
      </c>
      <c r="G103" t="s">
        <v>3409</v>
      </c>
      <c r="H103" t="s">
        <v>10413</v>
      </c>
      <c r="AB103">
        <v>7.7</v>
      </c>
      <c r="AC103">
        <v>6.7</v>
      </c>
      <c r="AD103">
        <v>6.7</v>
      </c>
      <c r="AE103">
        <v>6.9</v>
      </c>
      <c r="AF103">
        <v>7.1</v>
      </c>
      <c r="AG103">
        <v>6.6</v>
      </c>
      <c r="AH103">
        <v>7.2</v>
      </c>
      <c r="AI103">
        <v>7</v>
      </c>
      <c r="AJ103">
        <v>7</v>
      </c>
      <c r="AK103">
        <v>6.3</v>
      </c>
      <c r="AL103">
        <v>3.7</v>
      </c>
      <c r="AN103">
        <v>6.7</v>
      </c>
      <c r="AO103">
        <v>6.4</v>
      </c>
      <c r="AP103">
        <v>6.8</v>
      </c>
      <c r="AQ103">
        <v>6.1</v>
      </c>
      <c r="AR103">
        <v>4.8</v>
      </c>
      <c r="AS103">
        <v>6.7</v>
      </c>
      <c r="AT103">
        <v>7.5</v>
      </c>
      <c r="AU103">
        <v>6.9</v>
      </c>
    </row>
    <row r="104" spans="1:47" x14ac:dyDescent="0.3">
      <c r="A104" t="s">
        <v>200</v>
      </c>
      <c r="B104" t="s">
        <v>24263</v>
      </c>
      <c r="C104">
        <v>6.4</v>
      </c>
      <c r="E104" t="s">
        <v>953</v>
      </c>
      <c r="F104" t="s">
        <v>18089</v>
      </c>
      <c r="G104" t="s">
        <v>1266</v>
      </c>
      <c r="AB104">
        <v>6.1</v>
      </c>
      <c r="AC104">
        <v>5.9</v>
      </c>
      <c r="AD104">
        <v>5.7</v>
      </c>
      <c r="AE104">
        <v>7.7</v>
      </c>
      <c r="AF104">
        <v>7.4</v>
      </c>
      <c r="AG104">
        <v>6.2</v>
      </c>
      <c r="AH104">
        <v>6</v>
      </c>
      <c r="AI104">
        <v>6.8</v>
      </c>
      <c r="AJ104">
        <v>7</v>
      </c>
      <c r="AL104">
        <v>6.3</v>
      </c>
      <c r="AN104">
        <v>5.6</v>
      </c>
      <c r="AO104">
        <v>7</v>
      </c>
      <c r="AP104">
        <v>7</v>
      </c>
      <c r="AQ104">
        <v>6.3</v>
      </c>
      <c r="AR104">
        <v>4.9000000000000004</v>
      </c>
      <c r="AS104">
        <v>6.2</v>
      </c>
      <c r="AT104">
        <v>7.5</v>
      </c>
      <c r="AU104">
        <v>6.9</v>
      </c>
    </row>
    <row r="105" spans="1:47" x14ac:dyDescent="0.3">
      <c r="A105" t="s">
        <v>271</v>
      </c>
      <c r="B105" t="s">
        <v>24264</v>
      </c>
      <c r="C105">
        <v>6.1</v>
      </c>
      <c r="E105" t="s">
        <v>953</v>
      </c>
      <c r="F105" t="s">
        <v>11526</v>
      </c>
      <c r="G105" t="s">
        <v>1671</v>
      </c>
      <c r="H105" t="s">
        <v>18089</v>
      </c>
      <c r="I105" t="s">
        <v>1266</v>
      </c>
      <c r="AB105">
        <v>8</v>
      </c>
      <c r="AC105">
        <v>6.7</v>
      </c>
      <c r="AD105">
        <v>5.4</v>
      </c>
      <c r="AE105">
        <v>5.7</v>
      </c>
      <c r="AF105">
        <v>5.7</v>
      </c>
      <c r="AG105">
        <v>6</v>
      </c>
      <c r="AH105">
        <v>4.5</v>
      </c>
      <c r="AI105">
        <v>6.5</v>
      </c>
      <c r="AJ105">
        <v>7.5</v>
      </c>
      <c r="AL105">
        <v>6.7</v>
      </c>
      <c r="AN105">
        <v>7.7</v>
      </c>
      <c r="AO105">
        <v>8.3000000000000007</v>
      </c>
      <c r="AP105">
        <v>7.9</v>
      </c>
      <c r="AQ105">
        <v>6.6</v>
      </c>
      <c r="AR105">
        <v>5.8</v>
      </c>
      <c r="AS105">
        <v>8.1</v>
      </c>
      <c r="AT105">
        <v>7</v>
      </c>
      <c r="AU105">
        <v>6.7</v>
      </c>
    </row>
    <row r="106" spans="1:47" x14ac:dyDescent="0.3">
      <c r="A106" t="s">
        <v>42</v>
      </c>
      <c r="B106" t="s">
        <v>24265</v>
      </c>
      <c r="C106">
        <v>7.3</v>
      </c>
      <c r="E106" t="s">
        <v>1325</v>
      </c>
      <c r="F106" t="s">
        <v>953</v>
      </c>
      <c r="G106" t="s">
        <v>1266</v>
      </c>
      <c r="AB106">
        <v>7.3</v>
      </c>
      <c r="AC106">
        <v>7.6</v>
      </c>
      <c r="AD106">
        <v>7</v>
      </c>
      <c r="AE106">
        <v>8.5</v>
      </c>
      <c r="AF106">
        <v>6.4</v>
      </c>
      <c r="AG106">
        <v>4.9000000000000004</v>
      </c>
      <c r="AH106">
        <v>6.2</v>
      </c>
      <c r="AI106">
        <v>7.1</v>
      </c>
      <c r="AJ106">
        <v>6.8</v>
      </c>
      <c r="AL106">
        <v>7.4</v>
      </c>
      <c r="AN106">
        <v>7.2</v>
      </c>
      <c r="AO106">
        <v>7.6</v>
      </c>
      <c r="AP106">
        <v>7.2</v>
      </c>
      <c r="AQ106">
        <v>5.9</v>
      </c>
      <c r="AR106">
        <v>5.6</v>
      </c>
      <c r="AS106">
        <v>6.1</v>
      </c>
      <c r="AT106">
        <v>7.1</v>
      </c>
      <c r="AU106">
        <v>5.7</v>
      </c>
    </row>
    <row r="107" spans="1:47" x14ac:dyDescent="0.3">
      <c r="A107" t="s">
        <v>73</v>
      </c>
      <c r="B107" t="s">
        <v>24266</v>
      </c>
      <c r="C107">
        <v>6.6</v>
      </c>
      <c r="E107" t="s">
        <v>1325</v>
      </c>
      <c r="F107" t="s">
        <v>953</v>
      </c>
      <c r="G107" t="s">
        <v>12332</v>
      </c>
      <c r="AB107">
        <v>7.9</v>
      </c>
      <c r="AC107">
        <v>7.1</v>
      </c>
      <c r="AD107">
        <v>3.3</v>
      </c>
      <c r="AE107">
        <v>7.2</v>
      </c>
      <c r="AF107">
        <v>6.9</v>
      </c>
      <c r="AG107">
        <v>5.5</v>
      </c>
      <c r="AH107">
        <v>5.6</v>
      </c>
      <c r="AI107">
        <v>7.1</v>
      </c>
      <c r="AJ107">
        <v>5</v>
      </c>
      <c r="AL107">
        <v>7.2</v>
      </c>
      <c r="AN107">
        <v>6.9</v>
      </c>
      <c r="AO107">
        <v>7.3</v>
      </c>
      <c r="AP107">
        <v>6.3</v>
      </c>
      <c r="AQ107">
        <v>6</v>
      </c>
      <c r="AR107">
        <v>6.2</v>
      </c>
      <c r="AS107">
        <v>8.4</v>
      </c>
      <c r="AT107">
        <v>6.9</v>
      </c>
      <c r="AU107">
        <v>6.8</v>
      </c>
    </row>
    <row r="108" spans="1:47" x14ac:dyDescent="0.3">
      <c r="A108" t="s">
        <v>200</v>
      </c>
      <c r="B108" t="s">
        <v>24267</v>
      </c>
      <c r="C108">
        <v>6.3</v>
      </c>
      <c r="E108" t="s">
        <v>953</v>
      </c>
      <c r="F108" t="s">
        <v>18089</v>
      </c>
      <c r="G108" t="s">
        <v>1266</v>
      </c>
      <c r="AB108">
        <v>5.5</v>
      </c>
      <c r="AC108">
        <v>8.1</v>
      </c>
      <c r="AD108">
        <v>2.2000000000000002</v>
      </c>
      <c r="AE108">
        <v>7.5</v>
      </c>
      <c r="AF108">
        <v>6.2</v>
      </c>
      <c r="AG108">
        <v>6.5</v>
      </c>
      <c r="AH108">
        <v>7.7</v>
      </c>
      <c r="AI108">
        <v>4.8</v>
      </c>
      <c r="AJ108">
        <v>4.9000000000000004</v>
      </c>
      <c r="AL108">
        <v>6.6</v>
      </c>
      <c r="AN108">
        <v>5.5</v>
      </c>
      <c r="AO108">
        <v>6.2</v>
      </c>
      <c r="AP108">
        <v>5.9</v>
      </c>
      <c r="AQ108">
        <v>6.1</v>
      </c>
      <c r="AR108">
        <v>6.4</v>
      </c>
      <c r="AS108">
        <v>7.6</v>
      </c>
      <c r="AT108">
        <v>7.1</v>
      </c>
      <c r="AU108">
        <v>6.5</v>
      </c>
    </row>
    <row r="109" spans="1:47" x14ac:dyDescent="0.3">
      <c r="A109" t="s">
        <v>749</v>
      </c>
      <c r="B109" t="s">
        <v>24268</v>
      </c>
      <c r="C109">
        <v>6.1</v>
      </c>
      <c r="E109" t="s">
        <v>1325</v>
      </c>
      <c r="F109" t="s">
        <v>3409</v>
      </c>
      <c r="G109" t="s">
        <v>22704</v>
      </c>
      <c r="H109" t="s">
        <v>19711</v>
      </c>
      <c r="I109" t="s">
        <v>25957</v>
      </c>
      <c r="AB109">
        <v>5</v>
      </c>
      <c r="AC109">
        <v>7</v>
      </c>
      <c r="AD109">
        <v>6.3</v>
      </c>
      <c r="AE109">
        <v>7.1</v>
      </c>
      <c r="AF109">
        <v>7</v>
      </c>
      <c r="AG109">
        <v>8.1</v>
      </c>
      <c r="AH109">
        <v>7.6</v>
      </c>
      <c r="AI109">
        <v>6.2</v>
      </c>
      <c r="AJ109">
        <v>5.9</v>
      </c>
      <c r="AL109">
        <v>6.5</v>
      </c>
      <c r="AN109">
        <v>7.6</v>
      </c>
      <c r="AO109">
        <v>8.1</v>
      </c>
      <c r="AP109">
        <v>7</v>
      </c>
      <c r="AQ109">
        <v>4.3</v>
      </c>
      <c r="AR109">
        <v>6.6</v>
      </c>
      <c r="AS109">
        <v>6.7</v>
      </c>
      <c r="AT109">
        <v>7.9</v>
      </c>
      <c r="AU109">
        <v>4.0999999999999996</v>
      </c>
    </row>
    <row r="110" spans="1:47" x14ac:dyDescent="0.3">
      <c r="A110" t="s">
        <v>73</v>
      </c>
      <c r="B110" t="s">
        <v>24269</v>
      </c>
      <c r="C110">
        <v>7.1</v>
      </c>
      <c r="E110" t="s">
        <v>1325</v>
      </c>
      <c r="F110" t="s">
        <v>953</v>
      </c>
      <c r="G110" t="s">
        <v>12332</v>
      </c>
      <c r="AB110">
        <v>7.7</v>
      </c>
      <c r="AC110">
        <v>6.9</v>
      </c>
      <c r="AD110">
        <v>7</v>
      </c>
      <c r="AE110">
        <v>5.4</v>
      </c>
      <c r="AF110">
        <v>5.6</v>
      </c>
      <c r="AG110">
        <v>6.7</v>
      </c>
      <c r="AH110">
        <v>6.3</v>
      </c>
      <c r="AI110">
        <v>6.9</v>
      </c>
      <c r="AJ110">
        <v>7</v>
      </c>
      <c r="AL110">
        <v>6.7</v>
      </c>
      <c r="AN110">
        <v>6.6</v>
      </c>
      <c r="AO110">
        <v>6.7</v>
      </c>
      <c r="AP110">
        <v>6.4</v>
      </c>
      <c r="AQ110">
        <v>5.6</v>
      </c>
      <c r="AR110">
        <v>6.2</v>
      </c>
      <c r="AS110">
        <v>6.5</v>
      </c>
      <c r="AT110">
        <v>7.2</v>
      </c>
      <c r="AU110">
        <v>7.7</v>
      </c>
    </row>
    <row r="111" spans="1:47" x14ac:dyDescent="0.3">
      <c r="A111" t="s">
        <v>761</v>
      </c>
      <c r="B111" t="s">
        <v>24270</v>
      </c>
      <c r="C111">
        <v>5.5</v>
      </c>
      <c r="E111" t="s">
        <v>1325</v>
      </c>
      <c r="F111" t="s">
        <v>953</v>
      </c>
      <c r="G111" t="s">
        <v>13307</v>
      </c>
      <c r="H111" t="s">
        <v>3409</v>
      </c>
      <c r="I111" t="s">
        <v>22704</v>
      </c>
      <c r="J111" t="s">
        <v>19711</v>
      </c>
      <c r="K111" t="s">
        <v>25957</v>
      </c>
      <c r="AB111">
        <v>6.6</v>
      </c>
      <c r="AC111">
        <v>5.0999999999999996</v>
      </c>
      <c r="AD111">
        <v>6.7</v>
      </c>
      <c r="AE111">
        <v>3.8</v>
      </c>
      <c r="AF111">
        <v>5.4</v>
      </c>
      <c r="AG111">
        <v>3.6</v>
      </c>
      <c r="AH111">
        <v>5.5</v>
      </c>
      <c r="AI111">
        <v>6.6</v>
      </c>
      <c r="AJ111">
        <v>4.4000000000000004</v>
      </c>
      <c r="AL111">
        <v>8.1</v>
      </c>
      <c r="AN111">
        <v>7</v>
      </c>
      <c r="AO111">
        <v>8</v>
      </c>
      <c r="AP111">
        <v>7</v>
      </c>
      <c r="AQ111">
        <v>4.8</v>
      </c>
      <c r="AR111">
        <v>5.2</v>
      </c>
      <c r="AS111">
        <v>6.9</v>
      </c>
      <c r="AT111">
        <v>7.3</v>
      </c>
      <c r="AU111">
        <v>7.1</v>
      </c>
    </row>
    <row r="112" spans="1:47" x14ac:dyDescent="0.3">
      <c r="A112" t="s">
        <v>105</v>
      </c>
      <c r="B112" t="s">
        <v>24271</v>
      </c>
      <c r="C112">
        <v>7.5</v>
      </c>
      <c r="E112" t="s">
        <v>953</v>
      </c>
      <c r="F112" t="s">
        <v>18089</v>
      </c>
      <c r="G112" t="s">
        <v>1266</v>
      </c>
      <c r="H112" t="s">
        <v>27934</v>
      </c>
      <c r="AB112">
        <v>5.7</v>
      </c>
      <c r="AC112">
        <v>5.8</v>
      </c>
      <c r="AD112">
        <v>8.9</v>
      </c>
      <c r="AE112">
        <v>5.2</v>
      </c>
      <c r="AF112">
        <v>6.1</v>
      </c>
      <c r="AG112">
        <v>6</v>
      </c>
      <c r="AH112">
        <v>5.8</v>
      </c>
      <c r="AI112">
        <v>6.2</v>
      </c>
      <c r="AJ112">
        <v>6.5</v>
      </c>
      <c r="AL112">
        <v>6.8</v>
      </c>
      <c r="AN112">
        <v>7.3</v>
      </c>
      <c r="AO112">
        <v>8.4</v>
      </c>
      <c r="AP112">
        <v>7.3</v>
      </c>
      <c r="AQ112">
        <v>6.3</v>
      </c>
      <c r="AR112">
        <v>4.9000000000000004</v>
      </c>
      <c r="AS112">
        <v>4.5</v>
      </c>
      <c r="AT112">
        <v>6.7</v>
      </c>
      <c r="AU112">
        <v>6.5</v>
      </c>
    </row>
    <row r="113" spans="1:47" x14ac:dyDescent="0.3">
      <c r="A113" t="s">
        <v>105</v>
      </c>
      <c r="B113" t="s">
        <v>24272</v>
      </c>
      <c r="C113">
        <v>7.6</v>
      </c>
      <c r="E113" t="s">
        <v>953</v>
      </c>
      <c r="F113" t="s">
        <v>18089</v>
      </c>
      <c r="G113" t="s">
        <v>1266</v>
      </c>
      <c r="H113" t="s">
        <v>27934</v>
      </c>
      <c r="AB113">
        <v>5.8</v>
      </c>
      <c r="AC113">
        <v>7.4</v>
      </c>
      <c r="AD113">
        <v>8.6999999999999993</v>
      </c>
      <c r="AE113">
        <v>7.7</v>
      </c>
      <c r="AF113">
        <v>6.7</v>
      </c>
      <c r="AG113">
        <v>4.7</v>
      </c>
      <c r="AH113">
        <v>7</v>
      </c>
      <c r="AI113">
        <v>6.7</v>
      </c>
      <c r="AJ113">
        <v>7.1</v>
      </c>
      <c r="AL113">
        <v>6.8</v>
      </c>
      <c r="AN113">
        <v>5.8</v>
      </c>
      <c r="AO113">
        <v>7.6</v>
      </c>
      <c r="AP113">
        <v>7.3</v>
      </c>
      <c r="AQ113">
        <v>6.2</v>
      </c>
      <c r="AR113">
        <v>5.8</v>
      </c>
      <c r="AS113">
        <v>7.5</v>
      </c>
      <c r="AT113">
        <v>5.0999999999999996</v>
      </c>
      <c r="AU113">
        <v>6.6</v>
      </c>
    </row>
    <row r="114" spans="1:47" x14ac:dyDescent="0.3">
      <c r="A114" t="s">
        <v>777</v>
      </c>
      <c r="B114" t="s">
        <v>24273</v>
      </c>
      <c r="C114">
        <v>6.4</v>
      </c>
      <c r="E114" t="s">
        <v>1325</v>
      </c>
      <c r="F114" t="s">
        <v>3409</v>
      </c>
      <c r="AB114">
        <v>6</v>
      </c>
      <c r="AC114">
        <v>6.2</v>
      </c>
      <c r="AD114">
        <v>5.5</v>
      </c>
      <c r="AE114">
        <v>6.3</v>
      </c>
      <c r="AF114">
        <v>6.3</v>
      </c>
      <c r="AG114">
        <v>5.9</v>
      </c>
      <c r="AH114">
        <v>6.6</v>
      </c>
      <c r="AI114">
        <v>6.2</v>
      </c>
      <c r="AJ114">
        <v>7.1</v>
      </c>
      <c r="AL114">
        <v>7.2</v>
      </c>
      <c r="AN114">
        <v>5.8</v>
      </c>
      <c r="AO114">
        <v>6.7</v>
      </c>
      <c r="AP114">
        <v>6.2</v>
      </c>
      <c r="AQ114">
        <v>6.3</v>
      </c>
      <c r="AR114">
        <v>7</v>
      </c>
      <c r="AS114">
        <v>7.2</v>
      </c>
      <c r="AT114">
        <v>6.7</v>
      </c>
      <c r="AU114">
        <v>6.4</v>
      </c>
    </row>
    <row r="115" spans="1:47" x14ac:dyDescent="0.3">
      <c r="A115" t="s">
        <v>782</v>
      </c>
      <c r="B115" t="s">
        <v>24274</v>
      </c>
      <c r="C115">
        <v>7.2</v>
      </c>
      <c r="E115" t="s">
        <v>3409</v>
      </c>
      <c r="F115" t="s">
        <v>6403</v>
      </c>
      <c r="G115" t="s">
        <v>12332</v>
      </c>
      <c r="AB115">
        <v>6.4</v>
      </c>
      <c r="AC115">
        <v>7.3</v>
      </c>
      <c r="AD115">
        <v>5.7</v>
      </c>
      <c r="AE115">
        <v>5.9</v>
      </c>
      <c r="AF115">
        <v>7.8</v>
      </c>
      <c r="AG115">
        <v>6.6</v>
      </c>
      <c r="AH115">
        <v>7.7</v>
      </c>
      <c r="AI115">
        <v>7.1</v>
      </c>
      <c r="AJ115">
        <v>4.8</v>
      </c>
      <c r="AL115">
        <v>7.8</v>
      </c>
      <c r="AN115">
        <v>6</v>
      </c>
      <c r="AO115">
        <v>6.4</v>
      </c>
      <c r="AP115">
        <v>6.8</v>
      </c>
      <c r="AQ115">
        <v>7.2</v>
      </c>
      <c r="AR115">
        <v>5.8</v>
      </c>
      <c r="AS115">
        <v>6.9</v>
      </c>
      <c r="AT115">
        <v>5.6</v>
      </c>
      <c r="AU115">
        <v>5.4</v>
      </c>
    </row>
    <row r="116" spans="1:47" x14ac:dyDescent="0.3">
      <c r="A116" t="s">
        <v>787</v>
      </c>
      <c r="B116" t="s">
        <v>24275</v>
      </c>
      <c r="C116">
        <v>6.7</v>
      </c>
      <c r="E116" t="s">
        <v>953</v>
      </c>
      <c r="F116" t="s">
        <v>1671</v>
      </c>
      <c r="G116" t="s">
        <v>18089</v>
      </c>
      <c r="H116" t="s">
        <v>1266</v>
      </c>
      <c r="AB116">
        <v>6.9</v>
      </c>
      <c r="AC116">
        <v>4.2</v>
      </c>
      <c r="AD116">
        <v>6.6</v>
      </c>
      <c r="AE116">
        <v>7.6</v>
      </c>
      <c r="AF116">
        <v>6.4</v>
      </c>
      <c r="AG116">
        <v>7.3</v>
      </c>
      <c r="AH116">
        <v>7</v>
      </c>
      <c r="AI116">
        <v>5.6</v>
      </c>
      <c r="AJ116">
        <v>6.2</v>
      </c>
      <c r="AL116">
        <v>6.8</v>
      </c>
      <c r="AN116">
        <v>5.8</v>
      </c>
      <c r="AO116">
        <v>7</v>
      </c>
      <c r="AP116">
        <v>6.5</v>
      </c>
      <c r="AQ116">
        <v>8</v>
      </c>
      <c r="AR116">
        <v>5.9</v>
      </c>
      <c r="AS116">
        <v>7.3</v>
      </c>
      <c r="AT116">
        <v>7.4</v>
      </c>
      <c r="AU116">
        <v>4.2</v>
      </c>
    </row>
    <row r="117" spans="1:47" x14ac:dyDescent="0.3">
      <c r="A117" t="s">
        <v>792</v>
      </c>
      <c r="B117" t="s">
        <v>24276</v>
      </c>
      <c r="C117">
        <v>8</v>
      </c>
      <c r="E117" t="s">
        <v>11526</v>
      </c>
      <c r="F117" t="s">
        <v>1671</v>
      </c>
      <c r="G117" t="s">
        <v>18089</v>
      </c>
      <c r="H117" t="s">
        <v>1266</v>
      </c>
      <c r="AB117">
        <v>6.4</v>
      </c>
      <c r="AC117">
        <v>6.9</v>
      </c>
      <c r="AD117">
        <v>5.9</v>
      </c>
      <c r="AE117">
        <v>7.3</v>
      </c>
      <c r="AF117">
        <v>7.8</v>
      </c>
      <c r="AG117">
        <v>5.6</v>
      </c>
      <c r="AH117">
        <v>6.1</v>
      </c>
      <c r="AI117">
        <v>7.5</v>
      </c>
      <c r="AJ117">
        <v>7.1</v>
      </c>
      <c r="AL117">
        <v>6.3</v>
      </c>
      <c r="AN117">
        <v>7.8</v>
      </c>
      <c r="AO117">
        <v>6.7</v>
      </c>
      <c r="AP117">
        <v>6</v>
      </c>
      <c r="AQ117">
        <v>6.3</v>
      </c>
      <c r="AR117">
        <v>5.6</v>
      </c>
      <c r="AS117">
        <v>7</v>
      </c>
      <c r="AT117">
        <v>7.5</v>
      </c>
      <c r="AU117">
        <v>7.3</v>
      </c>
    </row>
    <row r="118" spans="1:47" x14ac:dyDescent="0.3">
      <c r="A118" t="s">
        <v>127</v>
      </c>
      <c r="B118" t="s">
        <v>24277</v>
      </c>
      <c r="C118">
        <v>8.3000000000000007</v>
      </c>
      <c r="E118" t="s">
        <v>1325</v>
      </c>
      <c r="F118" t="s">
        <v>953</v>
      </c>
      <c r="AB118">
        <v>7.4</v>
      </c>
      <c r="AC118">
        <v>5.4</v>
      </c>
      <c r="AD118">
        <v>7.9</v>
      </c>
      <c r="AE118">
        <v>7</v>
      </c>
      <c r="AF118">
        <v>6.8</v>
      </c>
      <c r="AG118">
        <v>6.6</v>
      </c>
      <c r="AH118">
        <v>6.8</v>
      </c>
      <c r="AI118">
        <v>4.3</v>
      </c>
      <c r="AJ118">
        <v>5.6</v>
      </c>
      <c r="AL118">
        <v>6.5</v>
      </c>
      <c r="AN118">
        <v>5.6</v>
      </c>
      <c r="AO118">
        <v>5.7</v>
      </c>
      <c r="AP118">
        <v>7</v>
      </c>
      <c r="AQ118">
        <v>7.3</v>
      </c>
      <c r="AR118">
        <v>4.5999999999999996</v>
      </c>
      <c r="AS118">
        <v>8.3000000000000007</v>
      </c>
      <c r="AT118">
        <v>8.1</v>
      </c>
      <c r="AU118">
        <v>6.9</v>
      </c>
    </row>
    <row r="119" spans="1:47" x14ac:dyDescent="0.3">
      <c r="A119" t="s">
        <v>803</v>
      </c>
      <c r="B119" t="s">
        <v>24278</v>
      </c>
      <c r="C119">
        <v>6.7</v>
      </c>
      <c r="E119" t="s">
        <v>1325</v>
      </c>
      <c r="F119" t="s">
        <v>953</v>
      </c>
      <c r="G119" t="s">
        <v>11526</v>
      </c>
      <c r="H119" t="s">
        <v>1671</v>
      </c>
      <c r="I119" t="s">
        <v>18089</v>
      </c>
      <c r="AB119">
        <v>6.8</v>
      </c>
      <c r="AC119">
        <v>6.7</v>
      </c>
      <c r="AD119">
        <v>6.6</v>
      </c>
      <c r="AE119">
        <v>6.8</v>
      </c>
      <c r="AF119">
        <v>7.3</v>
      </c>
      <c r="AG119">
        <v>5.4</v>
      </c>
      <c r="AH119">
        <v>7.8</v>
      </c>
      <c r="AI119">
        <v>4.9000000000000004</v>
      </c>
      <c r="AJ119">
        <v>4.3</v>
      </c>
      <c r="AL119">
        <v>5.4</v>
      </c>
      <c r="AN119">
        <v>8.1999999999999993</v>
      </c>
      <c r="AO119">
        <v>6.5</v>
      </c>
      <c r="AP119">
        <v>2</v>
      </c>
      <c r="AQ119">
        <v>6</v>
      </c>
      <c r="AR119">
        <v>5.3</v>
      </c>
      <c r="AS119">
        <v>7.3</v>
      </c>
      <c r="AT119">
        <v>7.5</v>
      </c>
      <c r="AU119">
        <v>2.1</v>
      </c>
    </row>
    <row r="120" spans="1:47" x14ac:dyDescent="0.3">
      <c r="A120" t="s">
        <v>787</v>
      </c>
      <c r="B120" t="s">
        <v>24279</v>
      </c>
      <c r="C120">
        <v>5.9</v>
      </c>
      <c r="E120" t="s">
        <v>953</v>
      </c>
      <c r="F120" t="s">
        <v>1671</v>
      </c>
      <c r="G120" t="s">
        <v>18089</v>
      </c>
      <c r="H120" t="s">
        <v>1266</v>
      </c>
      <c r="AB120">
        <v>8.1</v>
      </c>
      <c r="AC120">
        <v>5.8</v>
      </c>
      <c r="AD120">
        <v>7.3</v>
      </c>
      <c r="AE120">
        <v>5.6</v>
      </c>
      <c r="AF120">
        <v>6.9</v>
      </c>
      <c r="AG120">
        <v>6.3</v>
      </c>
      <c r="AH120">
        <v>6.1</v>
      </c>
      <c r="AI120">
        <v>6.4</v>
      </c>
      <c r="AJ120">
        <v>6.8</v>
      </c>
      <c r="AL120">
        <v>8.1</v>
      </c>
      <c r="AN120">
        <v>8.5</v>
      </c>
      <c r="AO120">
        <v>6.8</v>
      </c>
      <c r="AP120">
        <v>6.8</v>
      </c>
      <c r="AQ120">
        <v>7.8</v>
      </c>
      <c r="AR120">
        <v>5.6</v>
      </c>
      <c r="AS120">
        <v>7.9</v>
      </c>
      <c r="AT120">
        <v>8.1</v>
      </c>
      <c r="AU120">
        <v>3.5</v>
      </c>
    </row>
    <row r="121" spans="1:47" x14ac:dyDescent="0.3">
      <c r="A121" t="s">
        <v>262</v>
      </c>
      <c r="B121" t="s">
        <v>24280</v>
      </c>
      <c r="C121">
        <v>6.7</v>
      </c>
      <c r="E121" t="s">
        <v>1325</v>
      </c>
      <c r="F121" t="s">
        <v>953</v>
      </c>
      <c r="G121" t="s">
        <v>1266</v>
      </c>
      <c r="H121" t="s">
        <v>12332</v>
      </c>
      <c r="I121" t="s">
        <v>10413</v>
      </c>
      <c r="AB121">
        <v>7.6</v>
      </c>
      <c r="AC121">
        <v>6.9</v>
      </c>
      <c r="AD121">
        <v>7.5</v>
      </c>
      <c r="AE121">
        <v>7.1</v>
      </c>
      <c r="AF121">
        <v>6.7</v>
      </c>
      <c r="AG121">
        <v>6.3</v>
      </c>
      <c r="AH121">
        <v>6.7</v>
      </c>
      <c r="AI121">
        <v>4.3</v>
      </c>
      <c r="AJ121">
        <v>7.2</v>
      </c>
      <c r="AL121">
        <v>6.4</v>
      </c>
      <c r="AN121">
        <v>7.2</v>
      </c>
      <c r="AO121">
        <v>8.3000000000000007</v>
      </c>
      <c r="AP121">
        <v>6.5</v>
      </c>
      <c r="AQ121">
        <v>6.4</v>
      </c>
      <c r="AR121">
        <v>5.9</v>
      </c>
      <c r="AS121">
        <v>4.3</v>
      </c>
      <c r="AT121">
        <v>6.7</v>
      </c>
      <c r="AU121">
        <v>6.5</v>
      </c>
    </row>
    <row r="122" spans="1:47" x14ac:dyDescent="0.3">
      <c r="A122" t="s">
        <v>647</v>
      </c>
      <c r="B122" t="s">
        <v>24281</v>
      </c>
      <c r="C122">
        <v>6.7</v>
      </c>
      <c r="E122" t="s">
        <v>1325</v>
      </c>
      <c r="F122" t="s">
        <v>12332</v>
      </c>
      <c r="AB122">
        <v>7.4</v>
      </c>
      <c r="AC122">
        <v>7.2</v>
      </c>
      <c r="AD122">
        <v>6.8</v>
      </c>
      <c r="AE122">
        <v>7.4</v>
      </c>
      <c r="AF122">
        <v>6</v>
      </c>
      <c r="AG122">
        <v>5.0999999999999996</v>
      </c>
      <c r="AH122">
        <v>5.2</v>
      </c>
      <c r="AI122">
        <v>6.7</v>
      </c>
      <c r="AJ122">
        <v>4.4000000000000004</v>
      </c>
      <c r="AL122">
        <v>7.8</v>
      </c>
      <c r="AN122">
        <v>7.8</v>
      </c>
      <c r="AO122">
        <v>7.9</v>
      </c>
      <c r="AP122">
        <v>7.6</v>
      </c>
      <c r="AQ122">
        <v>7.6</v>
      </c>
      <c r="AR122">
        <v>4.8</v>
      </c>
      <c r="AS122">
        <v>6.8</v>
      </c>
      <c r="AT122">
        <v>7.6</v>
      </c>
      <c r="AU122">
        <v>7.4</v>
      </c>
    </row>
    <row r="123" spans="1:47" x14ac:dyDescent="0.3">
      <c r="A123" t="s">
        <v>829</v>
      </c>
      <c r="B123" t="s">
        <v>24282</v>
      </c>
      <c r="C123">
        <v>7.6</v>
      </c>
      <c r="E123" t="s">
        <v>953</v>
      </c>
      <c r="F123" t="s">
        <v>11526</v>
      </c>
      <c r="G123" t="s">
        <v>1671</v>
      </c>
      <c r="H123" t="s">
        <v>18089</v>
      </c>
      <c r="I123" t="s">
        <v>1266</v>
      </c>
      <c r="J123" t="s">
        <v>17378</v>
      </c>
      <c r="AB123">
        <v>6.6</v>
      </c>
      <c r="AC123">
        <v>6.9</v>
      </c>
      <c r="AD123">
        <v>5</v>
      </c>
      <c r="AE123">
        <v>5.7</v>
      </c>
      <c r="AF123">
        <v>5.5</v>
      </c>
      <c r="AG123">
        <v>6.7</v>
      </c>
      <c r="AH123">
        <v>6.6</v>
      </c>
      <c r="AI123">
        <v>6.5</v>
      </c>
      <c r="AJ123">
        <v>6.3</v>
      </c>
      <c r="AL123">
        <v>5.5</v>
      </c>
      <c r="AN123">
        <v>7.9</v>
      </c>
      <c r="AO123">
        <v>6.8</v>
      </c>
      <c r="AP123">
        <v>7.4</v>
      </c>
      <c r="AQ123">
        <v>2.4</v>
      </c>
      <c r="AR123">
        <v>4</v>
      </c>
      <c r="AS123">
        <v>7.8</v>
      </c>
      <c r="AT123">
        <v>8.1999999999999993</v>
      </c>
      <c r="AU123">
        <v>6.1</v>
      </c>
    </row>
    <row r="124" spans="1:47" x14ac:dyDescent="0.3">
      <c r="A124" t="s">
        <v>647</v>
      </c>
      <c r="B124" t="s">
        <v>24283</v>
      </c>
      <c r="C124">
        <v>7.2</v>
      </c>
      <c r="E124" t="s">
        <v>1325</v>
      </c>
      <c r="F124" t="s">
        <v>12332</v>
      </c>
      <c r="AB124">
        <v>6.7</v>
      </c>
      <c r="AC124">
        <v>6.1</v>
      </c>
      <c r="AD124">
        <v>4.9000000000000004</v>
      </c>
      <c r="AE124">
        <v>6.2</v>
      </c>
      <c r="AF124">
        <v>5.4</v>
      </c>
      <c r="AG124">
        <v>7.4</v>
      </c>
      <c r="AH124">
        <v>5.9</v>
      </c>
      <c r="AI124">
        <v>6.8</v>
      </c>
      <c r="AJ124">
        <v>6.1</v>
      </c>
      <c r="AL124">
        <v>6.6</v>
      </c>
      <c r="AN124">
        <v>6.7</v>
      </c>
      <c r="AO124">
        <v>7.7</v>
      </c>
      <c r="AP124">
        <v>7.9</v>
      </c>
      <c r="AQ124">
        <v>5.9</v>
      </c>
      <c r="AR124">
        <v>5.9</v>
      </c>
      <c r="AS124">
        <v>8.1</v>
      </c>
      <c r="AT124">
        <v>6.6</v>
      </c>
      <c r="AU124">
        <v>7.6</v>
      </c>
    </row>
    <row r="125" spans="1:47" x14ac:dyDescent="0.3">
      <c r="A125" t="s">
        <v>42</v>
      </c>
      <c r="B125" t="s">
        <v>24284</v>
      </c>
      <c r="C125">
        <v>7.1</v>
      </c>
      <c r="E125" t="s">
        <v>1325</v>
      </c>
      <c r="F125" t="s">
        <v>953</v>
      </c>
      <c r="G125" t="s">
        <v>1266</v>
      </c>
      <c r="AB125">
        <v>6.4</v>
      </c>
      <c r="AC125">
        <v>6.6</v>
      </c>
      <c r="AD125">
        <v>5.9</v>
      </c>
      <c r="AE125">
        <v>5.6</v>
      </c>
      <c r="AF125">
        <v>6.1</v>
      </c>
      <c r="AG125">
        <v>6.4</v>
      </c>
      <c r="AH125">
        <v>7.2</v>
      </c>
      <c r="AI125">
        <v>7.2</v>
      </c>
      <c r="AJ125">
        <v>5.2</v>
      </c>
      <c r="AL125">
        <v>6.9</v>
      </c>
      <c r="AN125">
        <v>7.3</v>
      </c>
      <c r="AO125">
        <v>7.3</v>
      </c>
      <c r="AP125">
        <v>5.7</v>
      </c>
      <c r="AQ125">
        <v>5.5</v>
      </c>
      <c r="AR125">
        <v>2.9</v>
      </c>
      <c r="AS125">
        <v>6.5</v>
      </c>
      <c r="AT125">
        <v>6.3</v>
      </c>
      <c r="AU125">
        <v>6.9</v>
      </c>
    </row>
    <row r="126" spans="1:47" x14ac:dyDescent="0.3">
      <c r="A126" t="s">
        <v>227</v>
      </c>
      <c r="B126" t="s">
        <v>24285</v>
      </c>
      <c r="C126">
        <v>8.1</v>
      </c>
      <c r="E126" t="s">
        <v>1325</v>
      </c>
      <c r="F126" t="s">
        <v>953</v>
      </c>
      <c r="G126" t="s">
        <v>12332</v>
      </c>
      <c r="H126" t="s">
        <v>10413</v>
      </c>
      <c r="AB126">
        <v>5.8</v>
      </c>
      <c r="AC126">
        <v>6.1</v>
      </c>
      <c r="AD126">
        <v>5.5</v>
      </c>
      <c r="AE126">
        <v>6.8</v>
      </c>
      <c r="AF126">
        <v>7.7</v>
      </c>
      <c r="AG126">
        <v>7.7</v>
      </c>
      <c r="AH126">
        <v>6.7</v>
      </c>
      <c r="AI126">
        <v>6.7</v>
      </c>
      <c r="AJ126">
        <v>6.3</v>
      </c>
      <c r="AL126">
        <v>8.5</v>
      </c>
      <c r="AN126">
        <v>5.9</v>
      </c>
      <c r="AO126">
        <v>7.7</v>
      </c>
      <c r="AP126">
        <v>6.7</v>
      </c>
      <c r="AQ126">
        <v>7</v>
      </c>
      <c r="AR126">
        <v>6.1</v>
      </c>
      <c r="AS126">
        <v>8.4</v>
      </c>
      <c r="AT126">
        <v>7.4</v>
      </c>
      <c r="AU126">
        <v>6.8</v>
      </c>
    </row>
    <row r="127" spans="1:47" x14ac:dyDescent="0.3">
      <c r="A127" t="s">
        <v>852</v>
      </c>
      <c r="B127" t="s">
        <v>24286</v>
      </c>
      <c r="C127">
        <v>6.7</v>
      </c>
      <c r="E127" t="s">
        <v>27934</v>
      </c>
      <c r="F127" t="s">
        <v>10413</v>
      </c>
      <c r="AB127">
        <v>7.4</v>
      </c>
      <c r="AC127">
        <v>6.3</v>
      </c>
      <c r="AD127">
        <v>6.9</v>
      </c>
      <c r="AE127">
        <v>5.4</v>
      </c>
      <c r="AF127">
        <v>5.9</v>
      </c>
      <c r="AG127">
        <v>7.7</v>
      </c>
      <c r="AH127">
        <v>7.1</v>
      </c>
      <c r="AI127">
        <v>6.4</v>
      </c>
      <c r="AJ127">
        <v>5.6</v>
      </c>
      <c r="AL127">
        <v>6.6</v>
      </c>
      <c r="AN127">
        <v>7.1</v>
      </c>
      <c r="AO127">
        <v>6.6</v>
      </c>
      <c r="AP127">
        <v>2.1</v>
      </c>
      <c r="AQ127">
        <v>7.4</v>
      </c>
      <c r="AR127">
        <v>4.5999999999999996</v>
      </c>
      <c r="AS127">
        <v>7.1</v>
      </c>
      <c r="AT127">
        <v>6.5</v>
      </c>
      <c r="AU127">
        <v>7.7</v>
      </c>
    </row>
    <row r="128" spans="1:47" x14ac:dyDescent="0.3">
      <c r="A128" t="s">
        <v>42</v>
      </c>
      <c r="B128" t="s">
        <v>24287</v>
      </c>
      <c r="C128">
        <v>7</v>
      </c>
      <c r="E128" t="s">
        <v>1325</v>
      </c>
      <c r="F128" t="s">
        <v>953</v>
      </c>
      <c r="G128" t="s">
        <v>1266</v>
      </c>
      <c r="AB128">
        <v>4.9000000000000004</v>
      </c>
      <c r="AC128">
        <v>7.2</v>
      </c>
      <c r="AD128">
        <v>4.4000000000000004</v>
      </c>
      <c r="AE128">
        <v>6.7</v>
      </c>
      <c r="AF128">
        <v>6.5</v>
      </c>
      <c r="AG128">
        <v>6.4</v>
      </c>
      <c r="AH128">
        <v>5.6</v>
      </c>
      <c r="AI128">
        <v>4.4000000000000004</v>
      </c>
      <c r="AJ128">
        <v>4.5999999999999996</v>
      </c>
      <c r="AL128">
        <v>6.5</v>
      </c>
      <c r="AN128">
        <v>6.5</v>
      </c>
      <c r="AO128">
        <v>6.2</v>
      </c>
      <c r="AP128">
        <v>7.2</v>
      </c>
      <c r="AQ128">
        <v>8</v>
      </c>
      <c r="AR128">
        <v>5.5</v>
      </c>
      <c r="AS128">
        <v>7.7</v>
      </c>
      <c r="AT128">
        <v>7.2</v>
      </c>
      <c r="AU128">
        <v>7.8</v>
      </c>
    </row>
    <row r="129" spans="1:47" x14ac:dyDescent="0.3">
      <c r="A129" t="s">
        <v>863</v>
      </c>
      <c r="B129" t="s">
        <v>24288</v>
      </c>
      <c r="C129">
        <v>6.9</v>
      </c>
      <c r="E129" t="s">
        <v>953</v>
      </c>
      <c r="F129" t="s">
        <v>11526</v>
      </c>
      <c r="G129" t="s">
        <v>1671</v>
      </c>
      <c r="H129" t="s">
        <v>3409</v>
      </c>
      <c r="I129" t="s">
        <v>18089</v>
      </c>
      <c r="AB129">
        <v>7.3</v>
      </c>
      <c r="AC129">
        <v>7.4</v>
      </c>
      <c r="AD129">
        <v>7.1</v>
      </c>
      <c r="AE129">
        <v>5.4</v>
      </c>
      <c r="AF129">
        <v>7.1</v>
      </c>
      <c r="AG129">
        <v>5.6</v>
      </c>
      <c r="AH129">
        <v>7.9</v>
      </c>
      <c r="AI129">
        <v>5.4</v>
      </c>
      <c r="AJ129">
        <v>7</v>
      </c>
      <c r="AL129">
        <v>5.8</v>
      </c>
      <c r="AN129">
        <v>7.6</v>
      </c>
      <c r="AO129">
        <v>7.7</v>
      </c>
      <c r="AP129">
        <v>7.6</v>
      </c>
      <c r="AQ129">
        <v>8.1999999999999993</v>
      </c>
      <c r="AR129">
        <v>7.7</v>
      </c>
      <c r="AS129">
        <v>5.6</v>
      </c>
      <c r="AT129">
        <v>7</v>
      </c>
      <c r="AU129">
        <v>5.8</v>
      </c>
    </row>
    <row r="130" spans="1:47" x14ac:dyDescent="0.3">
      <c r="A130" t="s">
        <v>870</v>
      </c>
      <c r="B130" t="s">
        <v>24289</v>
      </c>
      <c r="C130">
        <v>5.0999999999999996</v>
      </c>
      <c r="E130" t="s">
        <v>1325</v>
      </c>
      <c r="F130" t="s">
        <v>953</v>
      </c>
      <c r="G130" t="s">
        <v>11526</v>
      </c>
      <c r="H130" t="s">
        <v>1671</v>
      </c>
      <c r="I130" t="s">
        <v>18089</v>
      </c>
      <c r="J130" t="s">
        <v>1266</v>
      </c>
      <c r="K130" t="s">
        <v>12332</v>
      </c>
      <c r="AB130">
        <v>5.6</v>
      </c>
      <c r="AC130">
        <v>7.3</v>
      </c>
      <c r="AD130">
        <v>7.1</v>
      </c>
      <c r="AE130">
        <v>4.3</v>
      </c>
      <c r="AF130">
        <v>7.3</v>
      </c>
      <c r="AG130">
        <v>6.8</v>
      </c>
      <c r="AH130">
        <v>5</v>
      </c>
      <c r="AI130">
        <v>6.5</v>
      </c>
      <c r="AJ130">
        <v>5.2</v>
      </c>
      <c r="AL130">
        <v>6.2</v>
      </c>
      <c r="AN130">
        <v>6.6</v>
      </c>
      <c r="AO130">
        <v>6.6</v>
      </c>
      <c r="AP130">
        <v>6.5</v>
      </c>
      <c r="AQ130">
        <v>7.1</v>
      </c>
      <c r="AR130">
        <v>6.7</v>
      </c>
      <c r="AS130">
        <v>8</v>
      </c>
      <c r="AT130">
        <v>7</v>
      </c>
      <c r="AU130">
        <v>7.7</v>
      </c>
    </row>
    <row r="131" spans="1:47" x14ac:dyDescent="0.3">
      <c r="A131" t="s">
        <v>42</v>
      </c>
      <c r="B131" t="s">
        <v>24290</v>
      </c>
      <c r="C131">
        <v>5.8</v>
      </c>
      <c r="E131" t="s">
        <v>1325</v>
      </c>
      <c r="F131" t="s">
        <v>953</v>
      </c>
      <c r="G131" t="s">
        <v>1266</v>
      </c>
      <c r="AB131">
        <v>8.1</v>
      </c>
      <c r="AC131">
        <v>6.1</v>
      </c>
      <c r="AD131">
        <v>6.2</v>
      </c>
      <c r="AE131">
        <v>7.1</v>
      </c>
      <c r="AF131">
        <v>6.1</v>
      </c>
      <c r="AG131">
        <v>2.4</v>
      </c>
      <c r="AH131">
        <v>6.6</v>
      </c>
      <c r="AI131">
        <v>6.7</v>
      </c>
      <c r="AJ131">
        <v>5.0999999999999996</v>
      </c>
      <c r="AL131">
        <v>6.5</v>
      </c>
      <c r="AN131">
        <v>6.5</v>
      </c>
      <c r="AO131">
        <v>7.3</v>
      </c>
      <c r="AP131">
        <v>5.0999999999999996</v>
      </c>
      <c r="AQ131">
        <v>6.6</v>
      </c>
      <c r="AR131">
        <v>7.1</v>
      </c>
      <c r="AS131">
        <v>6.6</v>
      </c>
      <c r="AT131">
        <v>4.5</v>
      </c>
      <c r="AU131">
        <v>7.9</v>
      </c>
    </row>
    <row r="132" spans="1:47" x14ac:dyDescent="0.3">
      <c r="A132" t="s">
        <v>882</v>
      </c>
      <c r="B132" t="s">
        <v>24291</v>
      </c>
      <c r="C132">
        <v>6.2</v>
      </c>
      <c r="E132" t="s">
        <v>1671</v>
      </c>
      <c r="F132" t="s">
        <v>1266</v>
      </c>
      <c r="G132" t="s">
        <v>6403</v>
      </c>
      <c r="AB132">
        <v>7.5</v>
      </c>
      <c r="AC132">
        <v>8</v>
      </c>
      <c r="AD132">
        <v>7.1</v>
      </c>
      <c r="AE132">
        <v>6.1</v>
      </c>
      <c r="AF132">
        <v>6.7</v>
      </c>
      <c r="AG132">
        <v>7.1</v>
      </c>
      <c r="AH132">
        <v>7.3</v>
      </c>
      <c r="AI132">
        <v>5.6</v>
      </c>
      <c r="AJ132">
        <v>6.7</v>
      </c>
      <c r="AL132">
        <v>6</v>
      </c>
      <c r="AN132">
        <v>6.6</v>
      </c>
      <c r="AO132">
        <v>7.2</v>
      </c>
      <c r="AP132">
        <v>7.4</v>
      </c>
      <c r="AQ132">
        <v>7.6</v>
      </c>
      <c r="AR132">
        <v>2.8</v>
      </c>
      <c r="AS132">
        <v>6.9</v>
      </c>
      <c r="AT132">
        <v>7</v>
      </c>
      <c r="AU132">
        <v>7.7</v>
      </c>
    </row>
    <row r="133" spans="1:47" x14ac:dyDescent="0.3">
      <c r="A133" t="s">
        <v>50</v>
      </c>
      <c r="B133" t="s">
        <v>24292</v>
      </c>
      <c r="C133">
        <v>7.4</v>
      </c>
      <c r="E133" t="s">
        <v>1325</v>
      </c>
      <c r="F133" t="s">
        <v>953</v>
      </c>
      <c r="G133" t="s">
        <v>10413</v>
      </c>
      <c r="AB133">
        <v>7.3</v>
      </c>
      <c r="AC133">
        <v>7.3</v>
      </c>
      <c r="AD133">
        <v>7.1</v>
      </c>
      <c r="AE133">
        <v>7</v>
      </c>
      <c r="AF133">
        <v>8.1</v>
      </c>
      <c r="AG133">
        <v>7.6</v>
      </c>
      <c r="AH133">
        <v>8</v>
      </c>
      <c r="AI133">
        <v>6.3</v>
      </c>
      <c r="AJ133">
        <v>7.3</v>
      </c>
      <c r="AL133">
        <v>6.9</v>
      </c>
      <c r="AN133">
        <v>6.7</v>
      </c>
      <c r="AO133">
        <v>7.5</v>
      </c>
      <c r="AP133">
        <v>6</v>
      </c>
      <c r="AQ133">
        <v>7.1</v>
      </c>
      <c r="AR133">
        <v>6.8</v>
      </c>
      <c r="AS133">
        <v>7.3</v>
      </c>
      <c r="AT133">
        <v>7.4</v>
      </c>
      <c r="AU133">
        <v>5.0999999999999996</v>
      </c>
    </row>
    <row r="134" spans="1:47" x14ac:dyDescent="0.3">
      <c r="A134" t="s">
        <v>895</v>
      </c>
      <c r="B134" t="s">
        <v>24293</v>
      </c>
      <c r="C134">
        <v>5.8</v>
      </c>
      <c r="E134" t="s">
        <v>3409</v>
      </c>
      <c r="F134" t="s">
        <v>1266</v>
      </c>
      <c r="G134" t="s">
        <v>6403</v>
      </c>
      <c r="H134" t="s">
        <v>10413</v>
      </c>
      <c r="AB134">
        <v>7.5</v>
      </c>
      <c r="AC134">
        <v>7.9</v>
      </c>
      <c r="AD134">
        <v>5.6</v>
      </c>
      <c r="AE134">
        <v>5.9</v>
      </c>
      <c r="AF134">
        <v>7.3</v>
      </c>
      <c r="AG134">
        <v>5.9</v>
      </c>
      <c r="AH134">
        <v>4.5</v>
      </c>
      <c r="AI134">
        <v>6.1</v>
      </c>
      <c r="AJ134">
        <v>5.6</v>
      </c>
      <c r="AL134">
        <v>6.2</v>
      </c>
      <c r="AN134">
        <v>6.1</v>
      </c>
      <c r="AO134">
        <v>7.5</v>
      </c>
      <c r="AP134">
        <v>6.8</v>
      </c>
      <c r="AQ134">
        <v>6.3</v>
      </c>
      <c r="AR134">
        <v>4.5999999999999996</v>
      </c>
      <c r="AS134">
        <v>6.2</v>
      </c>
      <c r="AT134">
        <v>7.1</v>
      </c>
      <c r="AU134">
        <v>7.1</v>
      </c>
    </row>
    <row r="135" spans="1:47" x14ac:dyDescent="0.3">
      <c r="A135" t="s">
        <v>471</v>
      </c>
      <c r="B135" t="s">
        <v>24294</v>
      </c>
      <c r="C135">
        <v>6.2</v>
      </c>
      <c r="E135" t="s">
        <v>953</v>
      </c>
      <c r="F135" t="s">
        <v>11526</v>
      </c>
      <c r="G135" t="s">
        <v>1671</v>
      </c>
      <c r="H135" t="s">
        <v>18089</v>
      </c>
      <c r="AB135">
        <v>5.8</v>
      </c>
      <c r="AC135">
        <v>5.5</v>
      </c>
      <c r="AD135">
        <v>7.5</v>
      </c>
      <c r="AE135">
        <v>7.3</v>
      </c>
      <c r="AF135">
        <v>7.7</v>
      </c>
      <c r="AG135">
        <v>5.8</v>
      </c>
      <c r="AH135">
        <v>7.2</v>
      </c>
      <c r="AI135">
        <v>6.4</v>
      </c>
      <c r="AJ135">
        <v>5.2</v>
      </c>
      <c r="AL135">
        <v>6.8</v>
      </c>
      <c r="AN135">
        <v>6.6</v>
      </c>
      <c r="AO135">
        <v>7.7</v>
      </c>
      <c r="AP135">
        <v>6</v>
      </c>
      <c r="AQ135">
        <v>5.8</v>
      </c>
      <c r="AR135">
        <v>6.8</v>
      </c>
      <c r="AS135">
        <v>7.5</v>
      </c>
      <c r="AT135">
        <v>8.3000000000000007</v>
      </c>
      <c r="AU135">
        <v>7.5</v>
      </c>
    </row>
    <row r="136" spans="1:47" x14ac:dyDescent="0.3">
      <c r="A136" t="s">
        <v>803</v>
      </c>
      <c r="B136" t="s">
        <v>24295</v>
      </c>
      <c r="C136">
        <v>7.3</v>
      </c>
      <c r="E136" t="s">
        <v>1325</v>
      </c>
      <c r="F136" t="s">
        <v>953</v>
      </c>
      <c r="G136" t="s">
        <v>11526</v>
      </c>
      <c r="H136" t="s">
        <v>1671</v>
      </c>
      <c r="I136" t="s">
        <v>18089</v>
      </c>
      <c r="AB136">
        <v>7.5</v>
      </c>
      <c r="AC136">
        <v>5</v>
      </c>
      <c r="AD136">
        <v>6.4</v>
      </c>
      <c r="AE136">
        <v>7.2</v>
      </c>
      <c r="AF136">
        <v>6.8</v>
      </c>
      <c r="AG136">
        <v>6.3</v>
      </c>
      <c r="AH136">
        <v>5.9</v>
      </c>
      <c r="AI136">
        <v>5.2</v>
      </c>
      <c r="AJ136">
        <v>5.7</v>
      </c>
      <c r="AL136">
        <v>6.2</v>
      </c>
      <c r="AN136">
        <v>6</v>
      </c>
      <c r="AO136">
        <v>7.2</v>
      </c>
      <c r="AP136">
        <v>6.2</v>
      </c>
      <c r="AQ136">
        <v>6.7</v>
      </c>
      <c r="AR136">
        <v>4.7</v>
      </c>
      <c r="AS136">
        <v>7.7</v>
      </c>
      <c r="AT136">
        <v>7.1</v>
      </c>
      <c r="AU136">
        <v>8.5</v>
      </c>
    </row>
    <row r="137" spans="1:47" x14ac:dyDescent="0.3">
      <c r="A137" t="s">
        <v>148</v>
      </c>
      <c r="B137" t="s">
        <v>24296</v>
      </c>
      <c r="C137">
        <v>4.2</v>
      </c>
      <c r="E137" t="s">
        <v>1325</v>
      </c>
      <c r="F137" t="s">
        <v>953</v>
      </c>
      <c r="G137" t="s">
        <v>18089</v>
      </c>
      <c r="H137" t="s">
        <v>1266</v>
      </c>
      <c r="AB137">
        <v>6.6</v>
      </c>
      <c r="AC137">
        <v>5.8</v>
      </c>
      <c r="AD137">
        <v>4.3</v>
      </c>
      <c r="AE137">
        <v>6.1</v>
      </c>
      <c r="AF137">
        <v>6.6</v>
      </c>
      <c r="AG137">
        <v>5.7</v>
      </c>
      <c r="AH137">
        <v>7.5</v>
      </c>
      <c r="AI137">
        <v>6.3</v>
      </c>
      <c r="AJ137">
        <v>5.8</v>
      </c>
      <c r="AL137">
        <v>5.8</v>
      </c>
      <c r="AN137">
        <v>6.1</v>
      </c>
      <c r="AO137">
        <v>6.1</v>
      </c>
      <c r="AP137">
        <v>8.1</v>
      </c>
      <c r="AQ137">
        <v>7.3</v>
      </c>
      <c r="AR137">
        <v>8.6</v>
      </c>
      <c r="AS137">
        <v>6.6</v>
      </c>
      <c r="AT137">
        <v>8.3000000000000007</v>
      </c>
      <c r="AU137">
        <v>7.2</v>
      </c>
    </row>
    <row r="138" spans="1:47" x14ac:dyDescent="0.3">
      <c r="A138" t="s">
        <v>50</v>
      </c>
      <c r="B138" t="s">
        <v>24297</v>
      </c>
      <c r="C138">
        <v>6.9</v>
      </c>
      <c r="E138" t="s">
        <v>1325</v>
      </c>
      <c r="F138" t="s">
        <v>953</v>
      </c>
      <c r="G138" t="s">
        <v>10413</v>
      </c>
      <c r="AB138">
        <v>6.7</v>
      </c>
      <c r="AC138">
        <v>6</v>
      </c>
      <c r="AD138">
        <v>7</v>
      </c>
      <c r="AE138">
        <v>6.3</v>
      </c>
      <c r="AF138">
        <v>6.9</v>
      </c>
      <c r="AG138">
        <v>4.5999999999999996</v>
      </c>
      <c r="AH138">
        <v>7</v>
      </c>
      <c r="AI138">
        <v>5.6</v>
      </c>
      <c r="AJ138">
        <v>6</v>
      </c>
      <c r="AL138">
        <v>6.9</v>
      </c>
      <c r="AN138">
        <v>7.2</v>
      </c>
      <c r="AO138">
        <v>7.1</v>
      </c>
      <c r="AP138">
        <v>7</v>
      </c>
      <c r="AQ138">
        <v>5.5</v>
      </c>
      <c r="AR138">
        <v>5.7</v>
      </c>
      <c r="AS138">
        <v>7.3</v>
      </c>
      <c r="AT138">
        <v>7.6</v>
      </c>
      <c r="AU138">
        <v>8.5</v>
      </c>
    </row>
    <row r="139" spans="1:47" x14ac:dyDescent="0.3">
      <c r="A139" t="s">
        <v>923</v>
      </c>
      <c r="B139" t="s">
        <v>24298</v>
      </c>
      <c r="C139">
        <v>6.4</v>
      </c>
      <c r="E139" t="s">
        <v>1325</v>
      </c>
      <c r="F139" t="s">
        <v>3409</v>
      </c>
      <c r="G139" t="s">
        <v>10413</v>
      </c>
      <c r="AB139">
        <v>3.7</v>
      </c>
      <c r="AC139">
        <v>6.4</v>
      </c>
      <c r="AD139">
        <v>7.2</v>
      </c>
      <c r="AE139">
        <v>7.3</v>
      </c>
      <c r="AF139">
        <v>4.9000000000000004</v>
      </c>
      <c r="AG139">
        <v>7.1</v>
      </c>
      <c r="AH139">
        <v>5.9</v>
      </c>
      <c r="AI139">
        <v>5.7</v>
      </c>
      <c r="AJ139">
        <v>8.5</v>
      </c>
      <c r="AL139">
        <v>6.6</v>
      </c>
      <c r="AN139">
        <v>6</v>
      </c>
      <c r="AO139">
        <v>6.8</v>
      </c>
      <c r="AP139">
        <v>7.3</v>
      </c>
      <c r="AQ139">
        <v>7.4</v>
      </c>
      <c r="AR139">
        <v>7.5</v>
      </c>
      <c r="AS139">
        <v>8</v>
      </c>
      <c r="AT139">
        <v>7.2</v>
      </c>
      <c r="AU139">
        <v>7.1</v>
      </c>
    </row>
    <row r="140" spans="1:47" x14ac:dyDescent="0.3">
      <c r="A140" t="s">
        <v>478</v>
      </c>
      <c r="B140" t="s">
        <v>24299</v>
      </c>
      <c r="C140">
        <v>5.4</v>
      </c>
      <c r="E140" t="s">
        <v>1325</v>
      </c>
      <c r="F140" t="s">
        <v>953</v>
      </c>
      <c r="G140" t="s">
        <v>11526</v>
      </c>
      <c r="H140" t="s">
        <v>1671</v>
      </c>
      <c r="I140" t="s">
        <v>18089</v>
      </c>
      <c r="J140" t="s">
        <v>12332</v>
      </c>
      <c r="AB140">
        <v>6.4</v>
      </c>
      <c r="AC140">
        <v>6.9</v>
      </c>
      <c r="AD140">
        <v>4.4000000000000004</v>
      </c>
      <c r="AE140">
        <v>5.2</v>
      </c>
      <c r="AF140">
        <v>5.5</v>
      </c>
      <c r="AG140">
        <v>6.9</v>
      </c>
      <c r="AH140">
        <v>6.2</v>
      </c>
      <c r="AI140">
        <v>4.5999999999999996</v>
      </c>
      <c r="AJ140">
        <v>5.8</v>
      </c>
      <c r="AL140">
        <v>6.7</v>
      </c>
      <c r="AN140">
        <v>6.4</v>
      </c>
      <c r="AO140">
        <v>8.1999999999999993</v>
      </c>
      <c r="AP140">
        <v>7.3</v>
      </c>
      <c r="AQ140">
        <v>6.5</v>
      </c>
      <c r="AR140">
        <v>4.0999999999999996</v>
      </c>
      <c r="AS140">
        <v>6.3</v>
      </c>
      <c r="AT140">
        <v>7</v>
      </c>
      <c r="AU140">
        <v>7.2</v>
      </c>
    </row>
    <row r="141" spans="1:47" x14ac:dyDescent="0.3">
      <c r="A141" t="s">
        <v>471</v>
      </c>
      <c r="B141" t="s">
        <v>24300</v>
      </c>
      <c r="C141">
        <v>6.7</v>
      </c>
      <c r="E141" t="s">
        <v>953</v>
      </c>
      <c r="F141" t="s">
        <v>11526</v>
      </c>
      <c r="G141" t="s">
        <v>1671</v>
      </c>
      <c r="H141" t="s">
        <v>18089</v>
      </c>
      <c r="AB141">
        <v>6.1</v>
      </c>
      <c r="AC141">
        <v>6.4</v>
      </c>
      <c r="AD141">
        <v>6.1</v>
      </c>
      <c r="AE141">
        <v>6.3</v>
      </c>
      <c r="AF141">
        <v>6.7</v>
      </c>
      <c r="AG141">
        <v>7.3</v>
      </c>
      <c r="AH141">
        <v>7.8</v>
      </c>
      <c r="AI141">
        <v>5.2</v>
      </c>
      <c r="AJ141">
        <v>6.5</v>
      </c>
      <c r="AL141">
        <v>6.1</v>
      </c>
      <c r="AN141">
        <v>7.1</v>
      </c>
      <c r="AO141">
        <v>6.8</v>
      </c>
      <c r="AP141">
        <v>8.3000000000000007</v>
      </c>
      <c r="AQ141">
        <v>6.4</v>
      </c>
      <c r="AR141">
        <v>5</v>
      </c>
      <c r="AS141">
        <v>7.3</v>
      </c>
      <c r="AT141">
        <v>7.9</v>
      </c>
      <c r="AU141">
        <v>7.4</v>
      </c>
    </row>
    <row r="142" spans="1:47" x14ac:dyDescent="0.3">
      <c r="A142" t="s">
        <v>200</v>
      </c>
      <c r="B142" t="s">
        <v>24301</v>
      </c>
      <c r="C142">
        <v>5.8</v>
      </c>
      <c r="E142" t="s">
        <v>953</v>
      </c>
      <c r="F142" t="s">
        <v>18089</v>
      </c>
      <c r="G142" t="s">
        <v>1266</v>
      </c>
      <c r="AB142">
        <v>6.4</v>
      </c>
      <c r="AC142">
        <v>7.4</v>
      </c>
      <c r="AD142">
        <v>4.9000000000000004</v>
      </c>
      <c r="AE142">
        <v>5.5</v>
      </c>
      <c r="AF142">
        <v>5.0999999999999996</v>
      </c>
      <c r="AG142">
        <v>7.7</v>
      </c>
      <c r="AH142">
        <v>4.4000000000000004</v>
      </c>
      <c r="AI142">
        <v>6.7</v>
      </c>
      <c r="AJ142">
        <v>7.8</v>
      </c>
      <c r="AL142">
        <v>8.1999999999999993</v>
      </c>
      <c r="AN142">
        <v>8.4</v>
      </c>
      <c r="AO142">
        <v>6</v>
      </c>
      <c r="AP142">
        <v>7.6</v>
      </c>
      <c r="AQ142">
        <v>4.3</v>
      </c>
      <c r="AR142">
        <v>4.8</v>
      </c>
      <c r="AS142">
        <v>8.1999999999999993</v>
      </c>
      <c r="AT142">
        <v>7.3</v>
      </c>
      <c r="AU142">
        <v>8.3000000000000007</v>
      </c>
    </row>
    <row r="143" spans="1:47" x14ac:dyDescent="0.3">
      <c r="A143" t="s">
        <v>621</v>
      </c>
      <c r="B143" t="s">
        <v>24302</v>
      </c>
      <c r="C143">
        <v>6.9</v>
      </c>
      <c r="E143" t="s">
        <v>953</v>
      </c>
      <c r="F143" t="s">
        <v>11526</v>
      </c>
      <c r="G143" t="s">
        <v>1671</v>
      </c>
      <c r="H143" t="s">
        <v>18089</v>
      </c>
      <c r="I143" t="s">
        <v>12332</v>
      </c>
      <c r="AB143">
        <v>5.6</v>
      </c>
      <c r="AC143">
        <v>5.5</v>
      </c>
      <c r="AD143">
        <v>6.3</v>
      </c>
      <c r="AE143">
        <v>5.0999999999999996</v>
      </c>
      <c r="AF143">
        <v>6.6</v>
      </c>
      <c r="AG143">
        <v>6.7</v>
      </c>
      <c r="AH143">
        <v>7</v>
      </c>
      <c r="AI143">
        <v>5.3</v>
      </c>
      <c r="AJ143">
        <v>4.0999999999999996</v>
      </c>
      <c r="AL143">
        <v>6.4</v>
      </c>
      <c r="AN143">
        <v>7.1</v>
      </c>
      <c r="AO143">
        <v>5.9</v>
      </c>
      <c r="AP143">
        <v>8.4</v>
      </c>
      <c r="AQ143">
        <v>6.1</v>
      </c>
      <c r="AR143">
        <v>5.5</v>
      </c>
      <c r="AS143">
        <v>7.2</v>
      </c>
      <c r="AT143">
        <v>7.1</v>
      </c>
      <c r="AU143">
        <v>6.9</v>
      </c>
    </row>
    <row r="144" spans="1:47" x14ac:dyDescent="0.3">
      <c r="A144" t="s">
        <v>953</v>
      </c>
      <c r="B144" t="s">
        <v>24303</v>
      </c>
      <c r="C144">
        <v>7.2</v>
      </c>
      <c r="E144" t="s">
        <v>953</v>
      </c>
      <c r="AB144">
        <v>5.2</v>
      </c>
      <c r="AC144">
        <v>6.8</v>
      </c>
      <c r="AD144">
        <v>6.7</v>
      </c>
      <c r="AE144">
        <v>6.6</v>
      </c>
      <c r="AF144">
        <v>5.6</v>
      </c>
      <c r="AG144">
        <v>5.8</v>
      </c>
      <c r="AH144">
        <v>4.5</v>
      </c>
      <c r="AI144">
        <v>5.9</v>
      </c>
      <c r="AJ144">
        <v>6.8</v>
      </c>
      <c r="AL144">
        <v>6.9</v>
      </c>
      <c r="AN144">
        <v>6.9</v>
      </c>
      <c r="AO144">
        <v>6.8</v>
      </c>
      <c r="AP144">
        <v>6.1</v>
      </c>
      <c r="AQ144">
        <v>6.3</v>
      </c>
      <c r="AR144">
        <v>3.9</v>
      </c>
      <c r="AS144">
        <v>8.1</v>
      </c>
      <c r="AT144">
        <v>7.4</v>
      </c>
      <c r="AU144">
        <v>7.8</v>
      </c>
    </row>
    <row r="145" spans="1:47" x14ac:dyDescent="0.3">
      <c r="A145" t="s">
        <v>471</v>
      </c>
      <c r="B145" t="s">
        <v>24304</v>
      </c>
      <c r="C145">
        <v>6.9</v>
      </c>
      <c r="E145" t="s">
        <v>953</v>
      </c>
      <c r="F145" t="s">
        <v>11526</v>
      </c>
      <c r="G145" t="s">
        <v>1671</v>
      </c>
      <c r="H145" t="s">
        <v>18089</v>
      </c>
      <c r="AB145">
        <v>7.1</v>
      </c>
      <c r="AC145">
        <v>6.8</v>
      </c>
      <c r="AD145">
        <v>7.3</v>
      </c>
      <c r="AE145">
        <v>5.9</v>
      </c>
      <c r="AF145">
        <v>6.5</v>
      </c>
      <c r="AG145">
        <v>6.4</v>
      </c>
      <c r="AH145">
        <v>6.3</v>
      </c>
      <c r="AI145">
        <v>6.3</v>
      </c>
      <c r="AJ145">
        <v>7.5</v>
      </c>
      <c r="AL145">
        <v>6.8</v>
      </c>
      <c r="AN145">
        <v>4.5</v>
      </c>
      <c r="AO145">
        <v>8</v>
      </c>
      <c r="AP145">
        <v>6.8</v>
      </c>
      <c r="AQ145">
        <v>6.2</v>
      </c>
      <c r="AR145">
        <v>6.5</v>
      </c>
      <c r="AS145">
        <v>7.5</v>
      </c>
      <c r="AT145">
        <v>6.9</v>
      </c>
      <c r="AU145">
        <v>6.1</v>
      </c>
    </row>
    <row r="146" spans="1:47" x14ac:dyDescent="0.3">
      <c r="A146" t="s">
        <v>50</v>
      </c>
      <c r="B146" t="s">
        <v>24305</v>
      </c>
      <c r="C146">
        <v>6.1</v>
      </c>
      <c r="E146" t="s">
        <v>1325</v>
      </c>
      <c r="F146" t="s">
        <v>953</v>
      </c>
      <c r="G146" t="s">
        <v>10413</v>
      </c>
      <c r="AB146">
        <v>4.8</v>
      </c>
      <c r="AC146">
        <v>8.1</v>
      </c>
      <c r="AD146">
        <v>5.6</v>
      </c>
      <c r="AE146">
        <v>6.3</v>
      </c>
      <c r="AF146">
        <v>5.9</v>
      </c>
      <c r="AG146">
        <v>6.8</v>
      </c>
      <c r="AH146">
        <v>5.6</v>
      </c>
      <c r="AI146">
        <v>5.7</v>
      </c>
      <c r="AJ146">
        <v>6.9</v>
      </c>
      <c r="AL146">
        <v>6</v>
      </c>
      <c r="AN146">
        <v>7.1</v>
      </c>
      <c r="AO146">
        <v>8.1</v>
      </c>
      <c r="AP146">
        <v>7.8</v>
      </c>
      <c r="AQ146">
        <v>6.5</v>
      </c>
      <c r="AR146">
        <v>5.0999999999999996</v>
      </c>
      <c r="AS146">
        <v>7.1</v>
      </c>
      <c r="AT146">
        <v>6.5</v>
      </c>
      <c r="AU146">
        <v>6.7</v>
      </c>
    </row>
    <row r="147" spans="1:47" x14ac:dyDescent="0.3">
      <c r="A147" t="s">
        <v>971</v>
      </c>
      <c r="B147" t="s">
        <v>24306</v>
      </c>
      <c r="C147">
        <v>5.5</v>
      </c>
      <c r="E147" t="s">
        <v>1325</v>
      </c>
      <c r="F147" t="s">
        <v>1671</v>
      </c>
      <c r="G147" t="s">
        <v>1266</v>
      </c>
      <c r="H147" t="s">
        <v>12332</v>
      </c>
      <c r="AB147">
        <v>6.6</v>
      </c>
      <c r="AC147">
        <v>6.5</v>
      </c>
      <c r="AD147">
        <v>7</v>
      </c>
      <c r="AE147">
        <v>6.3</v>
      </c>
      <c r="AF147">
        <v>6.3</v>
      </c>
      <c r="AG147">
        <v>5.6</v>
      </c>
      <c r="AH147">
        <v>7.7</v>
      </c>
      <c r="AI147">
        <v>5.8</v>
      </c>
      <c r="AJ147">
        <v>6.9</v>
      </c>
      <c r="AL147">
        <v>6.4</v>
      </c>
      <c r="AN147">
        <v>6.5</v>
      </c>
      <c r="AO147">
        <v>6.8</v>
      </c>
      <c r="AP147">
        <v>6.6</v>
      </c>
      <c r="AQ147">
        <v>6.4</v>
      </c>
      <c r="AR147">
        <v>5.3</v>
      </c>
      <c r="AS147">
        <v>6.2</v>
      </c>
      <c r="AT147">
        <v>7.1</v>
      </c>
      <c r="AU147">
        <v>7.3</v>
      </c>
    </row>
    <row r="148" spans="1:47" x14ac:dyDescent="0.3">
      <c r="A148" t="s">
        <v>227</v>
      </c>
      <c r="B148" t="s">
        <v>24307</v>
      </c>
      <c r="C148">
        <v>6.6</v>
      </c>
      <c r="E148" t="s">
        <v>1325</v>
      </c>
      <c r="F148" t="s">
        <v>953</v>
      </c>
      <c r="G148" t="s">
        <v>12332</v>
      </c>
      <c r="H148" t="s">
        <v>10413</v>
      </c>
      <c r="AB148">
        <v>6.7</v>
      </c>
      <c r="AC148">
        <v>7.2</v>
      </c>
      <c r="AD148">
        <v>5.3</v>
      </c>
      <c r="AE148">
        <v>2.4</v>
      </c>
      <c r="AF148">
        <v>7.3</v>
      </c>
      <c r="AG148">
        <v>7.4</v>
      </c>
      <c r="AH148">
        <v>6.3</v>
      </c>
      <c r="AI148">
        <v>5.8</v>
      </c>
      <c r="AJ148">
        <v>6.7</v>
      </c>
      <c r="AL148">
        <v>8.3000000000000007</v>
      </c>
      <c r="AN148">
        <v>6.7</v>
      </c>
      <c r="AO148">
        <v>7.8</v>
      </c>
      <c r="AP148">
        <v>6.7</v>
      </c>
      <c r="AQ148">
        <v>6.5</v>
      </c>
      <c r="AR148">
        <v>6.1</v>
      </c>
      <c r="AS148">
        <v>7.4</v>
      </c>
      <c r="AT148">
        <v>8</v>
      </c>
      <c r="AU148">
        <v>5.7</v>
      </c>
    </row>
    <row r="149" spans="1:47" x14ac:dyDescent="0.3">
      <c r="A149" t="s">
        <v>983</v>
      </c>
      <c r="B149" t="s">
        <v>24308</v>
      </c>
      <c r="C149">
        <v>6.1</v>
      </c>
      <c r="E149" t="s">
        <v>1325</v>
      </c>
      <c r="F149" t="s">
        <v>953</v>
      </c>
      <c r="G149" t="s">
        <v>1671</v>
      </c>
      <c r="H149" t="s">
        <v>18089</v>
      </c>
      <c r="I149" t="s">
        <v>1266</v>
      </c>
      <c r="J149" t="s">
        <v>27934</v>
      </c>
      <c r="K149" t="s">
        <v>12332</v>
      </c>
      <c r="AB149">
        <v>6.2</v>
      </c>
      <c r="AC149">
        <v>6.7</v>
      </c>
      <c r="AD149">
        <v>5.9</v>
      </c>
      <c r="AE149">
        <v>5.7</v>
      </c>
      <c r="AF149">
        <v>5.8</v>
      </c>
      <c r="AG149">
        <v>4.7</v>
      </c>
      <c r="AH149">
        <v>6.9</v>
      </c>
      <c r="AI149">
        <v>6.5</v>
      </c>
      <c r="AJ149">
        <v>4.0999999999999996</v>
      </c>
      <c r="AL149">
        <v>5.4</v>
      </c>
      <c r="AN149">
        <v>8.3000000000000007</v>
      </c>
      <c r="AO149">
        <v>8.1999999999999993</v>
      </c>
      <c r="AQ149">
        <v>7.5</v>
      </c>
      <c r="AR149">
        <v>8.5</v>
      </c>
      <c r="AS149">
        <v>8.1999999999999993</v>
      </c>
      <c r="AT149">
        <v>8.1</v>
      </c>
      <c r="AU149">
        <v>6.1</v>
      </c>
    </row>
    <row r="150" spans="1:47" x14ac:dyDescent="0.3">
      <c r="A150" t="s">
        <v>987</v>
      </c>
      <c r="B150" t="s">
        <v>24309</v>
      </c>
      <c r="C150">
        <v>6.3</v>
      </c>
      <c r="E150" t="s">
        <v>1325</v>
      </c>
      <c r="F150" t="s">
        <v>953</v>
      </c>
      <c r="G150" t="s">
        <v>11526</v>
      </c>
      <c r="H150" t="s">
        <v>1266</v>
      </c>
      <c r="AB150">
        <v>6.1</v>
      </c>
      <c r="AC150">
        <v>7.6</v>
      </c>
      <c r="AD150">
        <v>5.7</v>
      </c>
      <c r="AE150">
        <v>5.6</v>
      </c>
      <c r="AF150">
        <v>5.7</v>
      </c>
      <c r="AG150">
        <v>7.3</v>
      </c>
      <c r="AH150">
        <v>8.3000000000000007</v>
      </c>
      <c r="AI150">
        <v>3.4</v>
      </c>
      <c r="AJ150">
        <v>5.4</v>
      </c>
      <c r="AL150">
        <v>6.2</v>
      </c>
      <c r="AN150">
        <v>5.6</v>
      </c>
      <c r="AO150">
        <v>8.1</v>
      </c>
      <c r="AQ150">
        <v>6.6</v>
      </c>
      <c r="AR150">
        <v>5</v>
      </c>
      <c r="AS150">
        <v>6.8</v>
      </c>
      <c r="AT150">
        <v>7.3</v>
      </c>
      <c r="AU150">
        <v>6.2</v>
      </c>
    </row>
    <row r="151" spans="1:47" x14ac:dyDescent="0.3">
      <c r="A151" t="s">
        <v>803</v>
      </c>
      <c r="B151" t="s">
        <v>24310</v>
      </c>
      <c r="C151">
        <v>7.2</v>
      </c>
      <c r="E151" t="s">
        <v>1325</v>
      </c>
      <c r="F151" t="s">
        <v>953</v>
      </c>
      <c r="G151" t="s">
        <v>11526</v>
      </c>
      <c r="H151" t="s">
        <v>1671</v>
      </c>
      <c r="I151" t="s">
        <v>18089</v>
      </c>
      <c r="AB151">
        <v>6.3</v>
      </c>
      <c r="AC151">
        <v>7.4</v>
      </c>
      <c r="AD151">
        <v>5.8</v>
      </c>
      <c r="AE151">
        <v>6</v>
      </c>
      <c r="AF151">
        <v>4.2</v>
      </c>
      <c r="AG151">
        <v>5.9</v>
      </c>
      <c r="AH151">
        <v>7</v>
      </c>
      <c r="AI151">
        <v>4.0999999999999996</v>
      </c>
      <c r="AJ151">
        <v>6</v>
      </c>
      <c r="AL151">
        <v>5.0999999999999996</v>
      </c>
      <c r="AN151">
        <v>7.1</v>
      </c>
      <c r="AO151">
        <v>7.7</v>
      </c>
      <c r="AQ151">
        <v>7.7</v>
      </c>
      <c r="AR151">
        <v>7.3</v>
      </c>
      <c r="AS151">
        <v>8.1999999999999993</v>
      </c>
      <c r="AT151">
        <v>7.7</v>
      </c>
      <c r="AU151">
        <v>7.4</v>
      </c>
    </row>
    <row r="152" spans="1:47" x14ac:dyDescent="0.3">
      <c r="A152" t="s">
        <v>50</v>
      </c>
      <c r="B152" t="s">
        <v>24311</v>
      </c>
      <c r="C152">
        <v>7.4</v>
      </c>
      <c r="E152" t="s">
        <v>1325</v>
      </c>
      <c r="F152" t="s">
        <v>953</v>
      </c>
      <c r="G152" t="s">
        <v>10413</v>
      </c>
      <c r="AB152">
        <v>7</v>
      </c>
      <c r="AC152">
        <v>7.6</v>
      </c>
      <c r="AD152">
        <v>6</v>
      </c>
      <c r="AE152">
        <v>5.7</v>
      </c>
      <c r="AF152">
        <v>7.2</v>
      </c>
      <c r="AG152">
        <v>6.5</v>
      </c>
      <c r="AH152">
        <v>6.1</v>
      </c>
      <c r="AI152">
        <v>6.8</v>
      </c>
      <c r="AJ152">
        <v>6.6</v>
      </c>
      <c r="AL152">
        <v>6.6</v>
      </c>
      <c r="AN152">
        <v>8</v>
      </c>
      <c r="AO152">
        <v>7.2</v>
      </c>
      <c r="AQ152">
        <v>5.8</v>
      </c>
      <c r="AR152">
        <v>7.2</v>
      </c>
      <c r="AS152">
        <v>5.9</v>
      </c>
      <c r="AT152">
        <v>8.4</v>
      </c>
      <c r="AU152">
        <v>7.5</v>
      </c>
    </row>
    <row r="153" spans="1:47" x14ac:dyDescent="0.3">
      <c r="A153" t="s">
        <v>628</v>
      </c>
      <c r="B153" t="s">
        <v>24312</v>
      </c>
      <c r="C153">
        <v>7.3</v>
      </c>
      <c r="E153" t="s">
        <v>953</v>
      </c>
      <c r="F153" t="s">
        <v>11526</v>
      </c>
      <c r="G153" t="s">
        <v>18089</v>
      </c>
      <c r="H153" t="s">
        <v>1266</v>
      </c>
      <c r="AB153">
        <v>7.6</v>
      </c>
      <c r="AC153">
        <v>6.7</v>
      </c>
      <c r="AD153">
        <v>6</v>
      </c>
      <c r="AE153">
        <v>4.2</v>
      </c>
      <c r="AF153">
        <v>5.9</v>
      </c>
      <c r="AG153">
        <v>6</v>
      </c>
      <c r="AH153">
        <v>5.8</v>
      </c>
      <c r="AI153">
        <v>7.5</v>
      </c>
      <c r="AJ153">
        <v>6.6</v>
      </c>
      <c r="AL153">
        <v>5.9</v>
      </c>
      <c r="AN153">
        <v>6.2</v>
      </c>
      <c r="AO153">
        <v>7.5</v>
      </c>
      <c r="AQ153">
        <v>6.2</v>
      </c>
      <c r="AR153">
        <v>6.2</v>
      </c>
      <c r="AS153">
        <v>7.7</v>
      </c>
      <c r="AT153">
        <v>7.1</v>
      </c>
      <c r="AU153">
        <v>8.1</v>
      </c>
    </row>
    <row r="154" spans="1:47" x14ac:dyDescent="0.3">
      <c r="A154" t="s">
        <v>1009</v>
      </c>
      <c r="B154" t="s">
        <v>24313</v>
      </c>
      <c r="C154">
        <v>6.1</v>
      </c>
      <c r="E154" t="s">
        <v>1671</v>
      </c>
      <c r="F154" t="s">
        <v>27936</v>
      </c>
      <c r="AB154">
        <v>6.7</v>
      </c>
      <c r="AC154">
        <v>6.5</v>
      </c>
      <c r="AD154">
        <v>5.8</v>
      </c>
      <c r="AE154">
        <v>5.8</v>
      </c>
      <c r="AF154">
        <v>5.9</v>
      </c>
      <c r="AG154">
        <v>6.5</v>
      </c>
      <c r="AH154">
        <v>7.5</v>
      </c>
      <c r="AI154">
        <v>6.9</v>
      </c>
      <c r="AJ154">
        <v>6.4</v>
      </c>
      <c r="AL154">
        <v>5</v>
      </c>
      <c r="AN154">
        <v>7.2</v>
      </c>
      <c r="AQ154">
        <v>5.9</v>
      </c>
      <c r="AR154">
        <v>2.2999999999999998</v>
      </c>
      <c r="AS154">
        <v>8.1</v>
      </c>
      <c r="AT154">
        <v>7.6</v>
      </c>
      <c r="AU154">
        <v>6.5</v>
      </c>
    </row>
    <row r="155" spans="1:47" x14ac:dyDescent="0.3">
      <c r="A155" t="s">
        <v>1017</v>
      </c>
      <c r="B155" t="s">
        <v>24314</v>
      </c>
      <c r="C155">
        <v>7.7</v>
      </c>
      <c r="E155" t="s">
        <v>1325</v>
      </c>
      <c r="F155" t="s">
        <v>3409</v>
      </c>
      <c r="G155" t="s">
        <v>22704</v>
      </c>
      <c r="H155" t="s">
        <v>25957</v>
      </c>
      <c r="AB155">
        <v>6.7</v>
      </c>
      <c r="AC155">
        <v>6.7</v>
      </c>
      <c r="AD155">
        <v>6.5</v>
      </c>
      <c r="AE155">
        <v>6.5</v>
      </c>
      <c r="AF155">
        <v>7.9</v>
      </c>
      <c r="AG155">
        <v>5.9</v>
      </c>
      <c r="AH155">
        <v>7.4</v>
      </c>
      <c r="AI155">
        <v>6.9</v>
      </c>
      <c r="AJ155">
        <v>6.3</v>
      </c>
      <c r="AL155">
        <v>5.5</v>
      </c>
      <c r="AN155">
        <v>6.1</v>
      </c>
      <c r="AQ155">
        <v>6</v>
      </c>
      <c r="AR155">
        <v>5.0999999999999996</v>
      </c>
      <c r="AS155">
        <v>8</v>
      </c>
      <c r="AT155">
        <v>6.6</v>
      </c>
      <c r="AU155">
        <v>7.6</v>
      </c>
    </row>
    <row r="156" spans="1:47" x14ac:dyDescent="0.3">
      <c r="A156" t="s">
        <v>1023</v>
      </c>
      <c r="B156" t="s">
        <v>24315</v>
      </c>
      <c r="C156">
        <v>6.1</v>
      </c>
      <c r="E156" t="s">
        <v>1325</v>
      </c>
      <c r="F156" t="s">
        <v>953</v>
      </c>
      <c r="G156" t="s">
        <v>3409</v>
      </c>
      <c r="AB156">
        <v>6.5</v>
      </c>
      <c r="AC156">
        <v>5.8</v>
      </c>
      <c r="AD156">
        <v>7.8</v>
      </c>
      <c r="AE156">
        <v>5.9</v>
      </c>
      <c r="AF156">
        <v>6.7</v>
      </c>
      <c r="AG156">
        <v>5.9</v>
      </c>
      <c r="AH156">
        <v>7.1</v>
      </c>
      <c r="AI156">
        <v>6.8</v>
      </c>
      <c r="AJ156">
        <v>4.5999999999999996</v>
      </c>
      <c r="AL156">
        <v>5.0999999999999996</v>
      </c>
      <c r="AN156">
        <v>7.6</v>
      </c>
      <c r="AQ156">
        <v>5.0999999999999996</v>
      </c>
      <c r="AR156">
        <v>7.2</v>
      </c>
      <c r="AS156">
        <v>8.3000000000000007</v>
      </c>
      <c r="AT156">
        <v>6.7</v>
      </c>
      <c r="AU156">
        <v>6.1</v>
      </c>
    </row>
    <row r="157" spans="1:47" x14ac:dyDescent="0.3">
      <c r="A157" t="s">
        <v>73</v>
      </c>
      <c r="B157" t="s">
        <v>24316</v>
      </c>
      <c r="C157">
        <v>8</v>
      </c>
      <c r="E157" t="s">
        <v>1325</v>
      </c>
      <c r="F157" t="s">
        <v>953</v>
      </c>
      <c r="G157" t="s">
        <v>12332</v>
      </c>
      <c r="AB157">
        <v>6</v>
      </c>
      <c r="AC157">
        <v>7.4</v>
      </c>
      <c r="AD157">
        <v>4.0999999999999996</v>
      </c>
      <c r="AE157">
        <v>5.8</v>
      </c>
      <c r="AF157">
        <v>7.4</v>
      </c>
      <c r="AG157">
        <v>5.0999999999999996</v>
      </c>
      <c r="AH157">
        <v>7.3</v>
      </c>
      <c r="AI157">
        <v>6.7</v>
      </c>
      <c r="AJ157">
        <v>7.1</v>
      </c>
      <c r="AL157">
        <v>6.3</v>
      </c>
      <c r="AN157">
        <v>6.3</v>
      </c>
      <c r="AQ157">
        <v>6.4</v>
      </c>
      <c r="AR157">
        <v>5.5</v>
      </c>
      <c r="AS157">
        <v>5.8</v>
      </c>
      <c r="AT157">
        <v>7.2</v>
      </c>
      <c r="AU157">
        <v>6.9</v>
      </c>
    </row>
    <row r="158" spans="1:47" x14ac:dyDescent="0.3">
      <c r="A158" t="s">
        <v>245</v>
      </c>
      <c r="B158" t="s">
        <v>24317</v>
      </c>
      <c r="C158">
        <v>7.3</v>
      </c>
      <c r="E158" t="s">
        <v>1325</v>
      </c>
      <c r="F158" t="s">
        <v>953</v>
      </c>
      <c r="G158" t="s">
        <v>1266</v>
      </c>
      <c r="H158" t="s">
        <v>19711</v>
      </c>
      <c r="AB158">
        <v>6.1</v>
      </c>
      <c r="AC158">
        <v>7.8</v>
      </c>
      <c r="AD158">
        <v>5.8</v>
      </c>
      <c r="AE158">
        <v>7.5</v>
      </c>
      <c r="AF158">
        <v>5.0999999999999996</v>
      </c>
      <c r="AG158">
        <v>6.2</v>
      </c>
      <c r="AH158">
        <v>4.8</v>
      </c>
      <c r="AI158">
        <v>4.0999999999999996</v>
      </c>
      <c r="AJ158">
        <v>5.3</v>
      </c>
      <c r="AL158">
        <v>6.8</v>
      </c>
      <c r="AN158">
        <v>6.3</v>
      </c>
      <c r="AQ158">
        <v>4.9000000000000004</v>
      </c>
      <c r="AR158">
        <v>5.6</v>
      </c>
      <c r="AS158">
        <v>7.7</v>
      </c>
      <c r="AT158">
        <v>6.4</v>
      </c>
      <c r="AU158">
        <v>7.5</v>
      </c>
    </row>
    <row r="159" spans="1:47" x14ac:dyDescent="0.3">
      <c r="A159" t="s">
        <v>1035</v>
      </c>
      <c r="B159" t="s">
        <v>24318</v>
      </c>
      <c r="C159">
        <v>7.9</v>
      </c>
      <c r="E159" t="s">
        <v>1325</v>
      </c>
      <c r="F159" t="s">
        <v>953</v>
      </c>
      <c r="G159" t="s">
        <v>11526</v>
      </c>
      <c r="H159" t="s">
        <v>1671</v>
      </c>
      <c r="I159" t="s">
        <v>18089</v>
      </c>
      <c r="J159" t="s">
        <v>1266</v>
      </c>
      <c r="AB159">
        <v>5.9</v>
      </c>
      <c r="AC159">
        <v>6.6</v>
      </c>
      <c r="AD159">
        <v>6.7</v>
      </c>
      <c r="AE159">
        <v>6.9</v>
      </c>
      <c r="AF159">
        <v>7.3</v>
      </c>
      <c r="AG159">
        <v>6.4</v>
      </c>
      <c r="AH159">
        <v>8</v>
      </c>
      <c r="AI159">
        <v>6</v>
      </c>
      <c r="AJ159">
        <v>7.2</v>
      </c>
      <c r="AL159">
        <v>5.3</v>
      </c>
      <c r="AN159">
        <v>7</v>
      </c>
      <c r="AQ159">
        <v>3.7</v>
      </c>
      <c r="AR159">
        <v>6.5</v>
      </c>
      <c r="AS159">
        <v>6.8</v>
      </c>
      <c r="AT159">
        <v>6.7</v>
      </c>
      <c r="AU159">
        <v>7.9</v>
      </c>
    </row>
    <row r="160" spans="1:47" x14ac:dyDescent="0.3">
      <c r="A160" t="s">
        <v>42</v>
      </c>
      <c r="B160" t="s">
        <v>24319</v>
      </c>
      <c r="C160">
        <v>5.5</v>
      </c>
      <c r="E160" t="s">
        <v>1325</v>
      </c>
      <c r="F160" t="s">
        <v>953</v>
      </c>
      <c r="G160" t="s">
        <v>1266</v>
      </c>
      <c r="AB160">
        <v>5.8</v>
      </c>
      <c r="AC160">
        <v>4.9000000000000004</v>
      </c>
      <c r="AD160">
        <v>6.9</v>
      </c>
      <c r="AE160">
        <v>6.5</v>
      </c>
      <c r="AF160">
        <v>5.9</v>
      </c>
      <c r="AG160">
        <v>6</v>
      </c>
      <c r="AH160">
        <v>5.9</v>
      </c>
      <c r="AI160">
        <v>7.3</v>
      </c>
      <c r="AJ160">
        <v>7.2</v>
      </c>
      <c r="AL160">
        <v>7.5</v>
      </c>
      <c r="AN160">
        <v>5.3</v>
      </c>
      <c r="AQ160">
        <v>6.3</v>
      </c>
      <c r="AR160">
        <v>6</v>
      </c>
      <c r="AS160">
        <v>7.7</v>
      </c>
      <c r="AT160">
        <v>5.7</v>
      </c>
      <c r="AU160">
        <v>6.9</v>
      </c>
    </row>
    <row r="161" spans="1:46" x14ac:dyDescent="0.3">
      <c r="A161" t="s">
        <v>227</v>
      </c>
      <c r="B161" t="s">
        <v>24320</v>
      </c>
      <c r="C161">
        <v>5</v>
      </c>
      <c r="E161" t="s">
        <v>1325</v>
      </c>
      <c r="F161" t="s">
        <v>953</v>
      </c>
      <c r="G161" t="s">
        <v>12332</v>
      </c>
      <c r="H161" t="s">
        <v>10413</v>
      </c>
      <c r="AB161">
        <v>6.3</v>
      </c>
      <c r="AC161">
        <v>6.5</v>
      </c>
      <c r="AD161">
        <v>6.6</v>
      </c>
      <c r="AE161">
        <v>7.9</v>
      </c>
      <c r="AF161">
        <v>7.6</v>
      </c>
      <c r="AG161">
        <v>7</v>
      </c>
      <c r="AH161">
        <v>6</v>
      </c>
      <c r="AI161">
        <v>5.4</v>
      </c>
      <c r="AJ161">
        <v>6</v>
      </c>
      <c r="AL161">
        <v>6.4</v>
      </c>
      <c r="AN161">
        <v>5.9</v>
      </c>
      <c r="AQ161">
        <v>7.6</v>
      </c>
      <c r="AR161">
        <v>6.2</v>
      </c>
      <c r="AT161">
        <v>6.8</v>
      </c>
    </row>
    <row r="162" spans="1:46" x14ac:dyDescent="0.3">
      <c r="A162" t="s">
        <v>1052</v>
      </c>
      <c r="B162" t="s">
        <v>24321</v>
      </c>
      <c r="C162">
        <v>7.7</v>
      </c>
      <c r="E162" t="s">
        <v>1325</v>
      </c>
      <c r="F162" t="s">
        <v>3409</v>
      </c>
      <c r="G162" t="s">
        <v>27934</v>
      </c>
      <c r="H162" t="s">
        <v>12332</v>
      </c>
      <c r="AB162">
        <v>4.3</v>
      </c>
      <c r="AC162">
        <v>6.2</v>
      </c>
      <c r="AD162">
        <v>6.1</v>
      </c>
      <c r="AE162">
        <v>7.4</v>
      </c>
      <c r="AF162">
        <v>6.6</v>
      </c>
      <c r="AG162">
        <v>6.1</v>
      </c>
      <c r="AH162">
        <v>5.2</v>
      </c>
      <c r="AI162">
        <v>7.1</v>
      </c>
      <c r="AJ162">
        <v>6.7</v>
      </c>
      <c r="AL162">
        <v>6.1</v>
      </c>
      <c r="AN162">
        <v>6.3</v>
      </c>
      <c r="AQ162">
        <v>6.9</v>
      </c>
      <c r="AR162">
        <v>6.7</v>
      </c>
      <c r="AT162">
        <v>7.3</v>
      </c>
    </row>
    <row r="163" spans="1:46" x14ac:dyDescent="0.3">
      <c r="A163" t="s">
        <v>334</v>
      </c>
      <c r="B163" t="s">
        <v>24322</v>
      </c>
      <c r="C163">
        <v>6.6</v>
      </c>
      <c r="E163" t="s">
        <v>1325</v>
      </c>
      <c r="F163" t="s">
        <v>27936</v>
      </c>
      <c r="G163" t="s">
        <v>10413</v>
      </c>
      <c r="AB163">
        <v>6.4</v>
      </c>
      <c r="AC163">
        <v>7.5</v>
      </c>
      <c r="AD163">
        <v>4.7</v>
      </c>
      <c r="AE163">
        <v>4.0999999999999996</v>
      </c>
      <c r="AF163">
        <v>5.4</v>
      </c>
      <c r="AG163">
        <v>6.8</v>
      </c>
      <c r="AH163">
        <v>5.6</v>
      </c>
      <c r="AI163">
        <v>6</v>
      </c>
      <c r="AJ163">
        <v>4.5</v>
      </c>
      <c r="AL163">
        <v>6.3</v>
      </c>
      <c r="AN163">
        <v>5.8</v>
      </c>
      <c r="AQ163">
        <v>6.7</v>
      </c>
      <c r="AR163">
        <v>7.8</v>
      </c>
      <c r="AT163">
        <v>7.4</v>
      </c>
    </row>
    <row r="164" spans="1:46" x14ac:dyDescent="0.3">
      <c r="A164" t="s">
        <v>647</v>
      </c>
      <c r="B164" t="s">
        <v>24323</v>
      </c>
      <c r="C164">
        <v>5.7</v>
      </c>
      <c r="E164" t="s">
        <v>1325</v>
      </c>
      <c r="F164" t="s">
        <v>12332</v>
      </c>
      <c r="AB164">
        <v>6.1</v>
      </c>
      <c r="AC164">
        <v>8.1</v>
      </c>
      <c r="AD164">
        <v>6.1</v>
      </c>
      <c r="AE164">
        <v>6.6</v>
      </c>
      <c r="AF164">
        <v>5.9</v>
      </c>
      <c r="AG164">
        <v>5.8</v>
      </c>
      <c r="AH164">
        <v>7.2</v>
      </c>
      <c r="AI164">
        <v>5.7</v>
      </c>
      <c r="AJ164">
        <v>7.7</v>
      </c>
      <c r="AL164">
        <v>6.9</v>
      </c>
      <c r="AN164">
        <v>5.4</v>
      </c>
      <c r="AQ164">
        <v>6.8</v>
      </c>
      <c r="AR164">
        <v>3.9</v>
      </c>
      <c r="AT164">
        <v>8.3000000000000007</v>
      </c>
    </row>
    <row r="165" spans="1:46" x14ac:dyDescent="0.3">
      <c r="A165" t="s">
        <v>227</v>
      </c>
      <c r="B165" t="s">
        <v>24324</v>
      </c>
      <c r="C165">
        <v>5.8</v>
      </c>
      <c r="E165" t="s">
        <v>1325</v>
      </c>
      <c r="F165" t="s">
        <v>953</v>
      </c>
      <c r="G165" t="s">
        <v>12332</v>
      </c>
      <c r="H165" t="s">
        <v>10413</v>
      </c>
      <c r="AB165">
        <v>6.5</v>
      </c>
      <c r="AC165">
        <v>6.7</v>
      </c>
      <c r="AD165">
        <v>4.5999999999999996</v>
      </c>
      <c r="AE165">
        <v>6</v>
      </c>
      <c r="AF165">
        <v>6.6</v>
      </c>
      <c r="AG165">
        <v>6.3</v>
      </c>
      <c r="AH165">
        <v>8.1999999999999993</v>
      </c>
      <c r="AI165">
        <v>5.4</v>
      </c>
      <c r="AJ165">
        <v>6.2</v>
      </c>
      <c r="AL165">
        <v>7.3</v>
      </c>
      <c r="AN165">
        <v>6.4</v>
      </c>
      <c r="AQ165">
        <v>6.4</v>
      </c>
      <c r="AR165">
        <v>6.8</v>
      </c>
      <c r="AT165">
        <v>8.1</v>
      </c>
    </row>
    <row r="166" spans="1:46" x14ac:dyDescent="0.3">
      <c r="A166" t="s">
        <v>1077</v>
      </c>
      <c r="B166" t="s">
        <v>24325</v>
      </c>
      <c r="C166">
        <v>6</v>
      </c>
      <c r="E166" t="s">
        <v>1325</v>
      </c>
      <c r="F166" t="s">
        <v>953</v>
      </c>
      <c r="G166" t="s">
        <v>1671</v>
      </c>
      <c r="H166" t="s">
        <v>10413</v>
      </c>
      <c r="AB166">
        <v>7.1</v>
      </c>
      <c r="AC166">
        <v>6.4</v>
      </c>
      <c r="AD166">
        <v>5.3</v>
      </c>
      <c r="AE166">
        <v>7.2</v>
      </c>
      <c r="AF166">
        <v>5.3</v>
      </c>
      <c r="AG166">
        <v>5.7</v>
      </c>
      <c r="AH166">
        <v>7.8</v>
      </c>
      <c r="AI166">
        <v>7.3</v>
      </c>
      <c r="AJ166">
        <v>5.6</v>
      </c>
      <c r="AL166">
        <v>8.6</v>
      </c>
      <c r="AN166">
        <v>4.9000000000000004</v>
      </c>
      <c r="AQ166">
        <v>6.5</v>
      </c>
      <c r="AR166">
        <v>5.9</v>
      </c>
      <c r="AT166">
        <v>7.3</v>
      </c>
    </row>
    <row r="167" spans="1:46" x14ac:dyDescent="0.3">
      <c r="A167" t="s">
        <v>1083</v>
      </c>
      <c r="B167" t="s">
        <v>24326</v>
      </c>
      <c r="C167">
        <v>6.4</v>
      </c>
      <c r="E167" t="s">
        <v>1325</v>
      </c>
      <c r="F167" t="s">
        <v>953</v>
      </c>
      <c r="G167" t="s">
        <v>11526</v>
      </c>
      <c r="H167" t="s">
        <v>1266</v>
      </c>
      <c r="I167" t="s">
        <v>19711</v>
      </c>
      <c r="J167" t="s">
        <v>12332</v>
      </c>
      <c r="AB167">
        <v>6.5</v>
      </c>
      <c r="AC167">
        <v>7.5</v>
      </c>
      <c r="AD167">
        <v>7.2</v>
      </c>
      <c r="AE167">
        <v>6.4</v>
      </c>
      <c r="AF167">
        <v>6.1</v>
      </c>
      <c r="AG167">
        <v>6.8</v>
      </c>
      <c r="AH167">
        <v>5.8</v>
      </c>
      <c r="AI167">
        <v>6.5</v>
      </c>
      <c r="AJ167">
        <v>7.7</v>
      </c>
      <c r="AL167">
        <v>8</v>
      </c>
      <c r="AN167">
        <v>6.8</v>
      </c>
      <c r="AQ167">
        <v>7.8</v>
      </c>
      <c r="AR167">
        <v>7.6</v>
      </c>
      <c r="AT167">
        <v>7.1</v>
      </c>
    </row>
    <row r="168" spans="1:46" x14ac:dyDescent="0.3">
      <c r="A168" t="s">
        <v>73</v>
      </c>
      <c r="B168" t="s">
        <v>24327</v>
      </c>
      <c r="C168">
        <v>6.9</v>
      </c>
      <c r="E168" t="s">
        <v>1325</v>
      </c>
      <c r="F168" t="s">
        <v>953</v>
      </c>
      <c r="G168" t="s">
        <v>12332</v>
      </c>
      <c r="AB168">
        <v>5.8</v>
      </c>
      <c r="AC168">
        <v>7.5</v>
      </c>
      <c r="AD168">
        <v>6</v>
      </c>
      <c r="AE168">
        <v>6</v>
      </c>
      <c r="AF168">
        <v>7.2</v>
      </c>
      <c r="AG168">
        <v>6.2</v>
      </c>
      <c r="AH168">
        <v>5.4</v>
      </c>
      <c r="AI168">
        <v>6.6</v>
      </c>
      <c r="AJ168">
        <v>7.6</v>
      </c>
      <c r="AL168">
        <v>6.9</v>
      </c>
      <c r="AN168">
        <v>5.6</v>
      </c>
      <c r="AQ168">
        <v>7</v>
      </c>
      <c r="AR168">
        <v>5.6</v>
      </c>
      <c r="AT168">
        <v>7.1</v>
      </c>
    </row>
    <row r="169" spans="1:46" x14ac:dyDescent="0.3">
      <c r="A169" t="s">
        <v>50</v>
      </c>
      <c r="B169" t="s">
        <v>24328</v>
      </c>
      <c r="C169">
        <v>6.4</v>
      </c>
      <c r="E169" t="s">
        <v>1325</v>
      </c>
      <c r="F169" t="s">
        <v>953</v>
      </c>
      <c r="G169" t="s">
        <v>10413</v>
      </c>
      <c r="AB169">
        <v>6.2</v>
      </c>
      <c r="AC169">
        <v>5.8</v>
      </c>
      <c r="AD169">
        <v>6.7</v>
      </c>
      <c r="AE169">
        <v>6.7</v>
      </c>
      <c r="AF169">
        <v>5.9</v>
      </c>
      <c r="AG169">
        <v>5.7</v>
      </c>
      <c r="AH169">
        <v>6.3</v>
      </c>
      <c r="AI169">
        <v>6.6</v>
      </c>
      <c r="AJ169">
        <v>5.5</v>
      </c>
      <c r="AL169">
        <v>5.9</v>
      </c>
      <c r="AN169">
        <v>7.2</v>
      </c>
      <c r="AQ169">
        <v>6.1</v>
      </c>
      <c r="AR169">
        <v>7.9</v>
      </c>
      <c r="AT169">
        <v>6.6</v>
      </c>
    </row>
    <row r="170" spans="1:46" x14ac:dyDescent="0.3">
      <c r="A170" t="s">
        <v>1098</v>
      </c>
      <c r="B170" t="s">
        <v>24329</v>
      </c>
      <c r="C170">
        <v>7.4</v>
      </c>
      <c r="E170" t="s">
        <v>1325</v>
      </c>
      <c r="F170" t="s">
        <v>953</v>
      </c>
      <c r="G170" t="s">
        <v>3409</v>
      </c>
      <c r="H170" t="s">
        <v>22704</v>
      </c>
      <c r="I170" t="s">
        <v>25957</v>
      </c>
      <c r="AB170">
        <v>5.8</v>
      </c>
      <c r="AC170">
        <v>6.6</v>
      </c>
      <c r="AD170">
        <v>6.9</v>
      </c>
      <c r="AE170">
        <v>6.9</v>
      </c>
      <c r="AF170">
        <v>6</v>
      </c>
      <c r="AG170">
        <v>5.5</v>
      </c>
      <c r="AH170">
        <v>5.3</v>
      </c>
      <c r="AI170">
        <v>5.3</v>
      </c>
      <c r="AJ170">
        <v>6.1</v>
      </c>
      <c r="AL170">
        <v>7.5</v>
      </c>
      <c r="AN170">
        <v>7.9</v>
      </c>
      <c r="AQ170">
        <v>6.8</v>
      </c>
      <c r="AR170">
        <v>5.6</v>
      </c>
      <c r="AT170">
        <v>7.3</v>
      </c>
    </row>
    <row r="171" spans="1:46" x14ac:dyDescent="0.3">
      <c r="A171" t="s">
        <v>1105</v>
      </c>
      <c r="B171" t="s">
        <v>24330</v>
      </c>
      <c r="C171">
        <v>5.5</v>
      </c>
      <c r="E171" t="s">
        <v>953</v>
      </c>
      <c r="F171" t="s">
        <v>3409</v>
      </c>
      <c r="G171" t="s">
        <v>1266</v>
      </c>
      <c r="H171" t="s">
        <v>19711</v>
      </c>
      <c r="AB171">
        <v>7.1</v>
      </c>
      <c r="AC171">
        <v>6.7</v>
      </c>
      <c r="AD171">
        <v>5.6</v>
      </c>
      <c r="AE171">
        <v>5.6</v>
      </c>
      <c r="AF171">
        <v>5.6</v>
      </c>
      <c r="AG171">
        <v>5.6</v>
      </c>
      <c r="AH171">
        <v>6.4</v>
      </c>
      <c r="AI171">
        <v>4.7</v>
      </c>
      <c r="AJ171">
        <v>5.2</v>
      </c>
      <c r="AL171">
        <v>7.8</v>
      </c>
      <c r="AN171">
        <v>7.1</v>
      </c>
      <c r="AQ171">
        <v>7.3</v>
      </c>
      <c r="AR171">
        <v>6.4</v>
      </c>
      <c r="AT171">
        <v>6.2</v>
      </c>
    </row>
    <row r="172" spans="1:46" x14ac:dyDescent="0.3">
      <c r="A172" t="s">
        <v>1110</v>
      </c>
      <c r="B172" t="s">
        <v>24331</v>
      </c>
      <c r="C172">
        <v>5.9</v>
      </c>
      <c r="E172" t="s">
        <v>11526</v>
      </c>
      <c r="F172" t="s">
        <v>1671</v>
      </c>
      <c r="G172" t="s">
        <v>18089</v>
      </c>
      <c r="H172" t="s">
        <v>17378</v>
      </c>
      <c r="AB172">
        <v>3.7</v>
      </c>
      <c r="AC172">
        <v>6.4</v>
      </c>
      <c r="AD172">
        <v>4.5</v>
      </c>
      <c r="AE172">
        <v>6.4</v>
      </c>
      <c r="AF172">
        <v>7.1</v>
      </c>
      <c r="AG172">
        <v>7.7</v>
      </c>
      <c r="AH172">
        <v>2.8</v>
      </c>
      <c r="AI172">
        <v>6.4</v>
      </c>
      <c r="AJ172">
        <v>6.1</v>
      </c>
      <c r="AL172">
        <v>7.6</v>
      </c>
      <c r="AN172">
        <v>7</v>
      </c>
      <c r="AQ172">
        <v>6.3</v>
      </c>
      <c r="AR172">
        <v>4.8</v>
      </c>
      <c r="AT172">
        <v>7.4</v>
      </c>
    </row>
    <row r="173" spans="1:46" x14ac:dyDescent="0.3">
      <c r="A173" t="s">
        <v>73</v>
      </c>
      <c r="B173" t="s">
        <v>24332</v>
      </c>
      <c r="C173">
        <v>6.8</v>
      </c>
      <c r="E173" t="s">
        <v>1325</v>
      </c>
      <c r="F173" t="s">
        <v>953</v>
      </c>
      <c r="G173" t="s">
        <v>12332</v>
      </c>
      <c r="AB173">
        <v>6.7</v>
      </c>
      <c r="AC173">
        <v>6.1</v>
      </c>
      <c r="AD173">
        <v>8</v>
      </c>
      <c r="AE173">
        <v>5.8</v>
      </c>
      <c r="AF173">
        <v>6.5</v>
      </c>
      <c r="AG173">
        <v>5.4</v>
      </c>
      <c r="AH173">
        <v>7.1</v>
      </c>
      <c r="AI173">
        <v>6.3</v>
      </c>
      <c r="AJ173">
        <v>6.3</v>
      </c>
      <c r="AL173">
        <v>7</v>
      </c>
      <c r="AN173">
        <v>8.6</v>
      </c>
      <c r="AQ173">
        <v>6.2</v>
      </c>
      <c r="AR173">
        <v>6.5</v>
      </c>
      <c r="AT173">
        <v>7.6</v>
      </c>
    </row>
    <row r="174" spans="1:46" x14ac:dyDescent="0.3">
      <c r="A174" t="s">
        <v>200</v>
      </c>
      <c r="B174" t="s">
        <v>24333</v>
      </c>
      <c r="C174">
        <v>6.8</v>
      </c>
      <c r="E174" t="s">
        <v>953</v>
      </c>
      <c r="F174" t="s">
        <v>18089</v>
      </c>
      <c r="G174" t="s">
        <v>1266</v>
      </c>
      <c r="AB174">
        <v>7.2</v>
      </c>
      <c r="AC174">
        <v>6.4</v>
      </c>
      <c r="AD174">
        <v>6.3</v>
      </c>
      <c r="AE174">
        <v>7.6</v>
      </c>
      <c r="AF174">
        <v>6.7</v>
      </c>
      <c r="AG174">
        <v>6.3</v>
      </c>
      <c r="AH174">
        <v>8.4</v>
      </c>
      <c r="AI174">
        <v>5.6</v>
      </c>
      <c r="AJ174">
        <v>5.5</v>
      </c>
      <c r="AL174">
        <v>7.1</v>
      </c>
      <c r="AN174">
        <v>6.5</v>
      </c>
      <c r="AQ174">
        <v>6.5</v>
      </c>
      <c r="AR174">
        <v>6.4</v>
      </c>
      <c r="AT174">
        <v>7</v>
      </c>
    </row>
    <row r="175" spans="1:46" x14ac:dyDescent="0.3">
      <c r="A175" t="s">
        <v>1134</v>
      </c>
      <c r="B175" t="s">
        <v>24334</v>
      </c>
      <c r="C175">
        <v>8.1</v>
      </c>
      <c r="E175" t="s">
        <v>953</v>
      </c>
      <c r="F175" t="s">
        <v>3409</v>
      </c>
      <c r="G175" t="s">
        <v>10413</v>
      </c>
      <c r="H175" t="s">
        <v>15011</v>
      </c>
      <c r="AB175">
        <v>8.8000000000000007</v>
      </c>
      <c r="AC175">
        <v>5.6</v>
      </c>
      <c r="AD175">
        <v>7.7</v>
      </c>
      <c r="AE175">
        <v>5.2</v>
      </c>
      <c r="AF175">
        <v>5.8</v>
      </c>
      <c r="AG175">
        <v>5.6</v>
      </c>
      <c r="AH175">
        <v>6.9</v>
      </c>
      <c r="AI175">
        <v>6.4</v>
      </c>
      <c r="AJ175">
        <v>7.1</v>
      </c>
      <c r="AL175">
        <v>6.2</v>
      </c>
      <c r="AN175">
        <v>5.5</v>
      </c>
      <c r="AQ175">
        <v>6.7</v>
      </c>
      <c r="AR175">
        <v>4.0999999999999996</v>
      </c>
      <c r="AT175">
        <v>5.8</v>
      </c>
    </row>
    <row r="176" spans="1:46" x14ac:dyDescent="0.3">
      <c r="A176" t="s">
        <v>307</v>
      </c>
      <c r="B176" t="s">
        <v>24335</v>
      </c>
      <c r="C176">
        <v>6.5</v>
      </c>
      <c r="E176" t="s">
        <v>953</v>
      </c>
      <c r="F176" t="s">
        <v>11526</v>
      </c>
      <c r="G176" t="s">
        <v>1671</v>
      </c>
      <c r="H176" t="s">
        <v>18089</v>
      </c>
      <c r="I176" t="s">
        <v>27935</v>
      </c>
      <c r="AB176">
        <v>5.8</v>
      </c>
      <c r="AC176">
        <v>8</v>
      </c>
      <c r="AD176">
        <v>6.4</v>
      </c>
      <c r="AE176">
        <v>3</v>
      </c>
      <c r="AF176">
        <v>6.6</v>
      </c>
      <c r="AG176">
        <v>4.3</v>
      </c>
      <c r="AH176">
        <v>8.6</v>
      </c>
      <c r="AI176">
        <v>6.6</v>
      </c>
      <c r="AJ176">
        <v>5.8</v>
      </c>
      <c r="AL176">
        <v>5.9</v>
      </c>
      <c r="AN176">
        <v>7.4</v>
      </c>
      <c r="AQ176">
        <v>8.1</v>
      </c>
      <c r="AR176">
        <v>4.8</v>
      </c>
      <c r="AT176">
        <v>7.9</v>
      </c>
    </row>
    <row r="177" spans="1:46" x14ac:dyDescent="0.3">
      <c r="A177" t="s">
        <v>1145</v>
      </c>
      <c r="B177" t="s">
        <v>24336</v>
      </c>
      <c r="C177">
        <v>7.2</v>
      </c>
      <c r="E177" t="s">
        <v>953</v>
      </c>
      <c r="F177" t="s">
        <v>11526</v>
      </c>
      <c r="G177" t="s">
        <v>1671</v>
      </c>
      <c r="H177" t="s">
        <v>18089</v>
      </c>
      <c r="I177" t="s">
        <v>15011</v>
      </c>
      <c r="AB177">
        <v>7.1</v>
      </c>
      <c r="AC177">
        <v>4.8</v>
      </c>
      <c r="AD177">
        <v>6.2</v>
      </c>
      <c r="AE177">
        <v>3.6</v>
      </c>
      <c r="AF177">
        <v>7.1</v>
      </c>
      <c r="AG177">
        <v>6.5</v>
      </c>
      <c r="AH177">
        <v>6.7</v>
      </c>
      <c r="AI177">
        <v>4.5999999999999996</v>
      </c>
      <c r="AJ177">
        <v>7</v>
      </c>
      <c r="AL177">
        <v>7</v>
      </c>
      <c r="AN177">
        <v>7.6</v>
      </c>
      <c r="AQ177">
        <v>7.7</v>
      </c>
      <c r="AR177">
        <v>5.9</v>
      </c>
      <c r="AT177">
        <v>7.3</v>
      </c>
    </row>
    <row r="178" spans="1:46" x14ac:dyDescent="0.3">
      <c r="A178" t="s">
        <v>471</v>
      </c>
      <c r="B178" t="s">
        <v>24337</v>
      </c>
      <c r="C178">
        <v>6.7</v>
      </c>
      <c r="E178" t="s">
        <v>953</v>
      </c>
      <c r="F178" t="s">
        <v>11526</v>
      </c>
      <c r="G178" t="s">
        <v>1671</v>
      </c>
      <c r="H178" t="s">
        <v>18089</v>
      </c>
      <c r="AB178">
        <v>7.2</v>
      </c>
      <c r="AC178">
        <v>7</v>
      </c>
      <c r="AD178">
        <v>5.6</v>
      </c>
      <c r="AE178">
        <v>6.1</v>
      </c>
      <c r="AF178">
        <v>6</v>
      </c>
      <c r="AG178">
        <v>7.4</v>
      </c>
      <c r="AH178">
        <v>6.5</v>
      </c>
      <c r="AI178">
        <v>7.4</v>
      </c>
      <c r="AJ178">
        <v>5.5</v>
      </c>
      <c r="AL178">
        <v>6.8</v>
      </c>
      <c r="AN178">
        <v>7.6</v>
      </c>
      <c r="AQ178">
        <v>5.4</v>
      </c>
      <c r="AR178">
        <v>4.8</v>
      </c>
      <c r="AT178">
        <v>7.1</v>
      </c>
    </row>
    <row r="179" spans="1:46" x14ac:dyDescent="0.3">
      <c r="A179" t="s">
        <v>1156</v>
      </c>
      <c r="B179" t="s">
        <v>24338</v>
      </c>
      <c r="C179">
        <v>8.1</v>
      </c>
      <c r="E179" t="s">
        <v>1325</v>
      </c>
      <c r="F179" t="s">
        <v>27934</v>
      </c>
      <c r="G179" t="s">
        <v>10413</v>
      </c>
      <c r="AB179">
        <v>6.9</v>
      </c>
      <c r="AC179">
        <v>5.4</v>
      </c>
      <c r="AD179">
        <v>4.2</v>
      </c>
      <c r="AE179">
        <v>6.7</v>
      </c>
      <c r="AF179">
        <v>6.9</v>
      </c>
      <c r="AG179">
        <v>7.3</v>
      </c>
      <c r="AH179">
        <v>5.7</v>
      </c>
      <c r="AI179">
        <v>5.3</v>
      </c>
      <c r="AJ179">
        <v>5.2</v>
      </c>
      <c r="AL179">
        <v>7.1</v>
      </c>
      <c r="AN179">
        <v>6.5</v>
      </c>
      <c r="AQ179">
        <v>6.3</v>
      </c>
      <c r="AR179">
        <v>5.0999999999999996</v>
      </c>
      <c r="AT179">
        <v>7.7</v>
      </c>
    </row>
    <row r="180" spans="1:46" x14ac:dyDescent="0.3">
      <c r="A180" t="s">
        <v>803</v>
      </c>
      <c r="B180" t="s">
        <v>24339</v>
      </c>
      <c r="C180">
        <v>7.6</v>
      </c>
      <c r="E180" t="s">
        <v>1325</v>
      </c>
      <c r="F180" t="s">
        <v>953</v>
      </c>
      <c r="G180" t="s">
        <v>11526</v>
      </c>
      <c r="H180" t="s">
        <v>1671</v>
      </c>
      <c r="I180" t="s">
        <v>18089</v>
      </c>
      <c r="AB180">
        <v>6.5</v>
      </c>
      <c r="AC180">
        <v>6.7</v>
      </c>
      <c r="AD180">
        <v>4.9000000000000004</v>
      </c>
      <c r="AE180">
        <v>6</v>
      </c>
      <c r="AF180">
        <v>5.6</v>
      </c>
      <c r="AG180">
        <v>6</v>
      </c>
      <c r="AH180">
        <v>6.6</v>
      </c>
      <c r="AI180">
        <v>7.2</v>
      </c>
      <c r="AJ180">
        <v>6.6</v>
      </c>
      <c r="AL180">
        <v>7.3</v>
      </c>
      <c r="AN180">
        <v>6.6</v>
      </c>
      <c r="AQ180">
        <v>6.5</v>
      </c>
      <c r="AR180">
        <v>5.0999999999999996</v>
      </c>
      <c r="AT180">
        <v>6.8</v>
      </c>
    </row>
    <row r="181" spans="1:46" x14ac:dyDescent="0.3">
      <c r="A181" t="s">
        <v>509</v>
      </c>
      <c r="B181" t="s">
        <v>24340</v>
      </c>
      <c r="C181">
        <v>7.4</v>
      </c>
      <c r="E181" t="s">
        <v>1325</v>
      </c>
      <c r="F181" t="s">
        <v>953</v>
      </c>
      <c r="G181" t="s">
        <v>1671</v>
      </c>
      <c r="H181" t="s">
        <v>12332</v>
      </c>
      <c r="AB181">
        <v>8.5</v>
      </c>
      <c r="AC181">
        <v>7</v>
      </c>
      <c r="AD181">
        <v>6</v>
      </c>
      <c r="AE181">
        <v>7</v>
      </c>
      <c r="AF181">
        <v>5.6</v>
      </c>
      <c r="AG181">
        <v>5.8</v>
      </c>
      <c r="AH181">
        <v>7.3</v>
      </c>
      <c r="AI181">
        <v>7.2</v>
      </c>
      <c r="AJ181">
        <v>5.4</v>
      </c>
      <c r="AL181">
        <v>6.6</v>
      </c>
      <c r="AN181">
        <v>7.2</v>
      </c>
      <c r="AQ181">
        <v>6.5</v>
      </c>
      <c r="AR181">
        <v>6.5</v>
      </c>
      <c r="AT181">
        <v>7</v>
      </c>
    </row>
    <row r="182" spans="1:46" x14ac:dyDescent="0.3">
      <c r="A182" t="s">
        <v>1170</v>
      </c>
      <c r="B182" t="s">
        <v>24341</v>
      </c>
      <c r="C182">
        <v>7.6</v>
      </c>
      <c r="E182" t="s">
        <v>953</v>
      </c>
      <c r="F182" t="s">
        <v>12332</v>
      </c>
      <c r="G182" t="s">
        <v>10413</v>
      </c>
      <c r="AB182">
        <v>7.7</v>
      </c>
      <c r="AC182">
        <v>7.6</v>
      </c>
      <c r="AD182">
        <v>5.9</v>
      </c>
      <c r="AE182">
        <v>5.5</v>
      </c>
      <c r="AF182">
        <v>6.5</v>
      </c>
      <c r="AG182">
        <v>7</v>
      </c>
      <c r="AH182">
        <v>7.9</v>
      </c>
      <c r="AI182">
        <v>5.5</v>
      </c>
      <c r="AJ182">
        <v>7.7</v>
      </c>
      <c r="AL182">
        <v>7.8</v>
      </c>
      <c r="AN182">
        <v>6</v>
      </c>
      <c r="AQ182">
        <v>6.6</v>
      </c>
      <c r="AR182">
        <v>6.2</v>
      </c>
      <c r="AT182">
        <v>7</v>
      </c>
    </row>
    <row r="183" spans="1:46" x14ac:dyDescent="0.3">
      <c r="A183" t="s">
        <v>1177</v>
      </c>
      <c r="B183" t="s">
        <v>24342</v>
      </c>
      <c r="C183">
        <v>6.7</v>
      </c>
      <c r="E183" t="s">
        <v>953</v>
      </c>
      <c r="F183" t="s">
        <v>11526</v>
      </c>
      <c r="G183" t="s">
        <v>1671</v>
      </c>
      <c r="H183" t="s">
        <v>18089</v>
      </c>
      <c r="I183" t="s">
        <v>1266</v>
      </c>
      <c r="J183" t="s">
        <v>12332</v>
      </c>
      <c r="AB183">
        <v>8</v>
      </c>
      <c r="AC183">
        <v>6.7</v>
      </c>
      <c r="AD183">
        <v>5.4</v>
      </c>
      <c r="AE183">
        <v>8.6999999999999993</v>
      </c>
      <c r="AF183">
        <v>6.4</v>
      </c>
      <c r="AG183">
        <v>6.4</v>
      </c>
      <c r="AH183">
        <v>6.8</v>
      </c>
      <c r="AI183">
        <v>6</v>
      </c>
      <c r="AJ183">
        <v>4.4000000000000004</v>
      </c>
      <c r="AL183">
        <v>7.7</v>
      </c>
      <c r="AN183">
        <v>6.4</v>
      </c>
      <c r="AQ183">
        <v>5.3</v>
      </c>
      <c r="AR183">
        <v>6.4</v>
      </c>
      <c r="AT183">
        <v>8</v>
      </c>
    </row>
    <row r="184" spans="1:46" x14ac:dyDescent="0.3">
      <c r="A184" t="s">
        <v>1170</v>
      </c>
      <c r="B184" t="s">
        <v>24343</v>
      </c>
      <c r="C184">
        <v>6.5</v>
      </c>
      <c r="E184" t="s">
        <v>953</v>
      </c>
      <c r="F184" t="s">
        <v>12332</v>
      </c>
      <c r="G184" t="s">
        <v>10413</v>
      </c>
      <c r="AB184">
        <v>5.7</v>
      </c>
      <c r="AC184">
        <v>8.1</v>
      </c>
      <c r="AD184">
        <v>6.4</v>
      </c>
      <c r="AE184">
        <v>5.9</v>
      </c>
      <c r="AF184">
        <v>6.2</v>
      </c>
      <c r="AG184">
        <v>5.5</v>
      </c>
      <c r="AH184">
        <v>6.5</v>
      </c>
      <c r="AI184">
        <v>6.7</v>
      </c>
      <c r="AJ184">
        <v>5.4</v>
      </c>
      <c r="AL184">
        <v>6.2</v>
      </c>
      <c r="AN184">
        <v>7.3</v>
      </c>
      <c r="AQ184">
        <v>6.8</v>
      </c>
      <c r="AR184">
        <v>5</v>
      </c>
      <c r="AT184">
        <v>7.3</v>
      </c>
    </row>
    <row r="185" spans="1:46" x14ac:dyDescent="0.3">
      <c r="A185" t="s">
        <v>422</v>
      </c>
      <c r="B185" t="s">
        <v>24344</v>
      </c>
      <c r="C185">
        <v>6.6</v>
      </c>
      <c r="E185" t="s">
        <v>1325</v>
      </c>
      <c r="F185" t="s">
        <v>1671</v>
      </c>
      <c r="G185" t="s">
        <v>27936</v>
      </c>
      <c r="H185" t="s">
        <v>10413</v>
      </c>
      <c r="AB185">
        <v>8.5</v>
      </c>
      <c r="AC185">
        <v>6.7</v>
      </c>
      <c r="AD185">
        <v>5.5</v>
      </c>
      <c r="AE185">
        <v>5.4</v>
      </c>
      <c r="AF185">
        <v>7.6</v>
      </c>
      <c r="AG185">
        <v>5.0999999999999996</v>
      </c>
      <c r="AH185">
        <v>5.9</v>
      </c>
      <c r="AI185">
        <v>4.5</v>
      </c>
      <c r="AJ185">
        <v>7</v>
      </c>
      <c r="AL185">
        <v>5.9</v>
      </c>
      <c r="AN185">
        <v>5.2</v>
      </c>
      <c r="AQ185">
        <v>6</v>
      </c>
      <c r="AR185">
        <v>6.2</v>
      </c>
      <c r="AT185">
        <v>6.9</v>
      </c>
    </row>
    <row r="186" spans="1:46" x14ac:dyDescent="0.3">
      <c r="A186" t="s">
        <v>1035</v>
      </c>
      <c r="B186" t="s">
        <v>24345</v>
      </c>
      <c r="C186">
        <v>6.7</v>
      </c>
      <c r="E186" t="s">
        <v>1325</v>
      </c>
      <c r="F186" t="s">
        <v>953</v>
      </c>
      <c r="G186" t="s">
        <v>11526</v>
      </c>
      <c r="H186" t="s">
        <v>1671</v>
      </c>
      <c r="I186" t="s">
        <v>18089</v>
      </c>
      <c r="J186" t="s">
        <v>1266</v>
      </c>
      <c r="AB186">
        <v>7.2</v>
      </c>
      <c r="AC186">
        <v>6.5</v>
      </c>
      <c r="AD186">
        <v>6.1</v>
      </c>
      <c r="AE186">
        <v>6.4</v>
      </c>
      <c r="AF186">
        <v>6.3</v>
      </c>
      <c r="AG186">
        <v>6.5</v>
      </c>
      <c r="AH186">
        <v>5.8</v>
      </c>
      <c r="AI186">
        <v>5.3</v>
      </c>
      <c r="AJ186">
        <v>6.1</v>
      </c>
      <c r="AL186">
        <v>6.4</v>
      </c>
      <c r="AN186">
        <v>6.6</v>
      </c>
      <c r="AQ186">
        <v>5.4</v>
      </c>
      <c r="AR186">
        <v>6.4</v>
      </c>
      <c r="AT186">
        <v>6.6</v>
      </c>
    </row>
    <row r="187" spans="1:46" x14ac:dyDescent="0.3">
      <c r="A187" t="s">
        <v>1199</v>
      </c>
      <c r="B187" t="s">
        <v>24346</v>
      </c>
      <c r="C187">
        <v>6.4</v>
      </c>
      <c r="E187" t="s">
        <v>1325</v>
      </c>
      <c r="F187" t="s">
        <v>27936</v>
      </c>
      <c r="G187" t="s">
        <v>27934</v>
      </c>
      <c r="H187" t="s">
        <v>10413</v>
      </c>
      <c r="AB187">
        <v>6.4</v>
      </c>
      <c r="AC187">
        <v>7.3</v>
      </c>
      <c r="AD187">
        <v>5.9</v>
      </c>
      <c r="AE187">
        <v>6.1</v>
      </c>
      <c r="AF187">
        <v>5.6</v>
      </c>
      <c r="AG187">
        <v>7</v>
      </c>
      <c r="AH187">
        <v>7.3</v>
      </c>
      <c r="AI187">
        <v>5.6</v>
      </c>
      <c r="AJ187">
        <v>6.8</v>
      </c>
      <c r="AL187">
        <v>6.5</v>
      </c>
      <c r="AN187">
        <v>6.7</v>
      </c>
      <c r="AQ187">
        <v>6.5</v>
      </c>
      <c r="AR187">
        <v>4.9000000000000004</v>
      </c>
      <c r="AT187">
        <v>6.6</v>
      </c>
    </row>
    <row r="188" spans="1:46" x14ac:dyDescent="0.3">
      <c r="A188" t="s">
        <v>1023</v>
      </c>
      <c r="B188" t="s">
        <v>24347</v>
      </c>
      <c r="C188">
        <v>5.8</v>
      </c>
      <c r="E188" t="s">
        <v>1325</v>
      </c>
      <c r="F188" t="s">
        <v>953</v>
      </c>
      <c r="G188" t="s">
        <v>3409</v>
      </c>
      <c r="AB188">
        <v>6.7</v>
      </c>
      <c r="AC188">
        <v>6.1</v>
      </c>
      <c r="AD188">
        <v>6.1</v>
      </c>
      <c r="AE188">
        <v>5.0999999999999996</v>
      </c>
      <c r="AF188">
        <v>5.4</v>
      </c>
      <c r="AG188">
        <v>5.9</v>
      </c>
      <c r="AH188">
        <v>7.7</v>
      </c>
      <c r="AI188">
        <v>5.4</v>
      </c>
      <c r="AJ188">
        <v>7.8</v>
      </c>
      <c r="AL188">
        <v>6.5</v>
      </c>
      <c r="AN188">
        <v>6.7</v>
      </c>
      <c r="AQ188">
        <v>6.3</v>
      </c>
      <c r="AR188">
        <v>6.6</v>
      </c>
      <c r="AT188">
        <v>7.7</v>
      </c>
    </row>
    <row r="189" spans="1:46" x14ac:dyDescent="0.3">
      <c r="A189" t="s">
        <v>1211</v>
      </c>
      <c r="B189" t="s">
        <v>24348</v>
      </c>
      <c r="C189">
        <v>7.4</v>
      </c>
      <c r="E189" t="s">
        <v>1325</v>
      </c>
      <c r="F189" t="s">
        <v>953</v>
      </c>
      <c r="G189" t="s">
        <v>18089</v>
      </c>
      <c r="H189" t="s">
        <v>27934</v>
      </c>
      <c r="AB189">
        <v>6.1</v>
      </c>
      <c r="AC189">
        <v>5.9</v>
      </c>
      <c r="AD189">
        <v>5.0999999999999996</v>
      </c>
      <c r="AE189">
        <v>6.3</v>
      </c>
      <c r="AF189">
        <v>6.5</v>
      </c>
      <c r="AG189">
        <v>5.4</v>
      </c>
      <c r="AH189">
        <v>8.1</v>
      </c>
      <c r="AI189">
        <v>5.9</v>
      </c>
      <c r="AJ189">
        <v>4.9000000000000004</v>
      </c>
      <c r="AL189">
        <v>6</v>
      </c>
      <c r="AN189">
        <v>6.2</v>
      </c>
      <c r="AQ189">
        <v>7.8</v>
      </c>
      <c r="AR189">
        <v>4.0999999999999996</v>
      </c>
      <c r="AT189">
        <v>6.2</v>
      </c>
    </row>
    <row r="190" spans="1:46" x14ac:dyDescent="0.3">
      <c r="A190" t="s">
        <v>105</v>
      </c>
      <c r="B190" t="s">
        <v>24349</v>
      </c>
      <c r="C190">
        <v>7.8</v>
      </c>
      <c r="E190" t="s">
        <v>953</v>
      </c>
      <c r="F190" t="s">
        <v>18089</v>
      </c>
      <c r="G190" t="s">
        <v>1266</v>
      </c>
      <c r="H190" t="s">
        <v>27934</v>
      </c>
      <c r="AB190">
        <v>6.7</v>
      </c>
      <c r="AC190">
        <v>7.8</v>
      </c>
      <c r="AD190">
        <v>4.8</v>
      </c>
      <c r="AE190">
        <v>8.1</v>
      </c>
      <c r="AF190">
        <v>3.6</v>
      </c>
      <c r="AG190">
        <v>7</v>
      </c>
      <c r="AH190">
        <v>8</v>
      </c>
      <c r="AI190">
        <v>6.2</v>
      </c>
      <c r="AJ190">
        <v>6.1</v>
      </c>
      <c r="AL190">
        <v>6.4</v>
      </c>
      <c r="AN190">
        <v>8.8000000000000007</v>
      </c>
      <c r="AQ190">
        <v>7.5</v>
      </c>
      <c r="AR190">
        <v>7</v>
      </c>
      <c r="AT190">
        <v>7</v>
      </c>
    </row>
    <row r="191" spans="1:46" x14ac:dyDescent="0.3">
      <c r="A191" t="s">
        <v>1221</v>
      </c>
      <c r="B191" t="s">
        <v>370</v>
      </c>
      <c r="C191">
        <v>6.6</v>
      </c>
      <c r="E191" t="s">
        <v>953</v>
      </c>
      <c r="F191" t="s">
        <v>3409</v>
      </c>
      <c r="G191" t="s">
        <v>19711</v>
      </c>
      <c r="H191" t="s">
        <v>25957</v>
      </c>
      <c r="AB191">
        <v>6.9</v>
      </c>
      <c r="AC191">
        <v>5.8</v>
      </c>
      <c r="AD191">
        <v>7.5</v>
      </c>
      <c r="AE191">
        <v>5.8</v>
      </c>
      <c r="AF191">
        <v>5.8</v>
      </c>
      <c r="AG191">
        <v>6.5</v>
      </c>
      <c r="AH191">
        <v>5</v>
      </c>
      <c r="AI191">
        <v>7.7</v>
      </c>
      <c r="AJ191">
        <v>6.7</v>
      </c>
      <c r="AL191">
        <v>6.8</v>
      </c>
      <c r="AN191">
        <v>7.1</v>
      </c>
      <c r="AQ191">
        <v>7</v>
      </c>
      <c r="AR191">
        <v>4</v>
      </c>
      <c r="AT191">
        <v>8</v>
      </c>
    </row>
    <row r="192" spans="1:46" x14ac:dyDescent="0.3">
      <c r="A192" t="s">
        <v>73</v>
      </c>
      <c r="B192" t="s">
        <v>24350</v>
      </c>
      <c r="C192">
        <v>4.9000000000000004</v>
      </c>
      <c r="E192" t="s">
        <v>1325</v>
      </c>
      <c r="F192" t="s">
        <v>953</v>
      </c>
      <c r="G192" t="s">
        <v>12332</v>
      </c>
      <c r="AB192">
        <v>5.0999999999999996</v>
      </c>
      <c r="AC192">
        <v>6.3</v>
      </c>
      <c r="AD192">
        <v>5.5</v>
      </c>
      <c r="AE192">
        <v>8.1</v>
      </c>
      <c r="AF192">
        <v>5.4</v>
      </c>
      <c r="AG192">
        <v>5.3</v>
      </c>
      <c r="AH192">
        <v>5.9</v>
      </c>
      <c r="AI192">
        <v>5.6</v>
      </c>
      <c r="AJ192">
        <v>4.9000000000000004</v>
      </c>
      <c r="AL192">
        <v>6.5</v>
      </c>
      <c r="AN192">
        <v>6.9</v>
      </c>
      <c r="AQ192">
        <v>6.6</v>
      </c>
      <c r="AR192">
        <v>6.2</v>
      </c>
      <c r="AT192">
        <v>7.6</v>
      </c>
    </row>
    <row r="193" spans="1:46" x14ac:dyDescent="0.3">
      <c r="A193" t="s">
        <v>1231</v>
      </c>
      <c r="B193" t="s">
        <v>24351</v>
      </c>
      <c r="C193">
        <v>6.5</v>
      </c>
      <c r="E193" t="s">
        <v>953</v>
      </c>
      <c r="F193" t="s">
        <v>11526</v>
      </c>
      <c r="G193" t="s">
        <v>18089</v>
      </c>
      <c r="H193" t="s">
        <v>10413</v>
      </c>
      <c r="AB193">
        <v>6</v>
      </c>
      <c r="AC193">
        <v>4.3</v>
      </c>
      <c r="AD193">
        <v>7.7</v>
      </c>
      <c r="AE193">
        <v>6.4</v>
      </c>
      <c r="AF193">
        <v>6.1</v>
      </c>
      <c r="AG193">
        <v>6.9</v>
      </c>
      <c r="AH193">
        <v>7.8</v>
      </c>
      <c r="AI193">
        <v>6.4</v>
      </c>
      <c r="AJ193">
        <v>6.1</v>
      </c>
      <c r="AL193">
        <v>7.5</v>
      </c>
      <c r="AN193">
        <v>5.0999999999999996</v>
      </c>
      <c r="AQ193">
        <v>7.2</v>
      </c>
      <c r="AR193">
        <v>5.0999999999999996</v>
      </c>
      <c r="AT193">
        <v>7.2</v>
      </c>
    </row>
    <row r="194" spans="1:46" x14ac:dyDescent="0.3">
      <c r="A194" t="s">
        <v>787</v>
      </c>
      <c r="B194" t="s">
        <v>24352</v>
      </c>
      <c r="C194">
        <v>6.2</v>
      </c>
      <c r="E194" t="s">
        <v>953</v>
      </c>
      <c r="F194" t="s">
        <v>1671</v>
      </c>
      <c r="G194" t="s">
        <v>18089</v>
      </c>
      <c r="H194" t="s">
        <v>1266</v>
      </c>
      <c r="AB194">
        <v>5.7</v>
      </c>
      <c r="AC194">
        <v>6.4</v>
      </c>
      <c r="AD194">
        <v>8.5</v>
      </c>
      <c r="AE194">
        <v>5.8</v>
      </c>
      <c r="AF194">
        <v>4.2</v>
      </c>
      <c r="AG194">
        <v>6.7</v>
      </c>
      <c r="AH194">
        <v>7.8</v>
      </c>
      <c r="AI194">
        <v>6</v>
      </c>
      <c r="AJ194">
        <v>6.4</v>
      </c>
      <c r="AL194">
        <v>4.9000000000000004</v>
      </c>
      <c r="AN194">
        <v>7.1</v>
      </c>
      <c r="AQ194">
        <v>6.6</v>
      </c>
      <c r="AR194">
        <v>4.0999999999999996</v>
      </c>
      <c r="AT194">
        <v>6.9</v>
      </c>
    </row>
    <row r="195" spans="1:46" x14ac:dyDescent="0.3">
      <c r="A195" t="s">
        <v>1247</v>
      </c>
      <c r="B195" t="s">
        <v>24353</v>
      </c>
      <c r="C195">
        <v>7.3</v>
      </c>
      <c r="E195" t="s">
        <v>1325</v>
      </c>
      <c r="F195" t="s">
        <v>11526</v>
      </c>
      <c r="G195" t="s">
        <v>1671</v>
      </c>
      <c r="H195" t="s">
        <v>18089</v>
      </c>
      <c r="I195" t="s">
        <v>12332</v>
      </c>
      <c r="AB195">
        <v>5.4</v>
      </c>
      <c r="AC195">
        <v>6.1</v>
      </c>
      <c r="AD195">
        <v>7</v>
      </c>
      <c r="AE195">
        <v>5</v>
      </c>
      <c r="AF195">
        <v>6.7</v>
      </c>
      <c r="AG195">
        <v>4.0999999999999996</v>
      </c>
      <c r="AH195">
        <v>8</v>
      </c>
      <c r="AI195">
        <v>5.9</v>
      </c>
      <c r="AJ195">
        <v>3.6</v>
      </c>
      <c r="AL195">
        <v>5.9</v>
      </c>
      <c r="AN195">
        <v>7.5</v>
      </c>
      <c r="AQ195">
        <v>6.3</v>
      </c>
      <c r="AR195">
        <v>5.5</v>
      </c>
      <c r="AT195">
        <v>6.8</v>
      </c>
    </row>
    <row r="196" spans="1:46" x14ac:dyDescent="0.3">
      <c r="A196" t="s">
        <v>200</v>
      </c>
      <c r="B196" t="s">
        <v>24354</v>
      </c>
      <c r="C196">
        <v>7.5</v>
      </c>
      <c r="E196" t="s">
        <v>953</v>
      </c>
      <c r="F196" t="s">
        <v>18089</v>
      </c>
      <c r="G196" t="s">
        <v>1266</v>
      </c>
      <c r="AB196">
        <v>7.2</v>
      </c>
      <c r="AC196">
        <v>6.5</v>
      </c>
      <c r="AD196">
        <v>5.2</v>
      </c>
      <c r="AE196">
        <v>6.8</v>
      </c>
      <c r="AF196">
        <v>6.4</v>
      </c>
      <c r="AG196">
        <v>6.4</v>
      </c>
      <c r="AH196">
        <v>7.7</v>
      </c>
      <c r="AI196">
        <v>6.4</v>
      </c>
      <c r="AJ196">
        <v>5.5</v>
      </c>
      <c r="AL196">
        <v>6.4</v>
      </c>
      <c r="AN196">
        <v>6.6</v>
      </c>
      <c r="AQ196">
        <v>6.1</v>
      </c>
      <c r="AR196">
        <v>6</v>
      </c>
      <c r="AT196">
        <v>8</v>
      </c>
    </row>
    <row r="197" spans="1:46" x14ac:dyDescent="0.3">
      <c r="A197" t="s">
        <v>1258</v>
      </c>
      <c r="B197" t="s">
        <v>24355</v>
      </c>
      <c r="C197">
        <v>5.6</v>
      </c>
      <c r="E197" t="s">
        <v>1325</v>
      </c>
      <c r="F197" t="s">
        <v>1671</v>
      </c>
      <c r="G197" t="s">
        <v>1266</v>
      </c>
      <c r="AB197">
        <v>7</v>
      </c>
      <c r="AC197">
        <v>6.3</v>
      </c>
      <c r="AD197">
        <v>6.7</v>
      </c>
      <c r="AE197">
        <v>6.3</v>
      </c>
      <c r="AF197">
        <v>6.8</v>
      </c>
      <c r="AG197">
        <v>7.5</v>
      </c>
      <c r="AH197">
        <v>6.9</v>
      </c>
      <c r="AI197">
        <v>7.6</v>
      </c>
      <c r="AJ197">
        <v>5.2</v>
      </c>
      <c r="AL197">
        <v>5.6</v>
      </c>
      <c r="AN197">
        <v>6.9</v>
      </c>
      <c r="AQ197">
        <v>7.6</v>
      </c>
      <c r="AR197">
        <v>6.2</v>
      </c>
      <c r="AT197">
        <v>7.5</v>
      </c>
    </row>
    <row r="198" spans="1:46" x14ac:dyDescent="0.3">
      <c r="A198" t="s">
        <v>42</v>
      </c>
      <c r="B198" t="s">
        <v>24356</v>
      </c>
      <c r="C198">
        <v>8.1</v>
      </c>
      <c r="E198" t="s">
        <v>1325</v>
      </c>
      <c r="F198" t="s">
        <v>953</v>
      </c>
      <c r="G198" t="s">
        <v>1266</v>
      </c>
      <c r="AB198">
        <v>3.3</v>
      </c>
      <c r="AC198">
        <v>4.9000000000000004</v>
      </c>
      <c r="AD198">
        <v>5.5</v>
      </c>
      <c r="AE198">
        <v>5.3</v>
      </c>
      <c r="AF198">
        <v>5.6</v>
      </c>
      <c r="AG198">
        <v>7</v>
      </c>
      <c r="AH198">
        <v>7</v>
      </c>
      <c r="AI198">
        <v>5.5</v>
      </c>
      <c r="AJ198">
        <v>6.6</v>
      </c>
      <c r="AL198">
        <v>4.8</v>
      </c>
      <c r="AN198">
        <v>6.1</v>
      </c>
      <c r="AQ198">
        <v>5.3</v>
      </c>
      <c r="AR198">
        <v>6.5</v>
      </c>
      <c r="AT198">
        <v>7.4</v>
      </c>
    </row>
    <row r="199" spans="1:46" x14ac:dyDescent="0.3">
      <c r="A199" t="s">
        <v>1170</v>
      </c>
      <c r="B199" t="s">
        <v>24357</v>
      </c>
      <c r="C199">
        <v>6.7</v>
      </c>
      <c r="E199" t="s">
        <v>953</v>
      </c>
      <c r="F199" t="s">
        <v>12332</v>
      </c>
      <c r="G199" t="s">
        <v>10413</v>
      </c>
      <c r="AB199">
        <v>6</v>
      </c>
      <c r="AC199">
        <v>5.5</v>
      </c>
      <c r="AD199">
        <v>7.7</v>
      </c>
      <c r="AE199">
        <v>6.3</v>
      </c>
      <c r="AF199">
        <v>7.9</v>
      </c>
      <c r="AG199">
        <v>7.8</v>
      </c>
      <c r="AI199">
        <v>6.5</v>
      </c>
      <c r="AJ199">
        <v>5.4</v>
      </c>
      <c r="AL199">
        <v>5.4</v>
      </c>
      <c r="AN199">
        <v>6.8</v>
      </c>
      <c r="AQ199">
        <v>7.2</v>
      </c>
      <c r="AR199">
        <v>6.1</v>
      </c>
      <c r="AT199">
        <v>7.5</v>
      </c>
    </row>
    <row r="200" spans="1:46" x14ac:dyDescent="0.3">
      <c r="A200" t="s">
        <v>852</v>
      </c>
      <c r="B200" t="s">
        <v>24358</v>
      </c>
      <c r="C200">
        <v>6.6</v>
      </c>
      <c r="E200" t="s">
        <v>27934</v>
      </c>
      <c r="F200" t="s">
        <v>10413</v>
      </c>
      <c r="AB200">
        <v>6.1</v>
      </c>
      <c r="AC200">
        <v>5.8</v>
      </c>
      <c r="AD200">
        <v>4.4000000000000004</v>
      </c>
      <c r="AE200">
        <v>6.2</v>
      </c>
      <c r="AF200">
        <v>7.1</v>
      </c>
      <c r="AG200">
        <v>7.1</v>
      </c>
      <c r="AI200">
        <v>6.9</v>
      </c>
      <c r="AJ200">
        <v>6</v>
      </c>
      <c r="AL200">
        <v>4.9000000000000004</v>
      </c>
      <c r="AN200">
        <v>7.9</v>
      </c>
      <c r="AQ200">
        <v>6.6</v>
      </c>
      <c r="AR200">
        <v>5.5</v>
      </c>
      <c r="AT200">
        <v>6.5</v>
      </c>
    </row>
    <row r="201" spans="1:46" x14ac:dyDescent="0.3">
      <c r="A201" t="s">
        <v>1280</v>
      </c>
      <c r="B201" t="s">
        <v>24359</v>
      </c>
      <c r="C201">
        <v>6.4</v>
      </c>
      <c r="E201" t="s">
        <v>953</v>
      </c>
      <c r="F201" t="s">
        <v>11526</v>
      </c>
      <c r="G201" t="s">
        <v>1671</v>
      </c>
      <c r="H201" t="s">
        <v>18089</v>
      </c>
      <c r="I201" t="s">
        <v>17378</v>
      </c>
      <c r="AB201">
        <v>5.3</v>
      </c>
      <c r="AC201">
        <v>5.4</v>
      </c>
      <c r="AD201">
        <v>6.8</v>
      </c>
      <c r="AE201">
        <v>4.9000000000000004</v>
      </c>
      <c r="AF201">
        <v>6.2</v>
      </c>
      <c r="AG201">
        <v>5.9</v>
      </c>
      <c r="AI201">
        <v>6.7</v>
      </c>
      <c r="AJ201">
        <v>6</v>
      </c>
      <c r="AL201">
        <v>6.4</v>
      </c>
      <c r="AN201">
        <v>7.7</v>
      </c>
      <c r="AQ201">
        <v>7.3</v>
      </c>
      <c r="AR201">
        <v>5.5</v>
      </c>
      <c r="AT201">
        <v>6.6</v>
      </c>
    </row>
    <row r="202" spans="1:46" x14ac:dyDescent="0.3">
      <c r="A202" t="s">
        <v>262</v>
      </c>
      <c r="B202" t="s">
        <v>24360</v>
      </c>
      <c r="C202">
        <v>7.5</v>
      </c>
      <c r="E202" t="s">
        <v>1325</v>
      </c>
      <c r="F202" t="s">
        <v>953</v>
      </c>
      <c r="G202" t="s">
        <v>1266</v>
      </c>
      <c r="H202" t="s">
        <v>12332</v>
      </c>
      <c r="I202" t="s">
        <v>10413</v>
      </c>
      <c r="AB202">
        <v>7</v>
      </c>
      <c r="AC202">
        <v>7.2</v>
      </c>
      <c r="AD202">
        <v>7</v>
      </c>
      <c r="AE202">
        <v>6.1</v>
      </c>
      <c r="AF202">
        <v>7</v>
      </c>
      <c r="AG202">
        <v>6.1</v>
      </c>
      <c r="AI202">
        <v>6.6</v>
      </c>
      <c r="AJ202">
        <v>5.9</v>
      </c>
      <c r="AL202">
        <v>6.6</v>
      </c>
      <c r="AN202">
        <v>7.1</v>
      </c>
      <c r="AQ202">
        <v>6.4</v>
      </c>
      <c r="AR202">
        <v>4.5</v>
      </c>
      <c r="AT202">
        <v>6.4</v>
      </c>
    </row>
    <row r="203" spans="1:46" x14ac:dyDescent="0.3">
      <c r="A203" t="s">
        <v>334</v>
      </c>
      <c r="B203" t="s">
        <v>24361</v>
      </c>
      <c r="C203">
        <v>7.3</v>
      </c>
      <c r="E203" t="s">
        <v>1325</v>
      </c>
      <c r="F203" t="s">
        <v>27936</v>
      </c>
      <c r="G203" t="s">
        <v>10413</v>
      </c>
      <c r="AB203">
        <v>3.8</v>
      </c>
      <c r="AC203">
        <v>8.8000000000000007</v>
      </c>
      <c r="AD203">
        <v>6.1</v>
      </c>
      <c r="AE203">
        <v>6.4</v>
      </c>
      <c r="AF203">
        <v>6.5</v>
      </c>
      <c r="AG203">
        <v>6.4</v>
      </c>
      <c r="AI203">
        <v>6.1</v>
      </c>
      <c r="AJ203">
        <v>7.2</v>
      </c>
      <c r="AL203">
        <v>6.5</v>
      </c>
      <c r="AN203">
        <v>8.5</v>
      </c>
      <c r="AQ203">
        <v>7.4</v>
      </c>
      <c r="AR203">
        <v>5</v>
      </c>
      <c r="AT203">
        <v>6.5</v>
      </c>
    </row>
    <row r="204" spans="1:46" x14ac:dyDescent="0.3">
      <c r="A204" t="s">
        <v>1295</v>
      </c>
      <c r="B204" t="s">
        <v>24362</v>
      </c>
      <c r="C204">
        <v>7.5</v>
      </c>
      <c r="E204" t="s">
        <v>1325</v>
      </c>
      <c r="F204" t="s">
        <v>953</v>
      </c>
      <c r="G204" t="s">
        <v>27936</v>
      </c>
      <c r="H204" t="s">
        <v>27934</v>
      </c>
      <c r="I204" t="s">
        <v>10413</v>
      </c>
      <c r="AB204">
        <v>6.9</v>
      </c>
      <c r="AC204">
        <v>5.8</v>
      </c>
      <c r="AD204">
        <v>6.8</v>
      </c>
      <c r="AE204">
        <v>5.7</v>
      </c>
      <c r="AF204">
        <v>5.5</v>
      </c>
      <c r="AG204">
        <v>6</v>
      </c>
      <c r="AI204">
        <v>6.4</v>
      </c>
      <c r="AJ204">
        <v>6.7</v>
      </c>
      <c r="AL204">
        <v>7.8</v>
      </c>
      <c r="AN204">
        <v>8.1</v>
      </c>
      <c r="AQ204">
        <v>6</v>
      </c>
      <c r="AR204">
        <v>5.7</v>
      </c>
      <c r="AT204">
        <v>7.3</v>
      </c>
    </row>
    <row r="205" spans="1:46" x14ac:dyDescent="0.3">
      <c r="A205" t="s">
        <v>42</v>
      </c>
      <c r="B205" t="s">
        <v>24363</v>
      </c>
      <c r="C205">
        <v>5.8</v>
      </c>
      <c r="E205" t="s">
        <v>1325</v>
      </c>
      <c r="F205" t="s">
        <v>953</v>
      </c>
      <c r="G205" t="s">
        <v>1266</v>
      </c>
      <c r="AB205">
        <v>6.3</v>
      </c>
      <c r="AC205">
        <v>3.8</v>
      </c>
      <c r="AD205">
        <v>6.1</v>
      </c>
      <c r="AE205">
        <v>5.7</v>
      </c>
      <c r="AF205">
        <v>6.7</v>
      </c>
      <c r="AG205">
        <v>6.1</v>
      </c>
      <c r="AI205">
        <v>5.2</v>
      </c>
      <c r="AJ205">
        <v>5.6</v>
      </c>
      <c r="AL205">
        <v>6.1</v>
      </c>
      <c r="AN205">
        <v>6.3</v>
      </c>
      <c r="AQ205">
        <v>7.3</v>
      </c>
      <c r="AR205">
        <v>4.4000000000000004</v>
      </c>
      <c r="AT205">
        <v>6.8</v>
      </c>
    </row>
    <row r="206" spans="1:46" x14ac:dyDescent="0.3">
      <c r="A206" t="s">
        <v>647</v>
      </c>
      <c r="B206" t="s">
        <v>24364</v>
      </c>
      <c r="C206">
        <v>7.5</v>
      </c>
      <c r="E206" t="s">
        <v>1325</v>
      </c>
      <c r="F206" t="s">
        <v>12332</v>
      </c>
      <c r="AB206">
        <v>7.7</v>
      </c>
      <c r="AC206">
        <v>7.2</v>
      </c>
      <c r="AD206">
        <v>7.8</v>
      </c>
      <c r="AE206">
        <v>6.7</v>
      </c>
      <c r="AF206">
        <v>6.4</v>
      </c>
      <c r="AG206">
        <v>7.7</v>
      </c>
      <c r="AI206">
        <v>6.6</v>
      </c>
      <c r="AJ206">
        <v>6.4</v>
      </c>
      <c r="AL206">
        <v>4.5999999999999996</v>
      </c>
      <c r="AN206">
        <v>8.1</v>
      </c>
      <c r="AQ206">
        <v>8.1</v>
      </c>
      <c r="AR206">
        <v>3.9</v>
      </c>
      <c r="AT206">
        <v>7.7</v>
      </c>
    </row>
    <row r="207" spans="1:46" x14ac:dyDescent="0.3">
      <c r="A207" t="s">
        <v>1313</v>
      </c>
      <c r="B207" t="s">
        <v>24365</v>
      </c>
      <c r="C207">
        <v>6.6</v>
      </c>
      <c r="E207" t="s">
        <v>1325</v>
      </c>
      <c r="F207" t="s">
        <v>953</v>
      </c>
      <c r="G207" t="s">
        <v>22704</v>
      </c>
      <c r="AB207">
        <v>8.9</v>
      </c>
      <c r="AC207">
        <v>5.9</v>
      </c>
      <c r="AD207">
        <v>6.2</v>
      </c>
      <c r="AE207">
        <v>4.8</v>
      </c>
      <c r="AF207">
        <v>6.4</v>
      </c>
      <c r="AG207">
        <v>5.9</v>
      </c>
      <c r="AI207">
        <v>6.3</v>
      </c>
      <c r="AJ207">
        <v>4.2</v>
      </c>
      <c r="AL207">
        <v>6.6</v>
      </c>
      <c r="AN207">
        <v>7</v>
      </c>
      <c r="AQ207">
        <v>6.6</v>
      </c>
      <c r="AR207">
        <v>5.7</v>
      </c>
      <c r="AT207">
        <v>7.7</v>
      </c>
    </row>
    <row r="208" spans="1:46" x14ac:dyDescent="0.3">
      <c r="A208" t="s">
        <v>50</v>
      </c>
      <c r="B208" t="s">
        <v>24366</v>
      </c>
      <c r="C208">
        <v>6.7</v>
      </c>
      <c r="E208" t="s">
        <v>1325</v>
      </c>
      <c r="F208" t="s">
        <v>953</v>
      </c>
      <c r="G208" t="s">
        <v>10413</v>
      </c>
      <c r="AB208">
        <v>8.6999999999999993</v>
      </c>
      <c r="AC208">
        <v>8.1</v>
      </c>
      <c r="AD208">
        <v>6.7</v>
      </c>
      <c r="AE208">
        <v>4.9000000000000004</v>
      </c>
      <c r="AF208">
        <v>6</v>
      </c>
      <c r="AG208">
        <v>6.8</v>
      </c>
      <c r="AI208">
        <v>6.7</v>
      </c>
      <c r="AJ208">
        <v>7.1</v>
      </c>
      <c r="AL208">
        <v>5.8</v>
      </c>
      <c r="AN208">
        <v>6.7</v>
      </c>
      <c r="AQ208">
        <v>4.5999999999999996</v>
      </c>
      <c r="AR208">
        <v>6.8</v>
      </c>
      <c r="AT208">
        <v>7.6</v>
      </c>
    </row>
    <row r="209" spans="1:46" x14ac:dyDescent="0.3">
      <c r="A209" t="s">
        <v>1325</v>
      </c>
      <c r="B209" t="s">
        <v>24367</v>
      </c>
      <c r="C209">
        <v>3.7</v>
      </c>
      <c r="E209" t="s">
        <v>1325</v>
      </c>
      <c r="AB209">
        <v>5.5</v>
      </c>
      <c r="AC209">
        <v>6.9</v>
      </c>
      <c r="AD209">
        <v>5.7</v>
      </c>
      <c r="AE209">
        <v>8.1</v>
      </c>
      <c r="AF209">
        <v>6</v>
      </c>
      <c r="AG209">
        <v>5.8</v>
      </c>
      <c r="AI209">
        <v>6.1</v>
      </c>
      <c r="AJ209">
        <v>6.3</v>
      </c>
      <c r="AL209">
        <v>5.8</v>
      </c>
      <c r="AN209">
        <v>5.9</v>
      </c>
      <c r="AQ209">
        <v>6.1</v>
      </c>
      <c r="AR209">
        <v>5.7</v>
      </c>
      <c r="AT209">
        <v>8.1</v>
      </c>
    </row>
    <row r="210" spans="1:46" x14ac:dyDescent="0.3">
      <c r="A210" t="s">
        <v>515</v>
      </c>
      <c r="B210" t="s">
        <v>24368</v>
      </c>
      <c r="C210">
        <v>6</v>
      </c>
      <c r="E210" t="s">
        <v>1671</v>
      </c>
      <c r="F210" t="s">
        <v>18089</v>
      </c>
      <c r="G210" t="s">
        <v>1266</v>
      </c>
      <c r="AB210">
        <v>5.7</v>
      </c>
      <c r="AC210">
        <v>7.4</v>
      </c>
      <c r="AD210">
        <v>6.7</v>
      </c>
      <c r="AE210">
        <v>3.6</v>
      </c>
      <c r="AF210">
        <v>7.3</v>
      </c>
      <c r="AG210">
        <v>6</v>
      </c>
      <c r="AI210">
        <v>5.7</v>
      </c>
      <c r="AJ210">
        <v>5.6</v>
      </c>
      <c r="AL210">
        <v>6.4</v>
      </c>
      <c r="AN210">
        <v>5.7</v>
      </c>
      <c r="AQ210">
        <v>7.3</v>
      </c>
      <c r="AR210">
        <v>7.2</v>
      </c>
      <c r="AT210">
        <v>7.7</v>
      </c>
    </row>
    <row r="211" spans="1:46" x14ac:dyDescent="0.3">
      <c r="A211" t="s">
        <v>227</v>
      </c>
      <c r="B211" t="s">
        <v>24369</v>
      </c>
      <c r="C211">
        <v>6.4</v>
      </c>
      <c r="E211" t="s">
        <v>1325</v>
      </c>
      <c r="F211" t="s">
        <v>953</v>
      </c>
      <c r="G211" t="s">
        <v>12332</v>
      </c>
      <c r="H211" t="s">
        <v>10413</v>
      </c>
      <c r="AB211">
        <v>5.9</v>
      </c>
      <c r="AC211">
        <v>8</v>
      </c>
      <c r="AD211">
        <v>6.1</v>
      </c>
      <c r="AE211">
        <v>5.9</v>
      </c>
      <c r="AF211">
        <v>5.9</v>
      </c>
      <c r="AG211">
        <v>5.5</v>
      </c>
      <c r="AI211">
        <v>5</v>
      </c>
      <c r="AJ211">
        <v>7.9</v>
      </c>
      <c r="AL211">
        <v>6.3</v>
      </c>
      <c r="AN211">
        <v>6.7</v>
      </c>
      <c r="AQ211">
        <v>6.3</v>
      </c>
      <c r="AR211">
        <v>4.5</v>
      </c>
      <c r="AT211">
        <v>7</v>
      </c>
    </row>
    <row r="212" spans="1:46" x14ac:dyDescent="0.3">
      <c r="A212" t="s">
        <v>50</v>
      </c>
      <c r="B212" t="s">
        <v>24370</v>
      </c>
      <c r="C212">
        <v>6.1</v>
      </c>
      <c r="E212" t="s">
        <v>1325</v>
      </c>
      <c r="F212" t="s">
        <v>953</v>
      </c>
      <c r="G212" t="s">
        <v>10413</v>
      </c>
      <c r="AB212">
        <v>7.6</v>
      </c>
      <c r="AC212">
        <v>5.7</v>
      </c>
      <c r="AD212">
        <v>6.2</v>
      </c>
      <c r="AE212">
        <v>7.3</v>
      </c>
      <c r="AF212">
        <v>5.4</v>
      </c>
      <c r="AG212">
        <v>5.8</v>
      </c>
      <c r="AI212">
        <v>6.2</v>
      </c>
      <c r="AJ212">
        <v>6.1</v>
      </c>
      <c r="AL212">
        <v>7.3</v>
      </c>
      <c r="AN212">
        <v>6.8</v>
      </c>
      <c r="AQ212">
        <v>5.9</v>
      </c>
      <c r="AR212">
        <v>5.0999999999999996</v>
      </c>
      <c r="AT212">
        <v>5.7</v>
      </c>
    </row>
    <row r="213" spans="1:46" x14ac:dyDescent="0.3">
      <c r="A213" t="s">
        <v>712</v>
      </c>
      <c r="B213" t="s">
        <v>24371</v>
      </c>
      <c r="C213">
        <v>6.4</v>
      </c>
      <c r="E213" t="s">
        <v>1325</v>
      </c>
      <c r="F213" t="s">
        <v>953</v>
      </c>
      <c r="G213" t="s">
        <v>3409</v>
      </c>
      <c r="H213" t="s">
        <v>10413</v>
      </c>
      <c r="AB213">
        <v>5.3</v>
      </c>
      <c r="AC213">
        <v>7.3</v>
      </c>
      <c r="AD213">
        <v>6</v>
      </c>
      <c r="AE213">
        <v>5.6</v>
      </c>
      <c r="AF213">
        <v>6.4</v>
      </c>
      <c r="AG213">
        <v>6.2</v>
      </c>
      <c r="AI213">
        <v>6.3</v>
      </c>
      <c r="AJ213">
        <v>5</v>
      </c>
      <c r="AL213">
        <v>7.1</v>
      </c>
      <c r="AN213">
        <v>6.5</v>
      </c>
      <c r="AQ213">
        <v>7.1</v>
      </c>
      <c r="AR213">
        <v>8</v>
      </c>
      <c r="AT213">
        <v>7.2</v>
      </c>
    </row>
    <row r="214" spans="1:46" x14ac:dyDescent="0.3">
      <c r="A214" t="s">
        <v>227</v>
      </c>
      <c r="B214" t="s">
        <v>24372</v>
      </c>
      <c r="C214">
        <v>5.6</v>
      </c>
      <c r="E214" t="s">
        <v>1325</v>
      </c>
      <c r="F214" t="s">
        <v>953</v>
      </c>
      <c r="G214" t="s">
        <v>12332</v>
      </c>
      <c r="H214" t="s">
        <v>10413</v>
      </c>
      <c r="AB214">
        <v>8</v>
      </c>
      <c r="AC214">
        <v>6.7</v>
      </c>
      <c r="AD214">
        <v>6.1</v>
      </c>
      <c r="AE214">
        <v>6.4</v>
      </c>
      <c r="AF214">
        <v>6.7</v>
      </c>
      <c r="AG214">
        <v>6.5</v>
      </c>
      <c r="AI214">
        <v>4.3</v>
      </c>
      <c r="AJ214">
        <v>5.2</v>
      </c>
      <c r="AL214">
        <v>7.5</v>
      </c>
      <c r="AN214">
        <v>7.6</v>
      </c>
      <c r="AQ214">
        <v>5.8</v>
      </c>
      <c r="AR214">
        <v>6</v>
      </c>
      <c r="AT214">
        <v>7.7</v>
      </c>
    </row>
    <row r="215" spans="1:46" x14ac:dyDescent="0.3">
      <c r="A215" t="s">
        <v>1356</v>
      </c>
      <c r="B215" t="s">
        <v>24373</v>
      </c>
      <c r="C215">
        <v>8</v>
      </c>
      <c r="E215" t="s">
        <v>953</v>
      </c>
      <c r="F215" t="s">
        <v>3409</v>
      </c>
      <c r="G215" t="s">
        <v>1266</v>
      </c>
      <c r="AB215">
        <v>5.6</v>
      </c>
      <c r="AC215">
        <v>6.9</v>
      </c>
      <c r="AD215">
        <v>4.8</v>
      </c>
      <c r="AE215">
        <v>5.7</v>
      </c>
      <c r="AF215">
        <v>6.2</v>
      </c>
      <c r="AG215">
        <v>7</v>
      </c>
      <c r="AI215">
        <v>6.8</v>
      </c>
      <c r="AJ215">
        <v>5.7</v>
      </c>
      <c r="AL215">
        <v>7.1</v>
      </c>
      <c r="AN215">
        <v>6.5</v>
      </c>
      <c r="AQ215">
        <v>6</v>
      </c>
      <c r="AR215">
        <v>5.4</v>
      </c>
      <c r="AT215">
        <v>7.1</v>
      </c>
    </row>
    <row r="216" spans="1:46" x14ac:dyDescent="0.3">
      <c r="A216" t="s">
        <v>1364</v>
      </c>
      <c r="B216" t="s">
        <v>24374</v>
      </c>
      <c r="C216">
        <v>5.2</v>
      </c>
      <c r="E216" t="s">
        <v>1325</v>
      </c>
      <c r="F216" t="s">
        <v>1266</v>
      </c>
      <c r="G216" t="s">
        <v>10413</v>
      </c>
      <c r="AB216">
        <v>6.8</v>
      </c>
      <c r="AC216">
        <v>5.0999999999999996</v>
      </c>
      <c r="AD216">
        <v>3.8</v>
      </c>
      <c r="AE216">
        <v>5.6</v>
      </c>
      <c r="AF216">
        <v>5.0999999999999996</v>
      </c>
      <c r="AG216">
        <v>4.7</v>
      </c>
      <c r="AI216">
        <v>3.8</v>
      </c>
      <c r="AJ216">
        <v>6.6</v>
      </c>
      <c r="AL216">
        <v>4.0999999999999996</v>
      </c>
      <c r="AN216">
        <v>6.6</v>
      </c>
      <c r="AQ216">
        <v>5</v>
      </c>
      <c r="AR216">
        <v>7</v>
      </c>
      <c r="AT216">
        <v>7.3</v>
      </c>
    </row>
    <row r="217" spans="1:46" x14ac:dyDescent="0.3">
      <c r="A217" t="s">
        <v>59</v>
      </c>
      <c r="B217" t="s">
        <v>24375</v>
      </c>
      <c r="C217">
        <v>7.1</v>
      </c>
      <c r="E217" t="s">
        <v>1325</v>
      </c>
      <c r="F217" t="s">
        <v>10413</v>
      </c>
      <c r="AB217">
        <v>6.6</v>
      </c>
      <c r="AC217">
        <v>6.8</v>
      </c>
      <c r="AD217">
        <v>6.4</v>
      </c>
      <c r="AE217">
        <v>5.5</v>
      </c>
      <c r="AF217">
        <v>4.8</v>
      </c>
      <c r="AG217">
        <v>6.7</v>
      </c>
      <c r="AI217">
        <v>5.9</v>
      </c>
      <c r="AJ217">
        <v>4.7</v>
      </c>
      <c r="AL217">
        <v>5.9</v>
      </c>
      <c r="AN217">
        <v>7.7</v>
      </c>
      <c r="AQ217">
        <v>5.7</v>
      </c>
      <c r="AR217">
        <v>6.7</v>
      </c>
      <c r="AT217">
        <v>8</v>
      </c>
    </row>
    <row r="218" spans="1:46" x14ac:dyDescent="0.3">
      <c r="A218" t="s">
        <v>1374</v>
      </c>
      <c r="B218" t="s">
        <v>24376</v>
      </c>
      <c r="C218">
        <v>4.8</v>
      </c>
      <c r="E218" t="s">
        <v>1325</v>
      </c>
      <c r="F218" t="s">
        <v>953</v>
      </c>
      <c r="G218" t="s">
        <v>1671</v>
      </c>
      <c r="H218" t="s">
        <v>27936</v>
      </c>
      <c r="AB218">
        <v>7</v>
      </c>
      <c r="AC218">
        <v>6.7</v>
      </c>
      <c r="AD218">
        <v>6.7</v>
      </c>
      <c r="AE218">
        <v>4.2</v>
      </c>
      <c r="AF218">
        <v>6.5</v>
      </c>
      <c r="AG218">
        <v>6.7</v>
      </c>
      <c r="AI218">
        <v>6.3</v>
      </c>
      <c r="AJ218">
        <v>7.3</v>
      </c>
      <c r="AL218">
        <v>7.5</v>
      </c>
      <c r="AN218">
        <v>6.5</v>
      </c>
      <c r="AQ218">
        <v>5.0999999999999996</v>
      </c>
      <c r="AR218">
        <v>7</v>
      </c>
      <c r="AT218">
        <v>7.4</v>
      </c>
    </row>
    <row r="219" spans="1:46" x14ac:dyDescent="0.3">
      <c r="A219" t="s">
        <v>1380</v>
      </c>
      <c r="B219" t="s">
        <v>24377</v>
      </c>
      <c r="C219">
        <v>7</v>
      </c>
      <c r="E219" t="s">
        <v>953</v>
      </c>
      <c r="F219" t="s">
        <v>27934</v>
      </c>
      <c r="G219" t="s">
        <v>12332</v>
      </c>
      <c r="AB219">
        <v>5.5</v>
      </c>
      <c r="AC219">
        <v>8</v>
      </c>
      <c r="AD219">
        <v>6.4</v>
      </c>
      <c r="AE219">
        <v>6.7</v>
      </c>
      <c r="AF219">
        <v>7.1</v>
      </c>
      <c r="AG219">
        <v>7.4</v>
      </c>
      <c r="AI219">
        <v>5.5</v>
      </c>
      <c r="AJ219">
        <v>3.5</v>
      </c>
      <c r="AL219">
        <v>6.6</v>
      </c>
      <c r="AN219">
        <v>6.1</v>
      </c>
      <c r="AQ219">
        <v>7.4</v>
      </c>
      <c r="AR219">
        <v>7.1</v>
      </c>
      <c r="AT219">
        <v>7</v>
      </c>
    </row>
    <row r="220" spans="1:46" x14ac:dyDescent="0.3">
      <c r="A220" t="s">
        <v>271</v>
      </c>
      <c r="B220" t="s">
        <v>24378</v>
      </c>
      <c r="C220">
        <v>5.4</v>
      </c>
      <c r="E220" t="s">
        <v>953</v>
      </c>
      <c r="F220" t="s">
        <v>11526</v>
      </c>
      <c r="G220" t="s">
        <v>1671</v>
      </c>
      <c r="H220" t="s">
        <v>18089</v>
      </c>
      <c r="I220" t="s">
        <v>1266</v>
      </c>
      <c r="AB220">
        <v>7</v>
      </c>
      <c r="AC220">
        <v>5.4</v>
      </c>
      <c r="AD220">
        <v>4.3</v>
      </c>
      <c r="AE220">
        <v>6.8</v>
      </c>
      <c r="AF220">
        <v>8.1</v>
      </c>
      <c r="AG220">
        <v>5.9</v>
      </c>
      <c r="AI220">
        <v>6.3</v>
      </c>
      <c r="AJ220">
        <v>4.2</v>
      </c>
      <c r="AL220">
        <v>6.3</v>
      </c>
      <c r="AN220">
        <v>6.2</v>
      </c>
      <c r="AQ220">
        <v>6.4</v>
      </c>
      <c r="AR220">
        <v>6.6</v>
      </c>
      <c r="AT220">
        <v>6.3</v>
      </c>
    </row>
    <row r="221" spans="1:46" x14ac:dyDescent="0.3">
      <c r="A221" t="s">
        <v>1390</v>
      </c>
      <c r="B221" t="s">
        <v>24379</v>
      </c>
      <c r="C221">
        <v>6.6</v>
      </c>
      <c r="E221" t="s">
        <v>1325</v>
      </c>
      <c r="F221" t="s">
        <v>3409</v>
      </c>
      <c r="G221" t="s">
        <v>12332</v>
      </c>
      <c r="H221" t="s">
        <v>10413</v>
      </c>
      <c r="AB221">
        <v>7.6</v>
      </c>
      <c r="AC221">
        <v>7</v>
      </c>
      <c r="AD221">
        <v>5.2</v>
      </c>
      <c r="AE221">
        <v>7.1</v>
      </c>
      <c r="AF221">
        <v>6.9</v>
      </c>
      <c r="AG221">
        <v>6.4</v>
      </c>
      <c r="AI221">
        <v>7.1</v>
      </c>
      <c r="AJ221">
        <v>8</v>
      </c>
      <c r="AL221">
        <v>6.5</v>
      </c>
      <c r="AN221">
        <v>6.6</v>
      </c>
      <c r="AQ221">
        <v>6.2</v>
      </c>
      <c r="AR221">
        <v>7.2</v>
      </c>
      <c r="AT221">
        <v>5.8</v>
      </c>
    </row>
    <row r="222" spans="1:46" x14ac:dyDescent="0.3">
      <c r="A222" t="s">
        <v>227</v>
      </c>
      <c r="B222" t="s">
        <v>24380</v>
      </c>
      <c r="C222">
        <v>6.7</v>
      </c>
      <c r="E222" t="s">
        <v>1325</v>
      </c>
      <c r="F222" t="s">
        <v>953</v>
      </c>
      <c r="G222" t="s">
        <v>12332</v>
      </c>
      <c r="H222" t="s">
        <v>10413</v>
      </c>
      <c r="AB222">
        <v>7.6</v>
      </c>
      <c r="AC222">
        <v>6</v>
      </c>
      <c r="AD222">
        <v>6</v>
      </c>
      <c r="AE222">
        <v>7.1</v>
      </c>
      <c r="AF222">
        <v>5.9</v>
      </c>
      <c r="AG222">
        <v>5.8</v>
      </c>
      <c r="AI222">
        <v>5.8</v>
      </c>
      <c r="AJ222">
        <v>5.9</v>
      </c>
      <c r="AL222">
        <v>3.9</v>
      </c>
      <c r="AN222">
        <v>5.9</v>
      </c>
      <c r="AQ222">
        <v>4</v>
      </c>
      <c r="AR222">
        <v>6</v>
      </c>
      <c r="AT222">
        <v>6</v>
      </c>
    </row>
    <row r="223" spans="1:46" x14ac:dyDescent="0.3">
      <c r="A223" t="s">
        <v>1401</v>
      </c>
      <c r="B223" t="s">
        <v>24381</v>
      </c>
      <c r="C223">
        <v>6.2</v>
      </c>
      <c r="E223" t="s">
        <v>1325</v>
      </c>
      <c r="F223" t="s">
        <v>27936</v>
      </c>
      <c r="G223" t="s">
        <v>12332</v>
      </c>
      <c r="H223" t="s">
        <v>10413</v>
      </c>
      <c r="AB223">
        <v>6.8</v>
      </c>
      <c r="AC223">
        <v>7.1</v>
      </c>
      <c r="AD223">
        <v>6.7</v>
      </c>
      <c r="AE223">
        <v>5</v>
      </c>
      <c r="AF223">
        <v>7.9</v>
      </c>
      <c r="AG223">
        <v>5.9</v>
      </c>
      <c r="AI223">
        <v>8.1</v>
      </c>
      <c r="AJ223">
        <v>4.5</v>
      </c>
      <c r="AL223">
        <v>5.9</v>
      </c>
      <c r="AN223">
        <v>7.2</v>
      </c>
      <c r="AQ223">
        <v>5.9</v>
      </c>
      <c r="AR223">
        <v>5.5</v>
      </c>
      <c r="AT223">
        <v>7</v>
      </c>
    </row>
    <row r="224" spans="1:46" x14ac:dyDescent="0.3">
      <c r="A224" t="s">
        <v>1407</v>
      </c>
      <c r="B224" t="s">
        <v>24382</v>
      </c>
      <c r="C224">
        <v>6.1</v>
      </c>
      <c r="E224" t="s">
        <v>1325</v>
      </c>
      <c r="F224" t="s">
        <v>18089</v>
      </c>
      <c r="G224" t="s">
        <v>27935</v>
      </c>
      <c r="AB224">
        <v>5.5</v>
      </c>
      <c r="AC224">
        <v>5.4</v>
      </c>
      <c r="AD224">
        <v>6.4</v>
      </c>
      <c r="AE224">
        <v>6.2</v>
      </c>
      <c r="AF224">
        <v>8.1</v>
      </c>
      <c r="AG224">
        <v>8.4</v>
      </c>
      <c r="AI224">
        <v>5.5</v>
      </c>
      <c r="AJ224">
        <v>4.8</v>
      </c>
      <c r="AL224">
        <v>7.1</v>
      </c>
      <c r="AN224">
        <v>6.1</v>
      </c>
      <c r="AQ224">
        <v>5.0999999999999996</v>
      </c>
      <c r="AR224">
        <v>7.6</v>
      </c>
      <c r="AT224">
        <v>7.5</v>
      </c>
    </row>
    <row r="225" spans="1:46" x14ac:dyDescent="0.3">
      <c r="A225" t="s">
        <v>1415</v>
      </c>
      <c r="B225" t="s">
        <v>24383</v>
      </c>
      <c r="C225">
        <v>5.3</v>
      </c>
      <c r="E225" t="s">
        <v>1671</v>
      </c>
      <c r="F225" t="s">
        <v>3409</v>
      </c>
      <c r="G225" t="s">
        <v>19711</v>
      </c>
      <c r="AB225">
        <v>5.6</v>
      </c>
      <c r="AC225">
        <v>6.1</v>
      </c>
      <c r="AD225">
        <v>6</v>
      </c>
      <c r="AE225">
        <v>5.7</v>
      </c>
      <c r="AF225">
        <v>7.9</v>
      </c>
      <c r="AG225">
        <v>4.8</v>
      </c>
      <c r="AI225">
        <v>6.7</v>
      </c>
      <c r="AJ225">
        <v>5.8</v>
      </c>
      <c r="AL225">
        <v>8.5</v>
      </c>
      <c r="AN225">
        <v>6.7</v>
      </c>
      <c r="AQ225">
        <v>7.8</v>
      </c>
      <c r="AR225">
        <v>5.8</v>
      </c>
      <c r="AT225">
        <v>4.7</v>
      </c>
    </row>
    <row r="226" spans="1:46" x14ac:dyDescent="0.3">
      <c r="A226" t="s">
        <v>1423</v>
      </c>
      <c r="B226" t="s">
        <v>24384</v>
      </c>
      <c r="C226">
        <v>6.3</v>
      </c>
      <c r="E226" t="s">
        <v>1325</v>
      </c>
      <c r="F226" t="s">
        <v>1671</v>
      </c>
      <c r="G226" t="s">
        <v>19711</v>
      </c>
      <c r="AB226">
        <v>5.7</v>
      </c>
      <c r="AC226">
        <v>7</v>
      </c>
      <c r="AD226">
        <v>6.6</v>
      </c>
      <c r="AE226">
        <v>6.1</v>
      </c>
      <c r="AF226">
        <v>7.2</v>
      </c>
      <c r="AG226">
        <v>6.2</v>
      </c>
      <c r="AI226">
        <v>5.2</v>
      </c>
      <c r="AJ226">
        <v>5.7</v>
      </c>
      <c r="AL226">
        <v>5</v>
      </c>
      <c r="AN226">
        <v>7.4</v>
      </c>
      <c r="AQ226">
        <v>4.8</v>
      </c>
      <c r="AR226">
        <v>5.5</v>
      </c>
      <c r="AT226">
        <v>7.1</v>
      </c>
    </row>
    <row r="227" spans="1:46" x14ac:dyDescent="0.3">
      <c r="A227" t="s">
        <v>1427</v>
      </c>
      <c r="B227" t="s">
        <v>24385</v>
      </c>
      <c r="C227">
        <v>7</v>
      </c>
      <c r="E227" t="s">
        <v>1325</v>
      </c>
      <c r="F227" t="s">
        <v>953</v>
      </c>
      <c r="G227" t="s">
        <v>27934</v>
      </c>
      <c r="H227" t="s">
        <v>12332</v>
      </c>
      <c r="AB227">
        <v>5.5</v>
      </c>
      <c r="AC227">
        <v>7.2</v>
      </c>
      <c r="AD227">
        <v>7.2</v>
      </c>
      <c r="AE227">
        <v>6.2</v>
      </c>
      <c r="AF227">
        <v>6.3</v>
      </c>
      <c r="AG227">
        <v>6.5</v>
      </c>
      <c r="AI227">
        <v>6.1</v>
      </c>
      <c r="AJ227">
        <v>7.1</v>
      </c>
      <c r="AL227">
        <v>6.4</v>
      </c>
      <c r="AN227">
        <v>6.6</v>
      </c>
      <c r="AQ227">
        <v>3.3</v>
      </c>
      <c r="AR227">
        <v>5.4</v>
      </c>
      <c r="AT227">
        <v>5.4</v>
      </c>
    </row>
    <row r="228" spans="1:46" x14ac:dyDescent="0.3">
      <c r="A228" t="s">
        <v>31</v>
      </c>
      <c r="B228" t="s">
        <v>24386</v>
      </c>
      <c r="C228">
        <v>7.6</v>
      </c>
      <c r="E228" t="s">
        <v>1325</v>
      </c>
      <c r="F228" t="s">
        <v>953</v>
      </c>
      <c r="G228" t="s">
        <v>1266</v>
      </c>
      <c r="H228" t="s">
        <v>12332</v>
      </c>
      <c r="AB228">
        <v>6.9</v>
      </c>
      <c r="AC228">
        <v>6.3</v>
      </c>
      <c r="AD228">
        <v>5.6</v>
      </c>
      <c r="AE228">
        <v>5.9</v>
      </c>
      <c r="AF228">
        <v>6.7</v>
      </c>
      <c r="AG228">
        <v>4.4000000000000004</v>
      </c>
      <c r="AI228">
        <v>6.6</v>
      </c>
      <c r="AJ228">
        <v>7.2</v>
      </c>
      <c r="AL228">
        <v>7.1</v>
      </c>
      <c r="AN228">
        <v>6</v>
      </c>
      <c r="AQ228">
        <v>5.8</v>
      </c>
      <c r="AR228">
        <v>6.2</v>
      </c>
      <c r="AT228">
        <v>6.9</v>
      </c>
    </row>
    <row r="229" spans="1:46" x14ac:dyDescent="0.3">
      <c r="A229" t="s">
        <v>31</v>
      </c>
      <c r="B229" t="s">
        <v>24387</v>
      </c>
      <c r="C229">
        <v>6.7</v>
      </c>
      <c r="E229" t="s">
        <v>1325</v>
      </c>
      <c r="F229" t="s">
        <v>953</v>
      </c>
      <c r="G229" t="s">
        <v>1266</v>
      </c>
      <c r="H229" t="s">
        <v>12332</v>
      </c>
      <c r="AB229">
        <v>6.2</v>
      </c>
      <c r="AC229">
        <v>7.7</v>
      </c>
      <c r="AD229">
        <v>7.1</v>
      </c>
      <c r="AE229">
        <v>5.7</v>
      </c>
      <c r="AF229">
        <v>7</v>
      </c>
      <c r="AG229">
        <v>6.9</v>
      </c>
      <c r="AI229">
        <v>5.5</v>
      </c>
      <c r="AJ229">
        <v>5.6</v>
      </c>
      <c r="AL229">
        <v>7.2</v>
      </c>
      <c r="AN229">
        <v>6.1</v>
      </c>
      <c r="AQ229">
        <v>6.2</v>
      </c>
      <c r="AR229">
        <v>6.1</v>
      </c>
      <c r="AT229">
        <v>7.6</v>
      </c>
    </row>
    <row r="230" spans="1:46" x14ac:dyDescent="0.3">
      <c r="A230" t="s">
        <v>271</v>
      </c>
      <c r="B230" t="s">
        <v>24388</v>
      </c>
      <c r="C230">
        <v>8.1</v>
      </c>
      <c r="E230" t="s">
        <v>953</v>
      </c>
      <c r="F230" t="s">
        <v>11526</v>
      </c>
      <c r="G230" t="s">
        <v>1671</v>
      </c>
      <c r="H230" t="s">
        <v>18089</v>
      </c>
      <c r="I230" t="s">
        <v>1266</v>
      </c>
      <c r="AB230">
        <v>7</v>
      </c>
      <c r="AC230">
        <v>6.9</v>
      </c>
      <c r="AD230">
        <v>6.4</v>
      </c>
      <c r="AE230">
        <v>8</v>
      </c>
      <c r="AF230">
        <v>6.4</v>
      </c>
      <c r="AG230">
        <v>7.1</v>
      </c>
      <c r="AI230">
        <v>5.4</v>
      </c>
      <c r="AJ230">
        <v>4.3</v>
      </c>
      <c r="AL230">
        <v>6.7</v>
      </c>
      <c r="AN230">
        <v>6.7</v>
      </c>
      <c r="AQ230">
        <v>5.6</v>
      </c>
      <c r="AR230">
        <v>5.9</v>
      </c>
      <c r="AT230">
        <v>8</v>
      </c>
    </row>
    <row r="231" spans="1:46" x14ac:dyDescent="0.3">
      <c r="A231" t="s">
        <v>227</v>
      </c>
      <c r="B231" t="s">
        <v>24389</v>
      </c>
      <c r="C231">
        <v>6.7</v>
      </c>
      <c r="E231" t="s">
        <v>1325</v>
      </c>
      <c r="F231" t="s">
        <v>953</v>
      </c>
      <c r="G231" t="s">
        <v>12332</v>
      </c>
      <c r="H231" t="s">
        <v>10413</v>
      </c>
      <c r="AB231">
        <v>5.4</v>
      </c>
      <c r="AC231">
        <v>6.6</v>
      </c>
      <c r="AD231">
        <v>5.5</v>
      </c>
      <c r="AE231">
        <v>5.8</v>
      </c>
      <c r="AF231">
        <v>7.1</v>
      </c>
      <c r="AG231">
        <v>7.1</v>
      </c>
      <c r="AI231">
        <v>6.7</v>
      </c>
      <c r="AJ231">
        <v>5.9</v>
      </c>
      <c r="AL231">
        <v>7.1</v>
      </c>
      <c r="AN231">
        <v>6.7</v>
      </c>
      <c r="AQ231">
        <v>6.2</v>
      </c>
      <c r="AR231">
        <v>5.5</v>
      </c>
      <c r="AT231">
        <v>6.8</v>
      </c>
    </row>
    <row r="232" spans="1:46" x14ac:dyDescent="0.3">
      <c r="A232" t="s">
        <v>31</v>
      </c>
      <c r="B232" t="s">
        <v>24390</v>
      </c>
      <c r="C232">
        <v>6.5</v>
      </c>
      <c r="E232" t="s">
        <v>1325</v>
      </c>
      <c r="F232" t="s">
        <v>953</v>
      </c>
      <c r="G232" t="s">
        <v>1266</v>
      </c>
      <c r="H232" t="s">
        <v>12332</v>
      </c>
      <c r="AB232">
        <v>6.1</v>
      </c>
      <c r="AC232">
        <v>8.1999999999999993</v>
      </c>
      <c r="AD232">
        <v>4.5999999999999996</v>
      </c>
      <c r="AE232">
        <v>5.6</v>
      </c>
      <c r="AF232">
        <v>7.6</v>
      </c>
      <c r="AG232">
        <v>5.3</v>
      </c>
      <c r="AI232">
        <v>7.1</v>
      </c>
      <c r="AJ232">
        <v>5.9</v>
      </c>
      <c r="AL232">
        <v>6.1</v>
      </c>
      <c r="AN232">
        <v>7.9</v>
      </c>
      <c r="AQ232">
        <v>4.4000000000000004</v>
      </c>
      <c r="AR232">
        <v>5.9</v>
      </c>
      <c r="AT232">
        <v>7.8</v>
      </c>
    </row>
    <row r="233" spans="1:46" x14ac:dyDescent="0.3">
      <c r="A233" t="s">
        <v>271</v>
      </c>
      <c r="B233" t="s">
        <v>24391</v>
      </c>
      <c r="C233">
        <v>7.3</v>
      </c>
      <c r="E233" t="s">
        <v>953</v>
      </c>
      <c r="F233" t="s">
        <v>11526</v>
      </c>
      <c r="G233" t="s">
        <v>1671</v>
      </c>
      <c r="H233" t="s">
        <v>18089</v>
      </c>
      <c r="I233" t="s">
        <v>1266</v>
      </c>
      <c r="AB233">
        <v>4.4000000000000004</v>
      </c>
      <c r="AC233">
        <v>8.9</v>
      </c>
      <c r="AD233">
        <v>7.9</v>
      </c>
      <c r="AE233">
        <v>5.9</v>
      </c>
      <c r="AF233">
        <v>5.5</v>
      </c>
      <c r="AG233">
        <v>6.1</v>
      </c>
      <c r="AI233">
        <v>4.4000000000000004</v>
      </c>
      <c r="AJ233">
        <v>5.4</v>
      </c>
      <c r="AL233">
        <v>6.9</v>
      </c>
      <c r="AN233">
        <v>6.7</v>
      </c>
      <c r="AQ233">
        <v>6.1</v>
      </c>
      <c r="AR233">
        <v>6.1</v>
      </c>
      <c r="AT233">
        <v>6.8</v>
      </c>
    </row>
    <row r="234" spans="1:46" x14ac:dyDescent="0.3">
      <c r="A234" t="s">
        <v>1467</v>
      </c>
      <c r="B234" t="s">
        <v>24392</v>
      </c>
      <c r="C234">
        <v>6</v>
      </c>
      <c r="E234" t="s">
        <v>1325</v>
      </c>
      <c r="F234" t="s">
        <v>3409</v>
      </c>
      <c r="G234" t="s">
        <v>25957</v>
      </c>
      <c r="AB234">
        <v>6.3</v>
      </c>
      <c r="AC234">
        <v>8.6999999999999993</v>
      </c>
      <c r="AD234">
        <v>7</v>
      </c>
      <c r="AE234">
        <v>6.9</v>
      </c>
      <c r="AF234">
        <v>6.5</v>
      </c>
      <c r="AG234">
        <v>6.5</v>
      </c>
      <c r="AI234">
        <v>4.4000000000000004</v>
      </c>
      <c r="AJ234">
        <v>7.5</v>
      </c>
      <c r="AL234">
        <v>5.0999999999999996</v>
      </c>
      <c r="AN234">
        <v>6.1</v>
      </c>
      <c r="AQ234">
        <v>6.4</v>
      </c>
      <c r="AR234">
        <v>6</v>
      </c>
      <c r="AT234">
        <v>7.2</v>
      </c>
    </row>
    <row r="235" spans="1:46" x14ac:dyDescent="0.3">
      <c r="A235" t="s">
        <v>558</v>
      </c>
      <c r="B235" t="s">
        <v>24393</v>
      </c>
      <c r="C235">
        <v>6.1</v>
      </c>
      <c r="E235" t="s">
        <v>1325</v>
      </c>
      <c r="F235" t="s">
        <v>953</v>
      </c>
      <c r="G235" t="s">
        <v>3409</v>
      </c>
      <c r="H235" t="s">
        <v>1266</v>
      </c>
      <c r="AB235">
        <v>7.8</v>
      </c>
      <c r="AC235">
        <v>5.5</v>
      </c>
      <c r="AD235">
        <v>7.6</v>
      </c>
      <c r="AE235">
        <v>7.4</v>
      </c>
      <c r="AF235">
        <v>7</v>
      </c>
      <c r="AG235">
        <v>6.9</v>
      </c>
      <c r="AI235">
        <v>6.1</v>
      </c>
      <c r="AJ235">
        <v>7</v>
      </c>
      <c r="AL235">
        <v>5.5</v>
      </c>
      <c r="AN235">
        <v>5.6</v>
      </c>
      <c r="AQ235">
        <v>7.6</v>
      </c>
      <c r="AR235">
        <v>6.3</v>
      </c>
      <c r="AT235">
        <v>8.1999999999999993</v>
      </c>
    </row>
    <row r="236" spans="1:46" x14ac:dyDescent="0.3">
      <c r="A236" t="s">
        <v>509</v>
      </c>
      <c r="B236" t="s">
        <v>24394</v>
      </c>
      <c r="C236">
        <v>5.9</v>
      </c>
      <c r="E236" t="s">
        <v>1325</v>
      </c>
      <c r="F236" t="s">
        <v>953</v>
      </c>
      <c r="G236" t="s">
        <v>1671</v>
      </c>
      <c r="H236" t="s">
        <v>12332</v>
      </c>
      <c r="AB236">
        <v>6.4</v>
      </c>
      <c r="AC236">
        <v>5.7</v>
      </c>
      <c r="AD236">
        <v>6</v>
      </c>
      <c r="AE236">
        <v>7.6</v>
      </c>
      <c r="AF236">
        <v>5.8</v>
      </c>
      <c r="AG236">
        <v>6.2</v>
      </c>
      <c r="AI236">
        <v>5.4</v>
      </c>
      <c r="AJ236">
        <v>4</v>
      </c>
      <c r="AL236">
        <v>6.8</v>
      </c>
      <c r="AN236">
        <v>6.6</v>
      </c>
      <c r="AQ236">
        <v>5.6</v>
      </c>
      <c r="AR236">
        <v>6.1</v>
      </c>
      <c r="AT236">
        <v>7.6</v>
      </c>
    </row>
    <row r="237" spans="1:46" x14ac:dyDescent="0.3">
      <c r="A237" t="s">
        <v>1483</v>
      </c>
      <c r="B237" t="s">
        <v>24395</v>
      </c>
      <c r="C237">
        <v>7.8</v>
      </c>
      <c r="E237" t="s">
        <v>953</v>
      </c>
      <c r="F237" t="s">
        <v>3409</v>
      </c>
      <c r="G237" t="s">
        <v>12332</v>
      </c>
      <c r="H237" t="s">
        <v>10413</v>
      </c>
      <c r="AB237">
        <v>5.8</v>
      </c>
      <c r="AC237">
        <v>5.9</v>
      </c>
      <c r="AD237">
        <v>5</v>
      </c>
      <c r="AE237">
        <v>5.8</v>
      </c>
      <c r="AF237">
        <v>6.6</v>
      </c>
      <c r="AG237">
        <v>5.6</v>
      </c>
      <c r="AI237">
        <v>7</v>
      </c>
      <c r="AJ237">
        <v>7.2</v>
      </c>
      <c r="AL237">
        <v>7.2</v>
      </c>
      <c r="AN237">
        <v>6.9</v>
      </c>
      <c r="AQ237">
        <v>7</v>
      </c>
      <c r="AR237">
        <v>5.4</v>
      </c>
      <c r="AT237">
        <v>7.5</v>
      </c>
    </row>
    <row r="238" spans="1:46" x14ac:dyDescent="0.3">
      <c r="A238" t="s">
        <v>50</v>
      </c>
      <c r="B238" t="s">
        <v>24396</v>
      </c>
      <c r="C238">
        <v>5.8</v>
      </c>
      <c r="E238" t="s">
        <v>1325</v>
      </c>
      <c r="F238" t="s">
        <v>953</v>
      </c>
      <c r="G238" t="s">
        <v>10413</v>
      </c>
      <c r="AB238">
        <v>6.8</v>
      </c>
      <c r="AC238">
        <v>6.6</v>
      </c>
      <c r="AD238">
        <v>5.7</v>
      </c>
      <c r="AE238">
        <v>7.3</v>
      </c>
      <c r="AF238">
        <v>5</v>
      </c>
      <c r="AG238">
        <v>5.7</v>
      </c>
      <c r="AI238">
        <v>6.1</v>
      </c>
      <c r="AJ238">
        <v>4.0999999999999996</v>
      </c>
      <c r="AL238">
        <v>5.6</v>
      </c>
      <c r="AN238">
        <v>6.2</v>
      </c>
      <c r="AQ238">
        <v>6.3</v>
      </c>
      <c r="AR238">
        <v>6.5</v>
      </c>
      <c r="AT238">
        <v>5.7</v>
      </c>
    </row>
    <row r="239" spans="1:46" x14ac:dyDescent="0.3">
      <c r="A239" t="s">
        <v>509</v>
      </c>
      <c r="B239" t="s">
        <v>24397</v>
      </c>
      <c r="C239">
        <v>6.3</v>
      </c>
      <c r="E239" t="s">
        <v>1325</v>
      </c>
      <c r="F239" t="s">
        <v>953</v>
      </c>
      <c r="G239" t="s">
        <v>1671</v>
      </c>
      <c r="H239" t="s">
        <v>12332</v>
      </c>
      <c r="AB239">
        <v>6.2</v>
      </c>
      <c r="AC239">
        <v>8</v>
      </c>
      <c r="AD239">
        <v>4.7</v>
      </c>
      <c r="AE239">
        <v>6.8</v>
      </c>
      <c r="AF239">
        <v>7.7</v>
      </c>
      <c r="AG239">
        <v>6.1</v>
      </c>
      <c r="AI239">
        <v>5.3</v>
      </c>
      <c r="AJ239">
        <v>5.8</v>
      </c>
      <c r="AL239">
        <v>6</v>
      </c>
      <c r="AN239">
        <v>5.6</v>
      </c>
      <c r="AQ239">
        <v>7</v>
      </c>
      <c r="AR239">
        <v>5.2</v>
      </c>
      <c r="AT239">
        <v>7.6</v>
      </c>
    </row>
    <row r="240" spans="1:46" x14ac:dyDescent="0.3">
      <c r="A240" t="s">
        <v>73</v>
      </c>
      <c r="B240" t="s">
        <v>24398</v>
      </c>
      <c r="C240">
        <v>4.3</v>
      </c>
      <c r="E240" t="s">
        <v>1325</v>
      </c>
      <c r="F240" t="s">
        <v>953</v>
      </c>
      <c r="G240" t="s">
        <v>12332</v>
      </c>
      <c r="AB240">
        <v>7.3</v>
      </c>
      <c r="AC240">
        <v>5.6</v>
      </c>
      <c r="AD240">
        <v>6.1</v>
      </c>
      <c r="AE240">
        <v>6.3</v>
      </c>
      <c r="AF240">
        <v>6.3</v>
      </c>
      <c r="AG240">
        <v>5.2</v>
      </c>
      <c r="AI240">
        <v>6.6</v>
      </c>
      <c r="AJ240">
        <v>7.3</v>
      </c>
      <c r="AL240">
        <v>3.1</v>
      </c>
      <c r="AN240">
        <v>6.1</v>
      </c>
      <c r="AQ240">
        <v>6.9</v>
      </c>
      <c r="AR240">
        <v>4.7</v>
      </c>
      <c r="AT240">
        <v>6.8</v>
      </c>
    </row>
    <row r="241" spans="1:46" x14ac:dyDescent="0.3">
      <c r="A241" t="s">
        <v>1507</v>
      </c>
      <c r="B241" t="s">
        <v>24399</v>
      </c>
      <c r="C241">
        <v>6.4</v>
      </c>
      <c r="E241" t="s">
        <v>1325</v>
      </c>
      <c r="F241" t="s">
        <v>953</v>
      </c>
      <c r="G241" t="s">
        <v>1671</v>
      </c>
      <c r="H241" t="s">
        <v>18089</v>
      </c>
      <c r="I241" t="s">
        <v>1266</v>
      </c>
      <c r="AB241">
        <v>6.7</v>
      </c>
      <c r="AC241">
        <v>5.9</v>
      </c>
      <c r="AD241">
        <v>7.3</v>
      </c>
      <c r="AE241">
        <v>6.6</v>
      </c>
      <c r="AF241">
        <v>6.3</v>
      </c>
      <c r="AG241">
        <v>5.7</v>
      </c>
      <c r="AI241">
        <v>6.8</v>
      </c>
      <c r="AJ241">
        <v>6.4</v>
      </c>
      <c r="AL241">
        <v>3.9</v>
      </c>
      <c r="AN241">
        <v>6.5</v>
      </c>
      <c r="AQ241">
        <v>5.7</v>
      </c>
      <c r="AR241">
        <v>7.1</v>
      </c>
      <c r="AT241">
        <v>7.2</v>
      </c>
    </row>
    <row r="242" spans="1:46" x14ac:dyDescent="0.3">
      <c r="A242" t="s">
        <v>712</v>
      </c>
      <c r="B242" t="s">
        <v>24400</v>
      </c>
      <c r="C242">
        <v>6.1</v>
      </c>
      <c r="E242" t="s">
        <v>1325</v>
      </c>
      <c r="F242" t="s">
        <v>953</v>
      </c>
      <c r="G242" t="s">
        <v>3409</v>
      </c>
      <c r="H242" t="s">
        <v>10413</v>
      </c>
      <c r="AB242">
        <v>6.2</v>
      </c>
      <c r="AC242">
        <v>7.3</v>
      </c>
      <c r="AD242">
        <v>6.3</v>
      </c>
      <c r="AE242">
        <v>5.6</v>
      </c>
      <c r="AF242">
        <v>5.4</v>
      </c>
      <c r="AG242">
        <v>5.4</v>
      </c>
      <c r="AI242">
        <v>6.1</v>
      </c>
      <c r="AJ242">
        <v>6.1</v>
      </c>
      <c r="AL242">
        <v>7.3</v>
      </c>
      <c r="AN242">
        <v>6.7</v>
      </c>
      <c r="AQ242">
        <v>6.1</v>
      </c>
      <c r="AR242">
        <v>6.1</v>
      </c>
      <c r="AT242">
        <v>6.4</v>
      </c>
    </row>
    <row r="243" spans="1:46" x14ac:dyDescent="0.3">
      <c r="A243" t="s">
        <v>50</v>
      </c>
      <c r="B243" t="s">
        <v>24401</v>
      </c>
      <c r="C243">
        <v>6.5</v>
      </c>
      <c r="E243" t="s">
        <v>1325</v>
      </c>
      <c r="F243" t="s">
        <v>953</v>
      </c>
      <c r="G243" t="s">
        <v>10413</v>
      </c>
      <c r="AB243">
        <v>6</v>
      </c>
      <c r="AC243">
        <v>7.9</v>
      </c>
      <c r="AD243">
        <v>3.5</v>
      </c>
      <c r="AE243">
        <v>6</v>
      </c>
      <c r="AF243">
        <v>6.2</v>
      </c>
      <c r="AG243">
        <v>6.8</v>
      </c>
      <c r="AI243">
        <v>7.8</v>
      </c>
      <c r="AJ243">
        <v>5.9</v>
      </c>
      <c r="AL243">
        <v>6.8</v>
      </c>
      <c r="AN243">
        <v>4.9000000000000004</v>
      </c>
      <c r="AQ243">
        <v>6.6</v>
      </c>
      <c r="AR243">
        <v>6.1</v>
      </c>
      <c r="AT243">
        <v>5.3</v>
      </c>
    </row>
    <row r="244" spans="1:46" x14ac:dyDescent="0.3">
      <c r="A244" t="s">
        <v>1017</v>
      </c>
      <c r="B244" t="s">
        <v>24402</v>
      </c>
      <c r="C244">
        <v>7.1</v>
      </c>
      <c r="E244" t="s">
        <v>1325</v>
      </c>
      <c r="F244" t="s">
        <v>3409</v>
      </c>
      <c r="G244" t="s">
        <v>22704</v>
      </c>
      <c r="H244" t="s">
        <v>25957</v>
      </c>
      <c r="AB244">
        <v>5.5</v>
      </c>
      <c r="AC244">
        <v>7</v>
      </c>
      <c r="AD244">
        <v>6.5</v>
      </c>
      <c r="AE244">
        <v>5.4</v>
      </c>
      <c r="AF244">
        <v>5.9</v>
      </c>
      <c r="AG244">
        <v>5.3</v>
      </c>
      <c r="AI244">
        <v>5</v>
      </c>
      <c r="AJ244">
        <v>6.6</v>
      </c>
      <c r="AL244">
        <v>7.8</v>
      </c>
      <c r="AN244">
        <v>7.3</v>
      </c>
      <c r="AQ244">
        <v>6.7</v>
      </c>
      <c r="AR244">
        <v>4.8</v>
      </c>
    </row>
    <row r="245" spans="1:46" x14ac:dyDescent="0.3">
      <c r="A245" t="s">
        <v>1528</v>
      </c>
      <c r="B245" t="s">
        <v>24403</v>
      </c>
      <c r="C245">
        <v>6.4</v>
      </c>
      <c r="E245" t="s">
        <v>27936</v>
      </c>
      <c r="F245" t="s">
        <v>10413</v>
      </c>
      <c r="AB245">
        <v>7.5</v>
      </c>
      <c r="AC245">
        <v>7.3</v>
      </c>
      <c r="AD245">
        <v>5.6</v>
      </c>
      <c r="AE245">
        <v>6</v>
      </c>
      <c r="AF245">
        <v>7.2</v>
      </c>
      <c r="AG245">
        <v>6.8</v>
      </c>
      <c r="AI245">
        <v>4.9000000000000004</v>
      </c>
      <c r="AJ245">
        <v>5.2</v>
      </c>
      <c r="AL245">
        <v>7.2</v>
      </c>
      <c r="AN245">
        <v>6</v>
      </c>
      <c r="AQ245">
        <v>6.9</v>
      </c>
      <c r="AR245">
        <v>6.6</v>
      </c>
    </row>
    <row r="246" spans="1:46" x14ac:dyDescent="0.3">
      <c r="A246" t="s">
        <v>1533</v>
      </c>
      <c r="B246" t="s">
        <v>24404</v>
      </c>
      <c r="C246">
        <v>6.5</v>
      </c>
      <c r="E246" t="s">
        <v>1325</v>
      </c>
      <c r="F246" t="s">
        <v>1671</v>
      </c>
      <c r="G246" t="s">
        <v>27936</v>
      </c>
      <c r="H246" t="s">
        <v>19711</v>
      </c>
      <c r="I246" t="s">
        <v>10413</v>
      </c>
      <c r="AB246">
        <v>5.4</v>
      </c>
      <c r="AC246">
        <v>5.5</v>
      </c>
      <c r="AD246">
        <v>6.2</v>
      </c>
      <c r="AE246">
        <v>6.8</v>
      </c>
      <c r="AF246">
        <v>6.2</v>
      </c>
      <c r="AG246">
        <v>6.3</v>
      </c>
      <c r="AI246">
        <v>6.2</v>
      </c>
      <c r="AJ246">
        <v>6.2</v>
      </c>
      <c r="AL246">
        <v>5.6</v>
      </c>
      <c r="AN246">
        <v>4.7</v>
      </c>
      <c r="AQ246">
        <v>5.7</v>
      </c>
      <c r="AR246">
        <v>4.5</v>
      </c>
    </row>
    <row r="247" spans="1:46" x14ac:dyDescent="0.3">
      <c r="A247" t="s">
        <v>1170</v>
      </c>
      <c r="B247" t="s">
        <v>24405</v>
      </c>
      <c r="C247">
        <v>6.3</v>
      </c>
      <c r="E247" t="s">
        <v>953</v>
      </c>
      <c r="F247" t="s">
        <v>12332</v>
      </c>
      <c r="G247" t="s">
        <v>10413</v>
      </c>
      <c r="AB247">
        <v>7.1</v>
      </c>
      <c r="AC247">
        <v>7.5</v>
      </c>
      <c r="AD247">
        <v>5.5</v>
      </c>
      <c r="AE247">
        <v>6</v>
      </c>
      <c r="AF247">
        <v>6.7</v>
      </c>
      <c r="AG247">
        <v>5.9</v>
      </c>
      <c r="AI247">
        <v>4.9000000000000004</v>
      </c>
      <c r="AJ247">
        <v>7.8</v>
      </c>
      <c r="AL247">
        <v>5.6</v>
      </c>
      <c r="AN247">
        <v>5.9</v>
      </c>
      <c r="AQ247">
        <v>7.3</v>
      </c>
      <c r="AR247">
        <v>8.5</v>
      </c>
    </row>
    <row r="248" spans="1:46" x14ac:dyDescent="0.3">
      <c r="A248" t="s">
        <v>1544</v>
      </c>
      <c r="B248" t="s">
        <v>24406</v>
      </c>
      <c r="C248">
        <v>7.5</v>
      </c>
      <c r="E248" t="s">
        <v>13307</v>
      </c>
      <c r="F248" t="s">
        <v>3409</v>
      </c>
      <c r="AB248">
        <v>4.3</v>
      </c>
      <c r="AC248">
        <v>7.6</v>
      </c>
      <c r="AD248">
        <v>8.3000000000000007</v>
      </c>
      <c r="AE248">
        <v>4</v>
      </c>
      <c r="AF248">
        <v>6.2</v>
      </c>
      <c r="AG248">
        <v>7.4</v>
      </c>
      <c r="AI248">
        <v>6.1</v>
      </c>
      <c r="AJ248">
        <v>4.8</v>
      </c>
      <c r="AL248">
        <v>4.8</v>
      </c>
      <c r="AN248">
        <v>7.5</v>
      </c>
      <c r="AQ248">
        <v>6.8</v>
      </c>
      <c r="AR248">
        <v>7.5</v>
      </c>
    </row>
    <row r="249" spans="1:46" x14ac:dyDescent="0.3">
      <c r="A249" t="s">
        <v>787</v>
      </c>
      <c r="B249" t="s">
        <v>24407</v>
      </c>
      <c r="C249">
        <v>4.9000000000000004</v>
      </c>
      <c r="E249" t="s">
        <v>953</v>
      </c>
      <c r="F249" t="s">
        <v>1671</v>
      </c>
      <c r="G249" t="s">
        <v>18089</v>
      </c>
      <c r="H249" t="s">
        <v>1266</v>
      </c>
      <c r="AB249">
        <v>6.1</v>
      </c>
      <c r="AC249">
        <v>7.6</v>
      </c>
      <c r="AD249">
        <v>6.4</v>
      </c>
      <c r="AE249">
        <v>7.8</v>
      </c>
      <c r="AF249">
        <v>6.1</v>
      </c>
      <c r="AG249">
        <v>6.6</v>
      </c>
      <c r="AI249">
        <v>6.3</v>
      </c>
      <c r="AJ249">
        <v>5.0999999999999996</v>
      </c>
      <c r="AL249">
        <v>7.6</v>
      </c>
      <c r="AN249">
        <v>6.3</v>
      </c>
      <c r="AQ249">
        <v>8.3000000000000007</v>
      </c>
      <c r="AR249">
        <v>6.5</v>
      </c>
    </row>
    <row r="250" spans="1:46" x14ac:dyDescent="0.3">
      <c r="A250" t="s">
        <v>1556</v>
      </c>
      <c r="B250" t="s">
        <v>24408</v>
      </c>
      <c r="C250">
        <v>5.8</v>
      </c>
      <c r="E250" t="s">
        <v>1325</v>
      </c>
      <c r="F250" t="s">
        <v>1671</v>
      </c>
      <c r="G250" t="s">
        <v>27936</v>
      </c>
      <c r="H250" t="s">
        <v>12332</v>
      </c>
      <c r="I250" t="s">
        <v>10413</v>
      </c>
      <c r="AB250">
        <v>7</v>
      </c>
      <c r="AC250">
        <v>6.8</v>
      </c>
      <c r="AD250">
        <v>6</v>
      </c>
      <c r="AE250">
        <v>6.4</v>
      </c>
      <c r="AF250">
        <v>6.4</v>
      </c>
      <c r="AG250">
        <v>7.7</v>
      </c>
      <c r="AI250">
        <v>5.9</v>
      </c>
      <c r="AJ250">
        <v>7</v>
      </c>
      <c r="AL250">
        <v>5.5</v>
      </c>
      <c r="AN250">
        <v>5.9</v>
      </c>
      <c r="AQ250">
        <v>7.8</v>
      </c>
      <c r="AR250">
        <v>6.5</v>
      </c>
    </row>
    <row r="251" spans="1:46" x14ac:dyDescent="0.3">
      <c r="A251" t="s">
        <v>1571</v>
      </c>
      <c r="B251" t="s">
        <v>24409</v>
      </c>
      <c r="C251">
        <v>6.2</v>
      </c>
      <c r="E251" t="s">
        <v>1325</v>
      </c>
      <c r="F251" t="s">
        <v>3409</v>
      </c>
      <c r="G251" t="s">
        <v>1266</v>
      </c>
      <c r="H251" t="s">
        <v>25957</v>
      </c>
      <c r="AB251">
        <v>5.9</v>
      </c>
      <c r="AC251">
        <v>5</v>
      </c>
      <c r="AD251">
        <v>4.5</v>
      </c>
      <c r="AE251">
        <v>4.0999999999999996</v>
      </c>
      <c r="AF251">
        <v>6.6</v>
      </c>
      <c r="AG251">
        <v>5.3</v>
      </c>
      <c r="AI251">
        <v>7.9</v>
      </c>
      <c r="AJ251">
        <v>5.0999999999999996</v>
      </c>
      <c r="AL251">
        <v>4.8</v>
      </c>
      <c r="AN251">
        <v>5.5</v>
      </c>
      <c r="AQ251">
        <v>6.2</v>
      </c>
      <c r="AR251">
        <v>4.5</v>
      </c>
    </row>
    <row r="252" spans="1:46" x14ac:dyDescent="0.3">
      <c r="A252" t="s">
        <v>271</v>
      </c>
      <c r="B252" t="s">
        <v>24410</v>
      </c>
      <c r="C252">
        <v>5.5</v>
      </c>
      <c r="E252" t="s">
        <v>953</v>
      </c>
      <c r="F252" t="s">
        <v>11526</v>
      </c>
      <c r="G252" t="s">
        <v>1671</v>
      </c>
      <c r="H252" t="s">
        <v>18089</v>
      </c>
      <c r="I252" t="s">
        <v>1266</v>
      </c>
      <c r="AB252">
        <v>6.5</v>
      </c>
      <c r="AC252">
        <v>7.1</v>
      </c>
      <c r="AD252">
        <v>4.7</v>
      </c>
      <c r="AE252">
        <v>7.4</v>
      </c>
      <c r="AF252">
        <v>5.7</v>
      </c>
      <c r="AG252">
        <v>5.6</v>
      </c>
      <c r="AI252">
        <v>6.7</v>
      </c>
      <c r="AJ252">
        <v>6.5</v>
      </c>
      <c r="AL252">
        <v>7.9</v>
      </c>
      <c r="AN252">
        <v>8.8000000000000007</v>
      </c>
      <c r="AQ252">
        <v>5.4</v>
      </c>
      <c r="AR252">
        <v>6.1</v>
      </c>
    </row>
    <row r="253" spans="1:46" x14ac:dyDescent="0.3">
      <c r="A253" t="s">
        <v>1584</v>
      </c>
      <c r="B253" t="s">
        <v>24411</v>
      </c>
      <c r="C253">
        <v>5.4</v>
      </c>
      <c r="E253" t="s">
        <v>11526</v>
      </c>
      <c r="F253" t="s">
        <v>1671</v>
      </c>
      <c r="G253" t="s">
        <v>18089</v>
      </c>
      <c r="H253" t="s">
        <v>12038</v>
      </c>
      <c r="I253" t="s">
        <v>15011</v>
      </c>
      <c r="AB253">
        <v>7.1</v>
      </c>
      <c r="AC253">
        <v>5.9</v>
      </c>
      <c r="AD253">
        <v>6.8</v>
      </c>
      <c r="AE253">
        <v>6.1</v>
      </c>
      <c r="AF253">
        <v>6</v>
      </c>
      <c r="AG253">
        <v>5.9</v>
      </c>
      <c r="AI253">
        <v>4.9000000000000004</v>
      </c>
      <c r="AJ253">
        <v>6</v>
      </c>
      <c r="AL253">
        <v>5.6</v>
      </c>
      <c r="AN253">
        <v>6.6</v>
      </c>
      <c r="AQ253">
        <v>6.6</v>
      </c>
      <c r="AR253">
        <v>6.7</v>
      </c>
    </row>
    <row r="254" spans="1:46" x14ac:dyDescent="0.3">
      <c r="A254" t="s">
        <v>1589</v>
      </c>
      <c r="B254" t="s">
        <v>24412</v>
      </c>
      <c r="C254">
        <v>5.8</v>
      </c>
      <c r="E254" t="s">
        <v>1325</v>
      </c>
      <c r="F254" t="s">
        <v>953</v>
      </c>
      <c r="G254" t="s">
        <v>27934</v>
      </c>
      <c r="H254" t="s">
        <v>12332</v>
      </c>
      <c r="I254" t="s">
        <v>10413</v>
      </c>
      <c r="AB254">
        <v>7</v>
      </c>
      <c r="AC254">
        <v>5.5</v>
      </c>
      <c r="AD254">
        <v>4.8</v>
      </c>
      <c r="AE254">
        <v>8.5</v>
      </c>
      <c r="AF254">
        <v>6.1</v>
      </c>
      <c r="AG254">
        <v>5.3</v>
      </c>
      <c r="AI254">
        <v>6.1</v>
      </c>
      <c r="AJ254">
        <v>6.9</v>
      </c>
      <c r="AL254">
        <v>7</v>
      </c>
      <c r="AN254">
        <v>7.3</v>
      </c>
      <c r="AQ254">
        <v>6.2</v>
      </c>
      <c r="AR254">
        <v>5.6</v>
      </c>
    </row>
    <row r="255" spans="1:46" x14ac:dyDescent="0.3">
      <c r="A255" t="s">
        <v>1594</v>
      </c>
      <c r="B255" t="s">
        <v>24413</v>
      </c>
      <c r="C255">
        <v>7.1</v>
      </c>
      <c r="E255" t="s">
        <v>1325</v>
      </c>
      <c r="F255" t="s">
        <v>3409</v>
      </c>
      <c r="G255" t="s">
        <v>12332</v>
      </c>
      <c r="H255" t="s">
        <v>27935</v>
      </c>
      <c r="AB255">
        <v>6.1</v>
      </c>
      <c r="AC255">
        <v>6.9</v>
      </c>
      <c r="AD255">
        <v>5.8</v>
      </c>
      <c r="AE255">
        <v>5.9</v>
      </c>
      <c r="AF255">
        <v>4.3</v>
      </c>
      <c r="AG255">
        <v>5.9</v>
      </c>
      <c r="AI255">
        <v>5.5</v>
      </c>
      <c r="AJ255">
        <v>6.4</v>
      </c>
      <c r="AL255">
        <v>7</v>
      </c>
      <c r="AN255">
        <v>7.9</v>
      </c>
      <c r="AQ255">
        <v>5.0999999999999996</v>
      </c>
      <c r="AR255">
        <v>7.6</v>
      </c>
    </row>
    <row r="256" spans="1:46" x14ac:dyDescent="0.3">
      <c r="A256" t="s">
        <v>271</v>
      </c>
      <c r="B256" t="s">
        <v>24414</v>
      </c>
      <c r="C256">
        <v>5.4</v>
      </c>
      <c r="E256" t="s">
        <v>953</v>
      </c>
      <c r="F256" t="s">
        <v>11526</v>
      </c>
      <c r="G256" t="s">
        <v>1671</v>
      </c>
      <c r="H256" t="s">
        <v>18089</v>
      </c>
      <c r="I256" t="s">
        <v>1266</v>
      </c>
      <c r="AB256">
        <v>6.7</v>
      </c>
      <c r="AC256">
        <v>6.2</v>
      </c>
      <c r="AD256">
        <v>7.2</v>
      </c>
      <c r="AE256">
        <v>6.4</v>
      </c>
      <c r="AF256">
        <v>5.7</v>
      </c>
      <c r="AG256">
        <v>7.3</v>
      </c>
      <c r="AI256">
        <v>8.1</v>
      </c>
      <c r="AJ256">
        <v>5.7</v>
      </c>
      <c r="AL256">
        <v>5.9</v>
      </c>
      <c r="AN256">
        <v>5.0999999999999996</v>
      </c>
      <c r="AQ256">
        <v>6.6</v>
      </c>
      <c r="AR256">
        <v>5.2</v>
      </c>
    </row>
    <row r="257" spans="1:44" x14ac:dyDescent="0.3">
      <c r="A257" t="s">
        <v>1606</v>
      </c>
      <c r="B257" t="s">
        <v>24415</v>
      </c>
      <c r="C257">
        <v>3.7</v>
      </c>
      <c r="E257" t="s">
        <v>1325</v>
      </c>
      <c r="F257" t="s">
        <v>27936</v>
      </c>
      <c r="G257" t="s">
        <v>19711</v>
      </c>
      <c r="H257" t="s">
        <v>10413</v>
      </c>
      <c r="AB257">
        <v>6.5</v>
      </c>
      <c r="AC257">
        <v>5.6</v>
      </c>
      <c r="AD257">
        <v>4.3</v>
      </c>
      <c r="AE257">
        <v>4.7</v>
      </c>
      <c r="AF257">
        <v>6.7</v>
      </c>
      <c r="AG257">
        <v>6.6</v>
      </c>
      <c r="AI257">
        <v>4.9000000000000004</v>
      </c>
      <c r="AJ257">
        <v>4.5</v>
      </c>
      <c r="AL257">
        <v>6.4</v>
      </c>
      <c r="AN257">
        <v>7.3</v>
      </c>
      <c r="AQ257">
        <v>6.6</v>
      </c>
      <c r="AR257">
        <v>6.4</v>
      </c>
    </row>
    <row r="258" spans="1:44" x14ac:dyDescent="0.3">
      <c r="A258" t="s">
        <v>647</v>
      </c>
      <c r="B258" t="s">
        <v>24416</v>
      </c>
      <c r="C258">
        <v>6.7</v>
      </c>
      <c r="E258" t="s">
        <v>1325</v>
      </c>
      <c r="F258" t="s">
        <v>12332</v>
      </c>
      <c r="AB258">
        <v>7.3</v>
      </c>
      <c r="AC258">
        <v>7</v>
      </c>
      <c r="AD258">
        <v>5.9</v>
      </c>
      <c r="AE258">
        <v>7</v>
      </c>
      <c r="AF258">
        <v>6.1</v>
      </c>
      <c r="AG258">
        <v>6.2</v>
      </c>
      <c r="AI258">
        <v>6.4</v>
      </c>
      <c r="AJ258">
        <v>5.4</v>
      </c>
      <c r="AL258">
        <v>4</v>
      </c>
      <c r="AN258">
        <v>8</v>
      </c>
      <c r="AQ258">
        <v>6.2</v>
      </c>
      <c r="AR258">
        <v>6.9</v>
      </c>
    </row>
    <row r="259" spans="1:44" x14ac:dyDescent="0.3">
      <c r="A259" t="s">
        <v>50</v>
      </c>
      <c r="B259" t="s">
        <v>24417</v>
      </c>
      <c r="C259">
        <v>7.2</v>
      </c>
      <c r="E259" t="s">
        <v>1325</v>
      </c>
      <c r="F259" t="s">
        <v>953</v>
      </c>
      <c r="G259" t="s">
        <v>10413</v>
      </c>
      <c r="AB259">
        <v>6.8</v>
      </c>
      <c r="AC259">
        <v>6.9</v>
      </c>
      <c r="AD259">
        <v>5.9</v>
      </c>
      <c r="AE259">
        <v>4.4000000000000004</v>
      </c>
      <c r="AF259">
        <v>5.6</v>
      </c>
      <c r="AG259">
        <v>6.3</v>
      </c>
      <c r="AI259">
        <v>6.7</v>
      </c>
      <c r="AJ259">
        <v>6.2</v>
      </c>
      <c r="AL259">
        <v>4.0999999999999996</v>
      </c>
      <c r="AN259">
        <v>6.2</v>
      </c>
      <c r="AQ259">
        <v>6.5</v>
      </c>
      <c r="AR259">
        <v>6.8</v>
      </c>
    </row>
    <row r="260" spans="1:44" x14ac:dyDescent="0.3">
      <c r="A260" t="s">
        <v>558</v>
      </c>
      <c r="B260" t="s">
        <v>24418</v>
      </c>
      <c r="C260">
        <v>8.8000000000000007</v>
      </c>
      <c r="E260" t="s">
        <v>1325</v>
      </c>
      <c r="F260" t="s">
        <v>953</v>
      </c>
      <c r="G260" t="s">
        <v>3409</v>
      </c>
      <c r="H260" t="s">
        <v>1266</v>
      </c>
      <c r="AB260">
        <v>6.6</v>
      </c>
      <c r="AC260">
        <v>6.3</v>
      </c>
      <c r="AD260">
        <v>7.4</v>
      </c>
      <c r="AE260">
        <v>5.9</v>
      </c>
      <c r="AF260">
        <v>6.9</v>
      </c>
      <c r="AG260">
        <v>6.5</v>
      </c>
      <c r="AI260">
        <v>3.6</v>
      </c>
      <c r="AJ260">
        <v>7.2</v>
      </c>
      <c r="AL260">
        <v>5.5</v>
      </c>
      <c r="AN260">
        <v>6</v>
      </c>
      <c r="AQ260">
        <v>5.0999999999999996</v>
      </c>
      <c r="AR260">
        <v>6</v>
      </c>
    </row>
    <row r="261" spans="1:44" x14ac:dyDescent="0.3">
      <c r="A261" t="s">
        <v>1628</v>
      </c>
      <c r="B261" t="s">
        <v>24419</v>
      </c>
      <c r="C261">
        <v>5.8</v>
      </c>
      <c r="E261" t="s">
        <v>1325</v>
      </c>
      <c r="F261" t="s">
        <v>953</v>
      </c>
      <c r="G261" t="s">
        <v>1671</v>
      </c>
      <c r="AB261">
        <v>6.9</v>
      </c>
      <c r="AC261">
        <v>7.7</v>
      </c>
      <c r="AD261">
        <v>5.4</v>
      </c>
      <c r="AE261">
        <v>4.0999999999999996</v>
      </c>
      <c r="AF261">
        <v>4.8</v>
      </c>
      <c r="AG261">
        <v>6.2</v>
      </c>
      <c r="AI261">
        <v>6</v>
      </c>
      <c r="AJ261">
        <v>6.3</v>
      </c>
      <c r="AL261">
        <v>4.9000000000000004</v>
      </c>
      <c r="AN261">
        <v>6.7</v>
      </c>
      <c r="AQ261">
        <v>6.2</v>
      </c>
      <c r="AR261">
        <v>5.4</v>
      </c>
    </row>
    <row r="262" spans="1:44" x14ac:dyDescent="0.3">
      <c r="A262" t="s">
        <v>1634</v>
      </c>
      <c r="B262" t="s">
        <v>24420</v>
      </c>
      <c r="C262">
        <v>6.8</v>
      </c>
      <c r="E262" t="s">
        <v>13307</v>
      </c>
      <c r="F262" t="s">
        <v>3409</v>
      </c>
      <c r="G262" t="s">
        <v>27935</v>
      </c>
      <c r="AB262">
        <v>6.7</v>
      </c>
      <c r="AC262">
        <v>6.4</v>
      </c>
      <c r="AD262">
        <v>4.9000000000000004</v>
      </c>
      <c r="AE262">
        <v>6.8</v>
      </c>
      <c r="AF262">
        <v>5.6</v>
      </c>
      <c r="AG262">
        <v>6.3</v>
      </c>
      <c r="AI262">
        <v>4.7</v>
      </c>
      <c r="AJ262">
        <v>5.4</v>
      </c>
      <c r="AL262">
        <v>4.5999999999999996</v>
      </c>
      <c r="AN262">
        <v>8</v>
      </c>
      <c r="AQ262">
        <v>5.5</v>
      </c>
      <c r="AR262">
        <v>7</v>
      </c>
    </row>
    <row r="263" spans="1:44" x14ac:dyDescent="0.3">
      <c r="A263" t="s">
        <v>787</v>
      </c>
      <c r="B263" t="s">
        <v>24421</v>
      </c>
      <c r="C263">
        <v>3.8</v>
      </c>
      <c r="E263" t="s">
        <v>953</v>
      </c>
      <c r="F263" t="s">
        <v>1671</v>
      </c>
      <c r="G263" t="s">
        <v>18089</v>
      </c>
      <c r="H263" t="s">
        <v>1266</v>
      </c>
      <c r="AB263">
        <v>7.6</v>
      </c>
      <c r="AC263">
        <v>5.8</v>
      </c>
      <c r="AD263">
        <v>7.5</v>
      </c>
      <c r="AE263">
        <v>6.2</v>
      </c>
      <c r="AF263">
        <v>4.8</v>
      </c>
      <c r="AG263">
        <v>7.3</v>
      </c>
      <c r="AI263">
        <v>6.3</v>
      </c>
      <c r="AJ263">
        <v>6.8</v>
      </c>
      <c r="AL263">
        <v>7.5</v>
      </c>
      <c r="AN263">
        <v>6.3</v>
      </c>
      <c r="AQ263">
        <v>5.7</v>
      </c>
      <c r="AR263">
        <v>4.9000000000000004</v>
      </c>
    </row>
    <row r="264" spans="1:44" x14ac:dyDescent="0.3">
      <c r="A264" t="s">
        <v>1644</v>
      </c>
      <c r="B264" t="s">
        <v>24422</v>
      </c>
      <c r="C264">
        <v>7.1</v>
      </c>
      <c r="E264" t="s">
        <v>1325</v>
      </c>
      <c r="F264" t="s">
        <v>27934</v>
      </c>
      <c r="G264" t="s">
        <v>12332</v>
      </c>
      <c r="H264" t="s">
        <v>10413</v>
      </c>
      <c r="AB264">
        <v>5.7</v>
      </c>
      <c r="AC264">
        <v>4.8</v>
      </c>
      <c r="AD264">
        <v>6.8</v>
      </c>
      <c r="AE264">
        <v>5.8</v>
      </c>
      <c r="AF264">
        <v>3.8</v>
      </c>
      <c r="AG264">
        <v>6.9</v>
      </c>
      <c r="AI264">
        <v>5.6</v>
      </c>
      <c r="AJ264">
        <v>6.1</v>
      </c>
      <c r="AL264">
        <v>7.6</v>
      </c>
      <c r="AN264">
        <v>6.8</v>
      </c>
      <c r="AQ264">
        <v>6</v>
      </c>
      <c r="AR264">
        <v>7.2</v>
      </c>
    </row>
    <row r="265" spans="1:44" x14ac:dyDescent="0.3">
      <c r="A265" t="s">
        <v>1098</v>
      </c>
      <c r="B265" t="s">
        <v>24423</v>
      </c>
      <c r="C265">
        <v>7.2</v>
      </c>
      <c r="E265" t="s">
        <v>1325</v>
      </c>
      <c r="F265" t="s">
        <v>953</v>
      </c>
      <c r="G265" t="s">
        <v>3409</v>
      </c>
      <c r="H265" t="s">
        <v>22704</v>
      </c>
      <c r="I265" t="s">
        <v>25957</v>
      </c>
      <c r="AB265">
        <v>5.0999999999999996</v>
      </c>
      <c r="AC265">
        <v>6.2</v>
      </c>
      <c r="AD265">
        <v>6.5</v>
      </c>
      <c r="AE265">
        <v>7.3</v>
      </c>
      <c r="AF265">
        <v>7.3</v>
      </c>
      <c r="AG265">
        <v>6.8</v>
      </c>
      <c r="AI265">
        <v>6.3</v>
      </c>
      <c r="AJ265">
        <v>6.3</v>
      </c>
      <c r="AL265">
        <v>8</v>
      </c>
      <c r="AN265">
        <v>6</v>
      </c>
      <c r="AQ265">
        <v>8</v>
      </c>
      <c r="AR265">
        <v>4</v>
      </c>
    </row>
    <row r="266" spans="1:44" x14ac:dyDescent="0.3">
      <c r="A266" t="s">
        <v>787</v>
      </c>
      <c r="B266" t="s">
        <v>24424</v>
      </c>
      <c r="C266">
        <v>5.9</v>
      </c>
      <c r="E266" t="s">
        <v>953</v>
      </c>
      <c r="F266" t="s">
        <v>1671</v>
      </c>
      <c r="G266" t="s">
        <v>18089</v>
      </c>
      <c r="H266" t="s">
        <v>1266</v>
      </c>
      <c r="AB266">
        <v>5.9</v>
      </c>
      <c r="AC266">
        <v>6.7</v>
      </c>
      <c r="AD266">
        <v>5.4</v>
      </c>
      <c r="AE266">
        <v>7</v>
      </c>
      <c r="AF266">
        <v>5.7</v>
      </c>
      <c r="AG266">
        <v>7.2</v>
      </c>
      <c r="AI266">
        <v>5.5</v>
      </c>
      <c r="AJ266">
        <v>5.6</v>
      </c>
      <c r="AL266">
        <v>6.7</v>
      </c>
      <c r="AN266">
        <v>6.5</v>
      </c>
      <c r="AQ266">
        <v>6.3</v>
      </c>
      <c r="AR266">
        <v>6.9</v>
      </c>
    </row>
    <row r="267" spans="1:44" x14ac:dyDescent="0.3">
      <c r="A267" t="s">
        <v>1660</v>
      </c>
      <c r="B267" t="s">
        <v>24425</v>
      </c>
      <c r="C267">
        <v>7.1</v>
      </c>
      <c r="E267" t="s">
        <v>11526</v>
      </c>
      <c r="F267" t="s">
        <v>18089</v>
      </c>
      <c r="G267" t="s">
        <v>1266</v>
      </c>
      <c r="H267" t="s">
        <v>17378</v>
      </c>
      <c r="I267" t="s">
        <v>19711</v>
      </c>
      <c r="AB267">
        <v>5.6</v>
      </c>
      <c r="AC267">
        <v>6.7</v>
      </c>
      <c r="AD267">
        <v>4</v>
      </c>
      <c r="AE267">
        <v>7.1</v>
      </c>
      <c r="AF267">
        <v>7.5</v>
      </c>
      <c r="AG267">
        <v>7.1</v>
      </c>
      <c r="AI267">
        <v>8.8000000000000007</v>
      </c>
      <c r="AJ267">
        <v>3.8</v>
      </c>
      <c r="AL267">
        <v>6.1</v>
      </c>
      <c r="AN267">
        <v>7.8</v>
      </c>
      <c r="AQ267">
        <v>5.5</v>
      </c>
      <c r="AR267">
        <v>6</v>
      </c>
    </row>
    <row r="268" spans="1:44" x14ac:dyDescent="0.3">
      <c r="A268" t="s">
        <v>659</v>
      </c>
      <c r="B268" t="s">
        <v>24426</v>
      </c>
      <c r="C268">
        <v>8.1</v>
      </c>
      <c r="E268" t="s">
        <v>953</v>
      </c>
      <c r="F268" t="s">
        <v>3409</v>
      </c>
      <c r="G268" t="s">
        <v>12332</v>
      </c>
      <c r="AB268">
        <v>6.5</v>
      </c>
      <c r="AC268">
        <v>6.2</v>
      </c>
      <c r="AD268">
        <v>6.3</v>
      </c>
      <c r="AE268">
        <v>7</v>
      </c>
      <c r="AF268">
        <v>4.3</v>
      </c>
      <c r="AG268">
        <v>5.6</v>
      </c>
      <c r="AI268">
        <v>5.2</v>
      </c>
      <c r="AJ268">
        <v>4.2</v>
      </c>
      <c r="AL268">
        <v>5.5</v>
      </c>
      <c r="AN268">
        <v>5.6</v>
      </c>
      <c r="AQ268">
        <v>5.5</v>
      </c>
      <c r="AR268">
        <v>6.2</v>
      </c>
    </row>
    <row r="269" spans="1:44" x14ac:dyDescent="0.3">
      <c r="A269" t="s">
        <v>1675</v>
      </c>
      <c r="B269" t="s">
        <v>24427</v>
      </c>
      <c r="C269">
        <v>6.9</v>
      </c>
      <c r="E269" t="s">
        <v>1325</v>
      </c>
      <c r="F269" t="s">
        <v>953</v>
      </c>
      <c r="G269" t="s">
        <v>19711</v>
      </c>
      <c r="H269" t="s">
        <v>12332</v>
      </c>
      <c r="I269" t="s">
        <v>10413</v>
      </c>
      <c r="AB269">
        <v>5.9</v>
      </c>
      <c r="AC269">
        <v>7.1</v>
      </c>
      <c r="AD269">
        <v>5.2</v>
      </c>
      <c r="AE269">
        <v>8</v>
      </c>
      <c r="AF269">
        <v>5.5</v>
      </c>
      <c r="AG269">
        <v>5.7</v>
      </c>
      <c r="AI269">
        <v>7</v>
      </c>
      <c r="AJ269">
        <v>7.7</v>
      </c>
      <c r="AL269">
        <v>5</v>
      </c>
      <c r="AN269">
        <v>5.8</v>
      </c>
      <c r="AQ269">
        <v>5.0999999999999996</v>
      </c>
      <c r="AR269">
        <v>6.2</v>
      </c>
    </row>
    <row r="270" spans="1:44" x14ac:dyDescent="0.3">
      <c r="A270" t="s">
        <v>1681</v>
      </c>
      <c r="B270" t="s">
        <v>24428</v>
      </c>
      <c r="C270">
        <v>4.4000000000000004</v>
      </c>
      <c r="E270" t="s">
        <v>1671</v>
      </c>
      <c r="F270" t="s">
        <v>19711</v>
      </c>
      <c r="AB270">
        <v>5.9</v>
      </c>
      <c r="AC270">
        <v>5.6</v>
      </c>
      <c r="AD270">
        <v>7.5</v>
      </c>
      <c r="AE270">
        <v>4.9000000000000004</v>
      </c>
      <c r="AF270">
        <v>7.9</v>
      </c>
      <c r="AG270">
        <v>6.5</v>
      </c>
      <c r="AI270">
        <v>5.6</v>
      </c>
      <c r="AJ270">
        <v>6.3</v>
      </c>
      <c r="AL270">
        <v>6.5</v>
      </c>
      <c r="AN270">
        <v>7.4</v>
      </c>
      <c r="AQ270">
        <v>5.6</v>
      </c>
      <c r="AR270">
        <v>5.6</v>
      </c>
    </row>
    <row r="271" spans="1:44" x14ac:dyDescent="0.3">
      <c r="A271" t="s">
        <v>334</v>
      </c>
      <c r="B271" t="s">
        <v>24429</v>
      </c>
      <c r="C271">
        <v>6.5</v>
      </c>
      <c r="E271" t="s">
        <v>1325</v>
      </c>
      <c r="F271" t="s">
        <v>27936</v>
      </c>
      <c r="G271" t="s">
        <v>10413</v>
      </c>
      <c r="AB271">
        <v>6.3</v>
      </c>
      <c r="AC271">
        <v>5.4</v>
      </c>
      <c r="AD271">
        <v>5.9</v>
      </c>
      <c r="AE271">
        <v>5.0999999999999996</v>
      </c>
      <c r="AF271">
        <v>6.3</v>
      </c>
      <c r="AG271">
        <v>6.8</v>
      </c>
      <c r="AI271">
        <v>6.6</v>
      </c>
      <c r="AJ271">
        <v>6.9</v>
      </c>
      <c r="AL271">
        <v>5.4</v>
      </c>
      <c r="AN271">
        <v>6.9</v>
      </c>
      <c r="AQ271">
        <v>5.3</v>
      </c>
      <c r="AR271">
        <v>5.4</v>
      </c>
    </row>
    <row r="272" spans="1:44" x14ac:dyDescent="0.3">
      <c r="A272" t="s">
        <v>1693</v>
      </c>
      <c r="B272" t="s">
        <v>24430</v>
      </c>
      <c r="C272">
        <v>8.5</v>
      </c>
      <c r="E272" t="s">
        <v>1325</v>
      </c>
      <c r="F272" t="s">
        <v>3409</v>
      </c>
      <c r="G272" t="s">
        <v>19711</v>
      </c>
      <c r="AB272">
        <v>6.3</v>
      </c>
      <c r="AC272">
        <v>4.9000000000000004</v>
      </c>
      <c r="AD272">
        <v>6.4</v>
      </c>
      <c r="AE272">
        <v>6.6</v>
      </c>
      <c r="AF272">
        <v>7.2</v>
      </c>
      <c r="AG272">
        <v>6</v>
      </c>
      <c r="AI272">
        <v>5.4</v>
      </c>
      <c r="AJ272">
        <v>5.0999999999999996</v>
      </c>
      <c r="AL272">
        <v>5.9</v>
      </c>
      <c r="AN272">
        <v>6.3</v>
      </c>
      <c r="AQ272">
        <v>6.5</v>
      </c>
      <c r="AR272">
        <v>3.6</v>
      </c>
    </row>
    <row r="273" spans="1:44" x14ac:dyDescent="0.3">
      <c r="A273" t="s">
        <v>1644</v>
      </c>
      <c r="B273" t="s">
        <v>24431</v>
      </c>
      <c r="C273">
        <v>7.7</v>
      </c>
      <c r="E273" t="s">
        <v>1325</v>
      </c>
      <c r="F273" t="s">
        <v>27934</v>
      </c>
      <c r="G273" t="s">
        <v>12332</v>
      </c>
      <c r="H273" t="s">
        <v>10413</v>
      </c>
      <c r="AB273">
        <v>5.8</v>
      </c>
      <c r="AC273">
        <v>6.1</v>
      </c>
      <c r="AD273">
        <v>6.8</v>
      </c>
      <c r="AE273">
        <v>8.1999999999999993</v>
      </c>
      <c r="AF273">
        <v>7.3</v>
      </c>
      <c r="AG273">
        <v>7.6</v>
      </c>
      <c r="AI273">
        <v>6.3</v>
      </c>
      <c r="AJ273">
        <v>5.7</v>
      </c>
      <c r="AL273">
        <v>3.9</v>
      </c>
      <c r="AN273">
        <v>5.6</v>
      </c>
      <c r="AQ273">
        <v>6.5</v>
      </c>
      <c r="AR273">
        <v>5.0999999999999996</v>
      </c>
    </row>
    <row r="274" spans="1:44" x14ac:dyDescent="0.3">
      <c r="A274" t="s">
        <v>105</v>
      </c>
      <c r="B274" t="s">
        <v>24432</v>
      </c>
      <c r="C274">
        <v>7.4</v>
      </c>
      <c r="E274" t="s">
        <v>953</v>
      </c>
      <c r="F274" t="s">
        <v>18089</v>
      </c>
      <c r="G274" t="s">
        <v>1266</v>
      </c>
      <c r="H274" t="s">
        <v>27934</v>
      </c>
      <c r="AB274">
        <v>2.4</v>
      </c>
      <c r="AC274">
        <v>7</v>
      </c>
      <c r="AD274">
        <v>6.6</v>
      </c>
      <c r="AE274">
        <v>6.4</v>
      </c>
      <c r="AF274">
        <v>6.2</v>
      </c>
      <c r="AG274">
        <v>6.9</v>
      </c>
      <c r="AI274">
        <v>6.3</v>
      </c>
      <c r="AJ274">
        <v>7.1</v>
      </c>
      <c r="AL274">
        <v>5.5</v>
      </c>
      <c r="AN274">
        <v>6.4</v>
      </c>
      <c r="AQ274">
        <v>6.2</v>
      </c>
      <c r="AR274">
        <v>6.1</v>
      </c>
    </row>
    <row r="275" spans="1:44" x14ac:dyDescent="0.3">
      <c r="A275" t="s">
        <v>50</v>
      </c>
      <c r="B275" t="s">
        <v>24433</v>
      </c>
      <c r="C275">
        <v>8</v>
      </c>
      <c r="E275" t="s">
        <v>1325</v>
      </c>
      <c r="F275" t="s">
        <v>953</v>
      </c>
      <c r="G275" t="s">
        <v>10413</v>
      </c>
      <c r="AB275">
        <v>5.6</v>
      </c>
      <c r="AC275">
        <v>6.5</v>
      </c>
      <c r="AD275">
        <v>6</v>
      </c>
      <c r="AE275">
        <v>6.5</v>
      </c>
      <c r="AF275">
        <v>6</v>
      </c>
      <c r="AG275">
        <v>6.4</v>
      </c>
      <c r="AI275">
        <v>6</v>
      </c>
      <c r="AJ275">
        <v>6.9</v>
      </c>
      <c r="AL275">
        <v>7.7</v>
      </c>
      <c r="AN275">
        <v>7.7</v>
      </c>
      <c r="AQ275">
        <v>4.4000000000000004</v>
      </c>
      <c r="AR275">
        <v>5.2</v>
      </c>
    </row>
    <row r="276" spans="1:44" x14ac:dyDescent="0.3">
      <c r="A276" t="s">
        <v>227</v>
      </c>
      <c r="B276" t="s">
        <v>24434</v>
      </c>
      <c r="C276">
        <v>5.7</v>
      </c>
      <c r="E276" t="s">
        <v>1325</v>
      </c>
      <c r="F276" t="s">
        <v>953</v>
      </c>
      <c r="G276" t="s">
        <v>12332</v>
      </c>
      <c r="H276" t="s">
        <v>10413</v>
      </c>
      <c r="AB276">
        <v>6</v>
      </c>
      <c r="AC276">
        <v>7.1</v>
      </c>
      <c r="AD276">
        <v>6.2</v>
      </c>
      <c r="AE276">
        <v>5.2</v>
      </c>
      <c r="AF276">
        <v>8</v>
      </c>
      <c r="AG276">
        <v>6.8</v>
      </c>
      <c r="AI276">
        <v>5.0999999999999996</v>
      </c>
      <c r="AJ276">
        <v>5.3</v>
      </c>
      <c r="AL276">
        <v>6.3</v>
      </c>
      <c r="AN276">
        <v>7.7</v>
      </c>
      <c r="AQ276">
        <v>7.5</v>
      </c>
      <c r="AR276">
        <v>6.6</v>
      </c>
    </row>
    <row r="277" spans="1:44" x14ac:dyDescent="0.3">
      <c r="A277" t="s">
        <v>647</v>
      </c>
      <c r="B277" t="s">
        <v>24435</v>
      </c>
      <c r="C277">
        <v>8.5</v>
      </c>
      <c r="E277" t="s">
        <v>1325</v>
      </c>
      <c r="F277" t="s">
        <v>12332</v>
      </c>
      <c r="AB277">
        <v>6</v>
      </c>
      <c r="AC277">
        <v>7.3</v>
      </c>
      <c r="AD277">
        <v>5.9</v>
      </c>
      <c r="AE277">
        <v>6.4</v>
      </c>
      <c r="AF277">
        <v>6.3</v>
      </c>
      <c r="AG277">
        <v>5.9</v>
      </c>
      <c r="AI277">
        <v>6.4</v>
      </c>
      <c r="AJ277">
        <v>6.9</v>
      </c>
      <c r="AL277">
        <v>7.8</v>
      </c>
      <c r="AN277">
        <v>7.6</v>
      </c>
      <c r="AQ277">
        <v>6.3</v>
      </c>
      <c r="AR277">
        <v>6.6</v>
      </c>
    </row>
    <row r="278" spans="1:44" x14ac:dyDescent="0.3">
      <c r="A278" t="s">
        <v>1721</v>
      </c>
      <c r="B278" t="s">
        <v>24436</v>
      </c>
      <c r="C278">
        <v>7</v>
      </c>
      <c r="E278" t="s">
        <v>13307</v>
      </c>
      <c r="F278" t="s">
        <v>27936</v>
      </c>
      <c r="G278" t="s">
        <v>3409</v>
      </c>
      <c r="H278" t="s">
        <v>22704</v>
      </c>
      <c r="I278" t="s">
        <v>19711</v>
      </c>
      <c r="AB278">
        <v>5.7</v>
      </c>
      <c r="AC278">
        <v>6.8</v>
      </c>
      <c r="AD278">
        <v>5.8</v>
      </c>
      <c r="AE278">
        <v>7.8</v>
      </c>
      <c r="AF278">
        <v>6.4</v>
      </c>
      <c r="AG278">
        <v>6.3</v>
      </c>
      <c r="AI278">
        <v>6.3</v>
      </c>
      <c r="AJ278">
        <v>8.3000000000000007</v>
      </c>
      <c r="AL278">
        <v>5.0999999999999996</v>
      </c>
      <c r="AN278">
        <v>6.4</v>
      </c>
      <c r="AQ278">
        <v>6.3</v>
      </c>
      <c r="AR278">
        <v>6.6</v>
      </c>
    </row>
    <row r="279" spans="1:44" x14ac:dyDescent="0.3">
      <c r="A279" t="s">
        <v>1726</v>
      </c>
      <c r="B279" t="s">
        <v>24437</v>
      </c>
      <c r="C279">
        <v>7.8</v>
      </c>
      <c r="E279" t="s">
        <v>13307</v>
      </c>
      <c r="F279" t="s">
        <v>27936</v>
      </c>
      <c r="G279" t="s">
        <v>3409</v>
      </c>
      <c r="AB279">
        <v>4.2</v>
      </c>
      <c r="AC279">
        <v>7.2</v>
      </c>
      <c r="AD279">
        <v>4.4000000000000004</v>
      </c>
      <c r="AE279">
        <v>4.5</v>
      </c>
      <c r="AF279">
        <v>7.3</v>
      </c>
      <c r="AG279">
        <v>7.2</v>
      </c>
      <c r="AI279">
        <v>6.4</v>
      </c>
      <c r="AJ279">
        <v>6.2</v>
      </c>
      <c r="AL279">
        <v>5.9</v>
      </c>
      <c r="AN279">
        <v>6.2</v>
      </c>
      <c r="AQ279">
        <v>6.3</v>
      </c>
      <c r="AR279">
        <v>7.3</v>
      </c>
    </row>
    <row r="280" spans="1:44" x14ac:dyDescent="0.3">
      <c r="A280" t="s">
        <v>1733</v>
      </c>
      <c r="B280" t="s">
        <v>24438</v>
      </c>
      <c r="C280">
        <v>7.2</v>
      </c>
      <c r="E280" t="s">
        <v>1325</v>
      </c>
      <c r="F280" t="s">
        <v>1671</v>
      </c>
      <c r="G280" t="s">
        <v>10413</v>
      </c>
      <c r="AB280">
        <v>5.6</v>
      </c>
      <c r="AC280">
        <v>4.4000000000000004</v>
      </c>
      <c r="AD280">
        <v>7.3</v>
      </c>
      <c r="AE280">
        <v>5.4</v>
      </c>
      <c r="AF280">
        <v>6.8</v>
      </c>
      <c r="AG280">
        <v>6.8</v>
      </c>
      <c r="AI280">
        <v>6.6</v>
      </c>
      <c r="AJ280">
        <v>7</v>
      </c>
      <c r="AL280">
        <v>5.4</v>
      </c>
      <c r="AN280">
        <v>7.1</v>
      </c>
      <c r="AQ280">
        <v>8.1</v>
      </c>
      <c r="AR280">
        <v>6.9</v>
      </c>
    </row>
    <row r="281" spans="1:44" x14ac:dyDescent="0.3">
      <c r="A281" t="s">
        <v>334</v>
      </c>
      <c r="B281" t="s">
        <v>24439</v>
      </c>
      <c r="C281">
        <v>6.4</v>
      </c>
      <c r="E281" t="s">
        <v>1325</v>
      </c>
      <c r="F281" t="s">
        <v>27936</v>
      </c>
      <c r="G281" t="s">
        <v>10413</v>
      </c>
      <c r="AB281">
        <v>5.8</v>
      </c>
      <c r="AC281">
        <v>6.5</v>
      </c>
      <c r="AD281">
        <v>7.6</v>
      </c>
      <c r="AE281">
        <v>6.4</v>
      </c>
      <c r="AF281">
        <v>6</v>
      </c>
      <c r="AG281">
        <v>6.2</v>
      </c>
      <c r="AI281">
        <v>6</v>
      </c>
      <c r="AJ281">
        <v>4.2</v>
      </c>
      <c r="AL281">
        <v>7</v>
      </c>
      <c r="AN281">
        <v>7.6</v>
      </c>
      <c r="AQ281">
        <v>7.3</v>
      </c>
      <c r="AR281">
        <v>5.8</v>
      </c>
    </row>
    <row r="282" spans="1:44" x14ac:dyDescent="0.3">
      <c r="A282" t="s">
        <v>1681</v>
      </c>
      <c r="B282" t="s">
        <v>24440</v>
      </c>
      <c r="C282">
        <v>5.5</v>
      </c>
      <c r="E282" t="s">
        <v>1671</v>
      </c>
      <c r="F282" t="s">
        <v>19711</v>
      </c>
      <c r="AB282">
        <v>6.7</v>
      </c>
      <c r="AC282">
        <v>6.3</v>
      </c>
      <c r="AD282">
        <v>8.4</v>
      </c>
      <c r="AE282">
        <v>6.2</v>
      </c>
      <c r="AF282">
        <v>6.5</v>
      </c>
      <c r="AG282">
        <v>7.9</v>
      </c>
      <c r="AI282">
        <v>5.9</v>
      </c>
      <c r="AJ282">
        <v>6.1</v>
      </c>
      <c r="AL282">
        <v>6.4</v>
      </c>
      <c r="AN282">
        <v>7</v>
      </c>
      <c r="AQ282">
        <v>6.9</v>
      </c>
      <c r="AR282">
        <v>4.4000000000000004</v>
      </c>
    </row>
    <row r="283" spans="1:44" x14ac:dyDescent="0.3">
      <c r="A283" t="s">
        <v>1752</v>
      </c>
      <c r="B283" t="s">
        <v>24441</v>
      </c>
      <c r="C283">
        <v>6.7</v>
      </c>
      <c r="E283" t="s">
        <v>1325</v>
      </c>
      <c r="F283" t="s">
        <v>1671</v>
      </c>
      <c r="G283" t="s">
        <v>27936</v>
      </c>
      <c r="AB283">
        <v>5.9</v>
      </c>
      <c r="AC283">
        <v>7.2</v>
      </c>
      <c r="AD283">
        <v>7.1</v>
      </c>
      <c r="AE283">
        <v>5.8</v>
      </c>
      <c r="AF283">
        <v>7.8</v>
      </c>
      <c r="AG283">
        <v>6.1</v>
      </c>
      <c r="AI283">
        <v>7.2</v>
      </c>
      <c r="AJ283">
        <v>6.8</v>
      </c>
      <c r="AL283">
        <v>5.3</v>
      </c>
      <c r="AN283">
        <v>7.1</v>
      </c>
      <c r="AQ283">
        <v>7.2</v>
      </c>
      <c r="AR283">
        <v>6.6</v>
      </c>
    </row>
    <row r="284" spans="1:44" x14ac:dyDescent="0.3">
      <c r="A284" t="s">
        <v>1758</v>
      </c>
      <c r="B284" t="s">
        <v>24442</v>
      </c>
      <c r="C284">
        <v>6.1</v>
      </c>
      <c r="E284" t="s">
        <v>1325</v>
      </c>
      <c r="F284" t="s">
        <v>3409</v>
      </c>
      <c r="G284" t="s">
        <v>27934</v>
      </c>
      <c r="H284" t="s">
        <v>10413</v>
      </c>
      <c r="AB284">
        <v>5.8</v>
      </c>
      <c r="AC284">
        <v>6.9</v>
      </c>
      <c r="AD284">
        <v>6.5</v>
      </c>
      <c r="AE284">
        <v>6.3</v>
      </c>
      <c r="AF284">
        <v>5.6</v>
      </c>
      <c r="AG284">
        <v>4.2</v>
      </c>
      <c r="AI284">
        <v>5.7</v>
      </c>
      <c r="AJ284">
        <v>5.8</v>
      </c>
      <c r="AL284">
        <v>6.8</v>
      </c>
      <c r="AN284">
        <v>7.4</v>
      </c>
      <c r="AQ284">
        <v>7.2</v>
      </c>
      <c r="AR284">
        <v>4.5999999999999996</v>
      </c>
    </row>
    <row r="285" spans="1:44" x14ac:dyDescent="0.3">
      <c r="A285" t="s">
        <v>1765</v>
      </c>
      <c r="B285" t="s">
        <v>24443</v>
      </c>
      <c r="C285">
        <v>8.5</v>
      </c>
      <c r="E285" t="s">
        <v>3409</v>
      </c>
      <c r="F285" t="s">
        <v>15011</v>
      </c>
      <c r="AB285">
        <v>6.9</v>
      </c>
      <c r="AC285">
        <v>6.3</v>
      </c>
      <c r="AD285">
        <v>6</v>
      </c>
      <c r="AE285">
        <v>6.3</v>
      </c>
      <c r="AF285">
        <v>5.8</v>
      </c>
      <c r="AG285">
        <v>6.1</v>
      </c>
      <c r="AI285">
        <v>5.8</v>
      </c>
      <c r="AJ285">
        <v>5.0999999999999996</v>
      </c>
      <c r="AL285">
        <v>6.4</v>
      </c>
      <c r="AN285">
        <v>5.9</v>
      </c>
      <c r="AQ285">
        <v>8.6</v>
      </c>
      <c r="AR285">
        <v>4.9000000000000004</v>
      </c>
    </row>
    <row r="286" spans="1:44" x14ac:dyDescent="0.3">
      <c r="A286" t="s">
        <v>1771</v>
      </c>
      <c r="B286" t="s">
        <v>24444</v>
      </c>
      <c r="C286">
        <v>6.9</v>
      </c>
      <c r="E286" t="s">
        <v>11526</v>
      </c>
      <c r="F286" t="s">
        <v>3409</v>
      </c>
      <c r="G286" t="s">
        <v>18089</v>
      </c>
      <c r="H286" t="s">
        <v>17378</v>
      </c>
      <c r="I286" t="s">
        <v>19711</v>
      </c>
      <c r="AB286">
        <v>6.5</v>
      </c>
      <c r="AC286">
        <v>5.6</v>
      </c>
      <c r="AD286">
        <v>5.2</v>
      </c>
      <c r="AE286">
        <v>6.6</v>
      </c>
      <c r="AF286">
        <v>7.4</v>
      </c>
      <c r="AG286">
        <v>6.6</v>
      </c>
      <c r="AI286">
        <v>5.8</v>
      </c>
      <c r="AJ286">
        <v>7.5</v>
      </c>
      <c r="AL286">
        <v>6</v>
      </c>
      <c r="AN286">
        <v>5.9</v>
      </c>
      <c r="AQ286">
        <v>8</v>
      </c>
      <c r="AR286">
        <v>5</v>
      </c>
    </row>
    <row r="287" spans="1:44" x14ac:dyDescent="0.3">
      <c r="A287" t="s">
        <v>271</v>
      </c>
      <c r="B287" t="s">
        <v>24445</v>
      </c>
      <c r="C287">
        <v>7.3</v>
      </c>
      <c r="E287" t="s">
        <v>953</v>
      </c>
      <c r="F287" t="s">
        <v>11526</v>
      </c>
      <c r="G287" t="s">
        <v>1671</v>
      </c>
      <c r="H287" t="s">
        <v>18089</v>
      </c>
      <c r="I287" t="s">
        <v>1266</v>
      </c>
      <c r="AB287">
        <v>7.4</v>
      </c>
      <c r="AC287">
        <v>5.7</v>
      </c>
      <c r="AD287">
        <v>5.7</v>
      </c>
      <c r="AE287">
        <v>6.7</v>
      </c>
      <c r="AF287">
        <v>4.7</v>
      </c>
      <c r="AG287">
        <v>7.5</v>
      </c>
      <c r="AI287">
        <v>6.7</v>
      </c>
      <c r="AJ287">
        <v>7.4</v>
      </c>
      <c r="AL287">
        <v>5.8</v>
      </c>
      <c r="AN287">
        <v>8</v>
      </c>
      <c r="AQ287">
        <v>6.7</v>
      </c>
      <c r="AR287">
        <v>5.2</v>
      </c>
    </row>
    <row r="288" spans="1:44" x14ac:dyDescent="0.3">
      <c r="A288" t="s">
        <v>50</v>
      </c>
      <c r="B288" t="s">
        <v>24446</v>
      </c>
      <c r="C288">
        <v>6.7</v>
      </c>
      <c r="E288" t="s">
        <v>1325</v>
      </c>
      <c r="F288" t="s">
        <v>953</v>
      </c>
      <c r="G288" t="s">
        <v>10413</v>
      </c>
      <c r="AB288">
        <v>6.7</v>
      </c>
      <c r="AC288">
        <v>4.5999999999999996</v>
      </c>
      <c r="AD288">
        <v>6.3</v>
      </c>
      <c r="AE288">
        <v>6.7</v>
      </c>
      <c r="AF288">
        <v>6.7</v>
      </c>
      <c r="AG288">
        <v>7.4</v>
      </c>
      <c r="AI288">
        <v>5.6</v>
      </c>
      <c r="AJ288">
        <v>7.6</v>
      </c>
      <c r="AL288">
        <v>6.4</v>
      </c>
      <c r="AN288">
        <v>7.4</v>
      </c>
      <c r="AQ288">
        <v>7.4</v>
      </c>
      <c r="AR288">
        <v>6.5</v>
      </c>
    </row>
    <row r="289" spans="1:44" x14ac:dyDescent="0.3">
      <c r="A289" t="s">
        <v>1789</v>
      </c>
      <c r="B289" t="s">
        <v>24447</v>
      </c>
      <c r="C289">
        <v>6.9</v>
      </c>
      <c r="E289" t="s">
        <v>1325</v>
      </c>
      <c r="F289" t="s">
        <v>953</v>
      </c>
      <c r="G289" t="s">
        <v>1671</v>
      </c>
      <c r="H289" t="s">
        <v>18089</v>
      </c>
      <c r="I289" t="s">
        <v>27934</v>
      </c>
      <c r="AB289">
        <v>7.4</v>
      </c>
      <c r="AC289">
        <v>7</v>
      </c>
      <c r="AD289">
        <v>6.6</v>
      </c>
      <c r="AE289">
        <v>6.2</v>
      </c>
      <c r="AF289">
        <v>5.7</v>
      </c>
      <c r="AG289">
        <v>6.9</v>
      </c>
      <c r="AI289">
        <v>6.4</v>
      </c>
      <c r="AJ289">
        <v>7.3</v>
      </c>
      <c r="AL289">
        <v>8.3000000000000007</v>
      </c>
      <c r="AN289">
        <v>5.8</v>
      </c>
      <c r="AQ289">
        <v>6.9</v>
      </c>
      <c r="AR289">
        <v>6.1</v>
      </c>
    </row>
    <row r="290" spans="1:44" x14ac:dyDescent="0.3">
      <c r="A290" t="s">
        <v>148</v>
      </c>
      <c r="B290" t="s">
        <v>24448</v>
      </c>
      <c r="C290">
        <v>5.0999999999999996</v>
      </c>
      <c r="E290" t="s">
        <v>1325</v>
      </c>
      <c r="F290" t="s">
        <v>953</v>
      </c>
      <c r="G290" t="s">
        <v>18089</v>
      </c>
      <c r="H290" t="s">
        <v>1266</v>
      </c>
      <c r="AB290">
        <v>6.9</v>
      </c>
      <c r="AC290">
        <v>5.0999999999999996</v>
      </c>
      <c r="AD290">
        <v>7.4</v>
      </c>
      <c r="AE290">
        <v>6.6</v>
      </c>
      <c r="AF290">
        <v>6.2</v>
      </c>
      <c r="AG290">
        <v>6.3</v>
      </c>
      <c r="AI290">
        <v>4.2</v>
      </c>
      <c r="AJ290">
        <v>4.8</v>
      </c>
      <c r="AL290">
        <v>6.2</v>
      </c>
      <c r="AN290">
        <v>7.6</v>
      </c>
      <c r="AQ290">
        <v>7.6</v>
      </c>
      <c r="AR290">
        <v>4.5</v>
      </c>
    </row>
    <row r="291" spans="1:44" x14ac:dyDescent="0.3">
      <c r="A291" t="s">
        <v>548</v>
      </c>
      <c r="B291" t="s">
        <v>24449</v>
      </c>
      <c r="C291">
        <v>6.8</v>
      </c>
      <c r="E291" t="s">
        <v>953</v>
      </c>
      <c r="F291" t="s">
        <v>3409</v>
      </c>
      <c r="G291" t="s">
        <v>18089</v>
      </c>
      <c r="H291" t="s">
        <v>1266</v>
      </c>
      <c r="AB291">
        <v>4.0999999999999996</v>
      </c>
      <c r="AC291">
        <v>5.9</v>
      </c>
      <c r="AD291">
        <v>4.8</v>
      </c>
      <c r="AE291">
        <v>5.9</v>
      </c>
      <c r="AF291">
        <v>5.9</v>
      </c>
      <c r="AG291">
        <v>7.2</v>
      </c>
      <c r="AI291">
        <v>6.4</v>
      </c>
      <c r="AJ291">
        <v>5.8</v>
      </c>
      <c r="AL291">
        <v>5.9</v>
      </c>
      <c r="AN291">
        <v>7.4</v>
      </c>
      <c r="AQ291">
        <v>6.4</v>
      </c>
      <c r="AR291">
        <v>4.9000000000000004</v>
      </c>
    </row>
    <row r="292" spans="1:44" x14ac:dyDescent="0.3">
      <c r="A292" t="s">
        <v>628</v>
      </c>
      <c r="B292" t="s">
        <v>24450</v>
      </c>
      <c r="C292">
        <v>6.7</v>
      </c>
      <c r="E292" t="s">
        <v>953</v>
      </c>
      <c r="F292" t="s">
        <v>11526</v>
      </c>
      <c r="G292" t="s">
        <v>18089</v>
      </c>
      <c r="H292" t="s">
        <v>1266</v>
      </c>
      <c r="AB292">
        <v>5.9</v>
      </c>
      <c r="AC292">
        <v>5.6</v>
      </c>
      <c r="AD292">
        <v>6.8</v>
      </c>
      <c r="AE292">
        <v>4.5</v>
      </c>
      <c r="AF292">
        <v>5.5</v>
      </c>
      <c r="AG292">
        <v>6</v>
      </c>
      <c r="AI292">
        <v>5.6</v>
      </c>
      <c r="AJ292">
        <v>8</v>
      </c>
      <c r="AL292">
        <v>5.5</v>
      </c>
      <c r="AN292">
        <v>8.1999999999999993</v>
      </c>
      <c r="AQ292">
        <v>6.6</v>
      </c>
      <c r="AR292">
        <v>8</v>
      </c>
    </row>
    <row r="293" spans="1:44" x14ac:dyDescent="0.3">
      <c r="A293" t="s">
        <v>1814</v>
      </c>
      <c r="B293" t="s">
        <v>24451</v>
      </c>
      <c r="C293">
        <v>6</v>
      </c>
      <c r="E293" t="s">
        <v>1325</v>
      </c>
      <c r="F293" t="s">
        <v>19711</v>
      </c>
      <c r="G293" t="s">
        <v>10413</v>
      </c>
      <c r="AB293">
        <v>6.6</v>
      </c>
      <c r="AC293">
        <v>5.9</v>
      </c>
      <c r="AD293">
        <v>5.2</v>
      </c>
      <c r="AE293">
        <v>4.2</v>
      </c>
      <c r="AF293">
        <v>7.4</v>
      </c>
      <c r="AG293">
        <v>5.9</v>
      </c>
      <c r="AI293">
        <v>2.4</v>
      </c>
      <c r="AJ293">
        <v>5.9</v>
      </c>
      <c r="AL293">
        <v>5.9</v>
      </c>
      <c r="AN293">
        <v>4.5999999999999996</v>
      </c>
      <c r="AQ293">
        <v>7.6</v>
      </c>
      <c r="AR293">
        <v>3.8</v>
      </c>
    </row>
    <row r="294" spans="1:44" x14ac:dyDescent="0.3">
      <c r="A294" t="s">
        <v>1821</v>
      </c>
      <c r="B294" t="s">
        <v>24452</v>
      </c>
      <c r="C294">
        <v>5.7</v>
      </c>
      <c r="E294" t="s">
        <v>1325</v>
      </c>
      <c r="F294" t="s">
        <v>1266</v>
      </c>
      <c r="G294" t="s">
        <v>6403</v>
      </c>
      <c r="H294" t="s">
        <v>27934</v>
      </c>
      <c r="AB294">
        <v>5.4</v>
      </c>
      <c r="AC294">
        <v>5.9</v>
      </c>
      <c r="AD294">
        <v>6.1</v>
      </c>
      <c r="AE294">
        <v>6.4</v>
      </c>
      <c r="AF294">
        <v>7.6</v>
      </c>
      <c r="AG294">
        <v>5.4</v>
      </c>
      <c r="AI294">
        <v>5.8</v>
      </c>
      <c r="AJ294">
        <v>6.7</v>
      </c>
      <c r="AL294">
        <v>6.1</v>
      </c>
      <c r="AN294">
        <v>6.9</v>
      </c>
      <c r="AQ294">
        <v>7.6</v>
      </c>
      <c r="AR294">
        <v>5.9</v>
      </c>
    </row>
    <row r="295" spans="1:44" x14ac:dyDescent="0.3">
      <c r="A295" t="s">
        <v>1826</v>
      </c>
      <c r="B295" t="s">
        <v>24453</v>
      </c>
      <c r="C295">
        <v>8</v>
      </c>
      <c r="E295" t="s">
        <v>953</v>
      </c>
      <c r="F295" t="s">
        <v>3409</v>
      </c>
      <c r="G295" t="s">
        <v>10413</v>
      </c>
      <c r="AB295">
        <v>7.3</v>
      </c>
      <c r="AC295">
        <v>5.8</v>
      </c>
      <c r="AD295">
        <v>6.3</v>
      </c>
      <c r="AE295">
        <v>6.8</v>
      </c>
      <c r="AF295">
        <v>7.4</v>
      </c>
      <c r="AG295">
        <v>6.1</v>
      </c>
      <c r="AI295">
        <v>6.3</v>
      </c>
      <c r="AJ295">
        <v>6.2</v>
      </c>
      <c r="AL295">
        <v>6.5</v>
      </c>
      <c r="AN295">
        <v>7.3</v>
      </c>
      <c r="AQ295">
        <v>6.6</v>
      </c>
      <c r="AR295">
        <v>6.2</v>
      </c>
    </row>
    <row r="296" spans="1:44" x14ac:dyDescent="0.3">
      <c r="A296" t="s">
        <v>1831</v>
      </c>
      <c r="B296" t="s">
        <v>24454</v>
      </c>
      <c r="C296">
        <v>8.1999999999999993</v>
      </c>
      <c r="E296" t="s">
        <v>13307</v>
      </c>
      <c r="F296" t="s">
        <v>1671</v>
      </c>
      <c r="G296" t="s">
        <v>27936</v>
      </c>
      <c r="H296" t="s">
        <v>3409</v>
      </c>
      <c r="AB296">
        <v>5.9</v>
      </c>
      <c r="AC296">
        <v>5.2</v>
      </c>
      <c r="AD296">
        <v>6.7</v>
      </c>
      <c r="AE296">
        <v>7.3</v>
      </c>
      <c r="AF296">
        <v>6.5</v>
      </c>
      <c r="AG296">
        <v>7.7</v>
      </c>
      <c r="AI296">
        <v>5.7</v>
      </c>
      <c r="AJ296">
        <v>5.4</v>
      </c>
      <c r="AL296">
        <v>6</v>
      </c>
      <c r="AN296">
        <v>7.7</v>
      </c>
      <c r="AQ296">
        <v>6.9</v>
      </c>
      <c r="AR296">
        <v>5.2</v>
      </c>
    </row>
    <row r="297" spans="1:44" x14ac:dyDescent="0.3">
      <c r="A297" t="s">
        <v>42</v>
      </c>
      <c r="B297" t="s">
        <v>24455</v>
      </c>
      <c r="C297">
        <v>5.4</v>
      </c>
      <c r="E297" t="s">
        <v>1325</v>
      </c>
      <c r="F297" t="s">
        <v>953</v>
      </c>
      <c r="G297" t="s">
        <v>1266</v>
      </c>
      <c r="AB297">
        <v>6.1</v>
      </c>
      <c r="AC297">
        <v>2.4</v>
      </c>
      <c r="AD297">
        <v>4.5999999999999996</v>
      </c>
      <c r="AE297">
        <v>5.3</v>
      </c>
      <c r="AF297">
        <v>7.1</v>
      </c>
      <c r="AG297">
        <v>6.1</v>
      </c>
      <c r="AI297">
        <v>5.0999999999999996</v>
      </c>
      <c r="AJ297">
        <v>5.4</v>
      </c>
      <c r="AL297">
        <v>6.3</v>
      </c>
      <c r="AN297">
        <v>6.7</v>
      </c>
      <c r="AQ297">
        <v>5.5</v>
      </c>
      <c r="AR297">
        <v>5.3</v>
      </c>
    </row>
    <row r="298" spans="1:44" x14ac:dyDescent="0.3">
      <c r="A298" t="s">
        <v>1841</v>
      </c>
      <c r="B298" t="s">
        <v>24456</v>
      </c>
      <c r="C298">
        <v>7.2</v>
      </c>
      <c r="E298" t="s">
        <v>1325</v>
      </c>
      <c r="F298" t="s">
        <v>12332</v>
      </c>
      <c r="G298" t="s">
        <v>25957</v>
      </c>
      <c r="AB298">
        <v>6.6</v>
      </c>
      <c r="AC298">
        <v>5.7</v>
      </c>
      <c r="AD298">
        <v>7.7</v>
      </c>
      <c r="AE298">
        <v>4.9000000000000004</v>
      </c>
      <c r="AF298">
        <v>7.1</v>
      </c>
      <c r="AG298">
        <v>7.1</v>
      </c>
      <c r="AI298">
        <v>6.4</v>
      </c>
      <c r="AJ298">
        <v>6.8</v>
      </c>
      <c r="AL298">
        <v>5.2</v>
      </c>
      <c r="AN298">
        <v>7.3</v>
      </c>
      <c r="AQ298">
        <v>7.1</v>
      </c>
      <c r="AR298">
        <v>7.1</v>
      </c>
    </row>
    <row r="299" spans="1:44" x14ac:dyDescent="0.3">
      <c r="A299" t="s">
        <v>1849</v>
      </c>
      <c r="B299" t="s">
        <v>24457</v>
      </c>
      <c r="C299">
        <v>7.5</v>
      </c>
      <c r="E299" t="s">
        <v>3409</v>
      </c>
      <c r="F299" t="s">
        <v>12332</v>
      </c>
      <c r="AB299">
        <v>6.6</v>
      </c>
      <c r="AC299">
        <v>5.6</v>
      </c>
      <c r="AD299">
        <v>6.3</v>
      </c>
      <c r="AE299">
        <v>8.4</v>
      </c>
      <c r="AF299">
        <v>7.6</v>
      </c>
      <c r="AG299">
        <v>7.8</v>
      </c>
      <c r="AI299">
        <v>7.4</v>
      </c>
      <c r="AJ299">
        <v>3.6</v>
      </c>
      <c r="AL299">
        <v>4.7</v>
      </c>
      <c r="AN299">
        <v>7.6</v>
      </c>
      <c r="AQ299">
        <v>5.5</v>
      </c>
      <c r="AR299">
        <v>6.2</v>
      </c>
    </row>
    <row r="300" spans="1:44" x14ac:dyDescent="0.3">
      <c r="A300" t="s">
        <v>1853</v>
      </c>
      <c r="B300" t="s">
        <v>24458</v>
      </c>
      <c r="C300">
        <v>7</v>
      </c>
      <c r="E300" t="s">
        <v>1325</v>
      </c>
      <c r="F300" t="s">
        <v>953</v>
      </c>
      <c r="G300" t="s">
        <v>11526</v>
      </c>
      <c r="H300" t="s">
        <v>18089</v>
      </c>
      <c r="I300" t="s">
        <v>1266</v>
      </c>
      <c r="AB300">
        <v>5.3</v>
      </c>
      <c r="AC300">
        <v>6</v>
      </c>
      <c r="AD300">
        <v>8.4</v>
      </c>
      <c r="AE300">
        <v>6</v>
      </c>
      <c r="AF300">
        <v>7.1</v>
      </c>
      <c r="AG300">
        <v>6.5</v>
      </c>
      <c r="AI300">
        <v>5.5</v>
      </c>
      <c r="AJ300">
        <v>6.1</v>
      </c>
      <c r="AL300">
        <v>5.9</v>
      </c>
      <c r="AN300">
        <v>6.7</v>
      </c>
      <c r="AQ300">
        <v>7.4</v>
      </c>
      <c r="AR300">
        <v>5.9</v>
      </c>
    </row>
    <row r="301" spans="1:44" x14ac:dyDescent="0.3">
      <c r="A301" t="s">
        <v>1860</v>
      </c>
      <c r="B301" t="s">
        <v>24459</v>
      </c>
      <c r="C301">
        <v>3.3</v>
      </c>
      <c r="E301" t="s">
        <v>1325</v>
      </c>
      <c r="F301" t="s">
        <v>27936</v>
      </c>
      <c r="G301" t="s">
        <v>1266</v>
      </c>
      <c r="H301" t="s">
        <v>19711</v>
      </c>
      <c r="I301" t="s">
        <v>10413</v>
      </c>
      <c r="AB301">
        <v>6</v>
      </c>
      <c r="AC301">
        <v>5.8</v>
      </c>
      <c r="AD301">
        <v>6.9</v>
      </c>
      <c r="AE301">
        <v>6.4</v>
      </c>
      <c r="AF301">
        <v>6.2</v>
      </c>
      <c r="AG301">
        <v>7.4</v>
      </c>
      <c r="AI301">
        <v>6.5</v>
      </c>
      <c r="AJ301">
        <v>4.5</v>
      </c>
      <c r="AL301">
        <v>6</v>
      </c>
      <c r="AN301">
        <v>6</v>
      </c>
      <c r="AQ301">
        <v>6.3</v>
      </c>
      <c r="AR301">
        <v>6.7</v>
      </c>
    </row>
    <row r="302" spans="1:44" x14ac:dyDescent="0.3">
      <c r="A302" t="s">
        <v>127</v>
      </c>
      <c r="B302" t="s">
        <v>24460</v>
      </c>
      <c r="C302">
        <v>6</v>
      </c>
      <c r="E302" t="s">
        <v>1325</v>
      </c>
      <c r="F302" t="s">
        <v>953</v>
      </c>
      <c r="AB302">
        <v>6.1</v>
      </c>
      <c r="AC302">
        <v>6</v>
      </c>
      <c r="AD302">
        <v>6.4</v>
      </c>
      <c r="AE302">
        <v>7.5</v>
      </c>
      <c r="AF302">
        <v>6.6</v>
      </c>
      <c r="AG302">
        <v>7.2</v>
      </c>
      <c r="AI302">
        <v>5.6</v>
      </c>
      <c r="AJ302">
        <v>5.2</v>
      </c>
      <c r="AL302">
        <v>7.1</v>
      </c>
      <c r="AN302">
        <v>7.6</v>
      </c>
      <c r="AQ302">
        <v>6.1</v>
      </c>
      <c r="AR302">
        <v>5.5</v>
      </c>
    </row>
    <row r="303" spans="1:44" x14ac:dyDescent="0.3">
      <c r="A303" t="s">
        <v>416</v>
      </c>
      <c r="B303" t="s">
        <v>24461</v>
      </c>
      <c r="C303">
        <v>7.1</v>
      </c>
      <c r="E303" t="s">
        <v>953</v>
      </c>
      <c r="F303" t="s">
        <v>11526</v>
      </c>
      <c r="G303" t="s">
        <v>18089</v>
      </c>
      <c r="H303" t="s">
        <v>12332</v>
      </c>
      <c r="AB303">
        <v>6.4</v>
      </c>
      <c r="AC303">
        <v>6</v>
      </c>
      <c r="AD303">
        <v>7</v>
      </c>
      <c r="AE303">
        <v>6.3</v>
      </c>
      <c r="AF303">
        <v>7</v>
      </c>
      <c r="AG303">
        <v>6.2</v>
      </c>
      <c r="AI303">
        <v>7.9</v>
      </c>
      <c r="AJ303">
        <v>6.9</v>
      </c>
      <c r="AL303">
        <v>7.7</v>
      </c>
      <c r="AN303">
        <v>7.1</v>
      </c>
      <c r="AQ303">
        <v>5.3</v>
      </c>
      <c r="AR303">
        <v>5.9</v>
      </c>
    </row>
    <row r="304" spans="1:44" x14ac:dyDescent="0.3">
      <c r="A304" t="s">
        <v>1875</v>
      </c>
      <c r="B304" t="s">
        <v>24462</v>
      </c>
      <c r="C304">
        <v>5.4</v>
      </c>
      <c r="E304" t="s">
        <v>953</v>
      </c>
      <c r="F304" t="s">
        <v>1671</v>
      </c>
      <c r="G304" t="s">
        <v>12332</v>
      </c>
      <c r="AB304">
        <v>6.1</v>
      </c>
      <c r="AC304">
        <v>4.2</v>
      </c>
      <c r="AD304">
        <v>6.7</v>
      </c>
      <c r="AE304">
        <v>6.3</v>
      </c>
      <c r="AF304">
        <v>5.7</v>
      </c>
      <c r="AG304">
        <v>5.6</v>
      </c>
      <c r="AI304">
        <v>7.3</v>
      </c>
      <c r="AJ304">
        <v>4.9000000000000004</v>
      </c>
      <c r="AL304">
        <v>5.5</v>
      </c>
      <c r="AN304">
        <v>6.2</v>
      </c>
      <c r="AQ304">
        <v>5.9</v>
      </c>
      <c r="AR304">
        <v>5</v>
      </c>
    </row>
    <row r="305" spans="1:44" x14ac:dyDescent="0.3">
      <c r="A305" t="s">
        <v>50</v>
      </c>
      <c r="B305" t="s">
        <v>24463</v>
      </c>
      <c r="C305">
        <v>6.1</v>
      </c>
      <c r="E305" t="s">
        <v>1325</v>
      </c>
      <c r="F305" t="s">
        <v>953</v>
      </c>
      <c r="G305" t="s">
        <v>10413</v>
      </c>
      <c r="AB305">
        <v>6.3</v>
      </c>
      <c r="AC305">
        <v>5.6</v>
      </c>
      <c r="AD305">
        <v>3.6</v>
      </c>
      <c r="AE305">
        <v>6.3</v>
      </c>
      <c r="AF305">
        <v>8.1999999999999993</v>
      </c>
      <c r="AG305">
        <v>7.6</v>
      </c>
      <c r="AI305">
        <v>7</v>
      </c>
      <c r="AJ305">
        <v>6</v>
      </c>
      <c r="AL305">
        <v>7.1</v>
      </c>
      <c r="AN305">
        <v>7.4</v>
      </c>
      <c r="AQ305">
        <v>5.5</v>
      </c>
      <c r="AR305">
        <v>5.6</v>
      </c>
    </row>
    <row r="306" spans="1:44" x14ac:dyDescent="0.3">
      <c r="A306" t="s">
        <v>1885</v>
      </c>
      <c r="B306" t="s">
        <v>24464</v>
      </c>
      <c r="C306">
        <v>5.3</v>
      </c>
      <c r="E306" t="s">
        <v>1325</v>
      </c>
      <c r="F306" t="s">
        <v>27936</v>
      </c>
      <c r="G306" t="s">
        <v>27935</v>
      </c>
      <c r="H306" t="s">
        <v>10413</v>
      </c>
      <c r="AB306">
        <v>5.6</v>
      </c>
      <c r="AC306">
        <v>8.5</v>
      </c>
      <c r="AD306">
        <v>5.3</v>
      </c>
      <c r="AE306">
        <v>7.3</v>
      </c>
      <c r="AF306">
        <v>6.3</v>
      </c>
      <c r="AG306">
        <v>6.1</v>
      </c>
      <c r="AI306">
        <v>7.7</v>
      </c>
      <c r="AJ306">
        <v>6</v>
      </c>
      <c r="AL306">
        <v>4.8</v>
      </c>
      <c r="AN306">
        <v>7.6</v>
      </c>
      <c r="AQ306">
        <v>6.7</v>
      </c>
      <c r="AR306">
        <v>7.3</v>
      </c>
    </row>
    <row r="307" spans="1:44" x14ac:dyDescent="0.3">
      <c r="A307" t="s">
        <v>515</v>
      </c>
      <c r="B307" t="s">
        <v>24465</v>
      </c>
      <c r="C307">
        <v>2.2000000000000002</v>
      </c>
      <c r="E307" t="s">
        <v>1671</v>
      </c>
      <c r="F307" t="s">
        <v>18089</v>
      </c>
      <c r="G307" t="s">
        <v>1266</v>
      </c>
      <c r="AB307">
        <v>7.1</v>
      </c>
      <c r="AC307">
        <v>5.8</v>
      </c>
      <c r="AD307">
        <v>6.9</v>
      </c>
      <c r="AE307">
        <v>8</v>
      </c>
      <c r="AF307">
        <v>6.7</v>
      </c>
      <c r="AG307">
        <v>6.8</v>
      </c>
      <c r="AI307">
        <v>6.7</v>
      </c>
      <c r="AJ307">
        <v>6.1</v>
      </c>
      <c r="AL307">
        <v>5.2</v>
      </c>
      <c r="AN307">
        <v>6.6</v>
      </c>
      <c r="AQ307">
        <v>6.4</v>
      </c>
      <c r="AR307">
        <v>4</v>
      </c>
    </row>
    <row r="308" spans="1:44" x14ac:dyDescent="0.3">
      <c r="A308" t="s">
        <v>1897</v>
      </c>
      <c r="B308" t="s">
        <v>24466</v>
      </c>
      <c r="C308">
        <v>7</v>
      </c>
      <c r="E308" t="s">
        <v>1325</v>
      </c>
      <c r="F308" t="s">
        <v>953</v>
      </c>
      <c r="G308" t="s">
        <v>13307</v>
      </c>
      <c r="H308" t="s">
        <v>3409</v>
      </c>
      <c r="I308" t="s">
        <v>22704</v>
      </c>
      <c r="J308" t="s">
        <v>10413</v>
      </c>
      <c r="AB308">
        <v>6.6</v>
      </c>
      <c r="AC308">
        <v>6.7</v>
      </c>
      <c r="AD308">
        <v>6.3</v>
      </c>
      <c r="AE308">
        <v>7.4</v>
      </c>
      <c r="AF308">
        <v>6.1</v>
      </c>
      <c r="AG308">
        <v>5.0999999999999996</v>
      </c>
      <c r="AI308">
        <v>6.3</v>
      </c>
      <c r="AJ308">
        <v>7.2</v>
      </c>
      <c r="AL308">
        <v>6.8</v>
      </c>
      <c r="AN308">
        <v>8.1999999999999993</v>
      </c>
      <c r="AQ308">
        <v>5.6</v>
      </c>
      <c r="AR308">
        <v>5.9</v>
      </c>
    </row>
    <row r="309" spans="1:44" x14ac:dyDescent="0.3">
      <c r="A309" t="s">
        <v>1904</v>
      </c>
      <c r="B309" t="s">
        <v>24467</v>
      </c>
      <c r="C309">
        <v>3.8</v>
      </c>
      <c r="E309" t="s">
        <v>1325</v>
      </c>
      <c r="F309" t="s">
        <v>1671</v>
      </c>
      <c r="G309" t="s">
        <v>12332</v>
      </c>
      <c r="AB309">
        <v>7.1</v>
      </c>
      <c r="AC309">
        <v>7.8</v>
      </c>
      <c r="AD309">
        <v>8.3000000000000007</v>
      </c>
      <c r="AE309">
        <v>5.4</v>
      </c>
      <c r="AF309">
        <v>7</v>
      </c>
      <c r="AG309">
        <v>5.2</v>
      </c>
      <c r="AI309">
        <v>5.8</v>
      </c>
      <c r="AJ309">
        <v>7.8</v>
      </c>
      <c r="AL309">
        <v>6.1</v>
      </c>
      <c r="AN309">
        <v>6.3</v>
      </c>
      <c r="AQ309">
        <v>6.1</v>
      </c>
      <c r="AR309">
        <v>6.3</v>
      </c>
    </row>
    <row r="310" spans="1:44" x14ac:dyDescent="0.3">
      <c r="A310" t="s">
        <v>1910</v>
      </c>
      <c r="B310" t="s">
        <v>24468</v>
      </c>
      <c r="C310">
        <v>6.9</v>
      </c>
      <c r="E310" t="s">
        <v>1325</v>
      </c>
      <c r="F310" t="s">
        <v>3409</v>
      </c>
      <c r="G310" t="s">
        <v>10413</v>
      </c>
      <c r="H310" t="s">
        <v>25957</v>
      </c>
      <c r="AB310">
        <v>4.5</v>
      </c>
      <c r="AC310">
        <v>4.0999999999999996</v>
      </c>
      <c r="AD310">
        <v>6.8</v>
      </c>
      <c r="AE310">
        <v>7.5</v>
      </c>
      <c r="AF310">
        <v>7.4</v>
      </c>
      <c r="AG310">
        <v>6.2</v>
      </c>
      <c r="AI310">
        <v>6.4</v>
      </c>
      <c r="AJ310">
        <v>5</v>
      </c>
      <c r="AL310">
        <v>6.5</v>
      </c>
      <c r="AN310">
        <v>6.7</v>
      </c>
      <c r="AQ310">
        <v>8.4</v>
      </c>
      <c r="AR310">
        <v>6.5</v>
      </c>
    </row>
    <row r="311" spans="1:44" x14ac:dyDescent="0.3">
      <c r="A311" t="s">
        <v>471</v>
      </c>
      <c r="B311" t="s">
        <v>24469</v>
      </c>
      <c r="C311">
        <v>7.2</v>
      </c>
      <c r="E311" t="s">
        <v>953</v>
      </c>
      <c r="F311" t="s">
        <v>11526</v>
      </c>
      <c r="G311" t="s">
        <v>1671</v>
      </c>
      <c r="H311" t="s">
        <v>18089</v>
      </c>
      <c r="AB311">
        <v>5.8</v>
      </c>
      <c r="AC311">
        <v>5.8</v>
      </c>
      <c r="AD311">
        <v>7</v>
      </c>
      <c r="AE311">
        <v>6.6</v>
      </c>
      <c r="AF311">
        <v>5.8</v>
      </c>
      <c r="AG311">
        <v>5.5</v>
      </c>
      <c r="AI311">
        <v>7.1</v>
      </c>
      <c r="AJ311">
        <v>6.6</v>
      </c>
      <c r="AL311">
        <v>5.2</v>
      </c>
      <c r="AN311">
        <v>7</v>
      </c>
      <c r="AQ311">
        <v>6.5</v>
      </c>
      <c r="AR311">
        <v>6</v>
      </c>
    </row>
    <row r="312" spans="1:44" x14ac:dyDescent="0.3">
      <c r="A312" t="s">
        <v>1924</v>
      </c>
      <c r="B312" t="s">
        <v>24470</v>
      </c>
      <c r="C312">
        <v>7.3</v>
      </c>
      <c r="E312" t="s">
        <v>3409</v>
      </c>
      <c r="F312" t="s">
        <v>27934</v>
      </c>
      <c r="G312" t="s">
        <v>10413</v>
      </c>
      <c r="AB312">
        <v>7.1</v>
      </c>
      <c r="AC312">
        <v>6.9</v>
      </c>
      <c r="AD312">
        <v>5.4</v>
      </c>
      <c r="AE312">
        <v>6.9</v>
      </c>
      <c r="AF312">
        <v>6.7</v>
      </c>
      <c r="AG312">
        <v>7.4</v>
      </c>
      <c r="AI312">
        <v>6.8</v>
      </c>
      <c r="AJ312">
        <v>5.2</v>
      </c>
      <c r="AL312">
        <v>6.4</v>
      </c>
      <c r="AN312">
        <v>7.4</v>
      </c>
      <c r="AQ312">
        <v>6.6</v>
      </c>
      <c r="AR312">
        <v>6.8</v>
      </c>
    </row>
    <row r="313" spans="1:44" x14ac:dyDescent="0.3">
      <c r="A313" t="s">
        <v>1930</v>
      </c>
      <c r="B313" t="s">
        <v>24471</v>
      </c>
      <c r="C313">
        <v>6.3</v>
      </c>
      <c r="E313" t="s">
        <v>1325</v>
      </c>
      <c r="F313" t="s">
        <v>953</v>
      </c>
      <c r="G313" t="s">
        <v>1266</v>
      </c>
      <c r="H313" t="s">
        <v>10413</v>
      </c>
      <c r="AB313">
        <v>6</v>
      </c>
      <c r="AC313">
        <v>6.5</v>
      </c>
      <c r="AD313">
        <v>6.1</v>
      </c>
      <c r="AE313">
        <v>3.7</v>
      </c>
      <c r="AF313">
        <v>7.8</v>
      </c>
      <c r="AG313">
        <v>5.3</v>
      </c>
      <c r="AI313">
        <v>6.6</v>
      </c>
      <c r="AJ313">
        <v>5.6</v>
      </c>
      <c r="AL313">
        <v>5.6</v>
      </c>
      <c r="AN313">
        <v>6.7</v>
      </c>
      <c r="AQ313">
        <v>7.5</v>
      </c>
      <c r="AR313">
        <v>7.8</v>
      </c>
    </row>
    <row r="314" spans="1:44" x14ac:dyDescent="0.3">
      <c r="A314" t="s">
        <v>1935</v>
      </c>
      <c r="B314" t="s">
        <v>24472</v>
      </c>
      <c r="C314">
        <v>7.5</v>
      </c>
      <c r="E314" t="s">
        <v>27936</v>
      </c>
      <c r="F314" t="s">
        <v>3409</v>
      </c>
      <c r="AB314">
        <v>5.6</v>
      </c>
      <c r="AC314">
        <v>6.9</v>
      </c>
      <c r="AD314">
        <v>7.7</v>
      </c>
      <c r="AE314">
        <v>7.1</v>
      </c>
      <c r="AF314">
        <v>7.3</v>
      </c>
      <c r="AG314">
        <v>6.7</v>
      </c>
      <c r="AI314">
        <v>6.7</v>
      </c>
      <c r="AJ314">
        <v>6.6</v>
      </c>
      <c r="AL314">
        <v>7.2</v>
      </c>
      <c r="AN314">
        <v>5.8</v>
      </c>
      <c r="AQ314">
        <v>6.8</v>
      </c>
      <c r="AR314">
        <v>7</v>
      </c>
    </row>
    <row r="315" spans="1:44" x14ac:dyDescent="0.3">
      <c r="A315" t="s">
        <v>1941</v>
      </c>
      <c r="B315" t="s">
        <v>24473</v>
      </c>
      <c r="C315">
        <v>7.6</v>
      </c>
      <c r="E315" t="s">
        <v>3409</v>
      </c>
      <c r="F315" t="s">
        <v>22704</v>
      </c>
      <c r="G315" t="s">
        <v>19711</v>
      </c>
      <c r="H315" t="s">
        <v>25957</v>
      </c>
      <c r="AB315">
        <v>7.1</v>
      </c>
      <c r="AC315">
        <v>7.4</v>
      </c>
      <c r="AD315">
        <v>5.0999999999999996</v>
      </c>
      <c r="AE315">
        <v>5.5</v>
      </c>
      <c r="AF315">
        <v>5.8</v>
      </c>
      <c r="AG315">
        <v>4.5999999999999996</v>
      </c>
      <c r="AI315">
        <v>6.1</v>
      </c>
      <c r="AJ315">
        <v>5.8</v>
      </c>
      <c r="AL315">
        <v>4.9000000000000004</v>
      </c>
      <c r="AN315">
        <v>7.8</v>
      </c>
      <c r="AQ315">
        <v>7.9</v>
      </c>
      <c r="AR315">
        <v>5.7</v>
      </c>
    </row>
    <row r="316" spans="1:44" x14ac:dyDescent="0.3">
      <c r="A316" t="s">
        <v>1949</v>
      </c>
      <c r="B316" t="s">
        <v>24474</v>
      </c>
      <c r="C316">
        <v>6.8</v>
      </c>
      <c r="E316" t="s">
        <v>11526</v>
      </c>
      <c r="F316" t="s">
        <v>1671</v>
      </c>
      <c r="G316" t="s">
        <v>18089</v>
      </c>
      <c r="H316" t="s">
        <v>27935</v>
      </c>
      <c r="AB316">
        <v>6.5</v>
      </c>
      <c r="AC316">
        <v>7.4</v>
      </c>
      <c r="AD316">
        <v>7.4</v>
      </c>
      <c r="AE316">
        <v>5.0999999999999996</v>
      </c>
      <c r="AF316">
        <v>5.5</v>
      </c>
      <c r="AG316">
        <v>5.6</v>
      </c>
      <c r="AI316">
        <v>6</v>
      </c>
      <c r="AJ316">
        <v>6.3</v>
      </c>
      <c r="AL316">
        <v>4</v>
      </c>
      <c r="AN316">
        <v>7.3</v>
      </c>
      <c r="AQ316">
        <v>6.3</v>
      </c>
      <c r="AR316">
        <v>5.4</v>
      </c>
    </row>
    <row r="317" spans="1:44" x14ac:dyDescent="0.3">
      <c r="A317" t="s">
        <v>1955</v>
      </c>
      <c r="B317" t="s">
        <v>24475</v>
      </c>
      <c r="C317">
        <v>5.2</v>
      </c>
      <c r="E317" t="s">
        <v>1671</v>
      </c>
      <c r="F317" t="s">
        <v>12332</v>
      </c>
      <c r="G317" t="s">
        <v>10413</v>
      </c>
      <c r="AB317">
        <v>6.4</v>
      </c>
      <c r="AC317">
        <v>6.9</v>
      </c>
      <c r="AD317">
        <v>7.2</v>
      </c>
      <c r="AE317">
        <v>4.4000000000000004</v>
      </c>
      <c r="AF317">
        <v>5.9</v>
      </c>
      <c r="AG317">
        <v>7</v>
      </c>
      <c r="AI317">
        <v>5.6</v>
      </c>
      <c r="AJ317">
        <v>3.3</v>
      </c>
      <c r="AL317">
        <v>7.1</v>
      </c>
      <c r="AN317">
        <v>7.4</v>
      </c>
      <c r="AQ317">
        <v>6.4</v>
      </c>
      <c r="AR317">
        <v>5.7</v>
      </c>
    </row>
    <row r="318" spans="1:44" x14ac:dyDescent="0.3">
      <c r="A318" t="s">
        <v>1961</v>
      </c>
      <c r="B318" t="s">
        <v>24476</v>
      </c>
      <c r="C318">
        <v>7.7</v>
      </c>
      <c r="E318" t="s">
        <v>3409</v>
      </c>
      <c r="F318" t="s">
        <v>22704</v>
      </c>
      <c r="G318" t="s">
        <v>25957</v>
      </c>
      <c r="AB318">
        <v>5.8</v>
      </c>
      <c r="AC318">
        <v>4.0999999999999996</v>
      </c>
      <c r="AD318">
        <v>7.6</v>
      </c>
      <c r="AE318">
        <v>5.8</v>
      </c>
      <c r="AF318">
        <v>6.2</v>
      </c>
      <c r="AG318">
        <v>6.7</v>
      </c>
      <c r="AI318">
        <v>7.4</v>
      </c>
      <c r="AJ318">
        <v>5.0999999999999996</v>
      </c>
      <c r="AL318">
        <v>6.2</v>
      </c>
      <c r="AN318">
        <v>5.9</v>
      </c>
      <c r="AQ318">
        <v>5.8</v>
      </c>
      <c r="AR318">
        <v>6.8</v>
      </c>
    </row>
    <row r="319" spans="1:44" x14ac:dyDescent="0.3">
      <c r="A319" t="s">
        <v>1671</v>
      </c>
      <c r="B319" t="s">
        <v>24477</v>
      </c>
      <c r="C319">
        <v>6.2</v>
      </c>
      <c r="E319" t="s">
        <v>1671</v>
      </c>
      <c r="AB319">
        <v>6.3</v>
      </c>
      <c r="AC319">
        <v>5.9</v>
      </c>
      <c r="AD319">
        <v>7</v>
      </c>
      <c r="AE319">
        <v>4.5999999999999996</v>
      </c>
      <c r="AF319">
        <v>6.5</v>
      </c>
      <c r="AG319">
        <v>6.1</v>
      </c>
      <c r="AI319">
        <v>5</v>
      </c>
      <c r="AJ319">
        <v>5.3</v>
      </c>
      <c r="AL319">
        <v>8.1999999999999993</v>
      </c>
      <c r="AN319">
        <v>6.5</v>
      </c>
      <c r="AQ319">
        <v>6.1</v>
      </c>
      <c r="AR319">
        <v>5.9</v>
      </c>
    </row>
    <row r="320" spans="1:44" x14ac:dyDescent="0.3">
      <c r="A320" t="s">
        <v>73</v>
      </c>
      <c r="B320" t="s">
        <v>24478</v>
      </c>
      <c r="C320">
        <v>7.7</v>
      </c>
      <c r="E320" t="s">
        <v>1325</v>
      </c>
      <c r="F320" t="s">
        <v>953</v>
      </c>
      <c r="G320" t="s">
        <v>12332</v>
      </c>
      <c r="AB320">
        <v>6.3</v>
      </c>
      <c r="AC320">
        <v>6</v>
      </c>
      <c r="AD320">
        <v>3.7</v>
      </c>
      <c r="AE320">
        <v>4.0999999999999996</v>
      </c>
      <c r="AF320">
        <v>4.4000000000000004</v>
      </c>
      <c r="AG320">
        <v>7.1</v>
      </c>
      <c r="AI320">
        <v>5.2</v>
      </c>
      <c r="AJ320">
        <v>6.2</v>
      </c>
      <c r="AL320">
        <v>5.4</v>
      </c>
      <c r="AN320">
        <v>6.6</v>
      </c>
      <c r="AQ320">
        <v>6.9</v>
      </c>
      <c r="AR320">
        <v>4.3</v>
      </c>
    </row>
    <row r="321" spans="1:44" x14ac:dyDescent="0.3">
      <c r="A321" t="s">
        <v>1415</v>
      </c>
      <c r="B321" t="s">
        <v>24479</v>
      </c>
      <c r="C321">
        <v>4.3</v>
      </c>
      <c r="E321" t="s">
        <v>1671</v>
      </c>
      <c r="F321" t="s">
        <v>3409</v>
      </c>
      <c r="G321" t="s">
        <v>19711</v>
      </c>
      <c r="AB321">
        <v>5.6</v>
      </c>
      <c r="AC321">
        <v>7.3</v>
      </c>
      <c r="AD321">
        <v>5.9</v>
      </c>
      <c r="AE321">
        <v>2.7</v>
      </c>
      <c r="AF321">
        <v>6.6</v>
      </c>
      <c r="AG321">
        <v>6.6</v>
      </c>
      <c r="AI321">
        <v>6.2</v>
      </c>
      <c r="AJ321">
        <v>5.2</v>
      </c>
      <c r="AL321">
        <v>7.1</v>
      </c>
      <c r="AN321">
        <v>6</v>
      </c>
      <c r="AQ321">
        <v>6.6</v>
      </c>
      <c r="AR321">
        <v>6.5</v>
      </c>
    </row>
    <row r="322" spans="1:44" x14ac:dyDescent="0.3">
      <c r="A322" t="s">
        <v>1985</v>
      </c>
      <c r="B322" t="s">
        <v>24480</v>
      </c>
      <c r="C322">
        <v>6.9</v>
      </c>
      <c r="E322" t="s">
        <v>953</v>
      </c>
      <c r="F322" t="s">
        <v>11526</v>
      </c>
      <c r="G322" t="s">
        <v>1671</v>
      </c>
      <c r="H322" t="s">
        <v>18089</v>
      </c>
      <c r="I322" t="s">
        <v>19711</v>
      </c>
      <c r="AB322">
        <v>5.2</v>
      </c>
      <c r="AC322">
        <v>5.9</v>
      </c>
      <c r="AD322">
        <v>5.5</v>
      </c>
      <c r="AE322">
        <v>4.8</v>
      </c>
      <c r="AF322">
        <v>6.4</v>
      </c>
      <c r="AG322">
        <v>7</v>
      </c>
      <c r="AI322">
        <v>6.6</v>
      </c>
      <c r="AJ322">
        <v>3.9</v>
      </c>
      <c r="AL322">
        <v>8.6</v>
      </c>
      <c r="AN322">
        <v>6.5</v>
      </c>
      <c r="AQ322">
        <v>5.7</v>
      </c>
      <c r="AR322">
        <v>5.3</v>
      </c>
    </row>
    <row r="323" spans="1:44" x14ac:dyDescent="0.3">
      <c r="A323" t="s">
        <v>471</v>
      </c>
      <c r="B323" t="s">
        <v>24481</v>
      </c>
      <c r="C323">
        <v>6.6</v>
      </c>
      <c r="E323" t="s">
        <v>953</v>
      </c>
      <c r="F323" t="s">
        <v>11526</v>
      </c>
      <c r="G323" t="s">
        <v>1671</v>
      </c>
      <c r="H323" t="s">
        <v>18089</v>
      </c>
      <c r="AB323">
        <v>5.4</v>
      </c>
      <c r="AC323">
        <v>6.6</v>
      </c>
      <c r="AD323">
        <v>2.7</v>
      </c>
      <c r="AE323">
        <v>7.1</v>
      </c>
      <c r="AF323">
        <v>4.3</v>
      </c>
      <c r="AG323">
        <v>7.9</v>
      </c>
      <c r="AI323">
        <v>4.7</v>
      </c>
      <c r="AJ323">
        <v>8.1999999999999993</v>
      </c>
      <c r="AL323">
        <v>7.1</v>
      </c>
      <c r="AN323">
        <v>4.3</v>
      </c>
      <c r="AQ323">
        <v>7.4</v>
      </c>
      <c r="AR323">
        <v>5.4</v>
      </c>
    </row>
    <row r="324" spans="1:44" x14ac:dyDescent="0.3">
      <c r="A324" t="s">
        <v>1996</v>
      </c>
      <c r="B324" t="s">
        <v>24482</v>
      </c>
      <c r="C324">
        <v>7</v>
      </c>
      <c r="E324" t="s">
        <v>3409</v>
      </c>
      <c r="F324" t="s">
        <v>18089</v>
      </c>
      <c r="G324" t="s">
        <v>1266</v>
      </c>
      <c r="H324" t="s">
        <v>19711</v>
      </c>
      <c r="AB324">
        <v>6.4</v>
      </c>
      <c r="AC324">
        <v>6.1</v>
      </c>
      <c r="AD324">
        <v>6.8</v>
      </c>
      <c r="AE324">
        <v>5.8</v>
      </c>
      <c r="AF324">
        <v>6.1</v>
      </c>
      <c r="AG324">
        <v>6.4</v>
      </c>
      <c r="AI324">
        <v>7.3</v>
      </c>
      <c r="AJ324">
        <v>5.4</v>
      </c>
      <c r="AL324">
        <v>6.6</v>
      </c>
      <c r="AN324">
        <v>6.5</v>
      </c>
      <c r="AQ324">
        <v>6.6</v>
      </c>
      <c r="AR324">
        <v>4.0999999999999996</v>
      </c>
    </row>
    <row r="325" spans="1:44" x14ac:dyDescent="0.3">
      <c r="A325" t="s">
        <v>2001</v>
      </c>
      <c r="B325" t="s">
        <v>24483</v>
      </c>
      <c r="C325">
        <v>6.7</v>
      </c>
      <c r="E325" t="s">
        <v>3409</v>
      </c>
      <c r="F325" t="s">
        <v>1266</v>
      </c>
      <c r="G325" t="s">
        <v>10413</v>
      </c>
      <c r="AB325">
        <v>6.5</v>
      </c>
      <c r="AC325">
        <v>5.6</v>
      </c>
      <c r="AD325">
        <v>5.6</v>
      </c>
      <c r="AE325">
        <v>8.1999999999999993</v>
      </c>
      <c r="AF325">
        <v>6.3</v>
      </c>
      <c r="AG325">
        <v>5.3</v>
      </c>
      <c r="AI325">
        <v>6.5</v>
      </c>
      <c r="AJ325">
        <v>5.0999999999999996</v>
      </c>
      <c r="AL325">
        <v>6.6</v>
      </c>
      <c r="AN325">
        <v>6.2</v>
      </c>
      <c r="AQ325">
        <v>7.9</v>
      </c>
      <c r="AR325">
        <v>6.8</v>
      </c>
    </row>
    <row r="326" spans="1:44" x14ac:dyDescent="0.3">
      <c r="A326" t="s">
        <v>471</v>
      </c>
      <c r="B326" t="s">
        <v>24484</v>
      </c>
      <c r="C326">
        <v>8.1999999999999993</v>
      </c>
      <c r="E326" t="s">
        <v>953</v>
      </c>
      <c r="F326" t="s">
        <v>11526</v>
      </c>
      <c r="G326" t="s">
        <v>1671</v>
      </c>
      <c r="H326" t="s">
        <v>18089</v>
      </c>
      <c r="AB326">
        <v>3</v>
      </c>
      <c r="AC326">
        <v>7.4</v>
      </c>
      <c r="AD326">
        <v>5.8</v>
      </c>
      <c r="AE326">
        <v>4.9000000000000004</v>
      </c>
      <c r="AF326">
        <v>6.2</v>
      </c>
      <c r="AG326">
        <v>8</v>
      </c>
      <c r="AI326">
        <v>6.7</v>
      </c>
      <c r="AJ326">
        <v>6.4</v>
      </c>
      <c r="AL326">
        <v>7.3</v>
      </c>
      <c r="AN326">
        <v>5.9</v>
      </c>
      <c r="AQ326">
        <v>7.8</v>
      </c>
      <c r="AR326">
        <v>5.3</v>
      </c>
    </row>
    <row r="327" spans="1:44" x14ac:dyDescent="0.3">
      <c r="A327" t="s">
        <v>558</v>
      </c>
      <c r="B327" t="s">
        <v>24485</v>
      </c>
      <c r="C327">
        <v>8.9</v>
      </c>
      <c r="E327" t="s">
        <v>1325</v>
      </c>
      <c r="F327" t="s">
        <v>953</v>
      </c>
      <c r="G327" t="s">
        <v>3409</v>
      </c>
      <c r="H327" t="s">
        <v>1266</v>
      </c>
      <c r="AB327">
        <v>3.6</v>
      </c>
      <c r="AC327">
        <v>7.1</v>
      </c>
      <c r="AD327">
        <v>4.9000000000000004</v>
      </c>
      <c r="AE327">
        <v>7.2</v>
      </c>
      <c r="AF327">
        <v>5.9</v>
      </c>
      <c r="AG327">
        <v>5.2</v>
      </c>
      <c r="AI327">
        <v>5.5</v>
      </c>
      <c r="AJ327">
        <v>7</v>
      </c>
      <c r="AL327">
        <v>8.5</v>
      </c>
      <c r="AN327">
        <v>6.5</v>
      </c>
      <c r="AQ327">
        <v>6</v>
      </c>
      <c r="AR327">
        <v>5.7</v>
      </c>
    </row>
    <row r="328" spans="1:44" x14ac:dyDescent="0.3">
      <c r="A328" t="s">
        <v>558</v>
      </c>
      <c r="B328" t="s">
        <v>24486</v>
      </c>
      <c r="C328">
        <v>8.6999999999999993</v>
      </c>
      <c r="E328" t="s">
        <v>1325</v>
      </c>
      <c r="F328" t="s">
        <v>953</v>
      </c>
      <c r="G328" t="s">
        <v>3409</v>
      </c>
      <c r="H328" t="s">
        <v>1266</v>
      </c>
      <c r="AB328">
        <v>5.8</v>
      </c>
      <c r="AC328">
        <v>7.2</v>
      </c>
      <c r="AD328">
        <v>8</v>
      </c>
      <c r="AE328">
        <v>7.7</v>
      </c>
      <c r="AF328">
        <v>6.5</v>
      </c>
      <c r="AG328">
        <v>6.6</v>
      </c>
      <c r="AI328">
        <v>6.3</v>
      </c>
      <c r="AJ328">
        <v>6.2</v>
      </c>
      <c r="AL328">
        <v>6.5</v>
      </c>
      <c r="AN328">
        <v>6.4</v>
      </c>
      <c r="AQ328">
        <v>5.9</v>
      </c>
      <c r="AR328">
        <v>5.9</v>
      </c>
    </row>
    <row r="329" spans="1:44" x14ac:dyDescent="0.3">
      <c r="A329" t="s">
        <v>42</v>
      </c>
      <c r="B329" t="s">
        <v>24487</v>
      </c>
      <c r="C329">
        <v>5.5</v>
      </c>
      <c r="E329" t="s">
        <v>1325</v>
      </c>
      <c r="F329" t="s">
        <v>953</v>
      </c>
      <c r="G329" t="s">
        <v>1266</v>
      </c>
      <c r="AB329">
        <v>6.2</v>
      </c>
      <c r="AC329">
        <v>7.2</v>
      </c>
      <c r="AD329">
        <v>6.7</v>
      </c>
      <c r="AE329">
        <v>3.6</v>
      </c>
      <c r="AF329">
        <v>6.4</v>
      </c>
      <c r="AG329">
        <v>6.9</v>
      </c>
      <c r="AI329">
        <v>5.9</v>
      </c>
      <c r="AJ329">
        <v>6.4</v>
      </c>
      <c r="AL329">
        <v>6.1</v>
      </c>
      <c r="AN329">
        <v>6.5</v>
      </c>
      <c r="AQ329">
        <v>6.7</v>
      </c>
      <c r="AR329">
        <v>7.2</v>
      </c>
    </row>
    <row r="330" spans="1:44" x14ac:dyDescent="0.3">
      <c r="A330" t="s">
        <v>1930</v>
      </c>
      <c r="B330" t="s">
        <v>24488</v>
      </c>
      <c r="C330">
        <v>5.7</v>
      </c>
      <c r="E330" t="s">
        <v>1325</v>
      </c>
      <c r="F330" t="s">
        <v>953</v>
      </c>
      <c r="G330" t="s">
        <v>1266</v>
      </c>
      <c r="H330" t="s">
        <v>10413</v>
      </c>
      <c r="AB330">
        <v>5.4</v>
      </c>
      <c r="AC330">
        <v>5.8</v>
      </c>
      <c r="AD330">
        <v>4.9000000000000004</v>
      </c>
      <c r="AE330">
        <v>6.6</v>
      </c>
      <c r="AF330">
        <v>6.5</v>
      </c>
      <c r="AG330">
        <v>6.7</v>
      </c>
      <c r="AI330">
        <v>6</v>
      </c>
      <c r="AJ330">
        <v>5.7</v>
      </c>
      <c r="AL330">
        <v>7.6</v>
      </c>
      <c r="AN330">
        <v>8</v>
      </c>
      <c r="AQ330">
        <v>6.3</v>
      </c>
      <c r="AR330">
        <v>4.5999999999999996</v>
      </c>
    </row>
    <row r="331" spans="1:44" x14ac:dyDescent="0.3">
      <c r="A331" t="s">
        <v>2027</v>
      </c>
      <c r="B331" t="s">
        <v>24489</v>
      </c>
      <c r="C331">
        <v>6.3</v>
      </c>
      <c r="E331" t="s">
        <v>3409</v>
      </c>
      <c r="F331" t="s">
        <v>27934</v>
      </c>
      <c r="G331" t="s">
        <v>19711</v>
      </c>
      <c r="H331" t="s">
        <v>12332</v>
      </c>
      <c r="I331" t="s">
        <v>10413</v>
      </c>
      <c r="AB331">
        <v>6.1</v>
      </c>
      <c r="AC331">
        <v>6</v>
      </c>
      <c r="AD331">
        <v>5.3</v>
      </c>
      <c r="AE331">
        <v>5.2</v>
      </c>
      <c r="AF331">
        <v>5.7</v>
      </c>
      <c r="AG331">
        <v>6.3</v>
      </c>
      <c r="AI331">
        <v>4.3</v>
      </c>
      <c r="AJ331">
        <v>3.8</v>
      </c>
      <c r="AL331">
        <v>6.2</v>
      </c>
      <c r="AN331">
        <v>7.3</v>
      </c>
      <c r="AQ331">
        <v>6.4</v>
      </c>
      <c r="AR331">
        <v>6.1</v>
      </c>
    </row>
    <row r="332" spans="1:44" x14ac:dyDescent="0.3">
      <c r="A332" t="s">
        <v>227</v>
      </c>
      <c r="B332" t="s">
        <v>24490</v>
      </c>
      <c r="C332">
        <v>5.9</v>
      </c>
      <c r="E332" t="s">
        <v>1325</v>
      </c>
      <c r="F332" t="s">
        <v>953</v>
      </c>
      <c r="G332" t="s">
        <v>12332</v>
      </c>
      <c r="H332" t="s">
        <v>10413</v>
      </c>
      <c r="AB332">
        <v>6.7</v>
      </c>
      <c r="AC332">
        <v>8.3000000000000007</v>
      </c>
      <c r="AD332">
        <v>5.4</v>
      </c>
      <c r="AE332">
        <v>4.5</v>
      </c>
      <c r="AF332">
        <v>7.5</v>
      </c>
      <c r="AG332">
        <v>7.8</v>
      </c>
      <c r="AI332">
        <v>4.2</v>
      </c>
      <c r="AJ332">
        <v>4.8</v>
      </c>
      <c r="AL332">
        <v>5.2</v>
      </c>
      <c r="AN332">
        <v>6.7</v>
      </c>
      <c r="AQ332">
        <v>6.4</v>
      </c>
      <c r="AR332">
        <v>5.0999999999999996</v>
      </c>
    </row>
    <row r="333" spans="1:44" x14ac:dyDescent="0.3">
      <c r="A333" t="s">
        <v>1390</v>
      </c>
      <c r="B333" t="s">
        <v>24491</v>
      </c>
      <c r="C333">
        <v>7.6</v>
      </c>
      <c r="E333" t="s">
        <v>1325</v>
      </c>
      <c r="F333" t="s">
        <v>3409</v>
      </c>
      <c r="G333" t="s">
        <v>12332</v>
      </c>
      <c r="H333" t="s">
        <v>10413</v>
      </c>
      <c r="AB333">
        <v>4.2</v>
      </c>
      <c r="AC333">
        <v>6.7</v>
      </c>
      <c r="AD333">
        <v>7.7</v>
      </c>
      <c r="AE333">
        <v>4.3</v>
      </c>
      <c r="AF333">
        <v>6.6</v>
      </c>
      <c r="AG333">
        <v>5.3</v>
      </c>
      <c r="AI333">
        <v>5.9</v>
      </c>
      <c r="AJ333">
        <v>6.6</v>
      </c>
      <c r="AL333">
        <v>7.7</v>
      </c>
      <c r="AN333">
        <v>7.5</v>
      </c>
      <c r="AQ333">
        <v>5.2</v>
      </c>
      <c r="AR333">
        <v>5.7</v>
      </c>
    </row>
    <row r="334" spans="1:44" x14ac:dyDescent="0.3">
      <c r="A334" t="s">
        <v>200</v>
      </c>
      <c r="B334" t="s">
        <v>24492</v>
      </c>
      <c r="C334">
        <v>6.6</v>
      </c>
      <c r="E334" t="s">
        <v>953</v>
      </c>
      <c r="F334" t="s">
        <v>18089</v>
      </c>
      <c r="G334" t="s">
        <v>1266</v>
      </c>
      <c r="AB334">
        <v>6.4</v>
      </c>
      <c r="AC334">
        <v>6</v>
      </c>
      <c r="AD334">
        <v>6.1</v>
      </c>
      <c r="AE334">
        <v>6.5</v>
      </c>
      <c r="AF334">
        <v>7.7</v>
      </c>
      <c r="AG334">
        <v>5.8</v>
      </c>
      <c r="AI334">
        <v>8</v>
      </c>
      <c r="AJ334">
        <v>3.7</v>
      </c>
      <c r="AL334">
        <v>7.9</v>
      </c>
      <c r="AN334">
        <v>6.6</v>
      </c>
      <c r="AQ334">
        <v>6.5</v>
      </c>
      <c r="AR334">
        <v>4.7</v>
      </c>
    </row>
    <row r="335" spans="1:44" x14ac:dyDescent="0.3">
      <c r="A335" t="s">
        <v>59</v>
      </c>
      <c r="B335" t="s">
        <v>24493</v>
      </c>
      <c r="C335">
        <v>5.3</v>
      </c>
      <c r="E335" t="s">
        <v>1325</v>
      </c>
      <c r="F335" t="s">
        <v>10413</v>
      </c>
      <c r="AB335">
        <v>5.6</v>
      </c>
      <c r="AC335">
        <v>6.4</v>
      </c>
      <c r="AD335">
        <v>5.2</v>
      </c>
      <c r="AE335">
        <v>6</v>
      </c>
      <c r="AF335">
        <v>5.8</v>
      </c>
      <c r="AG335">
        <v>6.5</v>
      </c>
      <c r="AI335">
        <v>7.3</v>
      </c>
      <c r="AJ335">
        <v>4.5999999999999996</v>
      </c>
      <c r="AL335">
        <v>7</v>
      </c>
      <c r="AN335">
        <v>6.4</v>
      </c>
      <c r="AQ335">
        <v>6</v>
      </c>
      <c r="AR335">
        <v>5.0999999999999996</v>
      </c>
    </row>
    <row r="336" spans="1:44" x14ac:dyDescent="0.3">
      <c r="A336" t="s">
        <v>2055</v>
      </c>
      <c r="B336" t="s">
        <v>24494</v>
      </c>
      <c r="C336">
        <v>6</v>
      </c>
      <c r="E336" t="s">
        <v>3409</v>
      </c>
      <c r="F336" t="s">
        <v>22704</v>
      </c>
      <c r="G336" t="s">
        <v>25957</v>
      </c>
      <c r="H336" t="s">
        <v>15011</v>
      </c>
      <c r="AB336">
        <v>6</v>
      </c>
      <c r="AC336">
        <v>8</v>
      </c>
      <c r="AD336">
        <v>4.3</v>
      </c>
      <c r="AE336">
        <v>7</v>
      </c>
      <c r="AF336">
        <v>6</v>
      </c>
      <c r="AG336">
        <v>7</v>
      </c>
      <c r="AI336">
        <v>5.4</v>
      </c>
      <c r="AJ336">
        <v>7.1</v>
      </c>
      <c r="AL336">
        <v>7</v>
      </c>
      <c r="AN336">
        <v>6</v>
      </c>
      <c r="AQ336">
        <v>7</v>
      </c>
      <c r="AR336">
        <v>6.9</v>
      </c>
    </row>
    <row r="337" spans="1:44" x14ac:dyDescent="0.3">
      <c r="A337" t="s">
        <v>2060</v>
      </c>
      <c r="B337" t="s">
        <v>24495</v>
      </c>
      <c r="C337">
        <v>8</v>
      </c>
      <c r="E337" t="s">
        <v>1325</v>
      </c>
      <c r="F337" t="s">
        <v>953</v>
      </c>
      <c r="G337" t="s">
        <v>11526</v>
      </c>
      <c r="H337" t="s">
        <v>18089</v>
      </c>
      <c r="AB337">
        <v>7.1</v>
      </c>
      <c r="AC337">
        <v>7.6</v>
      </c>
      <c r="AD337">
        <v>4.9000000000000004</v>
      </c>
      <c r="AE337">
        <v>6</v>
      </c>
      <c r="AF337">
        <v>6.2</v>
      </c>
      <c r="AG337">
        <v>5.3</v>
      </c>
      <c r="AI337">
        <v>5.6</v>
      </c>
      <c r="AJ337">
        <v>5.8</v>
      </c>
      <c r="AL337">
        <v>4.4000000000000004</v>
      </c>
      <c r="AN337">
        <v>6.2</v>
      </c>
      <c r="AQ337">
        <v>7.8</v>
      </c>
      <c r="AR337">
        <v>5.3</v>
      </c>
    </row>
    <row r="338" spans="1:44" x14ac:dyDescent="0.3">
      <c r="A338" t="s">
        <v>1628</v>
      </c>
      <c r="B338" t="s">
        <v>24496</v>
      </c>
      <c r="C338">
        <v>5.6</v>
      </c>
      <c r="E338" t="s">
        <v>1325</v>
      </c>
      <c r="F338" t="s">
        <v>953</v>
      </c>
      <c r="G338" t="s">
        <v>1671</v>
      </c>
      <c r="AB338">
        <v>5.9</v>
      </c>
      <c r="AC338">
        <v>7.7</v>
      </c>
      <c r="AD338">
        <v>7.2</v>
      </c>
      <c r="AE338">
        <v>6.5</v>
      </c>
      <c r="AF338">
        <v>6.8</v>
      </c>
      <c r="AG338">
        <v>7.4</v>
      </c>
      <c r="AI338">
        <v>5.9</v>
      </c>
      <c r="AJ338">
        <v>5.8</v>
      </c>
      <c r="AL338">
        <v>3.3</v>
      </c>
      <c r="AN338">
        <v>5.9</v>
      </c>
      <c r="AQ338">
        <v>6.5</v>
      </c>
      <c r="AR338">
        <v>5.7</v>
      </c>
    </row>
    <row r="339" spans="1:44" x14ac:dyDescent="0.3">
      <c r="A339" t="s">
        <v>200</v>
      </c>
      <c r="B339" t="s">
        <v>24497</v>
      </c>
      <c r="C339">
        <v>5.9</v>
      </c>
      <c r="E339" t="s">
        <v>953</v>
      </c>
      <c r="F339" t="s">
        <v>18089</v>
      </c>
      <c r="G339" t="s">
        <v>1266</v>
      </c>
      <c r="AB339">
        <v>6.2</v>
      </c>
      <c r="AC339">
        <v>7</v>
      </c>
      <c r="AD339">
        <v>6.6</v>
      </c>
      <c r="AE339">
        <v>5.2</v>
      </c>
      <c r="AF339">
        <v>6</v>
      </c>
      <c r="AG339">
        <v>7.1</v>
      </c>
      <c r="AI339">
        <v>6.4</v>
      </c>
      <c r="AJ339">
        <v>5.4</v>
      </c>
      <c r="AL339">
        <v>6.7</v>
      </c>
      <c r="AN339">
        <v>5.0999999999999996</v>
      </c>
      <c r="AQ339">
        <v>7.2</v>
      </c>
      <c r="AR339">
        <v>5.6</v>
      </c>
    </row>
    <row r="340" spans="1:44" x14ac:dyDescent="0.3">
      <c r="A340" t="s">
        <v>2075</v>
      </c>
      <c r="B340" t="s">
        <v>24498</v>
      </c>
      <c r="C340">
        <v>7.3</v>
      </c>
      <c r="E340" t="s">
        <v>953</v>
      </c>
      <c r="F340" t="s">
        <v>1671</v>
      </c>
      <c r="G340" t="s">
        <v>18089</v>
      </c>
      <c r="H340" t="s">
        <v>27934</v>
      </c>
      <c r="I340" t="s">
        <v>12332</v>
      </c>
      <c r="AB340">
        <v>5.4</v>
      </c>
      <c r="AC340">
        <v>5.6</v>
      </c>
      <c r="AD340">
        <v>5.2</v>
      </c>
      <c r="AE340">
        <v>6.6</v>
      </c>
      <c r="AF340">
        <v>5.0999999999999996</v>
      </c>
      <c r="AG340">
        <v>6.9</v>
      </c>
      <c r="AI340">
        <v>4.8</v>
      </c>
      <c r="AJ340">
        <v>6.3</v>
      </c>
      <c r="AL340">
        <v>7.8</v>
      </c>
      <c r="AN340">
        <v>6.8</v>
      </c>
      <c r="AQ340">
        <v>6.4</v>
      </c>
      <c r="AR340">
        <v>6.7</v>
      </c>
    </row>
    <row r="341" spans="1:44" x14ac:dyDescent="0.3">
      <c r="A341" t="s">
        <v>271</v>
      </c>
      <c r="B341" t="s">
        <v>24499</v>
      </c>
      <c r="C341">
        <v>7.9</v>
      </c>
      <c r="E341" t="s">
        <v>953</v>
      </c>
      <c r="F341" t="s">
        <v>11526</v>
      </c>
      <c r="G341" t="s">
        <v>1671</v>
      </c>
      <c r="H341" t="s">
        <v>18089</v>
      </c>
      <c r="I341" t="s">
        <v>1266</v>
      </c>
      <c r="AB341">
        <v>8.6</v>
      </c>
      <c r="AC341">
        <v>5.2</v>
      </c>
      <c r="AD341">
        <v>5.6</v>
      </c>
      <c r="AE341">
        <v>7.3</v>
      </c>
      <c r="AF341">
        <v>5.8</v>
      </c>
      <c r="AG341">
        <v>6.1</v>
      </c>
      <c r="AI341">
        <v>4.9000000000000004</v>
      </c>
      <c r="AJ341">
        <v>6.8</v>
      </c>
      <c r="AL341">
        <v>5.9</v>
      </c>
      <c r="AN341">
        <v>6</v>
      </c>
      <c r="AQ341">
        <v>6.1</v>
      </c>
      <c r="AR341">
        <v>6.3</v>
      </c>
    </row>
    <row r="342" spans="1:44" x14ac:dyDescent="0.3">
      <c r="A342" t="s">
        <v>59</v>
      </c>
      <c r="B342" t="s">
        <v>24500</v>
      </c>
      <c r="C342">
        <v>6.8</v>
      </c>
      <c r="E342" t="s">
        <v>1325</v>
      </c>
      <c r="F342" t="s">
        <v>10413</v>
      </c>
      <c r="AB342">
        <v>6.5</v>
      </c>
      <c r="AC342">
        <v>5.4</v>
      </c>
      <c r="AD342">
        <v>5.3</v>
      </c>
      <c r="AE342">
        <v>6.2</v>
      </c>
      <c r="AF342">
        <v>6.4</v>
      </c>
      <c r="AG342">
        <v>7.1</v>
      </c>
      <c r="AI342">
        <v>5.6</v>
      </c>
      <c r="AJ342">
        <v>5.8</v>
      </c>
      <c r="AL342">
        <v>4.5999999999999996</v>
      </c>
      <c r="AN342">
        <v>5.0999999999999996</v>
      </c>
      <c r="AQ342">
        <v>6.8</v>
      </c>
      <c r="AR342">
        <v>6.8</v>
      </c>
    </row>
    <row r="343" spans="1:44" x14ac:dyDescent="0.3">
      <c r="A343" t="s">
        <v>422</v>
      </c>
      <c r="B343" t="s">
        <v>24501</v>
      </c>
      <c r="C343">
        <v>6.6</v>
      </c>
      <c r="E343" t="s">
        <v>1325</v>
      </c>
      <c r="F343" t="s">
        <v>1671</v>
      </c>
      <c r="G343" t="s">
        <v>27936</v>
      </c>
      <c r="H343" t="s">
        <v>10413</v>
      </c>
      <c r="AB343">
        <v>8.6999999999999993</v>
      </c>
      <c r="AC343">
        <v>6.2</v>
      </c>
      <c r="AD343">
        <v>5.6</v>
      </c>
      <c r="AE343">
        <v>7.7</v>
      </c>
      <c r="AF343">
        <v>5.5</v>
      </c>
      <c r="AG343">
        <v>7.2</v>
      </c>
      <c r="AI343">
        <v>6.3</v>
      </c>
      <c r="AJ343">
        <v>5.9</v>
      </c>
      <c r="AL343">
        <v>6.7</v>
      </c>
      <c r="AN343">
        <v>6.2</v>
      </c>
      <c r="AQ343">
        <v>7.9</v>
      </c>
      <c r="AR343">
        <v>6.5</v>
      </c>
    </row>
    <row r="344" spans="1:44" x14ac:dyDescent="0.3">
      <c r="A344" t="s">
        <v>2094</v>
      </c>
      <c r="B344" t="s">
        <v>24502</v>
      </c>
      <c r="C344">
        <v>6.6</v>
      </c>
      <c r="E344" t="s">
        <v>3409</v>
      </c>
      <c r="F344" t="s">
        <v>1266</v>
      </c>
      <c r="G344" t="s">
        <v>6403</v>
      </c>
      <c r="H344" t="s">
        <v>27934</v>
      </c>
      <c r="I344" t="s">
        <v>10413</v>
      </c>
      <c r="AB344">
        <v>6.7</v>
      </c>
      <c r="AC344">
        <v>5.6</v>
      </c>
      <c r="AD344">
        <v>5.3</v>
      </c>
      <c r="AE344">
        <v>8.8000000000000007</v>
      </c>
      <c r="AF344">
        <v>3.7</v>
      </c>
      <c r="AG344">
        <v>7</v>
      </c>
      <c r="AI344">
        <v>7.1</v>
      </c>
      <c r="AJ344">
        <v>5.8</v>
      </c>
      <c r="AL344">
        <v>5.9</v>
      </c>
      <c r="AN344">
        <v>6.4</v>
      </c>
      <c r="AQ344">
        <v>8.1</v>
      </c>
      <c r="AR344">
        <v>6.7</v>
      </c>
    </row>
    <row r="345" spans="1:44" x14ac:dyDescent="0.3">
      <c r="A345" t="s">
        <v>2100</v>
      </c>
      <c r="B345" t="s">
        <v>24503</v>
      </c>
      <c r="C345">
        <v>7</v>
      </c>
      <c r="E345" t="s">
        <v>11526</v>
      </c>
      <c r="F345" t="s">
        <v>1671</v>
      </c>
      <c r="G345" t="s">
        <v>18089</v>
      </c>
      <c r="H345" t="s">
        <v>12332</v>
      </c>
      <c r="AB345">
        <v>6.4</v>
      </c>
      <c r="AC345">
        <v>6.1</v>
      </c>
      <c r="AD345">
        <v>5.6</v>
      </c>
      <c r="AE345">
        <v>7.1</v>
      </c>
      <c r="AF345">
        <v>5.9</v>
      </c>
      <c r="AG345">
        <v>7.5</v>
      </c>
      <c r="AI345">
        <v>6.4</v>
      </c>
      <c r="AJ345">
        <v>5.3</v>
      </c>
      <c r="AL345">
        <v>7.5</v>
      </c>
      <c r="AN345">
        <v>3.7</v>
      </c>
      <c r="AQ345">
        <v>6.2</v>
      </c>
      <c r="AR345">
        <v>5.0999999999999996</v>
      </c>
    </row>
    <row r="346" spans="1:44" x14ac:dyDescent="0.3">
      <c r="A346" t="s">
        <v>803</v>
      </c>
      <c r="B346" t="s">
        <v>24504</v>
      </c>
      <c r="C346">
        <v>7</v>
      </c>
      <c r="E346" t="s">
        <v>1325</v>
      </c>
      <c r="F346" t="s">
        <v>953</v>
      </c>
      <c r="G346" t="s">
        <v>11526</v>
      </c>
      <c r="H346" t="s">
        <v>1671</v>
      </c>
      <c r="I346" t="s">
        <v>18089</v>
      </c>
      <c r="AB346">
        <v>6.4</v>
      </c>
      <c r="AC346">
        <v>4.2</v>
      </c>
      <c r="AD346">
        <v>7.3</v>
      </c>
      <c r="AE346">
        <v>8</v>
      </c>
      <c r="AF346">
        <v>7.6</v>
      </c>
      <c r="AG346">
        <v>6.5</v>
      </c>
      <c r="AI346">
        <v>6.4</v>
      </c>
      <c r="AJ346">
        <v>4.9000000000000004</v>
      </c>
      <c r="AL346">
        <v>6.3</v>
      </c>
      <c r="AN346">
        <v>7.6</v>
      </c>
      <c r="AQ346">
        <v>6.1</v>
      </c>
      <c r="AR346">
        <v>6.6</v>
      </c>
    </row>
    <row r="347" spans="1:44" x14ac:dyDescent="0.3">
      <c r="A347" t="s">
        <v>2114</v>
      </c>
      <c r="B347" t="s">
        <v>24505</v>
      </c>
      <c r="C347">
        <v>7.3</v>
      </c>
      <c r="E347" t="s">
        <v>953</v>
      </c>
      <c r="F347" t="s">
        <v>1671</v>
      </c>
      <c r="G347" t="s">
        <v>3409</v>
      </c>
      <c r="H347" t="s">
        <v>1266</v>
      </c>
      <c r="I347" t="s">
        <v>19711</v>
      </c>
      <c r="AB347">
        <v>6</v>
      </c>
      <c r="AC347">
        <v>4.9000000000000004</v>
      </c>
      <c r="AD347">
        <v>2.9</v>
      </c>
      <c r="AE347">
        <v>7.1</v>
      </c>
      <c r="AF347">
        <v>6.9</v>
      </c>
      <c r="AG347">
        <v>4.5</v>
      </c>
      <c r="AI347">
        <v>6</v>
      </c>
      <c r="AJ347">
        <v>6.9</v>
      </c>
      <c r="AL347">
        <v>5.2</v>
      </c>
      <c r="AN347">
        <v>6.9</v>
      </c>
      <c r="AQ347">
        <v>8.6999999999999993</v>
      </c>
      <c r="AR347">
        <v>5.7</v>
      </c>
    </row>
    <row r="348" spans="1:44" x14ac:dyDescent="0.3">
      <c r="A348" t="s">
        <v>2120</v>
      </c>
      <c r="B348" t="s">
        <v>24506</v>
      </c>
      <c r="C348">
        <v>5.5</v>
      </c>
      <c r="E348" t="s">
        <v>1325</v>
      </c>
      <c r="F348" t="s">
        <v>953</v>
      </c>
      <c r="G348" t="s">
        <v>1671</v>
      </c>
      <c r="H348" t="s">
        <v>27936</v>
      </c>
      <c r="I348" t="s">
        <v>10413</v>
      </c>
      <c r="AB348">
        <v>6.3</v>
      </c>
      <c r="AC348">
        <v>7.2</v>
      </c>
      <c r="AD348">
        <v>7.6</v>
      </c>
      <c r="AE348">
        <v>4.8</v>
      </c>
      <c r="AF348">
        <v>6.7</v>
      </c>
      <c r="AG348">
        <v>5.7</v>
      </c>
      <c r="AI348">
        <v>6</v>
      </c>
      <c r="AJ348">
        <v>6.4</v>
      </c>
      <c r="AL348">
        <v>6.8</v>
      </c>
      <c r="AN348">
        <v>6.7</v>
      </c>
      <c r="AQ348">
        <v>5</v>
      </c>
      <c r="AR348">
        <v>6.1</v>
      </c>
    </row>
    <row r="349" spans="1:44" x14ac:dyDescent="0.3">
      <c r="A349" t="s">
        <v>2125</v>
      </c>
      <c r="B349" t="s">
        <v>24507</v>
      </c>
      <c r="C349">
        <v>8.5</v>
      </c>
      <c r="E349" t="s">
        <v>27936</v>
      </c>
      <c r="F349" t="s">
        <v>3409</v>
      </c>
      <c r="G349" t="s">
        <v>10413</v>
      </c>
      <c r="AB349">
        <v>5.9</v>
      </c>
      <c r="AC349">
        <v>5.4</v>
      </c>
      <c r="AD349">
        <v>6.2</v>
      </c>
      <c r="AE349">
        <v>3.9</v>
      </c>
      <c r="AF349">
        <v>6.8</v>
      </c>
      <c r="AG349">
        <v>6</v>
      </c>
      <c r="AI349">
        <v>6.1</v>
      </c>
      <c r="AJ349">
        <v>4</v>
      </c>
      <c r="AL349">
        <v>8.1999999999999993</v>
      </c>
      <c r="AN349">
        <v>6.8</v>
      </c>
      <c r="AQ349">
        <v>8.3000000000000007</v>
      </c>
      <c r="AR349">
        <v>7.7</v>
      </c>
    </row>
    <row r="350" spans="1:44" x14ac:dyDescent="0.3">
      <c r="A350" t="s">
        <v>2131</v>
      </c>
      <c r="B350" t="s">
        <v>24508</v>
      </c>
      <c r="C350">
        <v>7.5</v>
      </c>
      <c r="E350" t="s">
        <v>953</v>
      </c>
      <c r="F350" t="s">
        <v>11526</v>
      </c>
      <c r="G350" t="s">
        <v>18089</v>
      </c>
      <c r="H350" t="s">
        <v>1266</v>
      </c>
      <c r="I350" t="s">
        <v>17378</v>
      </c>
      <c r="J350" t="s">
        <v>25957</v>
      </c>
      <c r="AB350">
        <v>5.4</v>
      </c>
      <c r="AC350">
        <v>7.6</v>
      </c>
      <c r="AD350">
        <v>5.2</v>
      </c>
      <c r="AE350">
        <v>4.0999999999999996</v>
      </c>
      <c r="AF350">
        <v>6.4</v>
      </c>
      <c r="AG350">
        <v>5.2</v>
      </c>
      <c r="AI350">
        <v>6.4</v>
      </c>
      <c r="AJ350">
        <v>4.3</v>
      </c>
      <c r="AL350">
        <v>6.8</v>
      </c>
      <c r="AN350">
        <v>7.1</v>
      </c>
      <c r="AQ350">
        <v>6.7</v>
      </c>
      <c r="AR350">
        <v>5.9</v>
      </c>
    </row>
    <row r="351" spans="1:44" x14ac:dyDescent="0.3">
      <c r="A351" t="s">
        <v>2136</v>
      </c>
      <c r="B351" t="s">
        <v>24509</v>
      </c>
      <c r="C351">
        <v>7</v>
      </c>
      <c r="E351" t="s">
        <v>1325</v>
      </c>
      <c r="F351" t="s">
        <v>1671</v>
      </c>
      <c r="AB351">
        <v>6.4</v>
      </c>
      <c r="AC351">
        <v>7.6</v>
      </c>
      <c r="AD351">
        <v>7.2</v>
      </c>
      <c r="AE351">
        <v>4.8</v>
      </c>
      <c r="AF351">
        <v>6</v>
      </c>
      <c r="AG351">
        <v>4.3</v>
      </c>
      <c r="AI351">
        <v>4.5</v>
      </c>
      <c r="AJ351">
        <v>1.9</v>
      </c>
      <c r="AL351">
        <v>8.4</v>
      </c>
      <c r="AN351">
        <v>6.4</v>
      </c>
      <c r="AQ351">
        <v>6.5</v>
      </c>
      <c r="AR351">
        <v>7</v>
      </c>
    </row>
    <row r="352" spans="1:44" x14ac:dyDescent="0.3">
      <c r="A352" t="s">
        <v>2142</v>
      </c>
      <c r="B352" t="s">
        <v>24510</v>
      </c>
      <c r="C352">
        <v>7.8</v>
      </c>
      <c r="E352" t="s">
        <v>27936</v>
      </c>
      <c r="F352" t="s">
        <v>3409</v>
      </c>
      <c r="G352" t="s">
        <v>27934</v>
      </c>
      <c r="H352" t="s">
        <v>10413</v>
      </c>
      <c r="AB352">
        <v>6.7</v>
      </c>
      <c r="AC352">
        <v>6.7</v>
      </c>
      <c r="AD352">
        <v>8.1999999999999993</v>
      </c>
      <c r="AE352">
        <v>4.5999999999999996</v>
      </c>
      <c r="AF352">
        <v>7</v>
      </c>
      <c r="AG352">
        <v>6.8</v>
      </c>
      <c r="AI352">
        <v>6.3</v>
      </c>
      <c r="AJ352">
        <v>2.8</v>
      </c>
      <c r="AL352">
        <v>7.2</v>
      </c>
      <c r="AN352">
        <v>7.4</v>
      </c>
      <c r="AQ352">
        <v>6.1</v>
      </c>
      <c r="AR352">
        <v>5.7</v>
      </c>
    </row>
    <row r="353" spans="1:44" x14ac:dyDescent="0.3">
      <c r="A353" t="s">
        <v>50</v>
      </c>
      <c r="B353" t="s">
        <v>24511</v>
      </c>
      <c r="C353">
        <v>7.6</v>
      </c>
      <c r="E353" t="s">
        <v>1325</v>
      </c>
      <c r="F353" t="s">
        <v>953</v>
      </c>
      <c r="G353" t="s">
        <v>10413</v>
      </c>
      <c r="AB353">
        <v>6.2</v>
      </c>
      <c r="AC353">
        <v>6.4</v>
      </c>
      <c r="AD353">
        <v>8.8000000000000007</v>
      </c>
      <c r="AE353">
        <v>6.8</v>
      </c>
      <c r="AF353">
        <v>6</v>
      </c>
      <c r="AG353">
        <v>7.5</v>
      </c>
      <c r="AI353">
        <v>5.7</v>
      </c>
      <c r="AJ353">
        <v>6.4</v>
      </c>
      <c r="AL353">
        <v>4.5999999999999996</v>
      </c>
      <c r="AN353">
        <v>6.5</v>
      </c>
      <c r="AQ353">
        <v>6.6</v>
      </c>
      <c r="AR353">
        <v>6.6</v>
      </c>
    </row>
    <row r="354" spans="1:44" x14ac:dyDescent="0.3">
      <c r="A354" t="s">
        <v>1295</v>
      </c>
      <c r="B354" t="s">
        <v>24512</v>
      </c>
      <c r="C354">
        <v>7.6</v>
      </c>
      <c r="E354" t="s">
        <v>1325</v>
      </c>
      <c r="F354" t="s">
        <v>953</v>
      </c>
      <c r="G354" t="s">
        <v>27936</v>
      </c>
      <c r="H354" t="s">
        <v>27934</v>
      </c>
      <c r="I354" t="s">
        <v>10413</v>
      </c>
      <c r="AB354">
        <v>6.1</v>
      </c>
      <c r="AC354">
        <v>6.4</v>
      </c>
      <c r="AD354">
        <v>5.4</v>
      </c>
      <c r="AE354">
        <v>7.7</v>
      </c>
      <c r="AF354">
        <v>6.1</v>
      </c>
      <c r="AG354">
        <v>6.9</v>
      </c>
      <c r="AI354">
        <v>6.8</v>
      </c>
      <c r="AJ354">
        <v>6.7</v>
      </c>
      <c r="AL354">
        <v>5.0999999999999996</v>
      </c>
      <c r="AN354">
        <v>7.8</v>
      </c>
      <c r="AQ354">
        <v>5.8</v>
      </c>
      <c r="AR354">
        <v>5</v>
      </c>
    </row>
    <row r="355" spans="1:44" x14ac:dyDescent="0.3">
      <c r="A355" t="s">
        <v>2161</v>
      </c>
      <c r="B355" t="s">
        <v>24513</v>
      </c>
      <c r="C355">
        <v>6.8</v>
      </c>
      <c r="E355" t="s">
        <v>1325</v>
      </c>
      <c r="F355" t="s">
        <v>953</v>
      </c>
      <c r="G355" t="s">
        <v>11526</v>
      </c>
      <c r="H355" t="s">
        <v>18089</v>
      </c>
      <c r="I355" t="s">
        <v>1266</v>
      </c>
      <c r="J355" t="s">
        <v>12332</v>
      </c>
      <c r="AB355">
        <v>5.7</v>
      </c>
      <c r="AC355">
        <v>5.9</v>
      </c>
      <c r="AD355">
        <v>6.8</v>
      </c>
      <c r="AE355">
        <v>4.7</v>
      </c>
      <c r="AF355">
        <v>6.8</v>
      </c>
      <c r="AG355">
        <v>6.7</v>
      </c>
      <c r="AI355">
        <v>4.8</v>
      </c>
      <c r="AJ355">
        <v>6.9</v>
      </c>
      <c r="AL355">
        <v>4.7</v>
      </c>
      <c r="AN355">
        <v>7</v>
      </c>
      <c r="AQ355">
        <v>6.5</v>
      </c>
      <c r="AR355">
        <v>7</v>
      </c>
    </row>
    <row r="356" spans="1:44" x14ac:dyDescent="0.3">
      <c r="A356" t="s">
        <v>2168</v>
      </c>
      <c r="B356" t="s">
        <v>24514</v>
      </c>
      <c r="C356">
        <v>5</v>
      </c>
      <c r="E356" t="s">
        <v>953</v>
      </c>
      <c r="F356" t="s">
        <v>11526</v>
      </c>
      <c r="G356" t="s">
        <v>1671</v>
      </c>
      <c r="H356" t="s">
        <v>18089</v>
      </c>
      <c r="I356" t="s">
        <v>1266</v>
      </c>
      <c r="J356" t="s">
        <v>12038</v>
      </c>
      <c r="AB356">
        <v>5.0999999999999996</v>
      </c>
      <c r="AC356">
        <v>6.1</v>
      </c>
      <c r="AD356">
        <v>7</v>
      </c>
      <c r="AE356">
        <v>5.8</v>
      </c>
      <c r="AF356">
        <v>5.8</v>
      </c>
      <c r="AG356">
        <v>6.1</v>
      </c>
      <c r="AI356">
        <v>5.5</v>
      </c>
      <c r="AJ356">
        <v>6</v>
      </c>
      <c r="AL356">
        <v>6.9</v>
      </c>
      <c r="AN356">
        <v>6</v>
      </c>
      <c r="AQ356">
        <v>9.3000000000000007</v>
      </c>
      <c r="AR356">
        <v>5.9</v>
      </c>
    </row>
    <row r="357" spans="1:44" x14ac:dyDescent="0.3">
      <c r="A357" t="s">
        <v>2174</v>
      </c>
      <c r="B357" t="s">
        <v>24515</v>
      </c>
      <c r="C357">
        <v>7.1</v>
      </c>
      <c r="E357" t="s">
        <v>3409</v>
      </c>
      <c r="F357" t="s">
        <v>22704</v>
      </c>
      <c r="G357" t="s">
        <v>10413</v>
      </c>
      <c r="H357" t="s">
        <v>25957</v>
      </c>
      <c r="AB357">
        <v>4.8</v>
      </c>
      <c r="AC357">
        <v>5.7</v>
      </c>
      <c r="AD357">
        <v>6.4</v>
      </c>
      <c r="AE357">
        <v>6.2</v>
      </c>
      <c r="AF357">
        <v>7.2</v>
      </c>
      <c r="AG357">
        <v>6.2</v>
      </c>
      <c r="AI357">
        <v>6.2</v>
      </c>
      <c r="AJ357">
        <v>5.9</v>
      </c>
      <c r="AL357">
        <v>5.3</v>
      </c>
      <c r="AN357">
        <v>6.4</v>
      </c>
      <c r="AQ357">
        <v>4.8</v>
      </c>
      <c r="AR357">
        <v>4.2</v>
      </c>
    </row>
    <row r="358" spans="1:44" x14ac:dyDescent="0.3">
      <c r="A358" t="s">
        <v>2136</v>
      </c>
      <c r="B358" t="s">
        <v>24516</v>
      </c>
      <c r="C358">
        <v>5.5</v>
      </c>
      <c r="E358" t="s">
        <v>1325</v>
      </c>
      <c r="F358" t="s">
        <v>1671</v>
      </c>
      <c r="AB358">
        <v>6.5</v>
      </c>
      <c r="AC358">
        <v>7.1</v>
      </c>
      <c r="AD358">
        <v>7</v>
      </c>
      <c r="AE358">
        <v>8.3000000000000007</v>
      </c>
      <c r="AF358">
        <v>7.6</v>
      </c>
      <c r="AG358">
        <v>6.7</v>
      </c>
      <c r="AI358">
        <v>5.7</v>
      </c>
      <c r="AJ358">
        <v>3.6</v>
      </c>
      <c r="AL358">
        <v>5.7</v>
      </c>
      <c r="AN358">
        <v>5.8</v>
      </c>
      <c r="AQ358">
        <v>6</v>
      </c>
      <c r="AR358">
        <v>5.4</v>
      </c>
    </row>
    <row r="359" spans="1:44" x14ac:dyDescent="0.3">
      <c r="A359" t="s">
        <v>2185</v>
      </c>
      <c r="B359" t="s">
        <v>24517</v>
      </c>
      <c r="C359">
        <v>5.6</v>
      </c>
      <c r="E359" t="s">
        <v>1325</v>
      </c>
      <c r="F359" t="s">
        <v>11526</v>
      </c>
      <c r="G359" t="s">
        <v>1671</v>
      </c>
      <c r="H359" t="s">
        <v>12332</v>
      </c>
      <c r="AB359">
        <v>6.2</v>
      </c>
      <c r="AC359">
        <v>8.1</v>
      </c>
      <c r="AD359">
        <v>5.7</v>
      </c>
      <c r="AE359">
        <v>7</v>
      </c>
      <c r="AF359">
        <v>4.7</v>
      </c>
      <c r="AG359">
        <v>7.3</v>
      </c>
      <c r="AI359">
        <v>7.4</v>
      </c>
      <c r="AJ359">
        <v>8.6</v>
      </c>
      <c r="AL359">
        <v>7.7</v>
      </c>
      <c r="AN359">
        <v>7.2</v>
      </c>
      <c r="AQ359">
        <v>6.4</v>
      </c>
      <c r="AR359">
        <v>6.4</v>
      </c>
    </row>
    <row r="360" spans="1:44" x14ac:dyDescent="0.3">
      <c r="A360" t="s">
        <v>659</v>
      </c>
      <c r="B360" t="s">
        <v>24518</v>
      </c>
      <c r="C360">
        <v>7.1</v>
      </c>
      <c r="E360" t="s">
        <v>953</v>
      </c>
      <c r="F360" t="s">
        <v>3409</v>
      </c>
      <c r="G360" t="s">
        <v>12332</v>
      </c>
      <c r="AB360">
        <v>6.3</v>
      </c>
      <c r="AC360">
        <v>6.6</v>
      </c>
      <c r="AD360">
        <v>4.0999999999999996</v>
      </c>
      <c r="AE360">
        <v>6.5</v>
      </c>
      <c r="AF360">
        <v>6.6</v>
      </c>
      <c r="AG360">
        <v>6.2</v>
      </c>
      <c r="AI360">
        <v>5.5</v>
      </c>
      <c r="AJ360">
        <v>5.7</v>
      </c>
      <c r="AL360">
        <v>7</v>
      </c>
      <c r="AN360">
        <v>7.6</v>
      </c>
      <c r="AQ360">
        <v>6.3</v>
      </c>
      <c r="AR360">
        <v>6.4</v>
      </c>
    </row>
    <row r="361" spans="1:44" x14ac:dyDescent="0.3">
      <c r="A361" t="s">
        <v>2195</v>
      </c>
      <c r="B361" t="s">
        <v>24519</v>
      </c>
      <c r="C361">
        <v>4.9000000000000004</v>
      </c>
      <c r="E361" t="s">
        <v>1671</v>
      </c>
      <c r="F361" t="s">
        <v>18089</v>
      </c>
      <c r="G361" t="s">
        <v>1266</v>
      </c>
      <c r="H361" t="s">
        <v>6403</v>
      </c>
      <c r="I361" t="s">
        <v>27934</v>
      </c>
      <c r="AB361">
        <v>6.9</v>
      </c>
      <c r="AC361">
        <v>6.1</v>
      </c>
      <c r="AD361">
        <v>7.8</v>
      </c>
      <c r="AE361">
        <v>7.1</v>
      </c>
      <c r="AF361">
        <v>7.3</v>
      </c>
      <c r="AG361">
        <v>7.8</v>
      </c>
      <c r="AI361">
        <v>7.3</v>
      </c>
      <c r="AJ361">
        <v>7.3</v>
      </c>
      <c r="AL361">
        <v>5.4</v>
      </c>
      <c r="AN361">
        <v>4.7</v>
      </c>
      <c r="AQ361">
        <v>4.5999999999999996</v>
      </c>
      <c r="AR361">
        <v>6.3</v>
      </c>
    </row>
    <row r="362" spans="1:44" x14ac:dyDescent="0.3">
      <c r="A362" t="s">
        <v>2202</v>
      </c>
      <c r="B362" t="s">
        <v>24520</v>
      </c>
      <c r="C362">
        <v>7.4</v>
      </c>
      <c r="E362" t="s">
        <v>3409</v>
      </c>
      <c r="F362" t="s">
        <v>27934</v>
      </c>
      <c r="G362" t="s">
        <v>12332</v>
      </c>
      <c r="H362" t="s">
        <v>10413</v>
      </c>
      <c r="AB362">
        <v>6.1</v>
      </c>
      <c r="AC362">
        <v>5.5</v>
      </c>
      <c r="AD362">
        <v>4.8</v>
      </c>
      <c r="AE362">
        <v>6.1</v>
      </c>
      <c r="AF362">
        <v>6.3</v>
      </c>
      <c r="AG362">
        <v>6.5</v>
      </c>
      <c r="AI362">
        <v>5.2</v>
      </c>
      <c r="AJ362">
        <v>6.1</v>
      </c>
      <c r="AL362">
        <v>7.2</v>
      </c>
      <c r="AN362">
        <v>6.6</v>
      </c>
      <c r="AQ362">
        <v>5.4</v>
      </c>
      <c r="AR362">
        <v>5.5</v>
      </c>
    </row>
    <row r="363" spans="1:44" x14ac:dyDescent="0.3">
      <c r="A363" t="s">
        <v>2208</v>
      </c>
      <c r="B363" t="s">
        <v>24521</v>
      </c>
      <c r="C363">
        <v>5.7</v>
      </c>
      <c r="E363" t="s">
        <v>1325</v>
      </c>
      <c r="F363" t="s">
        <v>6403</v>
      </c>
      <c r="G363" t="s">
        <v>12332</v>
      </c>
      <c r="H363" t="s">
        <v>10413</v>
      </c>
      <c r="AB363">
        <v>6.6</v>
      </c>
      <c r="AC363">
        <v>5.8</v>
      </c>
      <c r="AD363">
        <v>5.8</v>
      </c>
      <c r="AE363">
        <v>6.2</v>
      </c>
      <c r="AF363">
        <v>6.5</v>
      </c>
      <c r="AG363">
        <v>5</v>
      </c>
      <c r="AI363">
        <v>7.1</v>
      </c>
      <c r="AJ363">
        <v>6.6</v>
      </c>
      <c r="AL363">
        <v>6.8</v>
      </c>
      <c r="AN363">
        <v>7.3</v>
      </c>
      <c r="AQ363">
        <v>5.0999999999999996</v>
      </c>
      <c r="AR363">
        <v>5.2</v>
      </c>
    </row>
    <row r="364" spans="1:44" x14ac:dyDescent="0.3">
      <c r="A364" t="s">
        <v>2215</v>
      </c>
      <c r="B364" t="s">
        <v>24522</v>
      </c>
      <c r="C364">
        <v>6.4</v>
      </c>
      <c r="E364" t="s">
        <v>27936</v>
      </c>
      <c r="F364" t="s">
        <v>27934</v>
      </c>
      <c r="G364" t="s">
        <v>10413</v>
      </c>
      <c r="AB364">
        <v>5.9</v>
      </c>
      <c r="AC364">
        <v>7.2</v>
      </c>
      <c r="AD364">
        <v>7.9</v>
      </c>
      <c r="AE364">
        <v>1.9</v>
      </c>
      <c r="AF364">
        <v>6.7</v>
      </c>
      <c r="AG364">
        <v>6.6</v>
      </c>
      <c r="AI364">
        <v>5.6</v>
      </c>
      <c r="AJ364">
        <v>7.1</v>
      </c>
      <c r="AL364">
        <v>6.5</v>
      </c>
      <c r="AN364">
        <v>6.5</v>
      </c>
      <c r="AQ364">
        <v>7</v>
      </c>
      <c r="AR364">
        <v>6.4</v>
      </c>
    </row>
    <row r="365" spans="1:44" x14ac:dyDescent="0.3">
      <c r="A365" t="s">
        <v>200</v>
      </c>
      <c r="B365" t="s">
        <v>24523</v>
      </c>
      <c r="C365">
        <v>5.9</v>
      </c>
      <c r="E365" t="s">
        <v>953</v>
      </c>
      <c r="F365" t="s">
        <v>18089</v>
      </c>
      <c r="G365" t="s">
        <v>1266</v>
      </c>
      <c r="AB365">
        <v>7.7</v>
      </c>
      <c r="AC365">
        <v>7</v>
      </c>
      <c r="AD365">
        <v>5.8</v>
      </c>
      <c r="AE365">
        <v>6.2</v>
      </c>
      <c r="AF365">
        <v>6.9</v>
      </c>
      <c r="AG365">
        <v>5.5</v>
      </c>
      <c r="AI365">
        <v>7.7</v>
      </c>
      <c r="AJ365">
        <v>6.5</v>
      </c>
      <c r="AL365">
        <v>6.1</v>
      </c>
      <c r="AN365">
        <v>6.7</v>
      </c>
      <c r="AQ365">
        <v>7</v>
      </c>
      <c r="AR365">
        <v>5.7</v>
      </c>
    </row>
    <row r="366" spans="1:44" x14ac:dyDescent="0.3">
      <c r="A366" t="s">
        <v>42</v>
      </c>
      <c r="B366" t="s">
        <v>24524</v>
      </c>
      <c r="C366">
        <v>5.5</v>
      </c>
      <c r="E366" t="s">
        <v>1325</v>
      </c>
      <c r="F366" t="s">
        <v>953</v>
      </c>
      <c r="G366" t="s">
        <v>1266</v>
      </c>
      <c r="AB366">
        <v>7.9</v>
      </c>
      <c r="AC366">
        <v>6.6</v>
      </c>
      <c r="AD366">
        <v>6.2</v>
      </c>
      <c r="AE366">
        <v>7.1</v>
      </c>
      <c r="AF366">
        <v>8.1</v>
      </c>
      <c r="AG366">
        <v>6.5</v>
      </c>
      <c r="AI366">
        <v>7.2</v>
      </c>
      <c r="AJ366">
        <v>4.4000000000000004</v>
      </c>
      <c r="AL366">
        <v>7.7</v>
      </c>
      <c r="AN366">
        <v>7.4</v>
      </c>
      <c r="AQ366">
        <v>5.9</v>
      </c>
      <c r="AR366">
        <v>5.9</v>
      </c>
    </row>
    <row r="367" spans="1:44" x14ac:dyDescent="0.3">
      <c r="A367" t="s">
        <v>2230</v>
      </c>
      <c r="B367" t="s">
        <v>24525</v>
      </c>
      <c r="C367">
        <v>6.9</v>
      </c>
      <c r="E367" t="s">
        <v>1325</v>
      </c>
      <c r="F367" t="s">
        <v>953</v>
      </c>
      <c r="G367" t="s">
        <v>1671</v>
      </c>
      <c r="H367" t="s">
        <v>27936</v>
      </c>
      <c r="I367" t="s">
        <v>27934</v>
      </c>
      <c r="J367" t="s">
        <v>10413</v>
      </c>
      <c r="AB367">
        <v>7.2</v>
      </c>
      <c r="AC367">
        <v>5.4</v>
      </c>
      <c r="AD367">
        <v>8.3000000000000007</v>
      </c>
      <c r="AE367">
        <v>2.2999999999999998</v>
      </c>
      <c r="AF367">
        <v>7.7</v>
      </c>
      <c r="AG367">
        <v>5.8</v>
      </c>
      <c r="AI367">
        <v>6.3</v>
      </c>
      <c r="AJ367">
        <v>7.9</v>
      </c>
      <c r="AL367">
        <v>7.1</v>
      </c>
      <c r="AN367">
        <v>8.1</v>
      </c>
      <c r="AQ367">
        <v>4.0999999999999996</v>
      </c>
      <c r="AR367">
        <v>5.8</v>
      </c>
    </row>
    <row r="368" spans="1:44" x14ac:dyDescent="0.3">
      <c r="A368" t="s">
        <v>1675</v>
      </c>
      <c r="B368" t="s">
        <v>24526</v>
      </c>
      <c r="C368">
        <v>6.2</v>
      </c>
      <c r="E368" t="s">
        <v>1325</v>
      </c>
      <c r="F368" t="s">
        <v>953</v>
      </c>
      <c r="G368" t="s">
        <v>19711</v>
      </c>
      <c r="H368" t="s">
        <v>12332</v>
      </c>
      <c r="I368" t="s">
        <v>10413</v>
      </c>
      <c r="AB368">
        <v>6.7</v>
      </c>
      <c r="AC368">
        <v>5.5</v>
      </c>
      <c r="AD368">
        <v>5.3</v>
      </c>
      <c r="AE368">
        <v>7.5</v>
      </c>
      <c r="AF368">
        <v>6.5</v>
      </c>
      <c r="AG368">
        <v>5.6</v>
      </c>
      <c r="AI368">
        <v>5.6</v>
      </c>
      <c r="AJ368">
        <v>5.0999999999999996</v>
      </c>
      <c r="AL368">
        <v>5.7</v>
      </c>
      <c r="AN368">
        <v>7.7</v>
      </c>
      <c r="AQ368">
        <v>4.0999999999999996</v>
      </c>
      <c r="AR368">
        <v>4.5999999999999996</v>
      </c>
    </row>
    <row r="369" spans="1:44" x14ac:dyDescent="0.3">
      <c r="A369" t="s">
        <v>334</v>
      </c>
      <c r="B369" t="s">
        <v>24527</v>
      </c>
      <c r="C369">
        <v>7</v>
      </c>
      <c r="E369" t="s">
        <v>1325</v>
      </c>
      <c r="F369" t="s">
        <v>27936</v>
      </c>
      <c r="G369" t="s">
        <v>10413</v>
      </c>
      <c r="AB369">
        <v>5.2</v>
      </c>
      <c r="AC369">
        <v>4.4000000000000004</v>
      </c>
      <c r="AD369">
        <v>4.9000000000000004</v>
      </c>
      <c r="AE369">
        <v>6.9</v>
      </c>
      <c r="AF369">
        <v>4.5999999999999996</v>
      </c>
      <c r="AG369">
        <v>7.6</v>
      </c>
      <c r="AI369">
        <v>6.8</v>
      </c>
      <c r="AJ369">
        <v>5.8</v>
      </c>
      <c r="AL369">
        <v>5</v>
      </c>
      <c r="AN369">
        <v>7.2</v>
      </c>
      <c r="AQ369">
        <v>6.5</v>
      </c>
      <c r="AR369">
        <v>6.2</v>
      </c>
    </row>
    <row r="370" spans="1:44" x14ac:dyDescent="0.3">
      <c r="A370" t="s">
        <v>1170</v>
      </c>
      <c r="B370" t="s">
        <v>24528</v>
      </c>
      <c r="C370">
        <v>5.6</v>
      </c>
      <c r="E370" t="s">
        <v>953</v>
      </c>
      <c r="F370" t="s">
        <v>12332</v>
      </c>
      <c r="G370" t="s">
        <v>10413</v>
      </c>
      <c r="AB370">
        <v>7</v>
      </c>
      <c r="AC370">
        <v>7</v>
      </c>
      <c r="AD370">
        <v>7.3</v>
      </c>
      <c r="AE370">
        <v>6</v>
      </c>
      <c r="AF370">
        <v>6.8</v>
      </c>
      <c r="AG370">
        <v>6.4</v>
      </c>
      <c r="AI370">
        <v>4.3</v>
      </c>
      <c r="AJ370">
        <v>3.6</v>
      </c>
      <c r="AL370">
        <v>5.9</v>
      </c>
      <c r="AN370">
        <v>6.5</v>
      </c>
      <c r="AQ370">
        <v>7.8</v>
      </c>
      <c r="AR370">
        <v>6.3</v>
      </c>
    </row>
    <row r="371" spans="1:44" x14ac:dyDescent="0.3">
      <c r="A371" t="s">
        <v>1280</v>
      </c>
      <c r="B371" t="s">
        <v>24529</v>
      </c>
      <c r="C371">
        <v>7</v>
      </c>
      <c r="E371" t="s">
        <v>953</v>
      </c>
      <c r="F371" t="s">
        <v>11526</v>
      </c>
      <c r="G371" t="s">
        <v>1671</v>
      </c>
      <c r="H371" t="s">
        <v>18089</v>
      </c>
      <c r="I371" t="s">
        <v>17378</v>
      </c>
      <c r="AB371">
        <v>5.9</v>
      </c>
      <c r="AC371">
        <v>6.3</v>
      </c>
      <c r="AD371">
        <v>6.4</v>
      </c>
      <c r="AE371">
        <v>5.0999999999999996</v>
      </c>
      <c r="AF371">
        <v>5.4</v>
      </c>
      <c r="AG371">
        <v>5.3</v>
      </c>
      <c r="AI371">
        <v>6.5</v>
      </c>
      <c r="AJ371">
        <v>6.8</v>
      </c>
      <c r="AL371">
        <v>7.2</v>
      </c>
      <c r="AN371">
        <v>5.6</v>
      </c>
      <c r="AQ371">
        <v>6.7</v>
      </c>
      <c r="AR371">
        <v>4.7</v>
      </c>
    </row>
    <row r="372" spans="1:44" x14ac:dyDescent="0.3">
      <c r="A372" t="s">
        <v>2256</v>
      </c>
      <c r="B372" t="s">
        <v>24530</v>
      </c>
      <c r="C372">
        <v>6.8</v>
      </c>
      <c r="E372" t="s">
        <v>1671</v>
      </c>
      <c r="F372" t="s">
        <v>3409</v>
      </c>
      <c r="G372" t="s">
        <v>12332</v>
      </c>
      <c r="AB372">
        <v>6.4</v>
      </c>
      <c r="AC372">
        <v>6.1</v>
      </c>
      <c r="AD372">
        <v>7.8</v>
      </c>
      <c r="AE372">
        <v>8.5</v>
      </c>
      <c r="AF372">
        <v>6.3</v>
      </c>
      <c r="AG372">
        <v>6.6</v>
      </c>
      <c r="AI372">
        <v>6.4</v>
      </c>
      <c r="AJ372">
        <v>3.3</v>
      </c>
      <c r="AL372">
        <v>8.4</v>
      </c>
      <c r="AN372">
        <v>7.7</v>
      </c>
      <c r="AQ372">
        <v>5.3</v>
      </c>
      <c r="AR372">
        <v>6.9</v>
      </c>
    </row>
    <row r="373" spans="1:44" x14ac:dyDescent="0.3">
      <c r="A373" t="s">
        <v>1390</v>
      </c>
      <c r="B373" t="s">
        <v>24531</v>
      </c>
      <c r="C373">
        <v>5.4</v>
      </c>
      <c r="E373" t="s">
        <v>1325</v>
      </c>
      <c r="F373" t="s">
        <v>3409</v>
      </c>
      <c r="G373" t="s">
        <v>12332</v>
      </c>
      <c r="H373" t="s">
        <v>10413</v>
      </c>
      <c r="AB373">
        <v>7.1</v>
      </c>
      <c r="AC373">
        <v>6.8</v>
      </c>
      <c r="AD373">
        <v>6.7</v>
      </c>
      <c r="AE373">
        <v>6.6</v>
      </c>
      <c r="AF373">
        <v>6.3</v>
      </c>
      <c r="AG373">
        <v>6.8</v>
      </c>
      <c r="AI373">
        <v>6.1</v>
      </c>
      <c r="AJ373">
        <v>5.4</v>
      </c>
      <c r="AL373">
        <v>5.6</v>
      </c>
      <c r="AN373">
        <v>5.4</v>
      </c>
      <c r="AQ373">
        <v>6.7</v>
      </c>
      <c r="AR373">
        <v>6.1</v>
      </c>
    </row>
    <row r="374" spans="1:44" x14ac:dyDescent="0.3">
      <c r="A374" t="s">
        <v>464</v>
      </c>
      <c r="B374" t="s">
        <v>24532</v>
      </c>
      <c r="C374">
        <v>6.1</v>
      </c>
      <c r="E374" t="s">
        <v>1325</v>
      </c>
      <c r="F374" t="s">
        <v>27936</v>
      </c>
      <c r="G374" t="s">
        <v>3409</v>
      </c>
      <c r="H374" t="s">
        <v>10413</v>
      </c>
      <c r="AB374">
        <v>5.5</v>
      </c>
      <c r="AC374">
        <v>7.8</v>
      </c>
      <c r="AD374">
        <v>7.2</v>
      </c>
      <c r="AE374">
        <v>7.8</v>
      </c>
      <c r="AF374">
        <v>6.5</v>
      </c>
      <c r="AG374">
        <v>6.3</v>
      </c>
      <c r="AI374">
        <v>5.9</v>
      </c>
      <c r="AJ374">
        <v>7.5</v>
      </c>
      <c r="AL374">
        <v>6.6</v>
      </c>
      <c r="AN374">
        <v>6.3</v>
      </c>
      <c r="AQ374">
        <v>6.3</v>
      </c>
      <c r="AR374">
        <v>6.6</v>
      </c>
    </row>
    <row r="375" spans="1:44" x14ac:dyDescent="0.3">
      <c r="A375" t="s">
        <v>2174</v>
      </c>
      <c r="B375" t="s">
        <v>24533</v>
      </c>
      <c r="C375">
        <v>6.7</v>
      </c>
      <c r="E375" t="s">
        <v>3409</v>
      </c>
      <c r="F375" t="s">
        <v>22704</v>
      </c>
      <c r="G375" t="s">
        <v>10413</v>
      </c>
      <c r="H375" t="s">
        <v>25957</v>
      </c>
      <c r="AB375">
        <v>6.5</v>
      </c>
      <c r="AC375">
        <v>6.2</v>
      </c>
      <c r="AD375">
        <v>2.8</v>
      </c>
      <c r="AE375">
        <v>3.5</v>
      </c>
      <c r="AF375">
        <v>6.5</v>
      </c>
      <c r="AG375">
        <v>7.3</v>
      </c>
      <c r="AI375">
        <v>5.3</v>
      </c>
      <c r="AJ375">
        <v>5.9</v>
      </c>
      <c r="AL375">
        <v>7.3</v>
      </c>
      <c r="AN375">
        <v>6.4</v>
      </c>
      <c r="AQ375">
        <v>5.3</v>
      </c>
      <c r="AR375">
        <v>6.7</v>
      </c>
    </row>
    <row r="376" spans="1:44" x14ac:dyDescent="0.3">
      <c r="A376" t="s">
        <v>173</v>
      </c>
      <c r="B376" t="s">
        <v>24534</v>
      </c>
      <c r="C376">
        <v>6.9</v>
      </c>
      <c r="E376" t="s">
        <v>953</v>
      </c>
      <c r="F376" t="s">
        <v>1266</v>
      </c>
      <c r="AB376">
        <v>7</v>
      </c>
      <c r="AC376">
        <v>4.9000000000000004</v>
      </c>
      <c r="AD376">
        <v>4.3</v>
      </c>
      <c r="AE376">
        <v>6.7</v>
      </c>
      <c r="AF376">
        <v>6.6</v>
      </c>
      <c r="AG376">
        <v>5.0999999999999996</v>
      </c>
      <c r="AI376">
        <v>6</v>
      </c>
      <c r="AJ376">
        <v>6.2</v>
      </c>
      <c r="AL376">
        <v>5.5</v>
      </c>
      <c r="AN376">
        <v>5.9</v>
      </c>
      <c r="AQ376">
        <v>6.5</v>
      </c>
      <c r="AR376">
        <v>4.2</v>
      </c>
    </row>
    <row r="377" spans="1:44" x14ac:dyDescent="0.3">
      <c r="A377" t="s">
        <v>1634</v>
      </c>
      <c r="B377" t="s">
        <v>24535</v>
      </c>
      <c r="C377">
        <v>8</v>
      </c>
      <c r="E377" t="s">
        <v>13307</v>
      </c>
      <c r="F377" t="s">
        <v>3409</v>
      </c>
      <c r="G377" t="s">
        <v>27935</v>
      </c>
      <c r="AB377">
        <v>5.8</v>
      </c>
      <c r="AC377">
        <v>6.1</v>
      </c>
      <c r="AD377">
        <v>8.4</v>
      </c>
      <c r="AE377">
        <v>5.9</v>
      </c>
      <c r="AF377">
        <v>5.6</v>
      </c>
      <c r="AG377">
        <v>4.7</v>
      </c>
      <c r="AI377">
        <v>5.4</v>
      </c>
      <c r="AJ377">
        <v>7.3</v>
      </c>
      <c r="AL377">
        <v>7.5</v>
      </c>
      <c r="AN377">
        <v>6.5</v>
      </c>
      <c r="AQ377">
        <v>6.8</v>
      </c>
      <c r="AR377">
        <v>7</v>
      </c>
    </row>
    <row r="378" spans="1:44" x14ac:dyDescent="0.3">
      <c r="A378" t="s">
        <v>2290</v>
      </c>
      <c r="B378" t="s">
        <v>24536</v>
      </c>
      <c r="C378">
        <v>4.4000000000000004</v>
      </c>
      <c r="E378" t="s">
        <v>1325</v>
      </c>
      <c r="F378" t="s">
        <v>18089</v>
      </c>
      <c r="G378" t="s">
        <v>1266</v>
      </c>
      <c r="H378" t="s">
        <v>17378</v>
      </c>
      <c r="AB378">
        <v>4.4000000000000004</v>
      </c>
      <c r="AC378">
        <v>6.4</v>
      </c>
      <c r="AD378">
        <v>6.7</v>
      </c>
      <c r="AE378">
        <v>6.7</v>
      </c>
      <c r="AF378">
        <v>5.3</v>
      </c>
      <c r="AG378">
        <v>6.8</v>
      </c>
      <c r="AI378">
        <v>6.4</v>
      </c>
      <c r="AJ378">
        <v>5.4</v>
      </c>
      <c r="AL378">
        <v>7.4</v>
      </c>
      <c r="AN378">
        <v>7.4</v>
      </c>
      <c r="AQ378">
        <v>6.8</v>
      </c>
      <c r="AR378">
        <v>6.8</v>
      </c>
    </row>
    <row r="379" spans="1:44" x14ac:dyDescent="0.3">
      <c r="A379" t="s">
        <v>2298</v>
      </c>
      <c r="B379" t="s">
        <v>24537</v>
      </c>
      <c r="C379">
        <v>7.3</v>
      </c>
      <c r="E379" t="s">
        <v>3409</v>
      </c>
      <c r="F379" t="s">
        <v>22704</v>
      </c>
      <c r="G379" t="s">
        <v>27935</v>
      </c>
      <c r="AB379">
        <v>7.7</v>
      </c>
      <c r="AC379">
        <v>7.9</v>
      </c>
      <c r="AD379">
        <v>6</v>
      </c>
      <c r="AE379">
        <v>8.4</v>
      </c>
      <c r="AF379">
        <v>6.8</v>
      </c>
      <c r="AG379">
        <v>5.4</v>
      </c>
      <c r="AI379">
        <v>4.9000000000000004</v>
      </c>
      <c r="AJ379">
        <v>5.3</v>
      </c>
      <c r="AN379">
        <v>7.3</v>
      </c>
      <c r="AQ379">
        <v>5.6</v>
      </c>
      <c r="AR379">
        <v>6.1</v>
      </c>
    </row>
    <row r="380" spans="1:44" x14ac:dyDescent="0.3">
      <c r="A380" t="s">
        <v>712</v>
      </c>
      <c r="B380" t="s">
        <v>24538</v>
      </c>
      <c r="C380">
        <v>6.3</v>
      </c>
      <c r="E380" t="s">
        <v>1325</v>
      </c>
      <c r="F380" t="s">
        <v>953</v>
      </c>
      <c r="G380" t="s">
        <v>3409</v>
      </c>
      <c r="H380" t="s">
        <v>10413</v>
      </c>
      <c r="AB380">
        <v>6.8</v>
      </c>
      <c r="AC380">
        <v>4.3</v>
      </c>
      <c r="AD380">
        <v>5.0999999999999996</v>
      </c>
      <c r="AE380">
        <v>5.0999999999999996</v>
      </c>
      <c r="AF380">
        <v>7.2</v>
      </c>
      <c r="AG380">
        <v>4.9000000000000004</v>
      </c>
      <c r="AI380">
        <v>6.5</v>
      </c>
      <c r="AJ380">
        <v>8.1</v>
      </c>
      <c r="AN380">
        <v>6.6</v>
      </c>
      <c r="AQ380">
        <v>6</v>
      </c>
      <c r="AR380">
        <v>7.4</v>
      </c>
    </row>
    <row r="381" spans="1:44" x14ac:dyDescent="0.3">
      <c r="A381" t="s">
        <v>2308</v>
      </c>
      <c r="B381" t="s">
        <v>24539</v>
      </c>
      <c r="C381">
        <v>7.7</v>
      </c>
      <c r="E381" t="s">
        <v>953</v>
      </c>
      <c r="F381" t="s">
        <v>3409</v>
      </c>
      <c r="G381" t="s">
        <v>19711</v>
      </c>
      <c r="AB381">
        <v>6.3</v>
      </c>
      <c r="AC381">
        <v>6.7</v>
      </c>
      <c r="AD381">
        <v>5.4</v>
      </c>
      <c r="AE381">
        <v>3.6</v>
      </c>
      <c r="AF381">
        <v>6</v>
      </c>
      <c r="AG381">
        <v>6.2</v>
      </c>
      <c r="AI381">
        <v>6.3</v>
      </c>
      <c r="AJ381">
        <v>4.5999999999999996</v>
      </c>
      <c r="AN381">
        <v>5.3</v>
      </c>
      <c r="AQ381">
        <v>5.8</v>
      </c>
    </row>
    <row r="382" spans="1:44" x14ac:dyDescent="0.3">
      <c r="A382" t="s">
        <v>2313</v>
      </c>
      <c r="B382" t="s">
        <v>24540</v>
      </c>
      <c r="C382">
        <v>6.5</v>
      </c>
      <c r="E382" t="s">
        <v>11526</v>
      </c>
      <c r="F382" t="s">
        <v>1671</v>
      </c>
      <c r="G382" t="s">
        <v>18089</v>
      </c>
      <c r="H382" t="s">
        <v>12038</v>
      </c>
      <c r="I382" t="s">
        <v>19711</v>
      </c>
      <c r="AB382">
        <v>6.3</v>
      </c>
      <c r="AC382">
        <v>6.6</v>
      </c>
      <c r="AD382">
        <v>3.6</v>
      </c>
      <c r="AE382">
        <v>5.5</v>
      </c>
      <c r="AF382">
        <v>5.4</v>
      </c>
      <c r="AG382">
        <v>4.9000000000000004</v>
      </c>
      <c r="AI382">
        <v>5.5</v>
      </c>
      <c r="AJ382">
        <v>6.7</v>
      </c>
      <c r="AN382">
        <v>6.8</v>
      </c>
      <c r="AQ382">
        <v>6.5</v>
      </c>
    </row>
    <row r="383" spans="1:44" x14ac:dyDescent="0.3">
      <c r="A383" t="s">
        <v>1156</v>
      </c>
      <c r="B383" t="s">
        <v>24541</v>
      </c>
      <c r="C383">
        <v>7.8</v>
      </c>
      <c r="E383" t="s">
        <v>1325</v>
      </c>
      <c r="F383" t="s">
        <v>27934</v>
      </c>
      <c r="G383" t="s">
        <v>10413</v>
      </c>
      <c r="AB383">
        <v>5.3</v>
      </c>
      <c r="AC383">
        <v>4.9000000000000004</v>
      </c>
      <c r="AD383">
        <v>8.6</v>
      </c>
      <c r="AE383">
        <v>5.2</v>
      </c>
      <c r="AF383">
        <v>6.5</v>
      </c>
      <c r="AG383">
        <v>7.8</v>
      </c>
      <c r="AI383">
        <v>6</v>
      </c>
      <c r="AJ383">
        <v>6.4</v>
      </c>
      <c r="AN383">
        <v>5.8</v>
      </c>
      <c r="AQ383">
        <v>5.9</v>
      </c>
    </row>
    <row r="384" spans="1:44" x14ac:dyDescent="0.3">
      <c r="A384" t="s">
        <v>712</v>
      </c>
      <c r="B384" t="s">
        <v>24542</v>
      </c>
      <c r="C384">
        <v>6.4</v>
      </c>
      <c r="E384" t="s">
        <v>1325</v>
      </c>
      <c r="F384" t="s">
        <v>953</v>
      </c>
      <c r="G384" t="s">
        <v>3409</v>
      </c>
      <c r="H384" t="s">
        <v>10413</v>
      </c>
      <c r="AB384">
        <v>5.4</v>
      </c>
      <c r="AC384">
        <v>6.1</v>
      </c>
      <c r="AD384">
        <v>5.7</v>
      </c>
      <c r="AE384">
        <v>7</v>
      </c>
      <c r="AF384">
        <v>4.9000000000000004</v>
      </c>
      <c r="AG384">
        <v>5.7</v>
      </c>
      <c r="AI384">
        <v>5.0999999999999996</v>
      </c>
      <c r="AJ384">
        <v>6.7</v>
      </c>
      <c r="AN384">
        <v>7.1</v>
      </c>
      <c r="AQ384">
        <v>6.6</v>
      </c>
    </row>
    <row r="385" spans="1:43" x14ac:dyDescent="0.3">
      <c r="A385" t="s">
        <v>1528</v>
      </c>
      <c r="B385" t="s">
        <v>24543</v>
      </c>
      <c r="C385">
        <v>7.8</v>
      </c>
      <c r="E385" t="s">
        <v>27936</v>
      </c>
      <c r="F385" t="s">
        <v>10413</v>
      </c>
      <c r="AB385">
        <v>6.2</v>
      </c>
      <c r="AC385">
        <v>3.8</v>
      </c>
      <c r="AD385">
        <v>6.4</v>
      </c>
      <c r="AE385">
        <v>2.8</v>
      </c>
      <c r="AF385">
        <v>7.7</v>
      </c>
      <c r="AG385">
        <v>7.7</v>
      </c>
      <c r="AI385">
        <v>7.2</v>
      </c>
      <c r="AJ385">
        <v>6.2</v>
      </c>
      <c r="AN385">
        <v>6</v>
      </c>
      <c r="AQ385">
        <v>5.8</v>
      </c>
    </row>
    <row r="386" spans="1:43" x14ac:dyDescent="0.3">
      <c r="A386" t="s">
        <v>81</v>
      </c>
      <c r="B386" t="s">
        <v>24544</v>
      </c>
      <c r="C386">
        <v>5.8</v>
      </c>
      <c r="E386" t="s">
        <v>1325</v>
      </c>
      <c r="F386" t="s">
        <v>953</v>
      </c>
      <c r="G386" t="s">
        <v>19711</v>
      </c>
      <c r="AB386">
        <v>5.9</v>
      </c>
      <c r="AC386">
        <v>6.5</v>
      </c>
      <c r="AD386">
        <v>6.9</v>
      </c>
      <c r="AE386">
        <v>6.5</v>
      </c>
      <c r="AF386">
        <v>7.8</v>
      </c>
      <c r="AG386">
        <v>5.7</v>
      </c>
      <c r="AI386">
        <v>7</v>
      </c>
      <c r="AJ386">
        <v>6.7</v>
      </c>
      <c r="AN386">
        <v>7</v>
      </c>
      <c r="AQ386">
        <v>6.5</v>
      </c>
    </row>
    <row r="387" spans="1:43" x14ac:dyDescent="0.3">
      <c r="A387" t="s">
        <v>792</v>
      </c>
      <c r="B387" t="s">
        <v>24545</v>
      </c>
      <c r="C387">
        <v>7.1</v>
      </c>
      <c r="E387" t="s">
        <v>11526</v>
      </c>
      <c r="F387" t="s">
        <v>1671</v>
      </c>
      <c r="G387" t="s">
        <v>18089</v>
      </c>
      <c r="H387" t="s">
        <v>1266</v>
      </c>
      <c r="AB387">
        <v>6.3</v>
      </c>
      <c r="AC387">
        <v>8.1</v>
      </c>
      <c r="AD387">
        <v>7.3</v>
      </c>
      <c r="AE387">
        <v>6.4</v>
      </c>
      <c r="AF387">
        <v>7.5</v>
      </c>
      <c r="AG387">
        <v>6.5</v>
      </c>
      <c r="AI387">
        <v>7</v>
      </c>
      <c r="AJ387">
        <v>5.7</v>
      </c>
      <c r="AN387">
        <v>6.4</v>
      </c>
      <c r="AQ387">
        <v>3.9</v>
      </c>
    </row>
    <row r="388" spans="1:43" x14ac:dyDescent="0.3">
      <c r="A388" t="s">
        <v>2341</v>
      </c>
      <c r="B388" t="s">
        <v>24546</v>
      </c>
      <c r="C388">
        <v>7.1</v>
      </c>
      <c r="E388" t="s">
        <v>11526</v>
      </c>
      <c r="F388" t="s">
        <v>1671</v>
      </c>
      <c r="G388" t="s">
        <v>18089</v>
      </c>
      <c r="H388" t="s">
        <v>1266</v>
      </c>
      <c r="I388" t="s">
        <v>17378</v>
      </c>
      <c r="J388" t="s">
        <v>19711</v>
      </c>
      <c r="AB388">
        <v>7.2</v>
      </c>
      <c r="AC388">
        <v>6.4</v>
      </c>
      <c r="AD388">
        <v>3.1</v>
      </c>
      <c r="AE388">
        <v>7</v>
      </c>
      <c r="AF388">
        <v>6.4</v>
      </c>
      <c r="AG388">
        <v>6.9</v>
      </c>
      <c r="AI388">
        <v>5.9</v>
      </c>
      <c r="AJ388">
        <v>2.8</v>
      </c>
      <c r="AN388">
        <v>7.7</v>
      </c>
      <c r="AQ388">
        <v>5.0999999999999996</v>
      </c>
    </row>
    <row r="389" spans="1:43" x14ac:dyDescent="0.3">
      <c r="A389" t="s">
        <v>1199</v>
      </c>
      <c r="B389" t="s">
        <v>24547</v>
      </c>
      <c r="C389">
        <v>6.8</v>
      </c>
      <c r="E389" t="s">
        <v>1325</v>
      </c>
      <c r="F389" t="s">
        <v>27936</v>
      </c>
      <c r="G389" t="s">
        <v>27934</v>
      </c>
      <c r="H389" t="s">
        <v>10413</v>
      </c>
      <c r="AB389">
        <v>7.8</v>
      </c>
      <c r="AC389">
        <v>5.7</v>
      </c>
      <c r="AD389">
        <v>6.3</v>
      </c>
      <c r="AE389">
        <v>5.5</v>
      </c>
      <c r="AF389">
        <v>5.6</v>
      </c>
      <c r="AG389">
        <v>6.6</v>
      </c>
      <c r="AI389">
        <v>5.4</v>
      </c>
      <c r="AJ389">
        <v>5.9</v>
      </c>
      <c r="AN389">
        <v>7.8</v>
      </c>
      <c r="AQ389">
        <v>5.8</v>
      </c>
    </row>
    <row r="390" spans="1:43" x14ac:dyDescent="0.3">
      <c r="A390" t="s">
        <v>2358</v>
      </c>
      <c r="B390" t="s">
        <v>24548</v>
      </c>
      <c r="C390">
        <v>4.8</v>
      </c>
      <c r="E390" t="s">
        <v>953</v>
      </c>
      <c r="F390" t="s">
        <v>1671</v>
      </c>
      <c r="G390" t="s">
        <v>18089</v>
      </c>
      <c r="AB390">
        <v>5</v>
      </c>
      <c r="AC390">
        <v>5.9</v>
      </c>
      <c r="AD390">
        <v>6.8</v>
      </c>
      <c r="AE390">
        <v>6</v>
      </c>
      <c r="AF390">
        <v>6.8</v>
      </c>
      <c r="AG390">
        <v>5.6</v>
      </c>
      <c r="AI390">
        <v>6.6</v>
      </c>
      <c r="AJ390">
        <v>5.6</v>
      </c>
      <c r="AN390">
        <v>7.5</v>
      </c>
      <c r="AQ390">
        <v>6.8</v>
      </c>
    </row>
    <row r="391" spans="1:43" x14ac:dyDescent="0.3">
      <c r="A391" t="s">
        <v>1752</v>
      </c>
      <c r="B391" t="s">
        <v>24549</v>
      </c>
      <c r="C391">
        <v>6.2</v>
      </c>
      <c r="E391" t="s">
        <v>1325</v>
      </c>
      <c r="F391" t="s">
        <v>1671</v>
      </c>
      <c r="G391" t="s">
        <v>27936</v>
      </c>
      <c r="AB391">
        <v>6.2</v>
      </c>
      <c r="AC391">
        <v>5.9</v>
      </c>
      <c r="AD391">
        <v>5.8</v>
      </c>
      <c r="AE391">
        <v>4.5999999999999996</v>
      </c>
      <c r="AF391">
        <v>6</v>
      </c>
      <c r="AG391">
        <v>4.9000000000000004</v>
      </c>
      <c r="AI391">
        <v>6.5</v>
      </c>
      <c r="AJ391">
        <v>6.9</v>
      </c>
      <c r="AN391">
        <v>5.6</v>
      </c>
      <c r="AQ391">
        <v>7.3</v>
      </c>
    </row>
    <row r="392" spans="1:43" x14ac:dyDescent="0.3">
      <c r="A392" t="s">
        <v>1681</v>
      </c>
      <c r="B392" t="s">
        <v>24550</v>
      </c>
      <c r="C392">
        <v>6.9</v>
      </c>
      <c r="E392" t="s">
        <v>1671</v>
      </c>
      <c r="F392" t="s">
        <v>19711</v>
      </c>
      <c r="AB392">
        <v>6.7</v>
      </c>
      <c r="AC392">
        <v>6.4</v>
      </c>
      <c r="AD392">
        <v>6.8</v>
      </c>
      <c r="AE392">
        <v>8</v>
      </c>
      <c r="AF392">
        <v>7</v>
      </c>
      <c r="AG392">
        <v>5.0999999999999996</v>
      </c>
      <c r="AI392">
        <v>6.5</v>
      </c>
      <c r="AJ392">
        <v>6.6</v>
      </c>
      <c r="AN392">
        <v>6.8</v>
      </c>
      <c r="AQ392">
        <v>7.2</v>
      </c>
    </row>
    <row r="393" spans="1:43" x14ac:dyDescent="0.3">
      <c r="A393" t="s">
        <v>1120</v>
      </c>
      <c r="B393" t="s">
        <v>24551</v>
      </c>
      <c r="C393">
        <v>7.3</v>
      </c>
      <c r="E393" t="s">
        <v>1325</v>
      </c>
      <c r="F393" t="s">
        <v>27936</v>
      </c>
      <c r="G393" t="s">
        <v>3409</v>
      </c>
      <c r="H393" t="s">
        <v>27934</v>
      </c>
      <c r="I393" t="s">
        <v>10413</v>
      </c>
      <c r="AB393">
        <v>6.1</v>
      </c>
      <c r="AC393">
        <v>6.6</v>
      </c>
      <c r="AD393">
        <v>6.7</v>
      </c>
      <c r="AE393">
        <v>7.2</v>
      </c>
      <c r="AF393">
        <v>6.8</v>
      </c>
      <c r="AG393">
        <v>6.1</v>
      </c>
      <c r="AI393">
        <v>5.8</v>
      </c>
      <c r="AJ393">
        <v>4.9000000000000004</v>
      </c>
      <c r="AN393">
        <v>6</v>
      </c>
      <c r="AQ393">
        <v>7.5</v>
      </c>
    </row>
    <row r="394" spans="1:43" x14ac:dyDescent="0.3">
      <c r="A394" t="s">
        <v>1415</v>
      </c>
      <c r="B394" t="s">
        <v>24552</v>
      </c>
      <c r="C394">
        <v>6.6</v>
      </c>
      <c r="E394" t="s">
        <v>1671</v>
      </c>
      <c r="F394" t="s">
        <v>3409</v>
      </c>
      <c r="G394" t="s">
        <v>19711</v>
      </c>
      <c r="AB394">
        <v>6.4</v>
      </c>
      <c r="AC394">
        <v>7.3</v>
      </c>
      <c r="AD394">
        <v>7.6</v>
      </c>
      <c r="AE394">
        <v>8.3000000000000007</v>
      </c>
      <c r="AF394">
        <v>6.6</v>
      </c>
      <c r="AG394">
        <v>8</v>
      </c>
      <c r="AI394">
        <v>4</v>
      </c>
      <c r="AJ394">
        <v>2.5</v>
      </c>
      <c r="AN394">
        <v>7.3</v>
      </c>
      <c r="AQ394">
        <v>6.8</v>
      </c>
    </row>
    <row r="395" spans="1:43" x14ac:dyDescent="0.3">
      <c r="A395" t="s">
        <v>1528</v>
      </c>
      <c r="B395" t="s">
        <v>24553</v>
      </c>
      <c r="C395">
        <v>6.9</v>
      </c>
      <c r="E395" t="s">
        <v>27936</v>
      </c>
      <c r="F395" t="s">
        <v>10413</v>
      </c>
      <c r="AB395">
        <v>6</v>
      </c>
      <c r="AC395">
        <v>5.4</v>
      </c>
      <c r="AD395">
        <v>5.0999999999999996</v>
      </c>
      <c r="AE395">
        <v>7.1</v>
      </c>
      <c r="AF395">
        <v>6.3</v>
      </c>
      <c r="AG395">
        <v>7.2</v>
      </c>
      <c r="AI395">
        <v>5.3</v>
      </c>
      <c r="AJ395">
        <v>5.9</v>
      </c>
      <c r="AN395">
        <v>6</v>
      </c>
      <c r="AQ395">
        <v>6.4</v>
      </c>
    </row>
    <row r="396" spans="1:43" x14ac:dyDescent="0.3">
      <c r="A396" t="s">
        <v>471</v>
      </c>
      <c r="B396" t="s">
        <v>24554</v>
      </c>
      <c r="C396">
        <v>6.2</v>
      </c>
      <c r="E396" t="s">
        <v>953</v>
      </c>
      <c r="F396" t="s">
        <v>11526</v>
      </c>
      <c r="G396" t="s">
        <v>1671</v>
      </c>
      <c r="H396" t="s">
        <v>18089</v>
      </c>
      <c r="AB396">
        <v>6.1</v>
      </c>
      <c r="AC396">
        <v>6.6</v>
      </c>
      <c r="AD396">
        <v>5.6</v>
      </c>
      <c r="AE396">
        <v>4.4000000000000004</v>
      </c>
      <c r="AF396">
        <v>6.5</v>
      </c>
      <c r="AG396">
        <v>6.2</v>
      </c>
      <c r="AI396">
        <v>6.6</v>
      </c>
      <c r="AJ396">
        <v>5.8</v>
      </c>
      <c r="AN396">
        <v>7</v>
      </c>
      <c r="AQ396">
        <v>8.6</v>
      </c>
    </row>
    <row r="397" spans="1:43" x14ac:dyDescent="0.3">
      <c r="A397" t="s">
        <v>1380</v>
      </c>
      <c r="B397" t="s">
        <v>24555</v>
      </c>
      <c r="C397">
        <v>6.7</v>
      </c>
      <c r="E397" t="s">
        <v>953</v>
      </c>
      <c r="F397" t="s">
        <v>27934</v>
      </c>
      <c r="G397" t="s">
        <v>12332</v>
      </c>
      <c r="AB397">
        <v>4.3</v>
      </c>
      <c r="AC397">
        <v>6.4</v>
      </c>
      <c r="AD397">
        <v>5.8</v>
      </c>
      <c r="AE397">
        <v>5.0999999999999996</v>
      </c>
      <c r="AF397">
        <v>6.6</v>
      </c>
      <c r="AG397">
        <v>7</v>
      </c>
      <c r="AI397">
        <v>7.2</v>
      </c>
      <c r="AJ397">
        <v>5.4</v>
      </c>
      <c r="AN397">
        <v>6.8</v>
      </c>
      <c r="AQ397">
        <v>5.4</v>
      </c>
    </row>
    <row r="398" spans="1:43" x14ac:dyDescent="0.3">
      <c r="A398" t="s">
        <v>1961</v>
      </c>
      <c r="B398" t="s">
        <v>24556</v>
      </c>
      <c r="C398">
        <v>7.6</v>
      </c>
      <c r="E398" t="s">
        <v>3409</v>
      </c>
      <c r="F398" t="s">
        <v>22704</v>
      </c>
      <c r="G398" t="s">
        <v>25957</v>
      </c>
      <c r="AB398">
        <v>5.7</v>
      </c>
      <c r="AC398">
        <v>6.6</v>
      </c>
      <c r="AD398">
        <v>4.8</v>
      </c>
      <c r="AE398">
        <v>7.7</v>
      </c>
      <c r="AF398">
        <v>5.4</v>
      </c>
      <c r="AG398">
        <v>7.1</v>
      </c>
      <c r="AI398">
        <v>5.2</v>
      </c>
      <c r="AJ398">
        <v>7.3</v>
      </c>
      <c r="AN398">
        <v>6.5</v>
      </c>
      <c r="AQ398">
        <v>4.8</v>
      </c>
    </row>
    <row r="399" spans="1:43" x14ac:dyDescent="0.3">
      <c r="A399" t="s">
        <v>1077</v>
      </c>
      <c r="B399" t="s">
        <v>24557</v>
      </c>
      <c r="C399">
        <v>6.7</v>
      </c>
      <c r="E399" t="s">
        <v>1325</v>
      </c>
      <c r="F399" t="s">
        <v>953</v>
      </c>
      <c r="G399" t="s">
        <v>1671</v>
      </c>
      <c r="H399" t="s">
        <v>10413</v>
      </c>
      <c r="AB399">
        <v>6.6</v>
      </c>
      <c r="AC399">
        <v>5.9</v>
      </c>
      <c r="AD399">
        <v>8.1999999999999993</v>
      </c>
      <c r="AE399">
        <v>2.5</v>
      </c>
      <c r="AF399">
        <v>6.1</v>
      </c>
      <c r="AG399">
        <v>7.5</v>
      </c>
      <c r="AI399">
        <v>6.2</v>
      </c>
      <c r="AJ399">
        <v>7</v>
      </c>
      <c r="AN399">
        <v>7</v>
      </c>
      <c r="AQ399">
        <v>8.1</v>
      </c>
    </row>
    <row r="400" spans="1:43" x14ac:dyDescent="0.3">
      <c r="A400" t="s">
        <v>2407</v>
      </c>
      <c r="B400" t="s">
        <v>24558</v>
      </c>
      <c r="C400">
        <v>6.2</v>
      </c>
      <c r="E400" t="s">
        <v>1325</v>
      </c>
      <c r="F400" t="s">
        <v>953</v>
      </c>
      <c r="G400" t="s">
        <v>1671</v>
      </c>
      <c r="H400" t="s">
        <v>1266</v>
      </c>
      <c r="AB400">
        <v>6.9</v>
      </c>
      <c r="AC400">
        <v>7.3</v>
      </c>
      <c r="AD400">
        <v>5.0999999999999996</v>
      </c>
      <c r="AE400">
        <v>7.7</v>
      </c>
      <c r="AF400">
        <v>7.6</v>
      </c>
      <c r="AG400">
        <v>7.4</v>
      </c>
      <c r="AI400">
        <v>6.7</v>
      </c>
      <c r="AJ400">
        <v>7.9</v>
      </c>
      <c r="AN400">
        <v>7</v>
      </c>
      <c r="AQ400">
        <v>6.1</v>
      </c>
    </row>
    <row r="401" spans="1:43" x14ac:dyDescent="0.3">
      <c r="A401" t="s">
        <v>214</v>
      </c>
      <c r="B401" t="s">
        <v>24559</v>
      </c>
      <c r="C401">
        <v>7.3</v>
      </c>
      <c r="E401" t="s">
        <v>3409</v>
      </c>
      <c r="F401" t="s">
        <v>19711</v>
      </c>
      <c r="AB401">
        <v>4.8</v>
      </c>
      <c r="AC401">
        <v>6.8</v>
      </c>
      <c r="AD401">
        <v>7.2</v>
      </c>
      <c r="AE401">
        <v>5.8</v>
      </c>
      <c r="AF401">
        <v>5.3</v>
      </c>
      <c r="AG401">
        <v>5.9</v>
      </c>
      <c r="AI401">
        <v>7.8</v>
      </c>
      <c r="AJ401">
        <v>7.7</v>
      </c>
      <c r="AN401">
        <v>5.4</v>
      </c>
      <c r="AQ401">
        <v>6.3</v>
      </c>
    </row>
    <row r="402" spans="1:43" x14ac:dyDescent="0.3">
      <c r="A402" t="s">
        <v>334</v>
      </c>
      <c r="B402" t="s">
        <v>24560</v>
      </c>
      <c r="C402">
        <v>6</v>
      </c>
      <c r="E402" t="s">
        <v>1325</v>
      </c>
      <c r="F402" t="s">
        <v>27936</v>
      </c>
      <c r="G402" t="s">
        <v>10413</v>
      </c>
      <c r="AB402">
        <v>5.5</v>
      </c>
      <c r="AC402">
        <v>6.7</v>
      </c>
      <c r="AD402">
        <v>7.3</v>
      </c>
      <c r="AE402">
        <v>6.3</v>
      </c>
      <c r="AF402">
        <v>8.1</v>
      </c>
      <c r="AG402">
        <v>6.6</v>
      </c>
      <c r="AI402">
        <v>4.0999999999999996</v>
      </c>
      <c r="AJ402">
        <v>5.3</v>
      </c>
      <c r="AN402">
        <v>7</v>
      </c>
      <c r="AQ402">
        <v>6.6</v>
      </c>
    </row>
    <row r="403" spans="1:43" x14ac:dyDescent="0.3">
      <c r="A403" t="s">
        <v>271</v>
      </c>
      <c r="B403" t="s">
        <v>24561</v>
      </c>
      <c r="C403">
        <v>7.1</v>
      </c>
      <c r="E403" t="s">
        <v>953</v>
      </c>
      <c r="F403" t="s">
        <v>11526</v>
      </c>
      <c r="G403" t="s">
        <v>1671</v>
      </c>
      <c r="H403" t="s">
        <v>18089</v>
      </c>
      <c r="I403" t="s">
        <v>1266</v>
      </c>
      <c r="AB403">
        <v>3.8</v>
      </c>
      <c r="AC403">
        <v>6.4</v>
      </c>
      <c r="AD403">
        <v>6.2</v>
      </c>
      <c r="AE403">
        <v>5.6</v>
      </c>
      <c r="AF403">
        <v>6.6</v>
      </c>
      <c r="AG403">
        <v>6.2</v>
      </c>
      <c r="AI403">
        <v>5.8</v>
      </c>
      <c r="AJ403">
        <v>5.3</v>
      </c>
      <c r="AN403">
        <v>6.3</v>
      </c>
      <c r="AQ403">
        <v>6.5</v>
      </c>
    </row>
    <row r="404" spans="1:43" x14ac:dyDescent="0.3">
      <c r="A404" t="s">
        <v>687</v>
      </c>
      <c r="B404" t="s">
        <v>24562</v>
      </c>
      <c r="C404">
        <v>7.1</v>
      </c>
      <c r="E404" t="s">
        <v>3409</v>
      </c>
      <c r="F404" t="s">
        <v>1266</v>
      </c>
      <c r="G404" t="s">
        <v>19711</v>
      </c>
      <c r="AB404">
        <v>6.7</v>
      </c>
      <c r="AC404">
        <v>4.2</v>
      </c>
      <c r="AD404">
        <v>7.5</v>
      </c>
      <c r="AE404">
        <v>6.6</v>
      </c>
      <c r="AF404">
        <v>6.4</v>
      </c>
      <c r="AG404">
        <v>3.8</v>
      </c>
      <c r="AI404">
        <v>7.2</v>
      </c>
      <c r="AJ404">
        <v>7.3</v>
      </c>
      <c r="AN404">
        <v>6.5</v>
      </c>
      <c r="AQ404">
        <v>6.1</v>
      </c>
    </row>
    <row r="405" spans="1:43" x14ac:dyDescent="0.3">
      <c r="A405" t="s">
        <v>923</v>
      </c>
      <c r="B405" t="s">
        <v>24563</v>
      </c>
      <c r="C405">
        <v>5.5</v>
      </c>
      <c r="E405" t="s">
        <v>1325</v>
      </c>
      <c r="F405" t="s">
        <v>3409</v>
      </c>
      <c r="G405" t="s">
        <v>10413</v>
      </c>
      <c r="AB405">
        <v>8.1</v>
      </c>
      <c r="AC405">
        <v>6.8</v>
      </c>
      <c r="AD405">
        <v>6.4</v>
      </c>
      <c r="AE405">
        <v>7.7</v>
      </c>
      <c r="AF405">
        <v>6.4</v>
      </c>
      <c r="AG405">
        <v>7.8</v>
      </c>
      <c r="AI405">
        <v>6.4</v>
      </c>
      <c r="AJ405">
        <v>4.5</v>
      </c>
      <c r="AN405">
        <v>6.5</v>
      </c>
      <c r="AQ405">
        <v>7.3</v>
      </c>
    </row>
    <row r="406" spans="1:43" x14ac:dyDescent="0.3">
      <c r="A406" t="s">
        <v>2449</v>
      </c>
      <c r="B406" t="s">
        <v>24564</v>
      </c>
      <c r="C406">
        <v>5.6</v>
      </c>
      <c r="E406" t="s">
        <v>953</v>
      </c>
      <c r="F406" t="s">
        <v>1671</v>
      </c>
      <c r="G406" t="s">
        <v>3409</v>
      </c>
      <c r="H406" t="s">
        <v>18089</v>
      </c>
      <c r="I406" t="s">
        <v>1266</v>
      </c>
      <c r="AB406">
        <v>7.3</v>
      </c>
      <c r="AC406">
        <v>7.1</v>
      </c>
      <c r="AD406">
        <v>6.2</v>
      </c>
      <c r="AE406">
        <v>7.1</v>
      </c>
      <c r="AF406">
        <v>7.4</v>
      </c>
      <c r="AG406">
        <v>6.1</v>
      </c>
      <c r="AI406">
        <v>5.0999999999999996</v>
      </c>
      <c r="AJ406">
        <v>7.9</v>
      </c>
      <c r="AN406">
        <v>6.1</v>
      </c>
      <c r="AQ406">
        <v>6.8</v>
      </c>
    </row>
    <row r="407" spans="1:43" x14ac:dyDescent="0.3">
      <c r="A407" t="s">
        <v>2455</v>
      </c>
      <c r="B407" t="s">
        <v>24565</v>
      </c>
      <c r="C407">
        <v>7.5</v>
      </c>
      <c r="E407" t="s">
        <v>1325</v>
      </c>
      <c r="F407" t="s">
        <v>1671</v>
      </c>
      <c r="G407" t="s">
        <v>1266</v>
      </c>
      <c r="H407" t="s">
        <v>19711</v>
      </c>
      <c r="AB407">
        <v>5.7</v>
      </c>
      <c r="AC407">
        <v>5.0999999999999996</v>
      </c>
      <c r="AD407">
        <v>8.1</v>
      </c>
      <c r="AE407">
        <v>7.1</v>
      </c>
      <c r="AF407">
        <v>7.6</v>
      </c>
      <c r="AG407">
        <v>6.3</v>
      </c>
      <c r="AI407">
        <v>7.4</v>
      </c>
      <c r="AJ407">
        <v>6.4</v>
      </c>
      <c r="AN407">
        <v>7.6</v>
      </c>
      <c r="AQ407">
        <v>5.9</v>
      </c>
    </row>
    <row r="408" spans="1:43" x14ac:dyDescent="0.3">
      <c r="A408" t="s">
        <v>227</v>
      </c>
      <c r="B408" t="s">
        <v>24566</v>
      </c>
      <c r="C408">
        <v>5.4</v>
      </c>
      <c r="E408" t="s">
        <v>1325</v>
      </c>
      <c r="F408" t="s">
        <v>953</v>
      </c>
      <c r="G408" t="s">
        <v>12332</v>
      </c>
      <c r="H408" t="s">
        <v>10413</v>
      </c>
      <c r="AB408">
        <v>5.9</v>
      </c>
      <c r="AC408">
        <v>4.5999999999999996</v>
      </c>
      <c r="AD408">
        <v>4</v>
      </c>
      <c r="AE408">
        <v>7</v>
      </c>
      <c r="AF408">
        <v>7.8</v>
      </c>
      <c r="AG408">
        <v>7.8</v>
      </c>
      <c r="AI408">
        <v>6</v>
      </c>
      <c r="AJ408">
        <v>7.5</v>
      </c>
      <c r="AN408">
        <v>7</v>
      </c>
      <c r="AQ408">
        <v>6.8</v>
      </c>
    </row>
    <row r="409" spans="1:43" x14ac:dyDescent="0.3">
      <c r="A409" t="s">
        <v>2469</v>
      </c>
      <c r="B409" t="s">
        <v>24567</v>
      </c>
      <c r="C409">
        <v>4.3</v>
      </c>
      <c r="E409" t="s">
        <v>1671</v>
      </c>
      <c r="F409" t="s">
        <v>19711</v>
      </c>
      <c r="G409" t="s">
        <v>12332</v>
      </c>
      <c r="AB409">
        <v>5.9</v>
      </c>
      <c r="AC409">
        <v>7.9</v>
      </c>
      <c r="AD409">
        <v>6.2</v>
      </c>
      <c r="AE409">
        <v>6</v>
      </c>
      <c r="AF409">
        <v>7.3</v>
      </c>
      <c r="AG409">
        <v>7.1</v>
      </c>
      <c r="AI409">
        <v>5.7</v>
      </c>
      <c r="AJ409">
        <v>6.5</v>
      </c>
      <c r="AN409">
        <v>8.1</v>
      </c>
      <c r="AQ409">
        <v>7.1</v>
      </c>
    </row>
    <row r="410" spans="1:43" x14ac:dyDescent="0.3">
      <c r="A410" t="s">
        <v>2476</v>
      </c>
      <c r="B410" t="s">
        <v>24568</v>
      </c>
      <c r="C410">
        <v>4.9000000000000004</v>
      </c>
      <c r="E410" t="s">
        <v>953</v>
      </c>
      <c r="F410" t="s">
        <v>1671</v>
      </c>
      <c r="G410" t="s">
        <v>27934</v>
      </c>
      <c r="AB410">
        <v>6.4</v>
      </c>
      <c r="AC410">
        <v>6.9</v>
      </c>
      <c r="AD410">
        <v>6.7</v>
      </c>
      <c r="AE410">
        <v>6.4</v>
      </c>
      <c r="AF410">
        <v>8.1</v>
      </c>
      <c r="AG410">
        <v>6.7</v>
      </c>
      <c r="AI410">
        <v>7.2</v>
      </c>
      <c r="AJ410">
        <v>6.7</v>
      </c>
      <c r="AN410">
        <v>7.2</v>
      </c>
      <c r="AQ410">
        <v>7.3</v>
      </c>
    </row>
    <row r="411" spans="1:43" x14ac:dyDescent="0.3">
      <c r="A411" t="s">
        <v>647</v>
      </c>
      <c r="B411" t="s">
        <v>24569</v>
      </c>
      <c r="C411">
        <v>7.1</v>
      </c>
      <c r="E411" t="s">
        <v>1325</v>
      </c>
      <c r="F411" t="s">
        <v>12332</v>
      </c>
      <c r="AB411">
        <v>6.3</v>
      </c>
      <c r="AC411">
        <v>6</v>
      </c>
      <c r="AD411">
        <v>6.7</v>
      </c>
      <c r="AE411">
        <v>5.9</v>
      </c>
      <c r="AF411">
        <v>6.6</v>
      </c>
      <c r="AG411">
        <v>5.8</v>
      </c>
      <c r="AI411">
        <v>5.9</v>
      </c>
      <c r="AJ411">
        <v>5.5</v>
      </c>
      <c r="AN411">
        <v>7.3</v>
      </c>
      <c r="AQ411">
        <v>7.8</v>
      </c>
    </row>
    <row r="412" spans="1:43" x14ac:dyDescent="0.3">
      <c r="A412" t="s">
        <v>2490</v>
      </c>
      <c r="B412" t="s">
        <v>24570</v>
      </c>
      <c r="C412">
        <v>6.4</v>
      </c>
      <c r="E412" t="s">
        <v>1671</v>
      </c>
      <c r="F412" t="s">
        <v>3409</v>
      </c>
      <c r="G412" t="s">
        <v>1266</v>
      </c>
      <c r="H412" t="s">
        <v>19711</v>
      </c>
      <c r="AB412">
        <v>4.3</v>
      </c>
      <c r="AC412">
        <v>5</v>
      </c>
      <c r="AD412">
        <v>4.5999999999999996</v>
      </c>
      <c r="AE412">
        <v>7</v>
      </c>
      <c r="AF412">
        <v>8</v>
      </c>
      <c r="AG412">
        <v>3.7</v>
      </c>
      <c r="AI412">
        <v>7.1</v>
      </c>
      <c r="AJ412">
        <v>5.9</v>
      </c>
      <c r="AN412">
        <v>6.7</v>
      </c>
      <c r="AQ412">
        <v>5.8</v>
      </c>
    </row>
    <row r="413" spans="1:43" x14ac:dyDescent="0.3">
      <c r="A413" t="s">
        <v>2502</v>
      </c>
      <c r="B413" t="s">
        <v>24571</v>
      </c>
      <c r="C413">
        <v>4.3</v>
      </c>
      <c r="E413" t="s">
        <v>1325</v>
      </c>
      <c r="F413" t="s">
        <v>1671</v>
      </c>
      <c r="G413" t="s">
        <v>18089</v>
      </c>
      <c r="H413" t="s">
        <v>1266</v>
      </c>
      <c r="AB413">
        <v>5.5</v>
      </c>
      <c r="AC413">
        <v>5.7</v>
      </c>
      <c r="AD413">
        <v>6.2</v>
      </c>
      <c r="AE413">
        <v>7.5</v>
      </c>
      <c r="AF413">
        <v>7.6</v>
      </c>
      <c r="AG413">
        <v>4.5999999999999996</v>
      </c>
      <c r="AI413">
        <v>5.9</v>
      </c>
      <c r="AJ413">
        <v>5.8</v>
      </c>
      <c r="AN413">
        <v>4.0999999999999996</v>
      </c>
      <c r="AQ413">
        <v>5.7</v>
      </c>
    </row>
    <row r="414" spans="1:43" x14ac:dyDescent="0.3">
      <c r="A414" t="s">
        <v>227</v>
      </c>
      <c r="B414" t="s">
        <v>24572</v>
      </c>
      <c r="C414">
        <v>6.1</v>
      </c>
      <c r="E414" t="s">
        <v>1325</v>
      </c>
      <c r="F414" t="s">
        <v>953</v>
      </c>
      <c r="G414" t="s">
        <v>12332</v>
      </c>
      <c r="H414" t="s">
        <v>10413</v>
      </c>
      <c r="AB414">
        <v>6.2</v>
      </c>
      <c r="AC414">
        <v>6.2</v>
      </c>
      <c r="AD414">
        <v>5.3</v>
      </c>
      <c r="AE414">
        <v>8.6999999999999993</v>
      </c>
      <c r="AF414">
        <v>6.4</v>
      </c>
      <c r="AG414">
        <v>5.8</v>
      </c>
      <c r="AI414">
        <v>4.5999999999999996</v>
      </c>
      <c r="AJ414">
        <v>4.0999999999999996</v>
      </c>
      <c r="AN414">
        <v>7.4</v>
      </c>
      <c r="AQ414">
        <v>6.6</v>
      </c>
    </row>
    <row r="415" spans="1:43" x14ac:dyDescent="0.3">
      <c r="A415" t="s">
        <v>2512</v>
      </c>
      <c r="B415" t="s">
        <v>24573</v>
      </c>
      <c r="C415">
        <v>7</v>
      </c>
      <c r="E415" t="s">
        <v>1325</v>
      </c>
      <c r="F415" t="s">
        <v>953</v>
      </c>
      <c r="G415" t="s">
        <v>1266</v>
      </c>
      <c r="H415" t="s">
        <v>6403</v>
      </c>
      <c r="I415" t="s">
        <v>12332</v>
      </c>
      <c r="AB415">
        <v>7.3</v>
      </c>
      <c r="AC415">
        <v>6.6</v>
      </c>
      <c r="AD415">
        <v>6.1</v>
      </c>
      <c r="AE415">
        <v>5.5</v>
      </c>
      <c r="AF415">
        <v>7.7</v>
      </c>
      <c r="AG415">
        <v>5.7</v>
      </c>
      <c r="AI415">
        <v>6.1</v>
      </c>
      <c r="AJ415">
        <v>8</v>
      </c>
      <c r="AN415">
        <v>7.6</v>
      </c>
      <c r="AQ415">
        <v>6.2</v>
      </c>
    </row>
    <row r="416" spans="1:43" x14ac:dyDescent="0.3">
      <c r="A416" t="s">
        <v>2518</v>
      </c>
      <c r="B416" t="s">
        <v>24574</v>
      </c>
      <c r="C416">
        <v>7.7</v>
      </c>
      <c r="E416" t="s">
        <v>27936</v>
      </c>
      <c r="F416" t="s">
        <v>3409</v>
      </c>
      <c r="G416" t="s">
        <v>22704</v>
      </c>
      <c r="H416" t="s">
        <v>27934</v>
      </c>
      <c r="I416" t="s">
        <v>10413</v>
      </c>
      <c r="AB416">
        <v>5.4</v>
      </c>
      <c r="AC416">
        <v>4.7</v>
      </c>
      <c r="AD416">
        <v>5.9</v>
      </c>
      <c r="AE416">
        <v>5.5</v>
      </c>
      <c r="AF416">
        <v>7.3</v>
      </c>
      <c r="AG416">
        <v>4.4000000000000004</v>
      </c>
      <c r="AI416">
        <v>6.4</v>
      </c>
      <c r="AJ416">
        <v>6.6</v>
      </c>
      <c r="AN416">
        <v>7.2</v>
      </c>
      <c r="AQ416">
        <v>7.5</v>
      </c>
    </row>
    <row r="417" spans="1:43" x14ac:dyDescent="0.3">
      <c r="A417" t="s">
        <v>1644</v>
      </c>
      <c r="B417" t="s">
        <v>24575</v>
      </c>
      <c r="C417">
        <v>5.9</v>
      </c>
      <c r="E417" t="s">
        <v>1325</v>
      </c>
      <c r="F417" t="s">
        <v>27934</v>
      </c>
      <c r="G417" t="s">
        <v>12332</v>
      </c>
      <c r="H417" t="s">
        <v>10413</v>
      </c>
      <c r="AB417">
        <v>7.2</v>
      </c>
      <c r="AC417">
        <v>6.1</v>
      </c>
      <c r="AD417">
        <v>8.1</v>
      </c>
      <c r="AE417">
        <v>8.3000000000000007</v>
      </c>
      <c r="AF417">
        <v>6.9</v>
      </c>
      <c r="AG417">
        <v>7.9</v>
      </c>
      <c r="AI417">
        <v>6</v>
      </c>
      <c r="AJ417">
        <v>8</v>
      </c>
      <c r="AN417">
        <v>7.7</v>
      </c>
      <c r="AQ417">
        <v>6.1</v>
      </c>
    </row>
    <row r="418" spans="1:43" x14ac:dyDescent="0.3">
      <c r="A418" t="s">
        <v>2527</v>
      </c>
      <c r="B418" t="s">
        <v>24576</v>
      </c>
      <c r="C418">
        <v>6.7</v>
      </c>
      <c r="E418" t="s">
        <v>1671</v>
      </c>
      <c r="F418" t="s">
        <v>3409</v>
      </c>
      <c r="AB418">
        <v>7.3</v>
      </c>
      <c r="AC418">
        <v>7.3</v>
      </c>
      <c r="AD418">
        <v>4.5</v>
      </c>
      <c r="AE418">
        <v>7.9</v>
      </c>
      <c r="AF418">
        <v>8.5</v>
      </c>
      <c r="AG418">
        <v>7.6</v>
      </c>
      <c r="AI418">
        <v>6.1</v>
      </c>
      <c r="AJ418">
        <v>7.7</v>
      </c>
      <c r="AN418">
        <v>6.4</v>
      </c>
      <c r="AQ418">
        <v>5.6</v>
      </c>
    </row>
    <row r="419" spans="1:43" x14ac:dyDescent="0.3">
      <c r="A419" t="s">
        <v>50</v>
      </c>
      <c r="B419" t="s">
        <v>24577</v>
      </c>
      <c r="C419">
        <v>6.5</v>
      </c>
      <c r="E419" t="s">
        <v>1325</v>
      </c>
      <c r="F419" t="s">
        <v>953</v>
      </c>
      <c r="G419" t="s">
        <v>10413</v>
      </c>
      <c r="AB419">
        <v>8.1</v>
      </c>
      <c r="AC419">
        <v>6.6</v>
      </c>
      <c r="AD419">
        <v>5.7</v>
      </c>
      <c r="AE419">
        <v>6.1</v>
      </c>
      <c r="AF419">
        <v>7.8</v>
      </c>
      <c r="AG419">
        <v>2.7</v>
      </c>
      <c r="AI419">
        <v>6.1</v>
      </c>
      <c r="AJ419">
        <v>7.4</v>
      </c>
      <c r="AN419">
        <v>7</v>
      </c>
      <c r="AQ419">
        <v>6.3</v>
      </c>
    </row>
    <row r="420" spans="1:43" x14ac:dyDescent="0.3">
      <c r="A420" t="s">
        <v>50</v>
      </c>
      <c r="B420" t="s">
        <v>24578</v>
      </c>
      <c r="C420">
        <v>7.1</v>
      </c>
      <c r="E420" t="s">
        <v>1325</v>
      </c>
      <c r="F420" t="s">
        <v>953</v>
      </c>
      <c r="G420" t="s">
        <v>10413</v>
      </c>
      <c r="AB420">
        <v>8</v>
      </c>
      <c r="AC420">
        <v>4.4000000000000004</v>
      </c>
      <c r="AD420">
        <v>5.7</v>
      </c>
      <c r="AE420">
        <v>6.9</v>
      </c>
      <c r="AF420">
        <v>6.7</v>
      </c>
      <c r="AG420">
        <v>5.5</v>
      </c>
      <c r="AI420">
        <v>6.3</v>
      </c>
      <c r="AJ420">
        <v>5.4</v>
      </c>
      <c r="AN420">
        <v>7.5</v>
      </c>
      <c r="AQ420">
        <v>6</v>
      </c>
    </row>
    <row r="421" spans="1:43" x14ac:dyDescent="0.3">
      <c r="A421" t="s">
        <v>1483</v>
      </c>
      <c r="B421" t="s">
        <v>24579</v>
      </c>
      <c r="C421">
        <v>7.3</v>
      </c>
      <c r="E421" t="s">
        <v>953</v>
      </c>
      <c r="F421" t="s">
        <v>3409</v>
      </c>
      <c r="G421" t="s">
        <v>12332</v>
      </c>
      <c r="H421" t="s">
        <v>10413</v>
      </c>
      <c r="AB421">
        <v>6.3</v>
      </c>
      <c r="AC421">
        <v>3.5</v>
      </c>
      <c r="AD421">
        <v>5.7</v>
      </c>
      <c r="AE421">
        <v>6.5</v>
      </c>
      <c r="AF421">
        <v>6.4</v>
      </c>
      <c r="AG421">
        <v>6.2</v>
      </c>
      <c r="AI421">
        <v>5.9</v>
      </c>
      <c r="AJ421">
        <v>7</v>
      </c>
      <c r="AN421">
        <v>7.3</v>
      </c>
      <c r="AQ421">
        <v>6.8</v>
      </c>
    </row>
    <row r="422" spans="1:43" x14ac:dyDescent="0.3">
      <c r="A422" t="s">
        <v>1671</v>
      </c>
      <c r="B422" t="s">
        <v>24580</v>
      </c>
      <c r="C422">
        <v>6.5</v>
      </c>
      <c r="E422" t="s">
        <v>1671</v>
      </c>
      <c r="AB422">
        <v>6.6</v>
      </c>
      <c r="AC422">
        <v>6.6</v>
      </c>
      <c r="AD422">
        <v>7.8</v>
      </c>
      <c r="AE422">
        <v>6.2</v>
      </c>
      <c r="AF422">
        <v>6.6</v>
      </c>
      <c r="AG422">
        <v>7.6</v>
      </c>
      <c r="AI422">
        <v>5.9</v>
      </c>
      <c r="AJ422">
        <v>6.3</v>
      </c>
      <c r="AN422">
        <v>7.3</v>
      </c>
      <c r="AQ422">
        <v>5.5</v>
      </c>
    </row>
    <row r="423" spans="1:43" x14ac:dyDescent="0.3">
      <c r="A423" t="s">
        <v>1325</v>
      </c>
      <c r="B423" t="s">
        <v>24581</v>
      </c>
      <c r="C423">
        <v>7</v>
      </c>
      <c r="E423" t="s">
        <v>1325</v>
      </c>
      <c r="AB423">
        <v>6.4</v>
      </c>
      <c r="AC423">
        <v>5.9</v>
      </c>
      <c r="AD423">
        <v>5.9</v>
      </c>
      <c r="AE423">
        <v>5.4</v>
      </c>
      <c r="AF423">
        <v>6.5</v>
      </c>
      <c r="AG423">
        <v>7.3</v>
      </c>
      <c r="AI423">
        <v>6.6</v>
      </c>
      <c r="AJ423">
        <v>6.2</v>
      </c>
      <c r="AN423">
        <v>7.2</v>
      </c>
      <c r="AQ423">
        <v>4.5</v>
      </c>
    </row>
    <row r="424" spans="1:43" x14ac:dyDescent="0.3">
      <c r="A424" t="s">
        <v>471</v>
      </c>
      <c r="B424" t="s">
        <v>24582</v>
      </c>
      <c r="C424">
        <v>6.8</v>
      </c>
      <c r="E424" t="s">
        <v>953</v>
      </c>
      <c r="F424" t="s">
        <v>11526</v>
      </c>
      <c r="G424" t="s">
        <v>1671</v>
      </c>
      <c r="H424" t="s">
        <v>18089</v>
      </c>
      <c r="AB424">
        <v>6.6</v>
      </c>
      <c r="AC424">
        <v>5.7</v>
      </c>
      <c r="AD424">
        <v>7</v>
      </c>
      <c r="AE424">
        <v>6.5</v>
      </c>
      <c r="AF424">
        <v>7.1</v>
      </c>
      <c r="AG424">
        <v>8.3000000000000007</v>
      </c>
      <c r="AI424">
        <v>5.8</v>
      </c>
      <c r="AJ424">
        <v>7.8</v>
      </c>
      <c r="AN424">
        <v>7.8</v>
      </c>
      <c r="AQ424">
        <v>6.3</v>
      </c>
    </row>
    <row r="425" spans="1:43" x14ac:dyDescent="0.3">
      <c r="A425" t="s">
        <v>2556</v>
      </c>
      <c r="B425" t="s">
        <v>24583</v>
      </c>
      <c r="C425">
        <v>7.2</v>
      </c>
      <c r="E425" t="s">
        <v>953</v>
      </c>
      <c r="F425" t="s">
        <v>11526</v>
      </c>
      <c r="G425" t="s">
        <v>1671</v>
      </c>
      <c r="H425" t="s">
        <v>3409</v>
      </c>
      <c r="I425" t="s">
        <v>18089</v>
      </c>
      <c r="J425" t="s">
        <v>1266</v>
      </c>
      <c r="K425" t="s">
        <v>12332</v>
      </c>
      <c r="AB425">
        <v>6.4</v>
      </c>
      <c r="AC425">
        <v>8</v>
      </c>
      <c r="AD425">
        <v>6.2</v>
      </c>
      <c r="AE425">
        <v>5.9</v>
      </c>
      <c r="AF425">
        <v>5.8</v>
      </c>
      <c r="AG425">
        <v>5.8</v>
      </c>
      <c r="AI425">
        <v>5.2</v>
      </c>
      <c r="AJ425">
        <v>2.9</v>
      </c>
      <c r="AN425">
        <v>7.7</v>
      </c>
      <c r="AQ425">
        <v>6.7</v>
      </c>
    </row>
    <row r="426" spans="1:43" x14ac:dyDescent="0.3">
      <c r="A426" t="s">
        <v>2566</v>
      </c>
      <c r="B426" t="s">
        <v>24584</v>
      </c>
      <c r="C426">
        <v>6.1</v>
      </c>
      <c r="E426" t="s">
        <v>1325</v>
      </c>
      <c r="F426" t="s">
        <v>3409</v>
      </c>
      <c r="G426" t="s">
        <v>19711</v>
      </c>
      <c r="H426" t="s">
        <v>12332</v>
      </c>
      <c r="I426" t="s">
        <v>10413</v>
      </c>
      <c r="AB426">
        <v>7.3</v>
      </c>
      <c r="AC426">
        <v>7.3</v>
      </c>
      <c r="AD426">
        <v>7.7</v>
      </c>
      <c r="AE426">
        <v>4.4000000000000004</v>
      </c>
      <c r="AF426">
        <v>4.7</v>
      </c>
      <c r="AG426">
        <v>5.9</v>
      </c>
      <c r="AI426">
        <v>7</v>
      </c>
      <c r="AJ426">
        <v>5</v>
      </c>
      <c r="AN426">
        <v>6.6</v>
      </c>
      <c r="AQ426">
        <v>5.6</v>
      </c>
    </row>
    <row r="427" spans="1:43" x14ac:dyDescent="0.3">
      <c r="A427" t="s">
        <v>422</v>
      </c>
      <c r="B427" t="s">
        <v>24585</v>
      </c>
      <c r="C427">
        <v>6.7</v>
      </c>
      <c r="E427" t="s">
        <v>1325</v>
      </c>
      <c r="F427" t="s">
        <v>1671</v>
      </c>
      <c r="G427" t="s">
        <v>27936</v>
      </c>
      <c r="H427" t="s">
        <v>10413</v>
      </c>
      <c r="AB427">
        <v>5.7</v>
      </c>
      <c r="AC427">
        <v>5.8</v>
      </c>
      <c r="AD427">
        <v>5.3</v>
      </c>
      <c r="AE427">
        <v>7.1</v>
      </c>
      <c r="AF427">
        <v>6.5</v>
      </c>
      <c r="AG427">
        <v>6.4</v>
      </c>
      <c r="AI427">
        <v>5.8</v>
      </c>
      <c r="AJ427">
        <v>6.6</v>
      </c>
      <c r="AN427">
        <v>5.9</v>
      </c>
      <c r="AQ427">
        <v>7</v>
      </c>
    </row>
    <row r="428" spans="1:43" x14ac:dyDescent="0.3">
      <c r="A428" t="s">
        <v>2575</v>
      </c>
      <c r="B428" t="s">
        <v>24586</v>
      </c>
      <c r="C428">
        <v>6.4</v>
      </c>
      <c r="E428" t="s">
        <v>1671</v>
      </c>
      <c r="F428" t="s">
        <v>27936</v>
      </c>
      <c r="G428" t="s">
        <v>27935</v>
      </c>
      <c r="AB428">
        <v>6</v>
      </c>
      <c r="AC428">
        <v>6.4</v>
      </c>
      <c r="AD428">
        <v>6.7</v>
      </c>
      <c r="AE428">
        <v>6.7</v>
      </c>
      <c r="AF428">
        <v>6</v>
      </c>
      <c r="AG428">
        <v>5.8</v>
      </c>
      <c r="AI428">
        <v>5.0999999999999996</v>
      </c>
      <c r="AJ428">
        <v>5.9</v>
      </c>
      <c r="AN428">
        <v>8</v>
      </c>
      <c r="AQ428">
        <v>7.4</v>
      </c>
    </row>
    <row r="429" spans="1:43" x14ac:dyDescent="0.3">
      <c r="A429" t="s">
        <v>2168</v>
      </c>
      <c r="B429" t="s">
        <v>24587</v>
      </c>
      <c r="C429">
        <v>4.4000000000000004</v>
      </c>
      <c r="E429" t="s">
        <v>953</v>
      </c>
      <c r="F429" t="s">
        <v>11526</v>
      </c>
      <c r="G429" t="s">
        <v>1671</v>
      </c>
      <c r="H429" t="s">
        <v>18089</v>
      </c>
      <c r="I429" t="s">
        <v>1266</v>
      </c>
      <c r="J429" t="s">
        <v>12038</v>
      </c>
      <c r="AB429">
        <v>5.6</v>
      </c>
      <c r="AC429">
        <v>5.6</v>
      </c>
      <c r="AD429">
        <v>7.8</v>
      </c>
      <c r="AE429">
        <v>5.5</v>
      </c>
      <c r="AF429">
        <v>5.7</v>
      </c>
      <c r="AG429">
        <v>6.8</v>
      </c>
      <c r="AI429">
        <v>4.7</v>
      </c>
      <c r="AJ429">
        <v>7.6</v>
      </c>
      <c r="AN429">
        <v>6.4</v>
      </c>
      <c r="AQ429">
        <v>6.4</v>
      </c>
    </row>
    <row r="430" spans="1:43" x14ac:dyDescent="0.3">
      <c r="A430" t="s">
        <v>1671</v>
      </c>
      <c r="B430" t="s">
        <v>24588</v>
      </c>
      <c r="C430">
        <v>5.4</v>
      </c>
      <c r="E430" t="s">
        <v>1671</v>
      </c>
      <c r="AB430">
        <v>5.8</v>
      </c>
      <c r="AC430">
        <v>5.9</v>
      </c>
      <c r="AD430">
        <v>7.1</v>
      </c>
      <c r="AE430">
        <v>7.1</v>
      </c>
      <c r="AF430">
        <v>5.0999999999999996</v>
      </c>
      <c r="AG430">
        <v>5.3</v>
      </c>
      <c r="AI430">
        <v>5.8</v>
      </c>
      <c r="AJ430">
        <v>6.7</v>
      </c>
      <c r="AN430">
        <v>7.6</v>
      </c>
      <c r="AQ430">
        <v>5.0999999999999996</v>
      </c>
    </row>
    <row r="431" spans="1:43" x14ac:dyDescent="0.3">
      <c r="A431" t="s">
        <v>1628</v>
      </c>
      <c r="B431" t="s">
        <v>24589</v>
      </c>
      <c r="C431">
        <v>6.5</v>
      </c>
      <c r="E431" t="s">
        <v>1325</v>
      </c>
      <c r="F431" t="s">
        <v>953</v>
      </c>
      <c r="G431" t="s">
        <v>1671</v>
      </c>
      <c r="AB431">
        <v>5.5</v>
      </c>
      <c r="AC431">
        <v>6.3</v>
      </c>
      <c r="AD431">
        <v>6.6</v>
      </c>
      <c r="AE431">
        <v>8.5</v>
      </c>
      <c r="AF431">
        <v>4.4000000000000004</v>
      </c>
      <c r="AG431">
        <v>5.9</v>
      </c>
      <c r="AI431">
        <v>6.2</v>
      </c>
      <c r="AJ431">
        <v>4.7</v>
      </c>
      <c r="AN431">
        <v>6.4</v>
      </c>
      <c r="AQ431">
        <v>5.5</v>
      </c>
    </row>
    <row r="432" spans="1:43" x14ac:dyDescent="0.3">
      <c r="A432" t="s">
        <v>1415</v>
      </c>
      <c r="B432" t="s">
        <v>24590</v>
      </c>
      <c r="C432">
        <v>6.7</v>
      </c>
      <c r="E432" t="s">
        <v>1671</v>
      </c>
      <c r="F432" t="s">
        <v>3409</v>
      </c>
      <c r="G432" t="s">
        <v>19711</v>
      </c>
      <c r="AB432">
        <v>4.7</v>
      </c>
      <c r="AC432">
        <v>8.3000000000000007</v>
      </c>
      <c r="AD432">
        <v>7.2</v>
      </c>
      <c r="AE432">
        <v>6.5</v>
      </c>
      <c r="AF432">
        <v>5.7</v>
      </c>
      <c r="AG432">
        <v>6.3</v>
      </c>
      <c r="AI432">
        <v>5.7</v>
      </c>
      <c r="AJ432">
        <v>5.0999999999999996</v>
      </c>
      <c r="AN432">
        <v>6.1</v>
      </c>
      <c r="AQ432">
        <v>7.4</v>
      </c>
    </row>
    <row r="433" spans="1:43" x14ac:dyDescent="0.3">
      <c r="A433" t="s">
        <v>852</v>
      </c>
      <c r="B433" t="s">
        <v>24591</v>
      </c>
      <c r="C433">
        <v>8.1</v>
      </c>
      <c r="E433" t="s">
        <v>27934</v>
      </c>
      <c r="F433" t="s">
        <v>10413</v>
      </c>
      <c r="AB433">
        <v>4.2</v>
      </c>
      <c r="AC433">
        <v>7.1</v>
      </c>
      <c r="AD433">
        <v>8.6999999999999993</v>
      </c>
      <c r="AE433">
        <v>6.7</v>
      </c>
      <c r="AF433">
        <v>7.4</v>
      </c>
      <c r="AG433">
        <v>6.6</v>
      </c>
      <c r="AI433">
        <v>6.1</v>
      </c>
      <c r="AJ433">
        <v>6.3</v>
      </c>
      <c r="AN433">
        <v>7.7</v>
      </c>
      <c r="AQ433">
        <v>6.8</v>
      </c>
    </row>
    <row r="434" spans="1:43" x14ac:dyDescent="0.3">
      <c r="A434" t="s">
        <v>1415</v>
      </c>
      <c r="B434" t="s">
        <v>24592</v>
      </c>
      <c r="C434">
        <v>5.6</v>
      </c>
      <c r="E434" t="s">
        <v>1671</v>
      </c>
      <c r="F434" t="s">
        <v>3409</v>
      </c>
      <c r="G434" t="s">
        <v>19711</v>
      </c>
      <c r="AB434">
        <v>6.7</v>
      </c>
      <c r="AC434">
        <v>6.4</v>
      </c>
      <c r="AD434">
        <v>6.8</v>
      </c>
      <c r="AE434">
        <v>7.6</v>
      </c>
      <c r="AF434">
        <v>6.4</v>
      </c>
      <c r="AG434">
        <v>5.6</v>
      </c>
      <c r="AI434">
        <v>6.5</v>
      </c>
      <c r="AJ434">
        <v>8.1</v>
      </c>
      <c r="AN434">
        <v>7.3</v>
      </c>
      <c r="AQ434">
        <v>6.3</v>
      </c>
    </row>
    <row r="435" spans="1:43" x14ac:dyDescent="0.3">
      <c r="A435" t="s">
        <v>621</v>
      </c>
      <c r="B435" t="s">
        <v>24593</v>
      </c>
      <c r="C435">
        <v>6.3</v>
      </c>
      <c r="E435" t="s">
        <v>953</v>
      </c>
      <c r="F435" t="s">
        <v>11526</v>
      </c>
      <c r="G435" t="s">
        <v>1671</v>
      </c>
      <c r="H435" t="s">
        <v>18089</v>
      </c>
      <c r="I435" t="s">
        <v>12332</v>
      </c>
      <c r="AB435">
        <v>5.7</v>
      </c>
      <c r="AC435">
        <v>7.8</v>
      </c>
      <c r="AD435">
        <v>7.6</v>
      </c>
      <c r="AE435">
        <v>6.8</v>
      </c>
      <c r="AF435">
        <v>6.2</v>
      </c>
      <c r="AG435">
        <v>5.3</v>
      </c>
      <c r="AI435">
        <v>5.3</v>
      </c>
      <c r="AJ435">
        <v>7.1</v>
      </c>
      <c r="AN435">
        <v>8.5</v>
      </c>
      <c r="AQ435">
        <v>6.9</v>
      </c>
    </row>
    <row r="436" spans="1:43" x14ac:dyDescent="0.3">
      <c r="A436" t="s">
        <v>1401</v>
      </c>
      <c r="B436" t="s">
        <v>24594</v>
      </c>
      <c r="C436">
        <v>7.3</v>
      </c>
      <c r="E436" t="s">
        <v>1325</v>
      </c>
      <c r="F436" t="s">
        <v>27936</v>
      </c>
      <c r="G436" t="s">
        <v>12332</v>
      </c>
      <c r="H436" t="s">
        <v>10413</v>
      </c>
      <c r="AB436">
        <v>6.8</v>
      </c>
      <c r="AC436">
        <v>4.5</v>
      </c>
      <c r="AD436">
        <v>6.1</v>
      </c>
      <c r="AE436">
        <v>8.1</v>
      </c>
      <c r="AF436">
        <v>6.2</v>
      </c>
      <c r="AG436">
        <v>6</v>
      </c>
      <c r="AI436">
        <v>6.1</v>
      </c>
      <c r="AJ436">
        <v>5.7</v>
      </c>
      <c r="AN436">
        <v>7.8</v>
      </c>
      <c r="AQ436">
        <v>7.1</v>
      </c>
    </row>
    <row r="437" spans="1:43" x14ac:dyDescent="0.3">
      <c r="A437" t="s">
        <v>2614</v>
      </c>
      <c r="B437" t="s">
        <v>24595</v>
      </c>
      <c r="C437">
        <v>6.1</v>
      </c>
      <c r="E437" t="s">
        <v>1671</v>
      </c>
      <c r="F437" t="s">
        <v>18089</v>
      </c>
      <c r="G437" t="s">
        <v>1266</v>
      </c>
      <c r="H437" t="s">
        <v>19711</v>
      </c>
      <c r="AB437">
        <v>5.9</v>
      </c>
      <c r="AC437">
        <v>7.6</v>
      </c>
      <c r="AD437">
        <v>7.4</v>
      </c>
      <c r="AE437">
        <v>6.5</v>
      </c>
      <c r="AF437">
        <v>5.9</v>
      </c>
      <c r="AG437">
        <v>7.1</v>
      </c>
      <c r="AI437">
        <v>6.2</v>
      </c>
      <c r="AJ437">
        <v>7.8</v>
      </c>
      <c r="AN437">
        <v>6.8</v>
      </c>
      <c r="AQ437">
        <v>7</v>
      </c>
    </row>
    <row r="438" spans="1:43" x14ac:dyDescent="0.3">
      <c r="A438" t="s">
        <v>2125</v>
      </c>
      <c r="B438" t="s">
        <v>24596</v>
      </c>
      <c r="C438">
        <v>7.7</v>
      </c>
      <c r="E438" t="s">
        <v>27936</v>
      </c>
      <c r="F438" t="s">
        <v>3409</v>
      </c>
      <c r="G438" t="s">
        <v>10413</v>
      </c>
      <c r="AB438">
        <v>7.6</v>
      </c>
      <c r="AC438">
        <v>5.8</v>
      </c>
      <c r="AD438">
        <v>6.5</v>
      </c>
      <c r="AE438">
        <v>6.3</v>
      </c>
      <c r="AF438">
        <v>5.0999999999999996</v>
      </c>
      <c r="AG438">
        <v>6.7</v>
      </c>
      <c r="AI438">
        <v>4</v>
      </c>
      <c r="AJ438">
        <v>8.6</v>
      </c>
      <c r="AN438">
        <v>6.6</v>
      </c>
      <c r="AQ438">
        <v>5.8</v>
      </c>
    </row>
    <row r="439" spans="1:43" x14ac:dyDescent="0.3">
      <c r="A439" t="s">
        <v>1681</v>
      </c>
      <c r="B439" t="s">
        <v>24597</v>
      </c>
      <c r="C439">
        <v>6.4</v>
      </c>
      <c r="E439" t="s">
        <v>1671</v>
      </c>
      <c r="F439" t="s">
        <v>19711</v>
      </c>
      <c r="AB439">
        <v>5.0999999999999996</v>
      </c>
      <c r="AC439">
        <v>7.4</v>
      </c>
      <c r="AD439">
        <v>5.2</v>
      </c>
      <c r="AE439">
        <v>3.5</v>
      </c>
      <c r="AF439">
        <v>7.6</v>
      </c>
      <c r="AG439">
        <v>6.1</v>
      </c>
      <c r="AI439">
        <v>4.2</v>
      </c>
      <c r="AJ439">
        <v>7.7</v>
      </c>
      <c r="AN439">
        <v>6.9</v>
      </c>
      <c r="AQ439">
        <v>6.7</v>
      </c>
    </row>
    <row r="440" spans="1:43" x14ac:dyDescent="0.3">
      <c r="A440" t="s">
        <v>334</v>
      </c>
      <c r="B440" t="s">
        <v>24598</v>
      </c>
      <c r="C440">
        <v>6.8</v>
      </c>
      <c r="E440" t="s">
        <v>1325</v>
      </c>
      <c r="F440" t="s">
        <v>27936</v>
      </c>
      <c r="G440" t="s">
        <v>10413</v>
      </c>
      <c r="AB440">
        <v>6.5</v>
      </c>
      <c r="AC440">
        <v>7.3</v>
      </c>
      <c r="AD440">
        <v>5.8</v>
      </c>
      <c r="AE440">
        <v>6.8</v>
      </c>
      <c r="AF440">
        <v>4.2</v>
      </c>
      <c r="AG440">
        <v>6.8</v>
      </c>
      <c r="AI440">
        <v>7.8</v>
      </c>
      <c r="AJ440">
        <v>6.1</v>
      </c>
      <c r="AN440">
        <v>7.1</v>
      </c>
      <c r="AQ440">
        <v>5.2</v>
      </c>
    </row>
    <row r="441" spans="1:43" x14ac:dyDescent="0.3">
      <c r="A441" t="s">
        <v>1156</v>
      </c>
      <c r="B441" t="s">
        <v>24599</v>
      </c>
      <c r="C441">
        <v>6.6</v>
      </c>
      <c r="E441" t="s">
        <v>1325</v>
      </c>
      <c r="F441" t="s">
        <v>27934</v>
      </c>
      <c r="G441" t="s">
        <v>10413</v>
      </c>
      <c r="AB441">
        <v>5.5</v>
      </c>
      <c r="AC441">
        <v>7.1</v>
      </c>
      <c r="AD441">
        <v>6.5</v>
      </c>
      <c r="AE441">
        <v>6.2</v>
      </c>
      <c r="AF441">
        <v>5.9</v>
      </c>
      <c r="AG441">
        <v>6.7</v>
      </c>
      <c r="AI441">
        <v>5.8</v>
      </c>
      <c r="AJ441">
        <v>6</v>
      </c>
      <c r="AN441">
        <v>7.2</v>
      </c>
      <c r="AQ441">
        <v>4.4000000000000004</v>
      </c>
    </row>
    <row r="442" spans="1:43" x14ac:dyDescent="0.3">
      <c r="A442" t="s">
        <v>2648</v>
      </c>
      <c r="B442" t="s">
        <v>24600</v>
      </c>
      <c r="C442">
        <v>7.2</v>
      </c>
      <c r="E442" t="s">
        <v>953</v>
      </c>
      <c r="F442" t="s">
        <v>3409</v>
      </c>
      <c r="G442" t="s">
        <v>22704</v>
      </c>
      <c r="H442" t="s">
        <v>19711</v>
      </c>
      <c r="I442" t="s">
        <v>25957</v>
      </c>
      <c r="AB442">
        <v>6.9</v>
      </c>
      <c r="AC442">
        <v>4.5999999999999996</v>
      </c>
      <c r="AD442">
        <v>6.2</v>
      </c>
      <c r="AE442">
        <v>7</v>
      </c>
      <c r="AF442">
        <v>3.3</v>
      </c>
      <c r="AG442">
        <v>6.4</v>
      </c>
      <c r="AI442">
        <v>5.9</v>
      </c>
      <c r="AJ442">
        <v>8.5</v>
      </c>
      <c r="AN442">
        <v>6</v>
      </c>
      <c r="AQ442">
        <v>7.3</v>
      </c>
    </row>
    <row r="443" spans="1:43" x14ac:dyDescent="0.3">
      <c r="A443" t="s">
        <v>712</v>
      </c>
      <c r="B443" t="s">
        <v>24601</v>
      </c>
      <c r="C443">
        <v>6.9</v>
      </c>
      <c r="E443" t="s">
        <v>1325</v>
      </c>
      <c r="F443" t="s">
        <v>953</v>
      </c>
      <c r="G443" t="s">
        <v>3409</v>
      </c>
      <c r="H443" t="s">
        <v>10413</v>
      </c>
      <c r="AB443">
        <v>7.1</v>
      </c>
      <c r="AC443">
        <v>7.2</v>
      </c>
      <c r="AD443">
        <v>6.4</v>
      </c>
      <c r="AE443">
        <v>3.6</v>
      </c>
      <c r="AF443">
        <v>5.9</v>
      </c>
      <c r="AG443">
        <v>6.1</v>
      </c>
      <c r="AI443">
        <v>8.4</v>
      </c>
      <c r="AN443">
        <v>5.5</v>
      </c>
      <c r="AQ443">
        <v>7.2</v>
      </c>
    </row>
    <row r="444" spans="1:43" x14ac:dyDescent="0.3">
      <c r="A444" t="s">
        <v>2658</v>
      </c>
      <c r="B444" t="s">
        <v>24602</v>
      </c>
      <c r="C444">
        <v>5.2</v>
      </c>
      <c r="E444" t="s">
        <v>1671</v>
      </c>
      <c r="F444" t="s">
        <v>18089</v>
      </c>
      <c r="G444" t="s">
        <v>12332</v>
      </c>
      <c r="AB444">
        <v>6.6</v>
      </c>
      <c r="AC444">
        <v>6.8</v>
      </c>
      <c r="AD444">
        <v>5.3</v>
      </c>
      <c r="AE444">
        <v>8.1</v>
      </c>
      <c r="AF444">
        <v>4.7</v>
      </c>
      <c r="AG444">
        <v>6.9</v>
      </c>
      <c r="AI444">
        <v>4.8</v>
      </c>
      <c r="AN444">
        <v>5.8</v>
      </c>
      <c r="AQ444">
        <v>6.5</v>
      </c>
    </row>
    <row r="445" spans="1:43" x14ac:dyDescent="0.3">
      <c r="A445" t="s">
        <v>2664</v>
      </c>
      <c r="B445" t="s">
        <v>24603</v>
      </c>
      <c r="C445">
        <v>4.9000000000000004</v>
      </c>
      <c r="E445" t="s">
        <v>1266</v>
      </c>
      <c r="F445" t="s">
        <v>6403</v>
      </c>
      <c r="G445" t="s">
        <v>27934</v>
      </c>
      <c r="H445" t="s">
        <v>10413</v>
      </c>
      <c r="AB445">
        <v>7.1</v>
      </c>
      <c r="AC445">
        <v>6.4</v>
      </c>
      <c r="AD445">
        <v>7.7</v>
      </c>
      <c r="AE445">
        <v>7.2</v>
      </c>
      <c r="AF445">
        <v>6.8</v>
      </c>
      <c r="AG445">
        <v>7.5</v>
      </c>
      <c r="AI445">
        <v>6.2</v>
      </c>
      <c r="AN445">
        <v>7.2</v>
      </c>
      <c r="AQ445">
        <v>6.3</v>
      </c>
    </row>
    <row r="446" spans="1:43" x14ac:dyDescent="0.3">
      <c r="A446" t="s">
        <v>2670</v>
      </c>
      <c r="B446" t="s">
        <v>24604</v>
      </c>
      <c r="C446">
        <v>6.3</v>
      </c>
      <c r="E446" t="s">
        <v>953</v>
      </c>
      <c r="F446" t="s">
        <v>11526</v>
      </c>
      <c r="G446" t="s">
        <v>1671</v>
      </c>
      <c r="H446" t="s">
        <v>18089</v>
      </c>
      <c r="I446" t="s">
        <v>1266</v>
      </c>
      <c r="J446" t="s">
        <v>12332</v>
      </c>
      <c r="K446" t="s">
        <v>27935</v>
      </c>
      <c r="AB446">
        <v>5</v>
      </c>
      <c r="AC446">
        <v>6.3</v>
      </c>
      <c r="AD446">
        <v>3.5</v>
      </c>
      <c r="AE446">
        <v>3.8</v>
      </c>
      <c r="AF446">
        <v>6.2</v>
      </c>
      <c r="AG446">
        <v>6.9</v>
      </c>
      <c r="AI446">
        <v>5.8</v>
      </c>
      <c r="AN446">
        <v>4.7</v>
      </c>
      <c r="AQ446">
        <v>6</v>
      </c>
    </row>
    <row r="447" spans="1:43" x14ac:dyDescent="0.3">
      <c r="A447" t="s">
        <v>2676</v>
      </c>
      <c r="B447" t="s">
        <v>24605</v>
      </c>
      <c r="C447">
        <v>5.6</v>
      </c>
      <c r="E447" t="s">
        <v>953</v>
      </c>
      <c r="F447" t="s">
        <v>1671</v>
      </c>
      <c r="G447" t="s">
        <v>27936</v>
      </c>
      <c r="H447" t="s">
        <v>18089</v>
      </c>
      <c r="I447" t="s">
        <v>27934</v>
      </c>
      <c r="AB447">
        <v>6.6</v>
      </c>
      <c r="AC447">
        <v>6.1</v>
      </c>
      <c r="AD447">
        <v>6.2</v>
      </c>
      <c r="AE447">
        <v>7.3</v>
      </c>
      <c r="AF447">
        <v>4.5</v>
      </c>
      <c r="AG447">
        <v>6.4</v>
      </c>
      <c r="AI447">
        <v>5.8</v>
      </c>
      <c r="AN447">
        <v>7.2</v>
      </c>
      <c r="AQ447">
        <v>6.7</v>
      </c>
    </row>
    <row r="448" spans="1:43" x14ac:dyDescent="0.3">
      <c r="A448" t="s">
        <v>2683</v>
      </c>
      <c r="B448" t="s">
        <v>24606</v>
      </c>
      <c r="C448">
        <v>5.5</v>
      </c>
      <c r="E448" t="s">
        <v>3409</v>
      </c>
      <c r="F448" t="s">
        <v>12332</v>
      </c>
      <c r="G448" t="s">
        <v>10413</v>
      </c>
      <c r="AB448">
        <v>7</v>
      </c>
      <c r="AC448">
        <v>5.9</v>
      </c>
      <c r="AD448">
        <v>7</v>
      </c>
      <c r="AE448">
        <v>5.2</v>
      </c>
      <c r="AF448">
        <v>7.3</v>
      </c>
      <c r="AG448">
        <v>5.3</v>
      </c>
      <c r="AI448">
        <v>5.9</v>
      </c>
      <c r="AN448">
        <v>6.2</v>
      </c>
      <c r="AQ448">
        <v>7.5</v>
      </c>
    </row>
    <row r="449" spans="1:43" x14ac:dyDescent="0.3">
      <c r="A449" t="s">
        <v>2689</v>
      </c>
      <c r="B449" t="s">
        <v>24607</v>
      </c>
      <c r="C449">
        <v>6.7</v>
      </c>
      <c r="E449" t="s">
        <v>1325</v>
      </c>
      <c r="F449" t="s">
        <v>27936</v>
      </c>
      <c r="G449" t="s">
        <v>27934</v>
      </c>
      <c r="H449" t="s">
        <v>19711</v>
      </c>
      <c r="I449" t="s">
        <v>10413</v>
      </c>
      <c r="AB449">
        <v>5.7</v>
      </c>
      <c r="AC449">
        <v>6.6</v>
      </c>
      <c r="AD449">
        <v>7.8</v>
      </c>
      <c r="AE449">
        <v>5.2</v>
      </c>
      <c r="AF449">
        <v>5.8</v>
      </c>
      <c r="AG449">
        <v>6.4</v>
      </c>
      <c r="AI449">
        <v>4.4000000000000004</v>
      </c>
      <c r="AN449">
        <v>5.7</v>
      </c>
      <c r="AQ449">
        <v>6.7</v>
      </c>
    </row>
    <row r="450" spans="1:43" x14ac:dyDescent="0.3">
      <c r="A450" t="s">
        <v>1467</v>
      </c>
      <c r="B450" t="s">
        <v>24608</v>
      </c>
      <c r="C450">
        <v>7.6</v>
      </c>
      <c r="E450" t="s">
        <v>1325</v>
      </c>
      <c r="F450" t="s">
        <v>3409</v>
      </c>
      <c r="G450" t="s">
        <v>25957</v>
      </c>
      <c r="AB450">
        <v>8.1999999999999993</v>
      </c>
      <c r="AC450">
        <v>5.6</v>
      </c>
      <c r="AD450">
        <v>5.0999999999999996</v>
      </c>
      <c r="AE450">
        <v>5.9</v>
      </c>
      <c r="AF450">
        <v>5.0999999999999996</v>
      </c>
      <c r="AG450">
        <v>5.4</v>
      </c>
      <c r="AI450">
        <v>6.2</v>
      </c>
      <c r="AN450">
        <v>6.9</v>
      </c>
      <c r="AQ450">
        <v>7.4</v>
      </c>
    </row>
    <row r="451" spans="1:43" x14ac:dyDescent="0.3">
      <c r="A451" t="s">
        <v>2699</v>
      </c>
      <c r="B451" t="s">
        <v>24609</v>
      </c>
      <c r="C451">
        <v>5.7</v>
      </c>
      <c r="E451" t="s">
        <v>1325</v>
      </c>
      <c r="F451" t="s">
        <v>953</v>
      </c>
      <c r="G451" t="s">
        <v>1671</v>
      </c>
      <c r="H451" t="s">
        <v>19711</v>
      </c>
      <c r="AB451">
        <v>6.2</v>
      </c>
      <c r="AC451">
        <v>5.4</v>
      </c>
      <c r="AD451">
        <v>6.8</v>
      </c>
      <c r="AE451">
        <v>7.9</v>
      </c>
      <c r="AF451">
        <v>6.9</v>
      </c>
      <c r="AG451">
        <v>7.5</v>
      </c>
      <c r="AI451">
        <v>6.9</v>
      </c>
      <c r="AN451">
        <v>6.5</v>
      </c>
      <c r="AQ451">
        <v>3</v>
      </c>
    </row>
    <row r="452" spans="1:43" x14ac:dyDescent="0.3">
      <c r="A452" t="s">
        <v>471</v>
      </c>
      <c r="B452" t="s">
        <v>24610</v>
      </c>
      <c r="C452">
        <v>4.5999999999999996</v>
      </c>
      <c r="E452" t="s">
        <v>953</v>
      </c>
      <c r="F452" t="s">
        <v>11526</v>
      </c>
      <c r="G452" t="s">
        <v>1671</v>
      </c>
      <c r="H452" t="s">
        <v>18089</v>
      </c>
      <c r="AB452">
        <v>6.1</v>
      </c>
      <c r="AC452">
        <v>4.9000000000000004</v>
      </c>
      <c r="AD452">
        <v>5.3</v>
      </c>
      <c r="AE452">
        <v>4.4000000000000004</v>
      </c>
      <c r="AF452">
        <v>6.2</v>
      </c>
      <c r="AG452">
        <v>5.9</v>
      </c>
      <c r="AI452">
        <v>7.3</v>
      </c>
      <c r="AN452">
        <v>5</v>
      </c>
      <c r="AQ452">
        <v>6.9</v>
      </c>
    </row>
    <row r="453" spans="1:43" x14ac:dyDescent="0.3">
      <c r="A453" t="s">
        <v>2711</v>
      </c>
      <c r="B453" t="s">
        <v>24611</v>
      </c>
      <c r="C453">
        <v>7</v>
      </c>
      <c r="E453" t="s">
        <v>953</v>
      </c>
      <c r="F453" t="s">
        <v>11526</v>
      </c>
      <c r="G453" t="s">
        <v>18089</v>
      </c>
      <c r="H453" t="s">
        <v>15011</v>
      </c>
      <c r="AB453">
        <v>6.1</v>
      </c>
      <c r="AC453">
        <v>6</v>
      </c>
      <c r="AD453">
        <v>3.8</v>
      </c>
      <c r="AE453">
        <v>8.1</v>
      </c>
      <c r="AF453">
        <v>6.9</v>
      </c>
      <c r="AG453">
        <v>6.1</v>
      </c>
      <c r="AI453">
        <v>7</v>
      </c>
      <c r="AN453">
        <v>7</v>
      </c>
      <c r="AQ453">
        <v>6.6</v>
      </c>
    </row>
    <row r="454" spans="1:43" x14ac:dyDescent="0.3">
      <c r="A454" t="s">
        <v>2717</v>
      </c>
      <c r="B454" t="s">
        <v>24612</v>
      </c>
      <c r="C454">
        <v>5.2</v>
      </c>
      <c r="E454" t="s">
        <v>1671</v>
      </c>
      <c r="F454" t="s">
        <v>18089</v>
      </c>
      <c r="G454" t="s">
        <v>19711</v>
      </c>
      <c r="AB454">
        <v>7.4</v>
      </c>
      <c r="AC454">
        <v>6.3</v>
      </c>
      <c r="AD454">
        <v>6.6</v>
      </c>
      <c r="AE454">
        <v>7.3</v>
      </c>
      <c r="AF454">
        <v>7</v>
      </c>
      <c r="AG454">
        <v>5.4</v>
      </c>
      <c r="AI454">
        <v>4.9000000000000004</v>
      </c>
      <c r="AN454">
        <v>5.0999999999999996</v>
      </c>
      <c r="AQ454">
        <v>7.4</v>
      </c>
    </row>
    <row r="455" spans="1:43" x14ac:dyDescent="0.3">
      <c r="A455" t="s">
        <v>2723</v>
      </c>
      <c r="B455" t="s">
        <v>24613</v>
      </c>
      <c r="C455">
        <v>5.0999999999999996</v>
      </c>
      <c r="E455" t="s">
        <v>1325</v>
      </c>
      <c r="F455" t="s">
        <v>953</v>
      </c>
      <c r="G455" t="s">
        <v>18089</v>
      </c>
      <c r="H455" t="s">
        <v>12332</v>
      </c>
      <c r="I455" t="s">
        <v>10413</v>
      </c>
      <c r="AB455">
        <v>6.7</v>
      </c>
      <c r="AC455">
        <v>7.8</v>
      </c>
      <c r="AD455">
        <v>4.4000000000000004</v>
      </c>
      <c r="AE455">
        <v>6.5</v>
      </c>
      <c r="AF455">
        <v>8</v>
      </c>
      <c r="AG455">
        <v>7</v>
      </c>
      <c r="AI455">
        <v>6.4</v>
      </c>
      <c r="AN455">
        <v>6.7</v>
      </c>
      <c r="AQ455">
        <v>5.4</v>
      </c>
    </row>
    <row r="456" spans="1:43" x14ac:dyDescent="0.3">
      <c r="A456" t="s">
        <v>2202</v>
      </c>
      <c r="B456" t="s">
        <v>24614</v>
      </c>
      <c r="C456">
        <v>6.6</v>
      </c>
      <c r="E456" t="s">
        <v>3409</v>
      </c>
      <c r="F456" t="s">
        <v>27934</v>
      </c>
      <c r="G456" t="s">
        <v>12332</v>
      </c>
      <c r="H456" t="s">
        <v>10413</v>
      </c>
      <c r="AB456">
        <v>5.8</v>
      </c>
      <c r="AC456">
        <v>6.4</v>
      </c>
      <c r="AD456">
        <v>6.6</v>
      </c>
      <c r="AE456">
        <v>5.7</v>
      </c>
      <c r="AF456">
        <v>6.6</v>
      </c>
      <c r="AG456">
        <v>6.5</v>
      </c>
      <c r="AI456">
        <v>6.1</v>
      </c>
      <c r="AN456">
        <v>6.7</v>
      </c>
      <c r="AQ456">
        <v>6.4</v>
      </c>
    </row>
    <row r="457" spans="1:43" x14ac:dyDescent="0.3">
      <c r="A457" t="s">
        <v>792</v>
      </c>
      <c r="B457" t="s">
        <v>24615</v>
      </c>
      <c r="C457">
        <v>6.7</v>
      </c>
      <c r="E457" t="s">
        <v>11526</v>
      </c>
      <c r="F457" t="s">
        <v>1671</v>
      </c>
      <c r="G457" t="s">
        <v>18089</v>
      </c>
      <c r="H457" t="s">
        <v>1266</v>
      </c>
      <c r="AB457">
        <v>7.3</v>
      </c>
      <c r="AC457">
        <v>6.8</v>
      </c>
      <c r="AD457">
        <v>4.9000000000000004</v>
      </c>
      <c r="AE457">
        <v>5.3</v>
      </c>
      <c r="AF457">
        <v>5.6</v>
      </c>
      <c r="AG457">
        <v>6.4</v>
      </c>
      <c r="AI457">
        <v>6.5</v>
      </c>
      <c r="AN457">
        <v>7.4</v>
      </c>
      <c r="AQ457">
        <v>5.5</v>
      </c>
    </row>
    <row r="458" spans="1:43" x14ac:dyDescent="0.3">
      <c r="A458" t="s">
        <v>2752</v>
      </c>
      <c r="B458" t="s">
        <v>24616</v>
      </c>
      <c r="C458">
        <v>7.3</v>
      </c>
      <c r="E458" t="s">
        <v>11526</v>
      </c>
      <c r="F458" t="s">
        <v>18089</v>
      </c>
      <c r="G458" t="s">
        <v>1266</v>
      </c>
      <c r="H458" t="s">
        <v>12038</v>
      </c>
      <c r="AB458">
        <v>5.8</v>
      </c>
      <c r="AC458">
        <v>6.8</v>
      </c>
      <c r="AD458">
        <v>5</v>
      </c>
      <c r="AE458">
        <v>6.5</v>
      </c>
      <c r="AF458">
        <v>6.7</v>
      </c>
      <c r="AG458">
        <v>6.3</v>
      </c>
      <c r="AI458">
        <v>5.7</v>
      </c>
      <c r="AN458">
        <v>6.1</v>
      </c>
      <c r="AQ458">
        <v>5.6</v>
      </c>
    </row>
    <row r="459" spans="1:43" x14ac:dyDescent="0.3">
      <c r="A459" t="s">
        <v>73</v>
      </c>
      <c r="B459" t="s">
        <v>24617</v>
      </c>
      <c r="C459">
        <v>5.9</v>
      </c>
      <c r="E459" t="s">
        <v>1325</v>
      </c>
      <c r="F459" t="s">
        <v>953</v>
      </c>
      <c r="G459" t="s">
        <v>12332</v>
      </c>
      <c r="AB459">
        <v>5.5</v>
      </c>
      <c r="AC459">
        <v>7</v>
      </c>
      <c r="AD459">
        <v>6.7</v>
      </c>
      <c r="AE459">
        <v>5.8</v>
      </c>
      <c r="AF459">
        <v>6.1</v>
      </c>
      <c r="AG459">
        <v>6.4</v>
      </c>
      <c r="AI459">
        <v>5.0999999999999996</v>
      </c>
      <c r="AN459">
        <v>6.4</v>
      </c>
      <c r="AQ459">
        <v>2.8</v>
      </c>
    </row>
    <row r="460" spans="1:43" x14ac:dyDescent="0.3">
      <c r="A460" t="s">
        <v>2764</v>
      </c>
      <c r="B460" t="s">
        <v>24618</v>
      </c>
      <c r="C460">
        <v>5.6</v>
      </c>
      <c r="E460" t="s">
        <v>1325</v>
      </c>
      <c r="F460" t="s">
        <v>953</v>
      </c>
      <c r="G460" t="s">
        <v>18089</v>
      </c>
      <c r="H460" t="s">
        <v>1266</v>
      </c>
      <c r="I460" t="s">
        <v>10413</v>
      </c>
      <c r="AB460">
        <v>5.9</v>
      </c>
      <c r="AC460">
        <v>6.6</v>
      </c>
      <c r="AD460">
        <v>6.5</v>
      </c>
      <c r="AE460">
        <v>7.2</v>
      </c>
      <c r="AF460">
        <v>6.4</v>
      </c>
      <c r="AG460">
        <v>7.3</v>
      </c>
      <c r="AI460">
        <v>6.2</v>
      </c>
      <c r="AN460">
        <v>6.2</v>
      </c>
      <c r="AQ460">
        <v>7</v>
      </c>
    </row>
    <row r="461" spans="1:43" x14ac:dyDescent="0.3">
      <c r="A461" t="s">
        <v>334</v>
      </c>
      <c r="B461" t="s">
        <v>24619</v>
      </c>
      <c r="C461">
        <v>6.5</v>
      </c>
      <c r="E461" t="s">
        <v>1325</v>
      </c>
      <c r="F461" t="s">
        <v>27936</v>
      </c>
      <c r="G461" t="s">
        <v>10413</v>
      </c>
      <c r="AB461">
        <v>6.2</v>
      </c>
      <c r="AC461">
        <v>4</v>
      </c>
      <c r="AD461">
        <v>7</v>
      </c>
      <c r="AE461">
        <v>4.5999999999999996</v>
      </c>
      <c r="AF461">
        <v>6.4</v>
      </c>
      <c r="AG461">
        <v>6.2</v>
      </c>
      <c r="AI461">
        <v>4.4000000000000004</v>
      </c>
      <c r="AN461">
        <v>6.2</v>
      </c>
      <c r="AQ461">
        <v>6.6</v>
      </c>
    </row>
    <row r="462" spans="1:43" x14ac:dyDescent="0.3">
      <c r="A462" t="s">
        <v>136</v>
      </c>
      <c r="B462" t="s">
        <v>24620</v>
      </c>
      <c r="C462">
        <v>5.9</v>
      </c>
      <c r="E462" t="s">
        <v>1325</v>
      </c>
      <c r="F462" t="s">
        <v>953</v>
      </c>
      <c r="G462" t="s">
        <v>15011</v>
      </c>
      <c r="AB462">
        <v>4.4000000000000004</v>
      </c>
      <c r="AC462">
        <v>7.9</v>
      </c>
      <c r="AD462">
        <v>4.7</v>
      </c>
      <c r="AE462">
        <v>7.1</v>
      </c>
      <c r="AF462">
        <v>5.2</v>
      </c>
      <c r="AG462">
        <v>5.7</v>
      </c>
      <c r="AI462">
        <v>5.5</v>
      </c>
      <c r="AN462">
        <v>5.9</v>
      </c>
      <c r="AQ462">
        <v>7.3</v>
      </c>
    </row>
    <row r="463" spans="1:43" x14ac:dyDescent="0.3">
      <c r="A463" t="s">
        <v>687</v>
      </c>
      <c r="B463" t="s">
        <v>24621</v>
      </c>
      <c r="C463">
        <v>7</v>
      </c>
      <c r="E463" t="s">
        <v>3409</v>
      </c>
      <c r="F463" t="s">
        <v>1266</v>
      </c>
      <c r="G463" t="s">
        <v>19711</v>
      </c>
      <c r="AB463">
        <v>3.5</v>
      </c>
      <c r="AC463">
        <v>6.9</v>
      </c>
      <c r="AD463">
        <v>6.7</v>
      </c>
      <c r="AE463">
        <v>5.9</v>
      </c>
      <c r="AF463">
        <v>5.2</v>
      </c>
      <c r="AG463">
        <v>6.3</v>
      </c>
      <c r="AI463">
        <v>5.7</v>
      </c>
      <c r="AN463">
        <v>6.2</v>
      </c>
      <c r="AQ463">
        <v>6</v>
      </c>
    </row>
    <row r="464" spans="1:43" x14ac:dyDescent="0.3">
      <c r="A464" t="s">
        <v>2786</v>
      </c>
      <c r="B464" t="s">
        <v>24622</v>
      </c>
      <c r="C464">
        <v>5.3</v>
      </c>
      <c r="E464" t="s">
        <v>1671</v>
      </c>
      <c r="F464" t="s">
        <v>1266</v>
      </c>
      <c r="AB464">
        <v>6.4</v>
      </c>
      <c r="AC464">
        <v>7.8</v>
      </c>
      <c r="AD464">
        <v>6.9</v>
      </c>
      <c r="AE464">
        <v>5.0999999999999996</v>
      </c>
      <c r="AF464">
        <v>7.6</v>
      </c>
      <c r="AG464">
        <v>6.1</v>
      </c>
      <c r="AI464">
        <v>7</v>
      </c>
      <c r="AN464">
        <v>4.5999999999999996</v>
      </c>
      <c r="AQ464">
        <v>6.9</v>
      </c>
    </row>
    <row r="465" spans="1:43" x14ac:dyDescent="0.3">
      <c r="A465" t="s">
        <v>2792</v>
      </c>
      <c r="B465" t="s">
        <v>24623</v>
      </c>
      <c r="C465">
        <v>5.9</v>
      </c>
      <c r="E465" t="s">
        <v>1325</v>
      </c>
      <c r="F465" t="s">
        <v>953</v>
      </c>
      <c r="G465" t="s">
        <v>1671</v>
      </c>
      <c r="H465" t="s">
        <v>1266</v>
      </c>
      <c r="I465" t="s">
        <v>10413</v>
      </c>
      <c r="AB465">
        <v>6.3</v>
      </c>
      <c r="AC465">
        <v>4.0999999999999996</v>
      </c>
      <c r="AD465">
        <v>4.8</v>
      </c>
      <c r="AE465">
        <v>7.6</v>
      </c>
      <c r="AF465">
        <v>7</v>
      </c>
      <c r="AG465">
        <v>6.7</v>
      </c>
      <c r="AI465">
        <v>6</v>
      </c>
      <c r="AN465">
        <v>6.4</v>
      </c>
      <c r="AQ465">
        <v>7.7</v>
      </c>
    </row>
    <row r="466" spans="1:43" x14ac:dyDescent="0.3">
      <c r="A466" t="s">
        <v>1904</v>
      </c>
      <c r="B466" t="s">
        <v>24624</v>
      </c>
      <c r="C466">
        <v>6.3</v>
      </c>
      <c r="E466" t="s">
        <v>1325</v>
      </c>
      <c r="F466" t="s">
        <v>1671</v>
      </c>
      <c r="G466" t="s">
        <v>12332</v>
      </c>
      <c r="AB466">
        <v>5.9</v>
      </c>
      <c r="AC466">
        <v>7.4</v>
      </c>
      <c r="AD466">
        <v>6</v>
      </c>
      <c r="AE466">
        <v>6.7</v>
      </c>
      <c r="AF466">
        <v>6.3</v>
      </c>
      <c r="AG466">
        <v>6.3</v>
      </c>
      <c r="AI466">
        <v>5.6</v>
      </c>
      <c r="AN466">
        <v>5.0999999999999996</v>
      </c>
      <c r="AQ466">
        <v>5.6</v>
      </c>
    </row>
    <row r="467" spans="1:43" x14ac:dyDescent="0.3">
      <c r="A467" t="s">
        <v>2813</v>
      </c>
      <c r="B467" t="s">
        <v>24625</v>
      </c>
      <c r="C467">
        <v>6.3</v>
      </c>
      <c r="E467" t="s">
        <v>1325</v>
      </c>
      <c r="F467" t="s">
        <v>12332</v>
      </c>
      <c r="G467" t="s">
        <v>10413</v>
      </c>
      <c r="AB467">
        <v>6.5</v>
      </c>
      <c r="AC467">
        <v>7.3</v>
      </c>
      <c r="AD467">
        <v>7.8</v>
      </c>
      <c r="AE467">
        <v>5.7</v>
      </c>
      <c r="AF467">
        <v>6.9</v>
      </c>
      <c r="AG467">
        <v>7.8</v>
      </c>
      <c r="AI467">
        <v>6.1</v>
      </c>
      <c r="AN467">
        <v>7.6</v>
      </c>
      <c r="AQ467">
        <v>5.0999999999999996</v>
      </c>
    </row>
    <row r="468" spans="1:43" x14ac:dyDescent="0.3">
      <c r="A468" t="s">
        <v>2819</v>
      </c>
      <c r="B468" t="s">
        <v>24626</v>
      </c>
      <c r="C468">
        <v>7.3</v>
      </c>
      <c r="E468" t="s">
        <v>3409</v>
      </c>
      <c r="F468" t="s">
        <v>22704</v>
      </c>
      <c r="G468" t="s">
        <v>10413</v>
      </c>
      <c r="AB468">
        <v>6.4</v>
      </c>
      <c r="AC468">
        <v>7.8</v>
      </c>
      <c r="AD468">
        <v>7</v>
      </c>
      <c r="AE468">
        <v>6.1</v>
      </c>
      <c r="AF468">
        <v>6.2</v>
      </c>
      <c r="AG468">
        <v>5.3</v>
      </c>
      <c r="AI468">
        <v>6.3</v>
      </c>
      <c r="AN468">
        <v>6.2</v>
      </c>
      <c r="AQ468">
        <v>6.6</v>
      </c>
    </row>
    <row r="469" spans="1:43" x14ac:dyDescent="0.3">
      <c r="A469" t="s">
        <v>712</v>
      </c>
      <c r="B469" t="s">
        <v>24627</v>
      </c>
      <c r="C469">
        <v>5.8</v>
      </c>
      <c r="E469" t="s">
        <v>1325</v>
      </c>
      <c r="F469" t="s">
        <v>953</v>
      </c>
      <c r="G469" t="s">
        <v>3409</v>
      </c>
      <c r="H469" t="s">
        <v>10413</v>
      </c>
      <c r="AB469">
        <v>6.5</v>
      </c>
      <c r="AC469">
        <v>6.1</v>
      </c>
      <c r="AD469">
        <v>4.7</v>
      </c>
      <c r="AE469">
        <v>5</v>
      </c>
      <c r="AF469">
        <v>5.7</v>
      </c>
      <c r="AG469">
        <v>5.6</v>
      </c>
      <c r="AI469">
        <v>7</v>
      </c>
      <c r="AN469">
        <v>6.5</v>
      </c>
      <c r="AQ469">
        <v>7.8</v>
      </c>
    </row>
    <row r="470" spans="1:43" x14ac:dyDescent="0.3">
      <c r="A470" t="s">
        <v>2831</v>
      </c>
      <c r="B470" t="s">
        <v>24628</v>
      </c>
      <c r="C470">
        <v>5.2</v>
      </c>
      <c r="E470" t="s">
        <v>953</v>
      </c>
      <c r="F470" t="s">
        <v>11526</v>
      </c>
      <c r="G470" t="s">
        <v>18089</v>
      </c>
      <c r="AB470">
        <v>5.7</v>
      </c>
      <c r="AC470">
        <v>6.1</v>
      </c>
      <c r="AD470">
        <v>5.4</v>
      </c>
      <c r="AE470">
        <v>6</v>
      </c>
      <c r="AF470">
        <v>6.1</v>
      </c>
      <c r="AG470">
        <v>5</v>
      </c>
      <c r="AI470">
        <v>6.4</v>
      </c>
      <c r="AN470">
        <v>6.3</v>
      </c>
      <c r="AQ470">
        <v>7.4</v>
      </c>
    </row>
    <row r="471" spans="1:43" x14ac:dyDescent="0.3">
      <c r="A471" t="s">
        <v>73</v>
      </c>
      <c r="B471" t="s">
        <v>24629</v>
      </c>
      <c r="C471">
        <v>2.4</v>
      </c>
      <c r="E471" t="s">
        <v>1325</v>
      </c>
      <c r="F471" t="s">
        <v>953</v>
      </c>
      <c r="G471" t="s">
        <v>12332</v>
      </c>
      <c r="AB471">
        <v>8</v>
      </c>
      <c r="AC471">
        <v>7.7</v>
      </c>
      <c r="AD471">
        <v>4.3</v>
      </c>
      <c r="AE471">
        <v>6.2</v>
      </c>
      <c r="AF471">
        <v>6.8</v>
      </c>
      <c r="AG471">
        <v>6.7</v>
      </c>
      <c r="AI471">
        <v>5.4</v>
      </c>
      <c r="AN471">
        <v>4.7</v>
      </c>
      <c r="AQ471">
        <v>5.5</v>
      </c>
    </row>
    <row r="472" spans="1:43" x14ac:dyDescent="0.3">
      <c r="A472" t="s">
        <v>1177</v>
      </c>
      <c r="B472" t="s">
        <v>24630</v>
      </c>
      <c r="C472">
        <v>5.7</v>
      </c>
      <c r="E472" t="s">
        <v>953</v>
      </c>
      <c r="F472" t="s">
        <v>11526</v>
      </c>
      <c r="G472" t="s">
        <v>1671</v>
      </c>
      <c r="H472" t="s">
        <v>18089</v>
      </c>
      <c r="I472" t="s">
        <v>1266</v>
      </c>
      <c r="J472" t="s">
        <v>12332</v>
      </c>
      <c r="AB472">
        <v>6.7</v>
      </c>
      <c r="AC472">
        <v>5.9</v>
      </c>
      <c r="AD472">
        <v>3.2</v>
      </c>
      <c r="AE472">
        <v>6</v>
      </c>
      <c r="AF472">
        <v>6</v>
      </c>
      <c r="AG472">
        <v>5.3</v>
      </c>
      <c r="AI472">
        <v>5.3</v>
      </c>
      <c r="AN472">
        <v>6.2</v>
      </c>
      <c r="AQ472">
        <v>7.3</v>
      </c>
    </row>
    <row r="473" spans="1:43" x14ac:dyDescent="0.3">
      <c r="A473" t="s">
        <v>2850</v>
      </c>
      <c r="B473" t="s">
        <v>24631</v>
      </c>
      <c r="C473">
        <v>5.8</v>
      </c>
      <c r="E473" t="s">
        <v>3409</v>
      </c>
      <c r="F473" t="s">
        <v>17378</v>
      </c>
      <c r="G473" t="s">
        <v>19711</v>
      </c>
      <c r="AB473">
        <v>5.4</v>
      </c>
      <c r="AC473">
        <v>7.8</v>
      </c>
      <c r="AD473">
        <v>6.5</v>
      </c>
      <c r="AE473">
        <v>5.5</v>
      </c>
      <c r="AF473">
        <v>7.8</v>
      </c>
      <c r="AG473">
        <v>6.5</v>
      </c>
      <c r="AI473">
        <v>4.5</v>
      </c>
      <c r="AN473">
        <v>5.9</v>
      </c>
      <c r="AQ473">
        <v>6.3</v>
      </c>
    </row>
    <row r="474" spans="1:43" x14ac:dyDescent="0.3">
      <c r="A474" t="s">
        <v>73</v>
      </c>
      <c r="B474" t="s">
        <v>24632</v>
      </c>
      <c r="C474">
        <v>5.6</v>
      </c>
      <c r="E474" t="s">
        <v>1325</v>
      </c>
      <c r="F474" t="s">
        <v>953</v>
      </c>
      <c r="G474" t="s">
        <v>12332</v>
      </c>
      <c r="AB474">
        <v>6.6</v>
      </c>
      <c r="AC474">
        <v>6.7</v>
      </c>
      <c r="AD474">
        <v>5.3</v>
      </c>
      <c r="AE474">
        <v>6.9</v>
      </c>
      <c r="AF474">
        <v>6.7</v>
      </c>
      <c r="AG474">
        <v>5.7</v>
      </c>
      <c r="AI474">
        <v>5.4</v>
      </c>
      <c r="AN474">
        <v>5.8</v>
      </c>
      <c r="AQ474">
        <v>6.2</v>
      </c>
    </row>
    <row r="475" spans="1:43" x14ac:dyDescent="0.3">
      <c r="A475" t="s">
        <v>571</v>
      </c>
      <c r="B475" t="s">
        <v>24633</v>
      </c>
      <c r="C475">
        <v>6</v>
      </c>
      <c r="E475" t="s">
        <v>1325</v>
      </c>
      <c r="F475" t="s">
        <v>953</v>
      </c>
      <c r="G475" t="s">
        <v>3409</v>
      </c>
      <c r="H475" t="s">
        <v>12332</v>
      </c>
      <c r="AB475">
        <v>5.8</v>
      </c>
      <c r="AC475">
        <v>6.4</v>
      </c>
      <c r="AD475">
        <v>8.1</v>
      </c>
      <c r="AE475">
        <v>5.6</v>
      </c>
      <c r="AF475">
        <v>7.3</v>
      </c>
      <c r="AG475">
        <v>7.1</v>
      </c>
      <c r="AI475">
        <v>7.8</v>
      </c>
      <c r="AN475">
        <v>6.9</v>
      </c>
      <c r="AQ475">
        <v>6.8</v>
      </c>
    </row>
    <row r="476" spans="1:43" x14ac:dyDescent="0.3">
      <c r="A476" t="s">
        <v>2449</v>
      </c>
      <c r="B476" t="s">
        <v>24634</v>
      </c>
      <c r="C476">
        <v>5.8</v>
      </c>
      <c r="E476" t="s">
        <v>953</v>
      </c>
      <c r="F476" t="s">
        <v>1671</v>
      </c>
      <c r="G476" t="s">
        <v>3409</v>
      </c>
      <c r="H476" t="s">
        <v>18089</v>
      </c>
      <c r="I476" t="s">
        <v>1266</v>
      </c>
      <c r="AB476">
        <v>6</v>
      </c>
      <c r="AC476">
        <v>6</v>
      </c>
      <c r="AD476">
        <v>5.0999999999999996</v>
      </c>
      <c r="AE476">
        <v>6.9</v>
      </c>
      <c r="AF476">
        <v>6.8</v>
      </c>
      <c r="AG476">
        <v>5.9</v>
      </c>
      <c r="AI476">
        <v>6.6</v>
      </c>
      <c r="AN476">
        <v>6.2</v>
      </c>
      <c r="AQ476">
        <v>6.2</v>
      </c>
    </row>
    <row r="477" spans="1:43" x14ac:dyDescent="0.3">
      <c r="A477" t="s">
        <v>42</v>
      </c>
      <c r="B477" t="s">
        <v>24635</v>
      </c>
      <c r="C477">
        <v>6</v>
      </c>
      <c r="E477" t="s">
        <v>1325</v>
      </c>
      <c r="F477" t="s">
        <v>953</v>
      </c>
      <c r="G477" t="s">
        <v>1266</v>
      </c>
      <c r="AB477">
        <v>5.8</v>
      </c>
      <c r="AC477">
        <v>7</v>
      </c>
      <c r="AD477">
        <v>7.8</v>
      </c>
      <c r="AE477">
        <v>5.9</v>
      </c>
      <c r="AF477">
        <v>8.3000000000000007</v>
      </c>
      <c r="AG477">
        <v>7</v>
      </c>
      <c r="AI477">
        <v>5.4</v>
      </c>
      <c r="AN477">
        <v>6.9</v>
      </c>
      <c r="AQ477">
        <v>6.7</v>
      </c>
    </row>
    <row r="478" spans="1:43" x14ac:dyDescent="0.3">
      <c r="A478" t="s">
        <v>2813</v>
      </c>
      <c r="B478" t="s">
        <v>24636</v>
      </c>
      <c r="C478">
        <v>5.7</v>
      </c>
      <c r="E478" t="s">
        <v>1325</v>
      </c>
      <c r="F478" t="s">
        <v>12332</v>
      </c>
      <c r="G478" t="s">
        <v>10413</v>
      </c>
      <c r="AB478">
        <v>5.5</v>
      </c>
      <c r="AC478">
        <v>6</v>
      </c>
      <c r="AD478">
        <v>5.7</v>
      </c>
      <c r="AE478">
        <v>6.4</v>
      </c>
      <c r="AF478">
        <v>5.8</v>
      </c>
      <c r="AG478">
        <v>6.4</v>
      </c>
      <c r="AI478">
        <v>6.9</v>
      </c>
      <c r="AN478">
        <v>7.1</v>
      </c>
      <c r="AQ478">
        <v>8.1999999999999993</v>
      </c>
    </row>
    <row r="479" spans="1:43" x14ac:dyDescent="0.3">
      <c r="A479" t="s">
        <v>628</v>
      </c>
      <c r="B479" t="s">
        <v>24637</v>
      </c>
      <c r="C479">
        <v>6</v>
      </c>
      <c r="E479" t="s">
        <v>953</v>
      </c>
      <c r="F479" t="s">
        <v>11526</v>
      </c>
      <c r="G479" t="s">
        <v>18089</v>
      </c>
      <c r="H479" t="s">
        <v>1266</v>
      </c>
      <c r="AB479">
        <v>3.7</v>
      </c>
      <c r="AC479">
        <v>6.9</v>
      </c>
      <c r="AD479">
        <v>6.4</v>
      </c>
      <c r="AE479">
        <v>7.3</v>
      </c>
      <c r="AF479">
        <v>6.3</v>
      </c>
      <c r="AG479">
        <v>7.1</v>
      </c>
      <c r="AI479">
        <v>6.8</v>
      </c>
      <c r="AN479">
        <v>6</v>
      </c>
      <c r="AQ479">
        <v>6.6</v>
      </c>
    </row>
    <row r="480" spans="1:43" x14ac:dyDescent="0.3">
      <c r="A480" t="s">
        <v>2889</v>
      </c>
      <c r="B480" t="s">
        <v>24638</v>
      </c>
      <c r="C480">
        <v>7.8</v>
      </c>
      <c r="E480" t="s">
        <v>67</v>
      </c>
      <c r="F480" t="s">
        <v>3409</v>
      </c>
      <c r="AB480">
        <v>5.9</v>
      </c>
      <c r="AC480">
        <v>5.7</v>
      </c>
      <c r="AD480">
        <v>7.3</v>
      </c>
      <c r="AE480">
        <v>7</v>
      </c>
      <c r="AF480">
        <v>6.6</v>
      </c>
      <c r="AG480">
        <v>5.9</v>
      </c>
      <c r="AI480">
        <v>5.7</v>
      </c>
      <c r="AN480">
        <v>7</v>
      </c>
      <c r="AQ480">
        <v>8</v>
      </c>
    </row>
    <row r="481" spans="1:43" x14ac:dyDescent="0.3">
      <c r="A481" t="s">
        <v>341</v>
      </c>
      <c r="B481" t="s">
        <v>24639</v>
      </c>
      <c r="C481">
        <v>4.2</v>
      </c>
      <c r="E481" t="s">
        <v>1325</v>
      </c>
      <c r="F481" t="s">
        <v>953</v>
      </c>
      <c r="G481" t="s">
        <v>6403</v>
      </c>
      <c r="H481" t="s">
        <v>12332</v>
      </c>
      <c r="I481" t="s">
        <v>10413</v>
      </c>
      <c r="AB481">
        <v>6.3</v>
      </c>
      <c r="AC481">
        <v>4.7</v>
      </c>
      <c r="AD481">
        <v>6.8</v>
      </c>
      <c r="AE481">
        <v>6.3</v>
      </c>
      <c r="AF481">
        <v>6.2</v>
      </c>
      <c r="AG481">
        <v>6.2</v>
      </c>
      <c r="AI481">
        <v>6.3</v>
      </c>
      <c r="AN481">
        <v>7.6</v>
      </c>
      <c r="AQ481">
        <v>7.5</v>
      </c>
    </row>
    <row r="482" spans="1:43" x14ac:dyDescent="0.3">
      <c r="A482" t="s">
        <v>2900</v>
      </c>
      <c r="B482" t="s">
        <v>24640</v>
      </c>
      <c r="C482">
        <v>5.6</v>
      </c>
      <c r="E482" t="s">
        <v>1325</v>
      </c>
      <c r="F482" t="s">
        <v>953</v>
      </c>
      <c r="G482" t="s">
        <v>3409</v>
      </c>
      <c r="H482" t="s">
        <v>22704</v>
      </c>
      <c r="I482" t="s">
        <v>19711</v>
      </c>
      <c r="AB482">
        <v>8.3000000000000007</v>
      </c>
      <c r="AC482">
        <v>6.2</v>
      </c>
      <c r="AD482">
        <v>6.3</v>
      </c>
      <c r="AE482">
        <v>6.7</v>
      </c>
      <c r="AF482">
        <v>5.4</v>
      </c>
      <c r="AG482">
        <v>6.2</v>
      </c>
      <c r="AI482">
        <v>5.9</v>
      </c>
      <c r="AN482">
        <v>8.4</v>
      </c>
      <c r="AQ482">
        <v>7.6</v>
      </c>
    </row>
    <row r="483" spans="1:43" x14ac:dyDescent="0.3">
      <c r="A483" t="s">
        <v>1544</v>
      </c>
      <c r="B483" t="s">
        <v>24641</v>
      </c>
      <c r="C483">
        <v>8.1999999999999993</v>
      </c>
      <c r="E483" t="s">
        <v>13307</v>
      </c>
      <c r="F483" t="s">
        <v>3409</v>
      </c>
      <c r="AB483">
        <v>6.9</v>
      </c>
      <c r="AC483">
        <v>4.2</v>
      </c>
      <c r="AD483">
        <v>6.7</v>
      </c>
      <c r="AE483">
        <v>7</v>
      </c>
      <c r="AF483">
        <v>6.7</v>
      </c>
      <c r="AG483">
        <v>7.9</v>
      </c>
      <c r="AI483">
        <v>6.2</v>
      </c>
      <c r="AN483">
        <v>7.1</v>
      </c>
      <c r="AQ483">
        <v>6.7</v>
      </c>
    </row>
    <row r="484" spans="1:43" x14ac:dyDescent="0.3">
      <c r="A484" t="s">
        <v>2918</v>
      </c>
      <c r="B484" t="s">
        <v>24642</v>
      </c>
      <c r="C484">
        <v>8.5</v>
      </c>
      <c r="E484" t="s">
        <v>953</v>
      </c>
      <c r="F484" t="s">
        <v>11526</v>
      </c>
      <c r="G484" t="s">
        <v>3409</v>
      </c>
      <c r="H484" t="s">
        <v>18089</v>
      </c>
      <c r="I484" t="s">
        <v>17378</v>
      </c>
      <c r="AB484">
        <v>7.1</v>
      </c>
      <c r="AC484">
        <v>7.8</v>
      </c>
      <c r="AD484">
        <v>5.0999999999999996</v>
      </c>
      <c r="AE484">
        <v>7</v>
      </c>
      <c r="AF484">
        <v>3.8</v>
      </c>
      <c r="AG484">
        <v>7.5</v>
      </c>
      <c r="AI484">
        <v>6.3</v>
      </c>
      <c r="AN484">
        <v>5.3</v>
      </c>
      <c r="AQ484">
        <v>6.3</v>
      </c>
    </row>
    <row r="485" spans="1:43" x14ac:dyDescent="0.3">
      <c r="A485" t="s">
        <v>165</v>
      </c>
      <c r="B485" t="s">
        <v>24643</v>
      </c>
      <c r="C485">
        <v>5.8</v>
      </c>
      <c r="E485" t="s">
        <v>1325</v>
      </c>
      <c r="F485" t="s">
        <v>953</v>
      </c>
      <c r="G485" t="s">
        <v>1671</v>
      </c>
      <c r="H485" t="s">
        <v>18089</v>
      </c>
      <c r="I485" t="s">
        <v>1266</v>
      </c>
      <c r="J485" t="s">
        <v>12332</v>
      </c>
      <c r="AB485">
        <v>6</v>
      </c>
      <c r="AC485">
        <v>5.9</v>
      </c>
      <c r="AD485">
        <v>7.7</v>
      </c>
      <c r="AE485">
        <v>7</v>
      </c>
      <c r="AF485">
        <v>6.2</v>
      </c>
      <c r="AG485">
        <v>5.6</v>
      </c>
      <c r="AI485">
        <v>6.3</v>
      </c>
      <c r="AN485">
        <v>7.4</v>
      </c>
      <c r="AQ485">
        <v>6.5</v>
      </c>
    </row>
    <row r="486" spans="1:43" x14ac:dyDescent="0.3">
      <c r="A486" t="s">
        <v>2927</v>
      </c>
      <c r="B486" t="s">
        <v>24644</v>
      </c>
      <c r="C486">
        <v>6.5</v>
      </c>
      <c r="E486" t="s">
        <v>11526</v>
      </c>
      <c r="F486" t="s">
        <v>1671</v>
      </c>
      <c r="G486" t="s">
        <v>18089</v>
      </c>
      <c r="H486" t="s">
        <v>1266</v>
      </c>
      <c r="I486" t="s">
        <v>12332</v>
      </c>
      <c r="AB486">
        <v>6.1</v>
      </c>
      <c r="AC486">
        <v>4.7</v>
      </c>
      <c r="AD486">
        <v>7</v>
      </c>
      <c r="AF486">
        <v>5.0999999999999996</v>
      </c>
      <c r="AG486">
        <v>6.2</v>
      </c>
      <c r="AI486">
        <v>6.6</v>
      </c>
      <c r="AN486">
        <v>6.5</v>
      </c>
      <c r="AQ486">
        <v>7.2</v>
      </c>
    </row>
    <row r="487" spans="1:43" x14ac:dyDescent="0.3">
      <c r="A487" t="s">
        <v>2125</v>
      </c>
      <c r="B487" t="s">
        <v>24645</v>
      </c>
      <c r="C487">
        <v>7.2</v>
      </c>
      <c r="E487" t="s">
        <v>27936</v>
      </c>
      <c r="F487" t="s">
        <v>3409</v>
      </c>
      <c r="G487" t="s">
        <v>10413</v>
      </c>
      <c r="AB487">
        <v>7.6</v>
      </c>
      <c r="AC487">
        <v>4.5</v>
      </c>
      <c r="AD487">
        <v>7.4</v>
      </c>
      <c r="AF487">
        <v>6.6</v>
      </c>
      <c r="AG487">
        <v>5.6</v>
      </c>
      <c r="AI487">
        <v>6</v>
      </c>
      <c r="AN487">
        <v>6.9</v>
      </c>
      <c r="AQ487">
        <v>6.8</v>
      </c>
    </row>
    <row r="488" spans="1:43" x14ac:dyDescent="0.3">
      <c r="A488" t="s">
        <v>136</v>
      </c>
      <c r="B488" t="s">
        <v>24646</v>
      </c>
      <c r="C488">
        <v>6.7</v>
      </c>
      <c r="E488" t="s">
        <v>1325</v>
      </c>
      <c r="F488" t="s">
        <v>953</v>
      </c>
      <c r="G488" t="s">
        <v>15011</v>
      </c>
      <c r="AB488">
        <v>4.7</v>
      </c>
      <c r="AC488">
        <v>7.3</v>
      </c>
      <c r="AD488">
        <v>6</v>
      </c>
      <c r="AF488">
        <v>5.9</v>
      </c>
      <c r="AG488">
        <v>7.2</v>
      </c>
      <c r="AI488">
        <v>7.5</v>
      </c>
      <c r="AN488">
        <v>7.6</v>
      </c>
      <c r="AQ488">
        <v>6.9</v>
      </c>
    </row>
    <row r="489" spans="1:43" x14ac:dyDescent="0.3">
      <c r="A489" t="s">
        <v>1671</v>
      </c>
      <c r="B489" t="s">
        <v>24647</v>
      </c>
      <c r="C489">
        <v>3.4</v>
      </c>
      <c r="E489" t="s">
        <v>1671</v>
      </c>
      <c r="AB489">
        <v>6.6</v>
      </c>
      <c r="AC489">
        <v>4.4000000000000004</v>
      </c>
      <c r="AD489">
        <v>6.4</v>
      </c>
      <c r="AF489">
        <v>5</v>
      </c>
      <c r="AG489">
        <v>4.9000000000000004</v>
      </c>
      <c r="AI489">
        <v>6.2</v>
      </c>
      <c r="AN489">
        <v>5.6</v>
      </c>
      <c r="AQ489">
        <v>5.0999999999999996</v>
      </c>
    </row>
    <row r="490" spans="1:43" x14ac:dyDescent="0.3">
      <c r="A490" t="s">
        <v>334</v>
      </c>
      <c r="B490" t="s">
        <v>24648</v>
      </c>
      <c r="C490">
        <v>5.9</v>
      </c>
      <c r="E490" t="s">
        <v>1325</v>
      </c>
      <c r="F490" t="s">
        <v>27936</v>
      </c>
      <c r="G490" t="s">
        <v>10413</v>
      </c>
      <c r="AB490">
        <v>6.3</v>
      </c>
      <c r="AC490">
        <v>5.0999999999999996</v>
      </c>
      <c r="AD490">
        <v>5.6</v>
      </c>
      <c r="AF490">
        <v>4.5</v>
      </c>
      <c r="AG490">
        <v>3.1</v>
      </c>
      <c r="AI490">
        <v>5.4</v>
      </c>
      <c r="AN490">
        <v>5.6</v>
      </c>
      <c r="AQ490">
        <v>5.7</v>
      </c>
    </row>
    <row r="491" spans="1:43" x14ac:dyDescent="0.3">
      <c r="A491" t="s">
        <v>2948</v>
      </c>
      <c r="B491" t="s">
        <v>24649</v>
      </c>
      <c r="C491">
        <v>7.8</v>
      </c>
      <c r="E491" t="s">
        <v>953</v>
      </c>
      <c r="F491" t="s">
        <v>11526</v>
      </c>
      <c r="G491" t="s">
        <v>3409</v>
      </c>
      <c r="H491" t="s">
        <v>18089</v>
      </c>
      <c r="I491" t="s">
        <v>1266</v>
      </c>
      <c r="AB491">
        <v>6.2</v>
      </c>
      <c r="AC491">
        <v>6.9</v>
      </c>
      <c r="AD491">
        <v>6.9</v>
      </c>
      <c r="AF491">
        <v>6.2</v>
      </c>
      <c r="AG491">
        <v>5.9</v>
      </c>
      <c r="AI491">
        <v>5.3</v>
      </c>
      <c r="AN491">
        <v>5.5</v>
      </c>
      <c r="AQ491">
        <v>7.3</v>
      </c>
    </row>
    <row r="492" spans="1:43" x14ac:dyDescent="0.3">
      <c r="A492" t="s">
        <v>2954</v>
      </c>
      <c r="B492" t="s">
        <v>24650</v>
      </c>
      <c r="C492">
        <v>5.9</v>
      </c>
      <c r="E492" t="s">
        <v>12332</v>
      </c>
      <c r="F492" t="s">
        <v>10413</v>
      </c>
      <c r="AB492">
        <v>5.8</v>
      </c>
      <c r="AC492">
        <v>8.4</v>
      </c>
      <c r="AD492">
        <v>5.8</v>
      </c>
      <c r="AF492">
        <v>6.5</v>
      </c>
      <c r="AG492">
        <v>3</v>
      </c>
      <c r="AI492">
        <v>5.6</v>
      </c>
      <c r="AN492">
        <v>6.1</v>
      </c>
      <c r="AQ492">
        <v>7.2</v>
      </c>
    </row>
    <row r="493" spans="1:43" x14ac:dyDescent="0.3">
      <c r="A493" t="s">
        <v>271</v>
      </c>
      <c r="B493" t="s">
        <v>24651</v>
      </c>
      <c r="C493">
        <v>4.0999999999999996</v>
      </c>
      <c r="E493" t="s">
        <v>953</v>
      </c>
      <c r="F493" t="s">
        <v>11526</v>
      </c>
      <c r="G493" t="s">
        <v>1671</v>
      </c>
      <c r="H493" t="s">
        <v>18089</v>
      </c>
      <c r="I493" t="s">
        <v>1266</v>
      </c>
      <c r="AB493">
        <v>6.9</v>
      </c>
      <c r="AC493">
        <v>8</v>
      </c>
      <c r="AD493">
        <v>8.3000000000000007</v>
      </c>
      <c r="AF493">
        <v>6.2</v>
      </c>
      <c r="AG493">
        <v>7.6</v>
      </c>
      <c r="AI493">
        <v>5.9</v>
      </c>
      <c r="AN493">
        <v>6.2</v>
      </c>
      <c r="AQ493">
        <v>9</v>
      </c>
    </row>
    <row r="494" spans="1:43" x14ac:dyDescent="0.3">
      <c r="A494" t="s">
        <v>2966</v>
      </c>
      <c r="B494" t="s">
        <v>24652</v>
      </c>
      <c r="C494">
        <v>6.8</v>
      </c>
      <c r="E494" t="s">
        <v>11526</v>
      </c>
      <c r="F494" t="s">
        <v>1671</v>
      </c>
      <c r="G494" t="s">
        <v>18089</v>
      </c>
      <c r="AB494">
        <v>7.1</v>
      </c>
      <c r="AC494">
        <v>7.4</v>
      </c>
      <c r="AD494">
        <v>4.7</v>
      </c>
      <c r="AF494">
        <v>6.2</v>
      </c>
      <c r="AG494">
        <v>6.6</v>
      </c>
      <c r="AI494">
        <v>6.2</v>
      </c>
      <c r="AN494">
        <v>7.3</v>
      </c>
      <c r="AQ494">
        <v>6.8</v>
      </c>
    </row>
    <row r="495" spans="1:43" x14ac:dyDescent="0.3">
      <c r="A495" t="s">
        <v>31</v>
      </c>
      <c r="B495" t="s">
        <v>24653</v>
      </c>
      <c r="C495">
        <v>5.8</v>
      </c>
      <c r="E495" t="s">
        <v>1325</v>
      </c>
      <c r="F495" t="s">
        <v>953</v>
      </c>
      <c r="G495" t="s">
        <v>1266</v>
      </c>
      <c r="H495" t="s">
        <v>12332</v>
      </c>
      <c r="AB495">
        <v>4.5999999999999996</v>
      </c>
      <c r="AC495">
        <v>5.0999999999999996</v>
      </c>
      <c r="AD495">
        <v>6.6</v>
      </c>
      <c r="AF495">
        <v>5.7</v>
      </c>
      <c r="AG495">
        <v>6.8</v>
      </c>
      <c r="AI495">
        <v>5.3</v>
      </c>
      <c r="AN495">
        <v>6.6</v>
      </c>
      <c r="AQ495">
        <v>6.1</v>
      </c>
    </row>
    <row r="496" spans="1:43" x14ac:dyDescent="0.3">
      <c r="A496" t="s">
        <v>2100</v>
      </c>
      <c r="B496" t="s">
        <v>24654</v>
      </c>
      <c r="C496">
        <v>7.5</v>
      </c>
      <c r="E496" t="s">
        <v>11526</v>
      </c>
      <c r="F496" t="s">
        <v>1671</v>
      </c>
      <c r="G496" t="s">
        <v>18089</v>
      </c>
      <c r="H496" t="s">
        <v>12332</v>
      </c>
      <c r="AB496">
        <v>5.4</v>
      </c>
      <c r="AC496">
        <v>6.6</v>
      </c>
      <c r="AD496">
        <v>7</v>
      </c>
      <c r="AF496">
        <v>5.5</v>
      </c>
      <c r="AG496">
        <v>6.5</v>
      </c>
      <c r="AI496">
        <v>5.9</v>
      </c>
      <c r="AN496">
        <v>5.2</v>
      </c>
      <c r="AQ496">
        <v>2.5</v>
      </c>
    </row>
    <row r="497" spans="1:43" x14ac:dyDescent="0.3">
      <c r="A497" t="s">
        <v>73</v>
      </c>
      <c r="B497" t="s">
        <v>24655</v>
      </c>
      <c r="C497">
        <v>6.9</v>
      </c>
      <c r="E497" t="s">
        <v>1325</v>
      </c>
      <c r="F497" t="s">
        <v>953</v>
      </c>
      <c r="G497" t="s">
        <v>12332</v>
      </c>
      <c r="AB497">
        <v>6.3</v>
      </c>
      <c r="AC497">
        <v>6.6</v>
      </c>
      <c r="AD497">
        <v>6.7</v>
      </c>
      <c r="AF497">
        <v>4.8</v>
      </c>
      <c r="AG497">
        <v>7.7</v>
      </c>
      <c r="AI497">
        <v>4.8</v>
      </c>
      <c r="AN497">
        <v>7.1</v>
      </c>
      <c r="AQ497">
        <v>6.1</v>
      </c>
    </row>
    <row r="498" spans="1:43" x14ac:dyDescent="0.3">
      <c r="A498" t="s">
        <v>73</v>
      </c>
      <c r="B498" t="s">
        <v>24656</v>
      </c>
      <c r="C498">
        <v>6.5</v>
      </c>
      <c r="E498" t="s">
        <v>1325</v>
      </c>
      <c r="F498" t="s">
        <v>953</v>
      </c>
      <c r="G498" t="s">
        <v>12332</v>
      </c>
      <c r="AB498">
        <v>6.3</v>
      </c>
      <c r="AC498">
        <v>5.2</v>
      </c>
      <c r="AF498">
        <v>5.7</v>
      </c>
      <c r="AG498">
        <v>7.1</v>
      </c>
      <c r="AI498">
        <v>3.8</v>
      </c>
      <c r="AN498">
        <v>7.3</v>
      </c>
      <c r="AQ498">
        <v>5.6</v>
      </c>
    </row>
    <row r="499" spans="1:43" x14ac:dyDescent="0.3">
      <c r="A499" t="s">
        <v>471</v>
      </c>
      <c r="B499" t="s">
        <v>24657</v>
      </c>
      <c r="C499">
        <v>6.9</v>
      </c>
      <c r="E499" t="s">
        <v>953</v>
      </c>
      <c r="F499" t="s">
        <v>11526</v>
      </c>
      <c r="G499" t="s">
        <v>1671</v>
      </c>
      <c r="H499" t="s">
        <v>18089</v>
      </c>
      <c r="AB499">
        <v>6.5</v>
      </c>
      <c r="AC499">
        <v>6.5</v>
      </c>
      <c r="AF499">
        <v>5.0999999999999996</v>
      </c>
      <c r="AG499">
        <v>6.3</v>
      </c>
      <c r="AI499">
        <v>6.6</v>
      </c>
      <c r="AN499">
        <v>7.7</v>
      </c>
      <c r="AQ499">
        <v>6.7</v>
      </c>
    </row>
    <row r="500" spans="1:43" x14ac:dyDescent="0.3">
      <c r="A500" t="s">
        <v>2683</v>
      </c>
      <c r="B500" t="s">
        <v>24658</v>
      </c>
      <c r="C500">
        <v>7.9</v>
      </c>
      <c r="E500" t="s">
        <v>3409</v>
      </c>
      <c r="F500" t="s">
        <v>12332</v>
      </c>
      <c r="G500" t="s">
        <v>10413</v>
      </c>
      <c r="AB500">
        <v>6.1</v>
      </c>
      <c r="AC500">
        <v>5.2</v>
      </c>
      <c r="AF500">
        <v>6</v>
      </c>
      <c r="AG500">
        <v>7.6</v>
      </c>
      <c r="AI500">
        <v>6.2</v>
      </c>
      <c r="AN500">
        <v>7.6</v>
      </c>
      <c r="AQ500">
        <v>6.1</v>
      </c>
    </row>
    <row r="501" spans="1:43" x14ac:dyDescent="0.3">
      <c r="A501" t="s">
        <v>73</v>
      </c>
      <c r="B501" t="s">
        <v>24659</v>
      </c>
      <c r="C501">
        <v>7.4</v>
      </c>
      <c r="E501" t="s">
        <v>1325</v>
      </c>
      <c r="F501" t="s">
        <v>953</v>
      </c>
      <c r="G501" t="s">
        <v>12332</v>
      </c>
      <c r="AB501">
        <v>6.6</v>
      </c>
      <c r="AC501">
        <v>6</v>
      </c>
      <c r="AF501">
        <v>7.4</v>
      </c>
      <c r="AG501">
        <v>6.4</v>
      </c>
      <c r="AI501">
        <v>6.1</v>
      </c>
      <c r="AN501">
        <v>5.7</v>
      </c>
      <c r="AQ501">
        <v>5.9</v>
      </c>
    </row>
    <row r="502" spans="1:43" x14ac:dyDescent="0.3">
      <c r="A502" t="s">
        <v>3003</v>
      </c>
      <c r="B502" t="s">
        <v>24660</v>
      </c>
      <c r="C502">
        <v>6.7</v>
      </c>
      <c r="E502" t="s">
        <v>1325</v>
      </c>
      <c r="F502" t="s">
        <v>27936</v>
      </c>
      <c r="G502" t="s">
        <v>1266</v>
      </c>
      <c r="H502" t="s">
        <v>10413</v>
      </c>
      <c r="AB502">
        <v>6.6</v>
      </c>
      <c r="AC502">
        <v>6.2</v>
      </c>
      <c r="AF502">
        <v>6.4</v>
      </c>
      <c r="AG502">
        <v>8</v>
      </c>
      <c r="AI502">
        <v>6.3</v>
      </c>
      <c r="AN502">
        <v>7</v>
      </c>
      <c r="AQ502">
        <v>7.1</v>
      </c>
    </row>
    <row r="503" spans="1:43" x14ac:dyDescent="0.3">
      <c r="A503" t="s">
        <v>50</v>
      </c>
      <c r="B503" t="s">
        <v>24661</v>
      </c>
      <c r="C503">
        <v>7.4</v>
      </c>
      <c r="E503" t="s">
        <v>1325</v>
      </c>
      <c r="F503" t="s">
        <v>953</v>
      </c>
      <c r="G503" t="s">
        <v>10413</v>
      </c>
      <c r="AB503">
        <v>5.6</v>
      </c>
      <c r="AC503">
        <v>5.7</v>
      </c>
      <c r="AF503">
        <v>6.3</v>
      </c>
      <c r="AG503">
        <v>7.8</v>
      </c>
      <c r="AI503">
        <v>5.6</v>
      </c>
      <c r="AN503">
        <v>8.1</v>
      </c>
      <c r="AQ503">
        <v>7.1</v>
      </c>
    </row>
    <row r="504" spans="1:43" x14ac:dyDescent="0.3">
      <c r="A504" t="s">
        <v>1035</v>
      </c>
      <c r="B504" t="s">
        <v>24662</v>
      </c>
      <c r="C504">
        <v>6.9</v>
      </c>
      <c r="E504" t="s">
        <v>1325</v>
      </c>
      <c r="F504" t="s">
        <v>953</v>
      </c>
      <c r="G504" t="s">
        <v>11526</v>
      </c>
      <c r="H504" t="s">
        <v>1671</v>
      </c>
      <c r="I504" t="s">
        <v>18089</v>
      </c>
      <c r="J504" t="s">
        <v>1266</v>
      </c>
      <c r="AB504">
        <v>5.3</v>
      </c>
      <c r="AC504">
        <v>4.5</v>
      </c>
      <c r="AF504">
        <v>6.8</v>
      </c>
      <c r="AG504">
        <v>6.4</v>
      </c>
      <c r="AI504">
        <v>7.4</v>
      </c>
      <c r="AN504">
        <v>8</v>
      </c>
      <c r="AQ504">
        <v>6.7</v>
      </c>
    </row>
    <row r="505" spans="1:43" x14ac:dyDescent="0.3">
      <c r="A505" t="s">
        <v>1681</v>
      </c>
      <c r="B505" t="s">
        <v>24663</v>
      </c>
      <c r="C505">
        <v>6.8</v>
      </c>
      <c r="E505" t="s">
        <v>1671</v>
      </c>
      <c r="F505" t="s">
        <v>19711</v>
      </c>
      <c r="AB505">
        <v>4.9000000000000004</v>
      </c>
      <c r="AC505">
        <v>6.6</v>
      </c>
      <c r="AF505">
        <v>5.2</v>
      </c>
      <c r="AG505">
        <v>7.2</v>
      </c>
      <c r="AI505">
        <v>4.5</v>
      </c>
      <c r="AN505">
        <v>6.9</v>
      </c>
      <c r="AQ505">
        <v>6.6</v>
      </c>
    </row>
    <row r="506" spans="1:43" x14ac:dyDescent="0.3">
      <c r="A506" t="s">
        <v>3023</v>
      </c>
      <c r="B506" t="s">
        <v>24664</v>
      </c>
      <c r="C506">
        <v>6.7</v>
      </c>
      <c r="E506" t="s">
        <v>1671</v>
      </c>
      <c r="F506" t="s">
        <v>3409</v>
      </c>
      <c r="G506" t="s">
        <v>18089</v>
      </c>
      <c r="H506" t="s">
        <v>12038</v>
      </c>
      <c r="I506" t="s">
        <v>17378</v>
      </c>
      <c r="J506" t="s">
        <v>19711</v>
      </c>
      <c r="AB506">
        <v>6</v>
      </c>
      <c r="AC506">
        <v>7.6</v>
      </c>
      <c r="AF506">
        <v>5.5</v>
      </c>
      <c r="AG506">
        <v>5.3</v>
      </c>
      <c r="AI506">
        <v>5</v>
      </c>
      <c r="AN506">
        <v>5.2</v>
      </c>
      <c r="AQ506">
        <v>8</v>
      </c>
    </row>
    <row r="507" spans="1:43" x14ac:dyDescent="0.3">
      <c r="A507" t="s">
        <v>3030</v>
      </c>
      <c r="B507" t="s">
        <v>24665</v>
      </c>
      <c r="C507">
        <v>5.0999999999999996</v>
      </c>
      <c r="E507" t="s">
        <v>6403</v>
      </c>
      <c r="F507" t="s">
        <v>27934</v>
      </c>
      <c r="G507" t="s">
        <v>10413</v>
      </c>
      <c r="AB507">
        <v>6</v>
      </c>
      <c r="AC507">
        <v>5.4</v>
      </c>
      <c r="AF507">
        <v>5.3</v>
      </c>
      <c r="AG507">
        <v>7.2</v>
      </c>
      <c r="AI507">
        <v>5.0999999999999996</v>
      </c>
      <c r="AN507">
        <v>7</v>
      </c>
      <c r="AQ507">
        <v>7.8</v>
      </c>
    </row>
    <row r="508" spans="1:43" x14ac:dyDescent="0.3">
      <c r="A508" t="s">
        <v>3036</v>
      </c>
      <c r="B508" t="s">
        <v>24666</v>
      </c>
      <c r="C508">
        <v>4.0999999999999996</v>
      </c>
      <c r="E508" t="s">
        <v>1325</v>
      </c>
      <c r="F508" t="s">
        <v>953</v>
      </c>
      <c r="G508" t="s">
        <v>1671</v>
      </c>
      <c r="H508" t="s">
        <v>18089</v>
      </c>
      <c r="I508" t="s">
        <v>12332</v>
      </c>
      <c r="AB508">
        <v>5.4</v>
      </c>
      <c r="AC508">
        <v>7.7</v>
      </c>
      <c r="AF508">
        <v>7.6</v>
      </c>
      <c r="AG508">
        <v>5.7</v>
      </c>
      <c r="AI508">
        <v>6.3</v>
      </c>
      <c r="AN508">
        <v>6.9</v>
      </c>
      <c r="AQ508">
        <v>6.1</v>
      </c>
    </row>
    <row r="509" spans="1:43" x14ac:dyDescent="0.3">
      <c r="A509" t="s">
        <v>2215</v>
      </c>
      <c r="B509" t="s">
        <v>24667</v>
      </c>
      <c r="C509">
        <v>7.3</v>
      </c>
      <c r="E509" t="s">
        <v>27936</v>
      </c>
      <c r="F509" t="s">
        <v>27934</v>
      </c>
      <c r="G509" t="s">
        <v>10413</v>
      </c>
      <c r="AB509">
        <v>4.9000000000000004</v>
      </c>
      <c r="AC509">
        <v>6.4</v>
      </c>
      <c r="AF509">
        <v>5.5</v>
      </c>
      <c r="AG509">
        <v>5.2</v>
      </c>
      <c r="AI509">
        <v>3.8</v>
      </c>
      <c r="AN509">
        <v>6.4</v>
      </c>
      <c r="AQ509">
        <v>8</v>
      </c>
    </row>
    <row r="510" spans="1:43" x14ac:dyDescent="0.3">
      <c r="A510" t="s">
        <v>1671</v>
      </c>
      <c r="B510" t="s">
        <v>24668</v>
      </c>
      <c r="C510">
        <v>6</v>
      </c>
      <c r="E510" t="s">
        <v>1671</v>
      </c>
      <c r="AB510">
        <v>6.3</v>
      </c>
      <c r="AC510">
        <v>6.2</v>
      </c>
      <c r="AF510">
        <v>4.9000000000000004</v>
      </c>
      <c r="AG510">
        <v>6.6</v>
      </c>
      <c r="AI510">
        <v>6.7</v>
      </c>
      <c r="AN510">
        <v>5.7</v>
      </c>
      <c r="AQ510">
        <v>6.6</v>
      </c>
    </row>
    <row r="511" spans="1:43" x14ac:dyDescent="0.3">
      <c r="A511" t="s">
        <v>2527</v>
      </c>
      <c r="B511" t="s">
        <v>24669</v>
      </c>
      <c r="C511">
        <v>7.3</v>
      </c>
      <c r="E511" t="s">
        <v>1671</v>
      </c>
      <c r="F511" t="s">
        <v>3409</v>
      </c>
      <c r="AB511">
        <v>7.8</v>
      </c>
      <c r="AC511">
        <v>6.4</v>
      </c>
      <c r="AF511">
        <v>5.6</v>
      </c>
      <c r="AG511">
        <v>6.6</v>
      </c>
      <c r="AI511">
        <v>4.8</v>
      </c>
      <c r="AN511">
        <v>6.1</v>
      </c>
      <c r="AQ511">
        <v>6.7</v>
      </c>
    </row>
    <row r="512" spans="1:43" x14ac:dyDescent="0.3">
      <c r="A512" t="s">
        <v>3057</v>
      </c>
      <c r="B512" t="s">
        <v>24670</v>
      </c>
      <c r="C512">
        <v>5.4</v>
      </c>
      <c r="E512" t="s">
        <v>1671</v>
      </c>
      <c r="F512" t="s">
        <v>18089</v>
      </c>
      <c r="AB512">
        <v>5.5</v>
      </c>
      <c r="AC512">
        <v>6.3</v>
      </c>
      <c r="AF512">
        <v>5.3</v>
      </c>
      <c r="AG512">
        <v>6.7</v>
      </c>
      <c r="AI512">
        <v>6.9</v>
      </c>
      <c r="AN512">
        <v>5.4</v>
      </c>
      <c r="AQ512">
        <v>6.2</v>
      </c>
    </row>
    <row r="513" spans="1:43" x14ac:dyDescent="0.3">
      <c r="A513" t="s">
        <v>712</v>
      </c>
      <c r="B513" t="s">
        <v>24671</v>
      </c>
      <c r="C513">
        <v>5.9</v>
      </c>
      <c r="E513" t="s">
        <v>1325</v>
      </c>
      <c r="F513" t="s">
        <v>953</v>
      </c>
      <c r="G513" t="s">
        <v>3409</v>
      </c>
      <c r="H513" t="s">
        <v>10413</v>
      </c>
      <c r="AB513">
        <v>6.4</v>
      </c>
      <c r="AC513">
        <v>6.6</v>
      </c>
      <c r="AF513">
        <v>6.5</v>
      </c>
      <c r="AG513">
        <v>6.2</v>
      </c>
      <c r="AI513">
        <v>5.4</v>
      </c>
      <c r="AN513">
        <v>6.7</v>
      </c>
      <c r="AQ513">
        <v>7.9</v>
      </c>
    </row>
    <row r="514" spans="1:43" x14ac:dyDescent="0.3">
      <c r="A514" t="s">
        <v>3067</v>
      </c>
      <c r="B514" t="s">
        <v>24672</v>
      </c>
      <c r="C514">
        <v>7.1</v>
      </c>
      <c r="E514" t="s">
        <v>13307</v>
      </c>
      <c r="F514" t="s">
        <v>1671</v>
      </c>
      <c r="G514" t="s">
        <v>3409</v>
      </c>
      <c r="H514" t="s">
        <v>22704</v>
      </c>
      <c r="AB514">
        <v>6.8</v>
      </c>
      <c r="AC514">
        <v>4.8</v>
      </c>
      <c r="AF514">
        <v>6.5</v>
      </c>
      <c r="AG514">
        <v>5.0999999999999996</v>
      </c>
      <c r="AI514">
        <v>5.2</v>
      </c>
      <c r="AN514">
        <v>6.8</v>
      </c>
      <c r="AQ514">
        <v>7.4</v>
      </c>
    </row>
    <row r="515" spans="1:43" x14ac:dyDescent="0.3">
      <c r="A515" t="s">
        <v>471</v>
      </c>
      <c r="B515" t="s">
        <v>24673</v>
      </c>
      <c r="C515">
        <v>6</v>
      </c>
      <c r="E515" t="s">
        <v>953</v>
      </c>
      <c r="F515" t="s">
        <v>11526</v>
      </c>
      <c r="G515" t="s">
        <v>1671</v>
      </c>
      <c r="H515" t="s">
        <v>18089</v>
      </c>
      <c r="AB515">
        <v>7</v>
      </c>
      <c r="AC515">
        <v>3.8</v>
      </c>
      <c r="AF515">
        <v>6</v>
      </c>
      <c r="AG515">
        <v>4.5</v>
      </c>
      <c r="AI515">
        <v>5.7</v>
      </c>
      <c r="AN515">
        <v>6</v>
      </c>
      <c r="AQ515">
        <v>6.5</v>
      </c>
    </row>
    <row r="516" spans="1:43" x14ac:dyDescent="0.3">
      <c r="A516" t="s">
        <v>3076</v>
      </c>
      <c r="B516" t="s">
        <v>24674</v>
      </c>
      <c r="C516">
        <v>6.5</v>
      </c>
      <c r="E516" t="s">
        <v>3409</v>
      </c>
      <c r="F516" t="s">
        <v>12038</v>
      </c>
      <c r="G516" t="s">
        <v>17378</v>
      </c>
      <c r="AB516">
        <v>6.6</v>
      </c>
      <c r="AC516">
        <v>5.6</v>
      </c>
      <c r="AF516">
        <v>6.2</v>
      </c>
      <c r="AG516">
        <v>7.4</v>
      </c>
      <c r="AI516">
        <v>5.5</v>
      </c>
      <c r="AN516">
        <v>7.8</v>
      </c>
      <c r="AQ516">
        <v>6.8</v>
      </c>
    </row>
    <row r="517" spans="1:43" x14ac:dyDescent="0.3">
      <c r="A517" t="s">
        <v>3090</v>
      </c>
      <c r="B517" t="s">
        <v>24675</v>
      </c>
      <c r="C517">
        <v>5.7</v>
      </c>
      <c r="E517" t="s">
        <v>1671</v>
      </c>
      <c r="F517" t="s">
        <v>27936</v>
      </c>
      <c r="G517" t="s">
        <v>12038</v>
      </c>
      <c r="AB517">
        <v>7.2</v>
      </c>
      <c r="AC517">
        <v>6.5</v>
      </c>
      <c r="AF517">
        <v>7.5</v>
      </c>
      <c r="AG517">
        <v>6.9</v>
      </c>
      <c r="AI517">
        <v>5.0999999999999996</v>
      </c>
      <c r="AN517">
        <v>7.2</v>
      </c>
      <c r="AQ517">
        <v>7.5</v>
      </c>
    </row>
    <row r="518" spans="1:43" x14ac:dyDescent="0.3">
      <c r="A518" t="s">
        <v>2819</v>
      </c>
      <c r="B518" t="s">
        <v>24676</v>
      </c>
      <c r="C518">
        <v>7.6</v>
      </c>
      <c r="E518" t="s">
        <v>3409</v>
      </c>
      <c r="F518" t="s">
        <v>22704</v>
      </c>
      <c r="G518" t="s">
        <v>10413</v>
      </c>
      <c r="AB518">
        <v>6.6</v>
      </c>
      <c r="AC518">
        <v>4.2</v>
      </c>
      <c r="AF518">
        <v>7.1</v>
      </c>
      <c r="AG518">
        <v>7.9</v>
      </c>
      <c r="AI518">
        <v>6.3</v>
      </c>
      <c r="AN518">
        <v>5.9</v>
      </c>
      <c r="AQ518">
        <v>6.7</v>
      </c>
    </row>
    <row r="519" spans="1:43" x14ac:dyDescent="0.3">
      <c r="A519" t="s">
        <v>1910</v>
      </c>
      <c r="B519" t="s">
        <v>24677</v>
      </c>
      <c r="C519">
        <v>6.6</v>
      </c>
      <c r="E519" t="s">
        <v>1325</v>
      </c>
      <c r="F519" t="s">
        <v>3409</v>
      </c>
      <c r="G519" t="s">
        <v>10413</v>
      </c>
      <c r="H519" t="s">
        <v>25957</v>
      </c>
      <c r="AB519">
        <v>6.5</v>
      </c>
      <c r="AC519">
        <v>7.4</v>
      </c>
      <c r="AF519">
        <v>6.4</v>
      </c>
      <c r="AG519">
        <v>8</v>
      </c>
      <c r="AI519">
        <v>6</v>
      </c>
      <c r="AN519">
        <v>7.7</v>
      </c>
      <c r="AQ519">
        <v>7.4</v>
      </c>
    </row>
    <row r="520" spans="1:43" x14ac:dyDescent="0.3">
      <c r="A520" t="s">
        <v>3103</v>
      </c>
      <c r="B520" t="s">
        <v>24678</v>
      </c>
      <c r="C520">
        <v>5.4</v>
      </c>
      <c r="E520" t="s">
        <v>1325</v>
      </c>
      <c r="F520" t="s">
        <v>1671</v>
      </c>
      <c r="G520" t="s">
        <v>19711</v>
      </c>
      <c r="H520" t="s">
        <v>10413</v>
      </c>
      <c r="AB520">
        <v>6.6</v>
      </c>
      <c r="AC520">
        <v>4.5999999999999996</v>
      </c>
      <c r="AF520">
        <v>7.5</v>
      </c>
      <c r="AG520">
        <v>6.8</v>
      </c>
      <c r="AI520">
        <v>6.9</v>
      </c>
      <c r="AN520">
        <v>7.7</v>
      </c>
      <c r="AQ520">
        <v>5.3</v>
      </c>
    </row>
    <row r="521" spans="1:43" x14ac:dyDescent="0.3">
      <c r="A521" t="s">
        <v>1628</v>
      </c>
      <c r="B521" t="s">
        <v>24679</v>
      </c>
      <c r="C521">
        <v>7.3</v>
      </c>
      <c r="E521" t="s">
        <v>1325</v>
      </c>
      <c r="F521" t="s">
        <v>953</v>
      </c>
      <c r="G521" t="s">
        <v>1671</v>
      </c>
      <c r="AB521">
        <v>6.1</v>
      </c>
      <c r="AC521">
        <v>5.2</v>
      </c>
      <c r="AF521">
        <v>6.3</v>
      </c>
      <c r="AG521">
        <v>7.3</v>
      </c>
      <c r="AI521">
        <v>5.0999999999999996</v>
      </c>
      <c r="AN521">
        <v>6.8</v>
      </c>
      <c r="AQ521">
        <v>7</v>
      </c>
    </row>
    <row r="522" spans="1:43" x14ac:dyDescent="0.3">
      <c r="A522" t="s">
        <v>1415</v>
      </c>
      <c r="B522" t="s">
        <v>24680</v>
      </c>
      <c r="C522">
        <v>6.5</v>
      </c>
      <c r="E522" t="s">
        <v>1671</v>
      </c>
      <c r="F522" t="s">
        <v>3409</v>
      </c>
      <c r="G522" t="s">
        <v>19711</v>
      </c>
      <c r="AB522">
        <v>7.9</v>
      </c>
      <c r="AC522">
        <v>7.7</v>
      </c>
      <c r="AF522">
        <v>6.4</v>
      </c>
      <c r="AG522">
        <v>5.3</v>
      </c>
      <c r="AI522">
        <v>7</v>
      </c>
      <c r="AN522">
        <v>6.8</v>
      </c>
      <c r="AQ522">
        <v>5.7</v>
      </c>
    </row>
    <row r="523" spans="1:43" x14ac:dyDescent="0.3">
      <c r="A523" t="s">
        <v>3118</v>
      </c>
      <c r="B523" t="s">
        <v>24681</v>
      </c>
      <c r="C523">
        <v>6.6</v>
      </c>
      <c r="E523" t="s">
        <v>11526</v>
      </c>
      <c r="F523" t="s">
        <v>1671</v>
      </c>
      <c r="G523" t="s">
        <v>18089</v>
      </c>
      <c r="H523" t="s">
        <v>1266</v>
      </c>
      <c r="I523" t="s">
        <v>27934</v>
      </c>
      <c r="AB523">
        <v>5.3</v>
      </c>
      <c r="AC523">
        <v>5.6</v>
      </c>
      <c r="AF523">
        <v>6.8</v>
      </c>
      <c r="AG523">
        <v>7.7</v>
      </c>
      <c r="AI523">
        <v>5.7</v>
      </c>
      <c r="AN523">
        <v>7.4</v>
      </c>
      <c r="AQ523">
        <v>5.9</v>
      </c>
    </row>
    <row r="524" spans="1:43" x14ac:dyDescent="0.3">
      <c r="A524" t="s">
        <v>3124</v>
      </c>
      <c r="B524" t="s">
        <v>24682</v>
      </c>
      <c r="C524">
        <v>6.6</v>
      </c>
      <c r="E524" t="s">
        <v>1671</v>
      </c>
      <c r="F524" t="s">
        <v>27936</v>
      </c>
      <c r="G524" t="s">
        <v>3409</v>
      </c>
      <c r="H524" t="s">
        <v>19711</v>
      </c>
      <c r="AB524">
        <v>6.3</v>
      </c>
      <c r="AC524">
        <v>6.3</v>
      </c>
      <c r="AF524">
        <v>6.3</v>
      </c>
      <c r="AG524">
        <v>6.8</v>
      </c>
      <c r="AI524">
        <v>6.8</v>
      </c>
      <c r="AN524">
        <v>8.3000000000000007</v>
      </c>
      <c r="AQ524">
        <v>6.3</v>
      </c>
    </row>
    <row r="525" spans="1:43" x14ac:dyDescent="0.3">
      <c r="A525" t="s">
        <v>3131</v>
      </c>
      <c r="B525" t="s">
        <v>24683</v>
      </c>
      <c r="C525">
        <v>5.9</v>
      </c>
      <c r="E525" t="s">
        <v>1325</v>
      </c>
      <c r="F525" t="s">
        <v>953</v>
      </c>
      <c r="G525" t="s">
        <v>19711</v>
      </c>
      <c r="H525" t="s">
        <v>10413</v>
      </c>
      <c r="AB525">
        <v>7.2</v>
      </c>
      <c r="AC525">
        <v>4.9000000000000004</v>
      </c>
      <c r="AF525">
        <v>3.6</v>
      </c>
      <c r="AG525">
        <v>6.1</v>
      </c>
      <c r="AI525">
        <v>6.7</v>
      </c>
      <c r="AN525">
        <v>7.2</v>
      </c>
      <c r="AQ525">
        <v>7.2</v>
      </c>
    </row>
    <row r="526" spans="1:43" x14ac:dyDescent="0.3">
      <c r="A526" t="s">
        <v>3138</v>
      </c>
      <c r="B526" t="s">
        <v>24684</v>
      </c>
      <c r="C526">
        <v>6.7</v>
      </c>
      <c r="E526" t="s">
        <v>3409</v>
      </c>
      <c r="F526" t="s">
        <v>22704</v>
      </c>
      <c r="G526" t="s">
        <v>19711</v>
      </c>
      <c r="AB526">
        <v>6.9</v>
      </c>
      <c r="AC526">
        <v>5.6</v>
      </c>
      <c r="AF526">
        <v>6.1</v>
      </c>
      <c r="AG526">
        <v>8.1</v>
      </c>
      <c r="AI526">
        <v>5.6</v>
      </c>
      <c r="AN526">
        <v>6.9</v>
      </c>
      <c r="AQ526">
        <v>6.4</v>
      </c>
    </row>
    <row r="527" spans="1:43" x14ac:dyDescent="0.3">
      <c r="A527" t="s">
        <v>3144</v>
      </c>
      <c r="B527" t="s">
        <v>24685</v>
      </c>
      <c r="C527">
        <v>6.1</v>
      </c>
      <c r="E527" t="s">
        <v>1325</v>
      </c>
      <c r="F527" t="s">
        <v>3409</v>
      </c>
      <c r="G527" t="s">
        <v>1266</v>
      </c>
      <c r="H527" t="s">
        <v>19711</v>
      </c>
      <c r="AB527">
        <v>5.2</v>
      </c>
      <c r="AC527">
        <v>8.4</v>
      </c>
      <c r="AF527">
        <v>6.3</v>
      </c>
      <c r="AG527">
        <v>4.5999999999999996</v>
      </c>
      <c r="AI527">
        <v>4.4000000000000004</v>
      </c>
      <c r="AN527">
        <v>7.5</v>
      </c>
      <c r="AQ527">
        <v>7.5</v>
      </c>
    </row>
    <row r="528" spans="1:43" x14ac:dyDescent="0.3">
      <c r="A528" t="s">
        <v>1120</v>
      </c>
      <c r="B528" t="s">
        <v>24686</v>
      </c>
      <c r="C528">
        <v>6.6</v>
      </c>
      <c r="E528" t="s">
        <v>1325</v>
      </c>
      <c r="F528" t="s">
        <v>27936</v>
      </c>
      <c r="G528" t="s">
        <v>3409</v>
      </c>
      <c r="H528" t="s">
        <v>27934</v>
      </c>
      <c r="I528" t="s">
        <v>10413</v>
      </c>
      <c r="AB528">
        <v>6.6</v>
      </c>
      <c r="AC528">
        <v>5.0999999999999996</v>
      </c>
      <c r="AF528">
        <v>7.3</v>
      </c>
      <c r="AG528">
        <v>6</v>
      </c>
      <c r="AI528">
        <v>5.9</v>
      </c>
      <c r="AN528">
        <v>7.7</v>
      </c>
      <c r="AQ528">
        <v>8.3000000000000007</v>
      </c>
    </row>
    <row r="529" spans="1:43" x14ac:dyDescent="0.3">
      <c r="A529" t="s">
        <v>3155</v>
      </c>
      <c r="B529" t="s">
        <v>24687</v>
      </c>
      <c r="C529">
        <v>6.6</v>
      </c>
      <c r="E529" t="s">
        <v>1325</v>
      </c>
      <c r="F529" t="s">
        <v>953</v>
      </c>
      <c r="G529" t="s">
        <v>11526</v>
      </c>
      <c r="H529" t="s">
        <v>18089</v>
      </c>
      <c r="I529" t="s">
        <v>12332</v>
      </c>
      <c r="AB529">
        <v>7.2</v>
      </c>
      <c r="AC529">
        <v>7.1</v>
      </c>
      <c r="AF529">
        <v>6.3</v>
      </c>
      <c r="AG529">
        <v>7.2</v>
      </c>
      <c r="AI529">
        <v>5.3</v>
      </c>
      <c r="AN529">
        <v>7.8</v>
      </c>
      <c r="AQ529">
        <v>7.5</v>
      </c>
    </row>
    <row r="530" spans="1:43" x14ac:dyDescent="0.3">
      <c r="A530" t="s">
        <v>422</v>
      </c>
      <c r="B530" t="s">
        <v>24688</v>
      </c>
      <c r="C530">
        <v>5.3</v>
      </c>
      <c r="E530" t="s">
        <v>1325</v>
      </c>
      <c r="F530" t="s">
        <v>1671</v>
      </c>
      <c r="G530" t="s">
        <v>27936</v>
      </c>
      <c r="H530" t="s">
        <v>10413</v>
      </c>
      <c r="AB530">
        <v>6.4</v>
      </c>
      <c r="AC530">
        <v>7.1</v>
      </c>
      <c r="AF530">
        <v>6.3</v>
      </c>
      <c r="AG530">
        <v>7.4</v>
      </c>
      <c r="AI530">
        <v>5.9</v>
      </c>
      <c r="AN530">
        <v>5.4</v>
      </c>
      <c r="AQ530">
        <v>7.1</v>
      </c>
    </row>
    <row r="531" spans="1:43" x14ac:dyDescent="0.3">
      <c r="A531" t="s">
        <v>3165</v>
      </c>
      <c r="B531" t="s">
        <v>24689</v>
      </c>
      <c r="C531">
        <v>6</v>
      </c>
      <c r="E531" t="s">
        <v>1325</v>
      </c>
      <c r="F531" t="s">
        <v>3409</v>
      </c>
      <c r="G531" t="s">
        <v>12332</v>
      </c>
      <c r="AB531">
        <v>4.0999999999999996</v>
      </c>
      <c r="AC531">
        <v>6.3</v>
      </c>
      <c r="AF531">
        <v>7.3</v>
      </c>
      <c r="AG531">
        <v>4.8</v>
      </c>
      <c r="AI531">
        <v>6.9</v>
      </c>
      <c r="AN531">
        <v>5.9</v>
      </c>
      <c r="AQ531">
        <v>7.6</v>
      </c>
    </row>
    <row r="532" spans="1:43" x14ac:dyDescent="0.3">
      <c r="A532" t="s">
        <v>3178</v>
      </c>
      <c r="B532" t="s">
        <v>24690</v>
      </c>
      <c r="C532">
        <v>4.7</v>
      </c>
      <c r="E532" t="s">
        <v>11526</v>
      </c>
      <c r="F532" t="s">
        <v>1671</v>
      </c>
      <c r="G532" t="s">
        <v>1266</v>
      </c>
      <c r="AB532">
        <v>7.6</v>
      </c>
      <c r="AC532">
        <v>8.1</v>
      </c>
      <c r="AF532">
        <v>6.9</v>
      </c>
      <c r="AG532">
        <v>7.7</v>
      </c>
      <c r="AI532">
        <v>6.3</v>
      </c>
      <c r="AN532">
        <v>8.5</v>
      </c>
      <c r="AQ532">
        <v>4.5999999999999996</v>
      </c>
    </row>
    <row r="533" spans="1:43" x14ac:dyDescent="0.3">
      <c r="A533" t="s">
        <v>712</v>
      </c>
      <c r="B533" t="s">
        <v>24691</v>
      </c>
      <c r="C533">
        <v>6.1</v>
      </c>
      <c r="E533" t="s">
        <v>1325</v>
      </c>
      <c r="F533" t="s">
        <v>953</v>
      </c>
      <c r="G533" t="s">
        <v>3409</v>
      </c>
      <c r="H533" t="s">
        <v>10413</v>
      </c>
      <c r="AB533">
        <v>5.9</v>
      </c>
      <c r="AC533">
        <v>6.1</v>
      </c>
      <c r="AF533">
        <v>7.2</v>
      </c>
      <c r="AG533">
        <v>7.9</v>
      </c>
      <c r="AI533">
        <v>8.1</v>
      </c>
      <c r="AN533">
        <v>6.8</v>
      </c>
      <c r="AQ533">
        <v>6</v>
      </c>
    </row>
    <row r="534" spans="1:43" x14ac:dyDescent="0.3">
      <c r="A534" t="s">
        <v>2202</v>
      </c>
      <c r="B534" t="s">
        <v>24692</v>
      </c>
      <c r="C534">
        <v>7.2</v>
      </c>
      <c r="E534" t="s">
        <v>3409</v>
      </c>
      <c r="F534" t="s">
        <v>27934</v>
      </c>
      <c r="G534" t="s">
        <v>12332</v>
      </c>
      <c r="H534" t="s">
        <v>10413</v>
      </c>
      <c r="AB534">
        <v>7.8</v>
      </c>
      <c r="AC534">
        <v>8.3000000000000007</v>
      </c>
      <c r="AF534">
        <v>7.6</v>
      </c>
      <c r="AG534">
        <v>5.5</v>
      </c>
      <c r="AI534">
        <v>6.3</v>
      </c>
      <c r="AN534">
        <v>7.3</v>
      </c>
      <c r="AQ534">
        <v>7.3</v>
      </c>
    </row>
    <row r="535" spans="1:43" x14ac:dyDescent="0.3">
      <c r="A535" t="s">
        <v>1247</v>
      </c>
      <c r="B535" t="s">
        <v>24693</v>
      </c>
      <c r="C535">
        <v>6.4</v>
      </c>
      <c r="E535" t="s">
        <v>1325</v>
      </c>
      <c r="F535" t="s">
        <v>11526</v>
      </c>
      <c r="G535" t="s">
        <v>1671</v>
      </c>
      <c r="H535" t="s">
        <v>18089</v>
      </c>
      <c r="I535" t="s">
        <v>12332</v>
      </c>
      <c r="AB535">
        <v>6.4</v>
      </c>
      <c r="AC535">
        <v>7.2</v>
      </c>
      <c r="AF535">
        <v>8.6</v>
      </c>
      <c r="AG535">
        <v>6.7</v>
      </c>
      <c r="AI535">
        <v>6.1</v>
      </c>
      <c r="AN535">
        <v>6.6</v>
      </c>
      <c r="AQ535">
        <v>7.7</v>
      </c>
    </row>
    <row r="536" spans="1:43" x14ac:dyDescent="0.3">
      <c r="A536" t="s">
        <v>1239</v>
      </c>
      <c r="B536" t="s">
        <v>24694</v>
      </c>
      <c r="C536">
        <v>6.1</v>
      </c>
      <c r="E536" t="s">
        <v>1325</v>
      </c>
      <c r="F536" t="s">
        <v>1266</v>
      </c>
      <c r="AB536">
        <v>6.1</v>
      </c>
      <c r="AC536">
        <v>7.6</v>
      </c>
      <c r="AF536">
        <v>8</v>
      </c>
      <c r="AG536">
        <v>6.2</v>
      </c>
      <c r="AI536">
        <v>6.9</v>
      </c>
      <c r="AN536">
        <v>5.2</v>
      </c>
      <c r="AQ536">
        <v>6.4</v>
      </c>
    </row>
    <row r="537" spans="1:43" x14ac:dyDescent="0.3">
      <c r="A537" t="s">
        <v>2215</v>
      </c>
      <c r="B537" t="s">
        <v>24695</v>
      </c>
      <c r="C537">
        <v>5.9</v>
      </c>
      <c r="E537" t="s">
        <v>27936</v>
      </c>
      <c r="F537" t="s">
        <v>27934</v>
      </c>
      <c r="G537" t="s">
        <v>10413</v>
      </c>
      <c r="AB537">
        <v>5.2</v>
      </c>
      <c r="AC537">
        <v>6.3</v>
      </c>
      <c r="AF537">
        <v>8</v>
      </c>
      <c r="AG537">
        <v>7</v>
      </c>
      <c r="AI537">
        <v>7.2</v>
      </c>
      <c r="AN537">
        <v>6.2</v>
      </c>
      <c r="AQ537">
        <v>5.8</v>
      </c>
    </row>
    <row r="538" spans="1:43" x14ac:dyDescent="0.3">
      <c r="A538" t="s">
        <v>2202</v>
      </c>
      <c r="B538" t="s">
        <v>24696</v>
      </c>
      <c r="C538">
        <v>6</v>
      </c>
      <c r="E538" t="s">
        <v>3409</v>
      </c>
      <c r="F538" t="s">
        <v>27934</v>
      </c>
      <c r="G538" t="s">
        <v>12332</v>
      </c>
      <c r="H538" t="s">
        <v>10413</v>
      </c>
      <c r="AB538">
        <v>7.7</v>
      </c>
      <c r="AC538">
        <v>7</v>
      </c>
      <c r="AF538">
        <v>7.4</v>
      </c>
      <c r="AG538">
        <v>6.4</v>
      </c>
      <c r="AI538">
        <v>6.4</v>
      </c>
      <c r="AN538">
        <v>6.6</v>
      </c>
      <c r="AQ538">
        <v>7.2</v>
      </c>
    </row>
    <row r="539" spans="1:43" x14ac:dyDescent="0.3">
      <c r="A539" t="s">
        <v>3208</v>
      </c>
      <c r="B539" t="s">
        <v>24697</v>
      </c>
      <c r="C539">
        <v>6.3</v>
      </c>
      <c r="E539" t="s">
        <v>1325</v>
      </c>
      <c r="F539" t="s">
        <v>11526</v>
      </c>
      <c r="G539" t="s">
        <v>1671</v>
      </c>
      <c r="H539" t="s">
        <v>18089</v>
      </c>
      <c r="AB539">
        <v>6.9</v>
      </c>
      <c r="AC539">
        <v>6.1</v>
      </c>
      <c r="AF539">
        <v>6.9</v>
      </c>
      <c r="AG539">
        <v>5</v>
      </c>
      <c r="AI539">
        <v>6.4</v>
      </c>
      <c r="AN539">
        <v>6.2</v>
      </c>
      <c r="AQ539">
        <v>6</v>
      </c>
    </row>
    <row r="540" spans="1:43" x14ac:dyDescent="0.3">
      <c r="A540" t="s">
        <v>3213</v>
      </c>
      <c r="B540" t="s">
        <v>24698</v>
      </c>
      <c r="C540">
        <v>5.6</v>
      </c>
      <c r="E540" t="s">
        <v>1325</v>
      </c>
      <c r="F540" t="s">
        <v>953</v>
      </c>
      <c r="G540" t="s">
        <v>1671</v>
      </c>
      <c r="H540" t="s">
        <v>19711</v>
      </c>
      <c r="I540" t="s">
        <v>10413</v>
      </c>
      <c r="AB540">
        <v>7.8</v>
      </c>
      <c r="AC540">
        <v>5.9</v>
      </c>
      <c r="AF540">
        <v>5.4</v>
      </c>
      <c r="AG540">
        <v>5.0999999999999996</v>
      </c>
      <c r="AI540">
        <v>8.3000000000000007</v>
      </c>
      <c r="AN540">
        <v>6.6</v>
      </c>
      <c r="AQ540">
        <v>5.9</v>
      </c>
    </row>
    <row r="541" spans="1:43" x14ac:dyDescent="0.3">
      <c r="A541" t="s">
        <v>2527</v>
      </c>
      <c r="B541" t="s">
        <v>24699</v>
      </c>
      <c r="C541">
        <v>6.4</v>
      </c>
      <c r="E541" t="s">
        <v>1671</v>
      </c>
      <c r="F541" t="s">
        <v>3409</v>
      </c>
      <c r="AB541">
        <v>6.7</v>
      </c>
      <c r="AC541">
        <v>5.8</v>
      </c>
      <c r="AF541">
        <v>6.3</v>
      </c>
      <c r="AG541">
        <v>5.9</v>
      </c>
      <c r="AI541">
        <v>6.7</v>
      </c>
      <c r="AN541">
        <v>6.6</v>
      </c>
      <c r="AQ541">
        <v>6.8</v>
      </c>
    </row>
    <row r="542" spans="1:43" x14ac:dyDescent="0.3">
      <c r="A542" t="s">
        <v>923</v>
      </c>
      <c r="B542" t="s">
        <v>24700</v>
      </c>
      <c r="C542">
        <v>7.1</v>
      </c>
      <c r="E542" t="s">
        <v>1325</v>
      </c>
      <c r="F542" t="s">
        <v>3409</v>
      </c>
      <c r="G542" t="s">
        <v>10413</v>
      </c>
      <c r="AB542">
        <v>6.4</v>
      </c>
      <c r="AC542">
        <v>5.4</v>
      </c>
      <c r="AF542">
        <v>6.6</v>
      </c>
      <c r="AG542">
        <v>6.6</v>
      </c>
      <c r="AI542">
        <v>6.8</v>
      </c>
      <c r="AN542">
        <v>5.9</v>
      </c>
      <c r="AQ542">
        <v>7</v>
      </c>
    </row>
    <row r="543" spans="1:43" x14ac:dyDescent="0.3">
      <c r="A543" t="s">
        <v>3228</v>
      </c>
      <c r="B543" t="s">
        <v>24701</v>
      </c>
      <c r="C543">
        <v>6.6</v>
      </c>
      <c r="E543" t="s">
        <v>1325</v>
      </c>
      <c r="F543" t="s">
        <v>1671</v>
      </c>
      <c r="G543" t="s">
        <v>27935</v>
      </c>
      <c r="AB543">
        <v>4.7</v>
      </c>
      <c r="AC543">
        <v>6.3</v>
      </c>
      <c r="AF543">
        <v>7.6</v>
      </c>
      <c r="AG543">
        <v>5.5</v>
      </c>
      <c r="AI543">
        <v>6.3</v>
      </c>
      <c r="AN543">
        <v>7.1</v>
      </c>
      <c r="AQ543">
        <v>6.3</v>
      </c>
    </row>
    <row r="544" spans="1:43" x14ac:dyDescent="0.3">
      <c r="A544" t="s">
        <v>515</v>
      </c>
      <c r="B544" t="s">
        <v>24702</v>
      </c>
      <c r="C544">
        <v>4.5999999999999996</v>
      </c>
      <c r="E544" t="s">
        <v>1671</v>
      </c>
      <c r="F544" t="s">
        <v>18089</v>
      </c>
      <c r="G544" t="s">
        <v>1266</v>
      </c>
      <c r="AB544">
        <v>6</v>
      </c>
      <c r="AC544">
        <v>3.7</v>
      </c>
      <c r="AF544">
        <v>6.6</v>
      </c>
      <c r="AG544">
        <v>6.9</v>
      </c>
      <c r="AI544">
        <v>6.2</v>
      </c>
      <c r="AN544">
        <v>7.4</v>
      </c>
      <c r="AQ544">
        <v>7.4</v>
      </c>
    </row>
    <row r="545" spans="1:43" x14ac:dyDescent="0.3">
      <c r="A545" t="s">
        <v>3241</v>
      </c>
      <c r="B545" t="s">
        <v>24703</v>
      </c>
      <c r="C545">
        <v>8.4</v>
      </c>
      <c r="E545" t="s">
        <v>13307</v>
      </c>
      <c r="F545" t="s">
        <v>3409</v>
      </c>
      <c r="G545" t="s">
        <v>22704</v>
      </c>
      <c r="H545" t="s">
        <v>25957</v>
      </c>
      <c r="AB545">
        <v>5.7</v>
      </c>
      <c r="AC545">
        <v>7.1</v>
      </c>
      <c r="AF545">
        <v>7</v>
      </c>
      <c r="AG545">
        <v>5.3</v>
      </c>
      <c r="AI545">
        <v>6.2</v>
      </c>
      <c r="AN545">
        <v>6.2</v>
      </c>
      <c r="AQ545">
        <v>8.6</v>
      </c>
    </row>
    <row r="546" spans="1:43" x14ac:dyDescent="0.3">
      <c r="A546" t="s">
        <v>1467</v>
      </c>
      <c r="B546" t="s">
        <v>24704</v>
      </c>
      <c r="C546">
        <v>7.1</v>
      </c>
      <c r="E546" t="s">
        <v>1325</v>
      </c>
      <c r="F546" t="s">
        <v>3409</v>
      </c>
      <c r="G546" t="s">
        <v>25957</v>
      </c>
      <c r="AB546">
        <v>4.7</v>
      </c>
      <c r="AC546">
        <v>7.3</v>
      </c>
      <c r="AF546">
        <v>7.6</v>
      </c>
      <c r="AG546">
        <v>5.3</v>
      </c>
      <c r="AI546">
        <v>7</v>
      </c>
      <c r="AN546">
        <v>6.5</v>
      </c>
      <c r="AQ546">
        <v>5.6</v>
      </c>
    </row>
    <row r="547" spans="1:43" x14ac:dyDescent="0.3">
      <c r="A547" t="s">
        <v>3254</v>
      </c>
      <c r="B547" t="s">
        <v>24705</v>
      </c>
      <c r="C547">
        <v>7.4</v>
      </c>
      <c r="E547" t="s">
        <v>953</v>
      </c>
      <c r="F547" t="s">
        <v>11526</v>
      </c>
      <c r="G547" t="s">
        <v>1671</v>
      </c>
      <c r="AB547">
        <v>6.4</v>
      </c>
      <c r="AC547">
        <v>5.9</v>
      </c>
      <c r="AF547">
        <v>6.6</v>
      </c>
      <c r="AG547">
        <v>7.2</v>
      </c>
      <c r="AI547">
        <v>6.7</v>
      </c>
      <c r="AN547">
        <v>6.2</v>
      </c>
      <c r="AQ547">
        <v>6.6</v>
      </c>
    </row>
    <row r="548" spans="1:43" x14ac:dyDescent="0.3">
      <c r="A548" t="s">
        <v>214</v>
      </c>
      <c r="B548" t="s">
        <v>24706</v>
      </c>
      <c r="C548">
        <v>6.9</v>
      </c>
      <c r="E548" t="s">
        <v>3409</v>
      </c>
      <c r="F548" t="s">
        <v>19711</v>
      </c>
      <c r="AB548">
        <v>4</v>
      </c>
      <c r="AC548">
        <v>5.3</v>
      </c>
      <c r="AF548">
        <v>6.8</v>
      </c>
      <c r="AG548">
        <v>6.3</v>
      </c>
      <c r="AI548">
        <v>6.1</v>
      </c>
      <c r="AN548">
        <v>5.7</v>
      </c>
      <c r="AQ548">
        <v>7.1</v>
      </c>
    </row>
    <row r="549" spans="1:43" x14ac:dyDescent="0.3">
      <c r="A549" t="s">
        <v>3265</v>
      </c>
      <c r="B549" t="s">
        <v>24707</v>
      </c>
      <c r="C549">
        <v>4.5</v>
      </c>
      <c r="E549" t="s">
        <v>1325</v>
      </c>
      <c r="F549" t="s">
        <v>3409</v>
      </c>
      <c r="G549" t="s">
        <v>27935</v>
      </c>
      <c r="AB549">
        <v>5.9</v>
      </c>
      <c r="AC549">
        <v>4.5999999999999996</v>
      </c>
      <c r="AF549">
        <v>3.7</v>
      </c>
      <c r="AG549">
        <v>7.2</v>
      </c>
      <c r="AI549">
        <v>4.2</v>
      </c>
      <c r="AN549">
        <v>6.8</v>
      </c>
      <c r="AQ549">
        <v>7.9</v>
      </c>
    </row>
    <row r="550" spans="1:43" x14ac:dyDescent="0.3">
      <c r="A550" t="s">
        <v>3271</v>
      </c>
      <c r="B550" t="s">
        <v>24708</v>
      </c>
      <c r="C550">
        <v>7.1</v>
      </c>
      <c r="E550" t="s">
        <v>953</v>
      </c>
      <c r="F550" t="s">
        <v>3409</v>
      </c>
      <c r="G550" t="s">
        <v>18089</v>
      </c>
      <c r="AB550">
        <v>5.0999999999999996</v>
      </c>
      <c r="AC550">
        <v>5.0999999999999996</v>
      </c>
      <c r="AF550">
        <v>7.1</v>
      </c>
      <c r="AG550">
        <v>5.9</v>
      </c>
      <c r="AI550">
        <v>6.1</v>
      </c>
      <c r="AN550">
        <v>7.3</v>
      </c>
      <c r="AQ550">
        <v>5.7</v>
      </c>
    </row>
    <row r="551" spans="1:43" x14ac:dyDescent="0.3">
      <c r="A551" t="s">
        <v>3277</v>
      </c>
      <c r="B551" t="s">
        <v>24709</v>
      </c>
      <c r="C551">
        <v>6.5</v>
      </c>
      <c r="E551" t="s">
        <v>3409</v>
      </c>
      <c r="F551" t="s">
        <v>27934</v>
      </c>
      <c r="G551" t="s">
        <v>19711</v>
      </c>
      <c r="H551" t="s">
        <v>10413</v>
      </c>
      <c r="AB551">
        <v>4.2</v>
      </c>
      <c r="AC551">
        <v>4.0999999999999996</v>
      </c>
      <c r="AF551">
        <v>7.1</v>
      </c>
      <c r="AG551">
        <v>8.1</v>
      </c>
      <c r="AI551">
        <v>7.2</v>
      </c>
      <c r="AN551">
        <v>6.7</v>
      </c>
      <c r="AQ551">
        <v>6.9</v>
      </c>
    </row>
    <row r="552" spans="1:43" x14ac:dyDescent="0.3">
      <c r="A552" t="s">
        <v>515</v>
      </c>
      <c r="B552" t="s">
        <v>24710</v>
      </c>
      <c r="C552">
        <v>5.3</v>
      </c>
      <c r="E552" t="s">
        <v>1671</v>
      </c>
      <c r="F552" t="s">
        <v>18089</v>
      </c>
      <c r="G552" t="s">
        <v>1266</v>
      </c>
      <c r="AB552">
        <v>5.9</v>
      </c>
      <c r="AC552">
        <v>2.7</v>
      </c>
      <c r="AF552">
        <v>5.5</v>
      </c>
      <c r="AG552">
        <v>6.8</v>
      </c>
      <c r="AI552">
        <v>6.9</v>
      </c>
      <c r="AN552">
        <v>5.7</v>
      </c>
      <c r="AQ552">
        <v>6.2</v>
      </c>
    </row>
    <row r="553" spans="1:43" x14ac:dyDescent="0.3">
      <c r="A553" t="s">
        <v>2683</v>
      </c>
      <c r="B553" t="s">
        <v>24711</v>
      </c>
      <c r="C553">
        <v>6.7</v>
      </c>
      <c r="E553" t="s">
        <v>3409</v>
      </c>
      <c r="F553" t="s">
        <v>12332</v>
      </c>
      <c r="G553" t="s">
        <v>10413</v>
      </c>
      <c r="AB553">
        <v>4.7</v>
      </c>
      <c r="AC553">
        <v>6.8</v>
      </c>
      <c r="AF553">
        <v>6.2</v>
      </c>
      <c r="AG553">
        <v>8</v>
      </c>
      <c r="AI553">
        <v>5.4</v>
      </c>
      <c r="AN553">
        <v>6</v>
      </c>
      <c r="AQ553">
        <v>6.7</v>
      </c>
    </row>
    <row r="554" spans="1:43" x14ac:dyDescent="0.3">
      <c r="A554" t="s">
        <v>3293</v>
      </c>
      <c r="B554" t="s">
        <v>24712</v>
      </c>
      <c r="C554">
        <v>7.2</v>
      </c>
      <c r="E554" t="s">
        <v>953</v>
      </c>
      <c r="F554" t="s">
        <v>11526</v>
      </c>
      <c r="G554" t="s">
        <v>1671</v>
      </c>
      <c r="H554" t="s">
        <v>18089</v>
      </c>
      <c r="I554" t="s">
        <v>1266</v>
      </c>
      <c r="J554" t="s">
        <v>19711</v>
      </c>
      <c r="AB554">
        <v>4.0999999999999996</v>
      </c>
      <c r="AC554">
        <v>4.8</v>
      </c>
      <c r="AF554">
        <v>5.9</v>
      </c>
      <c r="AG554">
        <v>6.9</v>
      </c>
      <c r="AI554">
        <v>6.8</v>
      </c>
      <c r="AN554">
        <v>7.4</v>
      </c>
      <c r="AQ554">
        <v>7.2</v>
      </c>
    </row>
    <row r="555" spans="1:43" x14ac:dyDescent="0.3">
      <c r="A555" t="s">
        <v>307</v>
      </c>
      <c r="B555" t="s">
        <v>24713</v>
      </c>
      <c r="C555">
        <v>7.2</v>
      </c>
      <c r="E555" t="s">
        <v>953</v>
      </c>
      <c r="F555" t="s">
        <v>11526</v>
      </c>
      <c r="G555" t="s">
        <v>1671</v>
      </c>
      <c r="H555" t="s">
        <v>18089</v>
      </c>
      <c r="I555" t="s">
        <v>27935</v>
      </c>
      <c r="AB555">
        <v>6.8</v>
      </c>
      <c r="AC555">
        <v>6</v>
      </c>
      <c r="AF555">
        <v>7.4</v>
      </c>
      <c r="AG555">
        <v>6.9</v>
      </c>
      <c r="AI555">
        <v>6.3</v>
      </c>
      <c r="AN555">
        <v>6.9</v>
      </c>
      <c r="AQ555">
        <v>6.6</v>
      </c>
    </row>
    <row r="556" spans="1:43" x14ac:dyDescent="0.3">
      <c r="A556" t="s">
        <v>1681</v>
      </c>
      <c r="B556" t="s">
        <v>24714</v>
      </c>
      <c r="C556">
        <v>5.5</v>
      </c>
      <c r="E556" t="s">
        <v>1671</v>
      </c>
      <c r="F556" t="s">
        <v>19711</v>
      </c>
      <c r="AB556">
        <v>4.5</v>
      </c>
      <c r="AC556">
        <v>5.8</v>
      </c>
      <c r="AF556">
        <v>4.4000000000000004</v>
      </c>
      <c r="AG556">
        <v>5.2</v>
      </c>
      <c r="AI556">
        <v>7.2</v>
      </c>
      <c r="AN556">
        <v>6.9</v>
      </c>
      <c r="AQ556">
        <v>3.3</v>
      </c>
    </row>
    <row r="557" spans="1:43" x14ac:dyDescent="0.3">
      <c r="A557" t="s">
        <v>50</v>
      </c>
      <c r="B557" t="s">
        <v>24715</v>
      </c>
      <c r="C557">
        <v>5.8</v>
      </c>
      <c r="E557" t="s">
        <v>1325</v>
      </c>
      <c r="F557" t="s">
        <v>953</v>
      </c>
      <c r="G557" t="s">
        <v>10413</v>
      </c>
      <c r="AB557">
        <v>5.8</v>
      </c>
      <c r="AC557">
        <v>8</v>
      </c>
      <c r="AF557">
        <v>6.3</v>
      </c>
      <c r="AG557">
        <v>5</v>
      </c>
      <c r="AI557">
        <v>6</v>
      </c>
      <c r="AN557">
        <v>8</v>
      </c>
      <c r="AQ557">
        <v>6.1</v>
      </c>
    </row>
    <row r="558" spans="1:43" x14ac:dyDescent="0.3">
      <c r="A558" t="s">
        <v>271</v>
      </c>
      <c r="B558" t="s">
        <v>24716</v>
      </c>
      <c r="C558">
        <v>6</v>
      </c>
      <c r="E558" t="s">
        <v>953</v>
      </c>
      <c r="F558" t="s">
        <v>11526</v>
      </c>
      <c r="G558" t="s">
        <v>1671</v>
      </c>
      <c r="H558" t="s">
        <v>18089</v>
      </c>
      <c r="I558" t="s">
        <v>1266</v>
      </c>
      <c r="AB558">
        <v>5.0999999999999996</v>
      </c>
      <c r="AC558">
        <v>7.6</v>
      </c>
      <c r="AF558">
        <v>6.1</v>
      </c>
      <c r="AG558">
        <v>5.9</v>
      </c>
      <c r="AI558">
        <v>5.4</v>
      </c>
      <c r="AN558">
        <v>6.4</v>
      </c>
      <c r="AQ558">
        <v>7.6</v>
      </c>
    </row>
    <row r="559" spans="1:43" x14ac:dyDescent="0.3">
      <c r="A559" t="s">
        <v>1528</v>
      </c>
      <c r="B559" t="s">
        <v>24717</v>
      </c>
      <c r="C559">
        <v>6.6</v>
      </c>
      <c r="E559" t="s">
        <v>27936</v>
      </c>
      <c r="F559" t="s">
        <v>10413</v>
      </c>
      <c r="AB559">
        <v>7.1</v>
      </c>
      <c r="AC559">
        <v>5.9</v>
      </c>
      <c r="AF559">
        <v>5.9</v>
      </c>
      <c r="AG559">
        <v>4.5</v>
      </c>
      <c r="AI559">
        <v>5.9</v>
      </c>
      <c r="AN559">
        <v>6.3</v>
      </c>
      <c r="AQ559">
        <v>6.8</v>
      </c>
    </row>
    <row r="560" spans="1:43" x14ac:dyDescent="0.3">
      <c r="A560" t="s">
        <v>3322</v>
      </c>
      <c r="B560" t="s">
        <v>24718</v>
      </c>
      <c r="C560">
        <v>8.3000000000000007</v>
      </c>
      <c r="E560" t="s">
        <v>953</v>
      </c>
      <c r="F560" t="s">
        <v>3409</v>
      </c>
      <c r="G560" t="s">
        <v>25957</v>
      </c>
      <c r="AB560">
        <v>7</v>
      </c>
      <c r="AC560">
        <v>6.8</v>
      </c>
      <c r="AF560">
        <v>5.5</v>
      </c>
      <c r="AG560">
        <v>4.5999999999999996</v>
      </c>
      <c r="AI560">
        <v>6.1</v>
      </c>
      <c r="AN560">
        <v>6.8</v>
      </c>
      <c r="AQ560">
        <v>7</v>
      </c>
    </row>
    <row r="561" spans="1:43" x14ac:dyDescent="0.3">
      <c r="A561" t="s">
        <v>787</v>
      </c>
      <c r="B561" t="s">
        <v>24719</v>
      </c>
      <c r="C561">
        <v>6.7</v>
      </c>
      <c r="E561" t="s">
        <v>953</v>
      </c>
      <c r="F561" t="s">
        <v>1671</v>
      </c>
      <c r="G561" t="s">
        <v>18089</v>
      </c>
      <c r="H561" t="s">
        <v>1266</v>
      </c>
      <c r="AB561">
        <v>7.6</v>
      </c>
      <c r="AC561">
        <v>6.9</v>
      </c>
      <c r="AF561">
        <v>6.7</v>
      </c>
      <c r="AG561">
        <v>4.9000000000000004</v>
      </c>
      <c r="AI561">
        <v>7.7</v>
      </c>
      <c r="AN561">
        <v>7.2</v>
      </c>
      <c r="AQ561">
        <v>6.7</v>
      </c>
    </row>
    <row r="562" spans="1:43" x14ac:dyDescent="0.3">
      <c r="A562" t="s">
        <v>59</v>
      </c>
      <c r="B562" t="s">
        <v>24720</v>
      </c>
      <c r="C562">
        <v>7.1</v>
      </c>
      <c r="E562" t="s">
        <v>1325</v>
      </c>
      <c r="F562" t="s">
        <v>10413</v>
      </c>
      <c r="AB562">
        <v>8.4</v>
      </c>
      <c r="AC562">
        <v>6.6</v>
      </c>
      <c r="AF562">
        <v>5.0999999999999996</v>
      </c>
      <c r="AG562">
        <v>5.4</v>
      </c>
      <c r="AI562">
        <v>5.8</v>
      </c>
      <c r="AN562">
        <v>7.3</v>
      </c>
      <c r="AQ562">
        <v>6.5</v>
      </c>
    </row>
    <row r="563" spans="1:43" x14ac:dyDescent="0.3">
      <c r="A563" t="s">
        <v>3336</v>
      </c>
      <c r="B563" t="s">
        <v>24721</v>
      </c>
      <c r="C563">
        <v>6</v>
      </c>
      <c r="E563" t="s">
        <v>1325</v>
      </c>
      <c r="F563" t="s">
        <v>953</v>
      </c>
      <c r="G563" t="s">
        <v>27936</v>
      </c>
      <c r="H563" t="s">
        <v>10413</v>
      </c>
      <c r="AB563">
        <v>8</v>
      </c>
      <c r="AC563">
        <v>7.4</v>
      </c>
      <c r="AF563">
        <v>7</v>
      </c>
      <c r="AG563">
        <v>7.6</v>
      </c>
      <c r="AI563">
        <v>5.0999999999999996</v>
      </c>
      <c r="AN563">
        <v>5.2</v>
      </c>
      <c r="AQ563">
        <v>5.7</v>
      </c>
    </row>
    <row r="564" spans="1:43" x14ac:dyDescent="0.3">
      <c r="A564" t="s">
        <v>3348</v>
      </c>
      <c r="B564" t="s">
        <v>24722</v>
      </c>
      <c r="C564">
        <v>6.9</v>
      </c>
      <c r="E564" t="s">
        <v>1266</v>
      </c>
      <c r="F564" t="s">
        <v>27934</v>
      </c>
      <c r="G564" t="s">
        <v>19711</v>
      </c>
      <c r="H564" t="s">
        <v>12332</v>
      </c>
      <c r="I564" t="s">
        <v>10413</v>
      </c>
      <c r="AB564">
        <v>4.9000000000000004</v>
      </c>
      <c r="AC564">
        <v>7.2</v>
      </c>
      <c r="AF564">
        <v>5.5</v>
      </c>
      <c r="AG564">
        <v>5.7</v>
      </c>
      <c r="AI564">
        <v>6.4</v>
      </c>
      <c r="AN564">
        <v>5.5</v>
      </c>
      <c r="AQ564">
        <v>8.9</v>
      </c>
    </row>
    <row r="565" spans="1:43" x14ac:dyDescent="0.3">
      <c r="A565" t="s">
        <v>3353</v>
      </c>
      <c r="B565" t="s">
        <v>24723</v>
      </c>
      <c r="C565">
        <v>5.6</v>
      </c>
      <c r="E565" t="s">
        <v>3409</v>
      </c>
      <c r="F565" t="s">
        <v>1266</v>
      </c>
      <c r="G565" t="s">
        <v>27934</v>
      </c>
      <c r="H565" t="s">
        <v>10413</v>
      </c>
      <c r="AB565">
        <v>7.4</v>
      </c>
      <c r="AC565">
        <v>7.9</v>
      </c>
      <c r="AF565">
        <v>2.7</v>
      </c>
      <c r="AG565">
        <v>7.7</v>
      </c>
      <c r="AI565">
        <v>7.5</v>
      </c>
      <c r="AN565">
        <v>7.1</v>
      </c>
      <c r="AQ565">
        <v>7.9</v>
      </c>
    </row>
    <row r="566" spans="1:43" x14ac:dyDescent="0.3">
      <c r="A566" t="s">
        <v>2208</v>
      </c>
      <c r="B566" t="s">
        <v>24724</v>
      </c>
      <c r="C566">
        <v>5.6</v>
      </c>
      <c r="E566" t="s">
        <v>1325</v>
      </c>
      <c r="F566" t="s">
        <v>6403</v>
      </c>
      <c r="G566" t="s">
        <v>12332</v>
      </c>
      <c r="H566" t="s">
        <v>10413</v>
      </c>
      <c r="AB566">
        <v>5.0999999999999996</v>
      </c>
      <c r="AC566">
        <v>3.6</v>
      </c>
      <c r="AF566">
        <v>6.4</v>
      </c>
      <c r="AG566">
        <v>7.7</v>
      </c>
      <c r="AI566">
        <v>6.5</v>
      </c>
      <c r="AN566">
        <v>5.3</v>
      </c>
      <c r="AQ566">
        <v>7.6</v>
      </c>
    </row>
    <row r="567" spans="1:43" x14ac:dyDescent="0.3">
      <c r="A567" t="s">
        <v>3363</v>
      </c>
      <c r="B567" t="s">
        <v>24725</v>
      </c>
      <c r="C567">
        <v>4.5</v>
      </c>
      <c r="E567" t="s">
        <v>11526</v>
      </c>
      <c r="F567" t="s">
        <v>1671</v>
      </c>
      <c r="G567" t="s">
        <v>18089</v>
      </c>
      <c r="H567" t="s">
        <v>1266</v>
      </c>
      <c r="I567" t="s">
        <v>12038</v>
      </c>
      <c r="AB567">
        <v>6.6</v>
      </c>
      <c r="AC567">
        <v>7.8</v>
      </c>
      <c r="AF567">
        <v>4.8</v>
      </c>
      <c r="AG567">
        <v>6.8</v>
      </c>
      <c r="AI567">
        <v>7.6</v>
      </c>
      <c r="AN567">
        <v>5.6</v>
      </c>
      <c r="AQ567">
        <v>5.6</v>
      </c>
    </row>
    <row r="568" spans="1:43" x14ac:dyDescent="0.3">
      <c r="A568" t="s">
        <v>1017</v>
      </c>
      <c r="B568" t="s">
        <v>24726</v>
      </c>
      <c r="C568">
        <v>7.1</v>
      </c>
      <c r="E568" t="s">
        <v>1325</v>
      </c>
      <c r="F568" t="s">
        <v>3409</v>
      </c>
      <c r="G568" t="s">
        <v>22704</v>
      </c>
      <c r="H568" t="s">
        <v>25957</v>
      </c>
      <c r="AB568">
        <v>6.5</v>
      </c>
      <c r="AC568">
        <v>5.2</v>
      </c>
      <c r="AF568">
        <v>5.6</v>
      </c>
      <c r="AG568">
        <v>7.4</v>
      </c>
      <c r="AI568">
        <v>7.6</v>
      </c>
      <c r="AN568">
        <v>7.1</v>
      </c>
      <c r="AQ568">
        <v>6.7</v>
      </c>
    </row>
    <row r="569" spans="1:43" x14ac:dyDescent="0.3">
      <c r="A569" t="s">
        <v>59</v>
      </c>
      <c r="B569" t="s">
        <v>24727</v>
      </c>
      <c r="C569">
        <v>6.5</v>
      </c>
      <c r="E569" t="s">
        <v>1325</v>
      </c>
      <c r="F569" t="s">
        <v>10413</v>
      </c>
      <c r="AB569">
        <v>4.4000000000000004</v>
      </c>
      <c r="AC569">
        <v>4.5</v>
      </c>
      <c r="AF569">
        <v>6.1</v>
      </c>
      <c r="AG569">
        <v>8.1</v>
      </c>
      <c r="AI569">
        <v>2.7</v>
      </c>
      <c r="AN569">
        <v>7.6</v>
      </c>
      <c r="AQ569">
        <v>7.6</v>
      </c>
    </row>
    <row r="570" spans="1:43" x14ac:dyDescent="0.3">
      <c r="A570" t="s">
        <v>227</v>
      </c>
      <c r="B570" t="s">
        <v>24728</v>
      </c>
      <c r="C570">
        <v>6.4</v>
      </c>
      <c r="E570" t="s">
        <v>1325</v>
      </c>
      <c r="F570" t="s">
        <v>953</v>
      </c>
      <c r="G570" t="s">
        <v>12332</v>
      </c>
      <c r="H570" t="s">
        <v>10413</v>
      </c>
      <c r="AB570">
        <v>6.4</v>
      </c>
      <c r="AC570">
        <v>5.2</v>
      </c>
      <c r="AF570">
        <v>6.5</v>
      </c>
      <c r="AG570">
        <v>6.1</v>
      </c>
      <c r="AI570">
        <v>7.6</v>
      </c>
      <c r="AN570">
        <v>5.5</v>
      </c>
      <c r="AQ570">
        <v>6.3</v>
      </c>
    </row>
    <row r="571" spans="1:43" x14ac:dyDescent="0.3">
      <c r="A571" t="s">
        <v>647</v>
      </c>
      <c r="B571" t="s">
        <v>24729</v>
      </c>
      <c r="C571">
        <v>5.8</v>
      </c>
      <c r="E571" t="s">
        <v>1325</v>
      </c>
      <c r="F571" t="s">
        <v>12332</v>
      </c>
      <c r="AB571">
        <v>5.2</v>
      </c>
      <c r="AC571">
        <v>4.9000000000000004</v>
      </c>
      <c r="AF571">
        <v>6.6</v>
      </c>
      <c r="AG571">
        <v>6.1</v>
      </c>
      <c r="AI571">
        <v>6.9</v>
      </c>
      <c r="AN571">
        <v>6.5</v>
      </c>
      <c r="AQ571">
        <v>7.1</v>
      </c>
    </row>
    <row r="572" spans="1:43" x14ac:dyDescent="0.3">
      <c r="A572" t="s">
        <v>1356</v>
      </c>
      <c r="B572" t="s">
        <v>24730</v>
      </c>
      <c r="C572">
        <v>8</v>
      </c>
      <c r="E572" t="s">
        <v>953</v>
      </c>
      <c r="F572" t="s">
        <v>3409</v>
      </c>
      <c r="G572" t="s">
        <v>1266</v>
      </c>
      <c r="AB572">
        <v>5.2</v>
      </c>
      <c r="AC572">
        <v>6</v>
      </c>
      <c r="AF572">
        <v>4.9000000000000004</v>
      </c>
      <c r="AG572">
        <v>7.2</v>
      </c>
      <c r="AI572">
        <v>6.1</v>
      </c>
      <c r="AN572">
        <v>5.6</v>
      </c>
      <c r="AQ572">
        <v>6</v>
      </c>
    </row>
    <row r="573" spans="1:43" x14ac:dyDescent="0.3">
      <c r="A573" t="s">
        <v>3390</v>
      </c>
      <c r="B573" t="s">
        <v>24731</v>
      </c>
      <c r="C573">
        <v>6.2</v>
      </c>
      <c r="E573" t="s">
        <v>3409</v>
      </c>
      <c r="F573" t="s">
        <v>6403</v>
      </c>
      <c r="G573" t="s">
        <v>19711</v>
      </c>
      <c r="H573" t="s">
        <v>10413</v>
      </c>
      <c r="AB573">
        <v>8.1</v>
      </c>
      <c r="AC573">
        <v>7</v>
      </c>
      <c r="AF573">
        <v>7.1</v>
      </c>
      <c r="AG573">
        <v>6.1</v>
      </c>
      <c r="AI573">
        <v>5.5</v>
      </c>
      <c r="AN573">
        <v>6.5</v>
      </c>
      <c r="AQ573">
        <v>6.6</v>
      </c>
    </row>
    <row r="574" spans="1:43" x14ac:dyDescent="0.3">
      <c r="A574" t="s">
        <v>3396</v>
      </c>
      <c r="B574" t="s">
        <v>24732</v>
      </c>
      <c r="C574">
        <v>7.2</v>
      </c>
      <c r="E574" t="s">
        <v>3409</v>
      </c>
      <c r="F574" t="s">
        <v>25957</v>
      </c>
      <c r="AB574">
        <v>5.6</v>
      </c>
      <c r="AC574">
        <v>6</v>
      </c>
      <c r="AF574">
        <v>6.3</v>
      </c>
      <c r="AG574">
        <v>6.1</v>
      </c>
      <c r="AI574">
        <v>7.3</v>
      </c>
      <c r="AN574">
        <v>6.8</v>
      </c>
      <c r="AQ574">
        <v>6.4</v>
      </c>
    </row>
    <row r="575" spans="1:43" x14ac:dyDescent="0.3">
      <c r="A575" t="s">
        <v>3396</v>
      </c>
      <c r="B575" t="s">
        <v>24733</v>
      </c>
      <c r="C575">
        <v>6.1</v>
      </c>
      <c r="E575" t="s">
        <v>3409</v>
      </c>
      <c r="F575" t="s">
        <v>25957</v>
      </c>
      <c r="AB575">
        <v>6.3</v>
      </c>
      <c r="AC575">
        <v>7.2</v>
      </c>
      <c r="AF575">
        <v>6.4</v>
      </c>
      <c r="AG575">
        <v>6.5</v>
      </c>
      <c r="AI575">
        <v>3.4</v>
      </c>
      <c r="AN575">
        <v>6</v>
      </c>
      <c r="AQ575">
        <v>5.6</v>
      </c>
    </row>
    <row r="576" spans="1:43" x14ac:dyDescent="0.3">
      <c r="A576" t="s">
        <v>1483</v>
      </c>
      <c r="B576" t="s">
        <v>24734</v>
      </c>
      <c r="C576">
        <v>7.6</v>
      </c>
      <c r="E576" t="s">
        <v>953</v>
      </c>
      <c r="F576" t="s">
        <v>3409</v>
      </c>
      <c r="G576" t="s">
        <v>12332</v>
      </c>
      <c r="H576" t="s">
        <v>10413</v>
      </c>
      <c r="AB576">
        <v>6.9</v>
      </c>
      <c r="AC576">
        <v>6.8</v>
      </c>
      <c r="AF576">
        <v>8.1999999999999993</v>
      </c>
      <c r="AG576">
        <v>3.8</v>
      </c>
      <c r="AI576">
        <v>6.8</v>
      </c>
      <c r="AN576">
        <v>7.6</v>
      </c>
      <c r="AQ576">
        <v>6.9</v>
      </c>
    </row>
    <row r="577" spans="1:43" x14ac:dyDescent="0.3">
      <c r="A577" t="s">
        <v>3409</v>
      </c>
      <c r="B577" t="s">
        <v>24735</v>
      </c>
      <c r="C577">
        <v>6.3</v>
      </c>
      <c r="E577" t="s">
        <v>3409</v>
      </c>
      <c r="AB577">
        <v>6.2</v>
      </c>
      <c r="AC577">
        <v>5</v>
      </c>
      <c r="AF577">
        <v>7.4</v>
      </c>
      <c r="AG577">
        <v>5.6</v>
      </c>
      <c r="AI577">
        <v>5.0999999999999996</v>
      </c>
      <c r="AN577">
        <v>6.4</v>
      </c>
      <c r="AQ577">
        <v>6</v>
      </c>
    </row>
    <row r="578" spans="1:43" x14ac:dyDescent="0.3">
      <c r="A578" t="s">
        <v>3416</v>
      </c>
      <c r="B578" t="s">
        <v>24736</v>
      </c>
      <c r="C578">
        <v>6.3</v>
      </c>
      <c r="E578" t="s">
        <v>1325</v>
      </c>
      <c r="F578" t="s">
        <v>3409</v>
      </c>
      <c r="G578" t="s">
        <v>1266</v>
      </c>
      <c r="H578" t="s">
        <v>6403</v>
      </c>
      <c r="I578" t="s">
        <v>25957</v>
      </c>
      <c r="AB578">
        <v>5.7</v>
      </c>
      <c r="AC578">
        <v>6.7</v>
      </c>
      <c r="AF578">
        <v>7.3</v>
      </c>
      <c r="AG578">
        <v>7.3</v>
      </c>
      <c r="AI578">
        <v>5.2</v>
      </c>
      <c r="AN578">
        <v>7</v>
      </c>
      <c r="AQ578">
        <v>6.4</v>
      </c>
    </row>
    <row r="579" spans="1:43" x14ac:dyDescent="0.3">
      <c r="A579" t="s">
        <v>59</v>
      </c>
      <c r="B579" t="s">
        <v>24737</v>
      </c>
      <c r="C579">
        <v>6.3</v>
      </c>
      <c r="E579" t="s">
        <v>1325</v>
      </c>
      <c r="F579" t="s">
        <v>10413</v>
      </c>
      <c r="AB579">
        <v>6.1</v>
      </c>
      <c r="AC579">
        <v>5.2</v>
      </c>
      <c r="AF579">
        <v>6.8</v>
      </c>
      <c r="AG579">
        <v>5.7</v>
      </c>
      <c r="AI579">
        <v>6.2</v>
      </c>
      <c r="AN579">
        <v>7.2</v>
      </c>
      <c r="AQ579">
        <v>6.6</v>
      </c>
    </row>
    <row r="580" spans="1:43" x14ac:dyDescent="0.3">
      <c r="A580" t="s">
        <v>3425</v>
      </c>
      <c r="B580" t="s">
        <v>24738</v>
      </c>
      <c r="C580">
        <v>7.7</v>
      </c>
      <c r="E580" t="s">
        <v>953</v>
      </c>
      <c r="F580" t="s">
        <v>18089</v>
      </c>
      <c r="G580" t="s">
        <v>1266</v>
      </c>
      <c r="H580" t="s">
        <v>19711</v>
      </c>
      <c r="AB580">
        <v>7.2</v>
      </c>
      <c r="AC580">
        <v>5.6</v>
      </c>
      <c r="AF580">
        <v>5.8</v>
      </c>
      <c r="AG580">
        <v>7.3</v>
      </c>
      <c r="AI580">
        <v>5.5</v>
      </c>
      <c r="AN580">
        <v>7.1</v>
      </c>
      <c r="AQ580">
        <v>7.2</v>
      </c>
    </row>
    <row r="581" spans="1:43" x14ac:dyDescent="0.3">
      <c r="A581" t="s">
        <v>3430</v>
      </c>
      <c r="B581" t="s">
        <v>24739</v>
      </c>
      <c r="C581">
        <v>7</v>
      </c>
      <c r="E581" t="s">
        <v>953</v>
      </c>
      <c r="F581" t="s">
        <v>13307</v>
      </c>
      <c r="G581" t="s">
        <v>3409</v>
      </c>
      <c r="H581" t="s">
        <v>22704</v>
      </c>
      <c r="I581" t="s">
        <v>25957</v>
      </c>
      <c r="AB581">
        <v>6.6</v>
      </c>
      <c r="AC581">
        <v>4.5999999999999996</v>
      </c>
      <c r="AF581">
        <v>6.7</v>
      </c>
      <c r="AG581">
        <v>6.3</v>
      </c>
      <c r="AI581">
        <v>5.4</v>
      </c>
      <c r="AN581">
        <v>7.1</v>
      </c>
      <c r="AQ581">
        <v>3.1</v>
      </c>
    </row>
    <row r="582" spans="1:43" x14ac:dyDescent="0.3">
      <c r="A582" t="s">
        <v>2527</v>
      </c>
      <c r="B582" t="s">
        <v>24740</v>
      </c>
      <c r="C582">
        <v>5.3</v>
      </c>
      <c r="E582" t="s">
        <v>1671</v>
      </c>
      <c r="F582" t="s">
        <v>3409</v>
      </c>
      <c r="AB582">
        <v>7.6</v>
      </c>
      <c r="AC582">
        <v>4.8</v>
      </c>
      <c r="AF582">
        <v>4.9000000000000004</v>
      </c>
      <c r="AG582">
        <v>8</v>
      </c>
      <c r="AI582">
        <v>6.7</v>
      </c>
      <c r="AN582">
        <v>6.9</v>
      </c>
      <c r="AQ582">
        <v>6.2</v>
      </c>
    </row>
    <row r="583" spans="1:43" x14ac:dyDescent="0.3">
      <c r="A583" t="s">
        <v>1077</v>
      </c>
      <c r="B583" t="s">
        <v>24741</v>
      </c>
      <c r="C583">
        <v>5.6</v>
      </c>
      <c r="E583" t="s">
        <v>1325</v>
      </c>
      <c r="F583" t="s">
        <v>953</v>
      </c>
      <c r="G583" t="s">
        <v>1671</v>
      </c>
      <c r="H583" t="s">
        <v>10413</v>
      </c>
      <c r="AB583">
        <v>6.7</v>
      </c>
      <c r="AC583">
        <v>5.0999999999999996</v>
      </c>
      <c r="AF583">
        <v>8.1999999999999993</v>
      </c>
      <c r="AG583">
        <v>6.5</v>
      </c>
      <c r="AI583">
        <v>5.5</v>
      </c>
      <c r="AN583">
        <v>7.5</v>
      </c>
      <c r="AQ583">
        <v>6.9</v>
      </c>
    </row>
    <row r="584" spans="1:43" x14ac:dyDescent="0.3">
      <c r="A584" t="s">
        <v>3446</v>
      </c>
      <c r="B584" t="s">
        <v>24742</v>
      </c>
      <c r="C584">
        <v>5.2</v>
      </c>
      <c r="E584" t="s">
        <v>1325</v>
      </c>
      <c r="F584" t="s">
        <v>953</v>
      </c>
      <c r="G584" t="s">
        <v>6403</v>
      </c>
      <c r="H584" t="s">
        <v>12332</v>
      </c>
      <c r="AB584">
        <v>5.4</v>
      </c>
      <c r="AC584">
        <v>5.3</v>
      </c>
      <c r="AF584">
        <v>6.2</v>
      </c>
      <c r="AG584">
        <v>4.3</v>
      </c>
      <c r="AI584">
        <v>4.5999999999999996</v>
      </c>
      <c r="AN584">
        <v>6.8</v>
      </c>
      <c r="AQ584">
        <v>7.2</v>
      </c>
    </row>
    <row r="585" spans="1:43" x14ac:dyDescent="0.3">
      <c r="A585" t="s">
        <v>1077</v>
      </c>
      <c r="B585" t="s">
        <v>24743</v>
      </c>
      <c r="C585">
        <v>5.4</v>
      </c>
      <c r="E585" t="s">
        <v>1325</v>
      </c>
      <c r="F585" t="s">
        <v>953</v>
      </c>
      <c r="G585" t="s">
        <v>1671</v>
      </c>
      <c r="H585" t="s">
        <v>10413</v>
      </c>
      <c r="AB585">
        <v>5.8</v>
      </c>
      <c r="AC585">
        <v>7.3</v>
      </c>
      <c r="AF585">
        <v>6.9</v>
      </c>
      <c r="AG585">
        <v>6.6</v>
      </c>
      <c r="AI585">
        <v>5.6</v>
      </c>
      <c r="AN585">
        <v>3.6</v>
      </c>
      <c r="AQ585">
        <v>9.1999999999999993</v>
      </c>
    </row>
    <row r="586" spans="1:43" x14ac:dyDescent="0.3">
      <c r="A586" t="s">
        <v>3458</v>
      </c>
      <c r="B586" t="s">
        <v>24744</v>
      </c>
      <c r="C586">
        <v>6.4</v>
      </c>
      <c r="E586" t="s">
        <v>1325</v>
      </c>
      <c r="F586" t="s">
        <v>1266</v>
      </c>
      <c r="G586" t="s">
        <v>6403</v>
      </c>
      <c r="AB586">
        <v>6.4</v>
      </c>
      <c r="AC586">
        <v>7.3</v>
      </c>
      <c r="AF586">
        <v>4.8</v>
      </c>
      <c r="AG586">
        <v>8</v>
      </c>
      <c r="AI586">
        <v>6.4</v>
      </c>
      <c r="AN586">
        <v>6.9</v>
      </c>
      <c r="AQ586">
        <v>7.4</v>
      </c>
    </row>
    <row r="587" spans="1:43" x14ac:dyDescent="0.3">
      <c r="A587" t="s">
        <v>3464</v>
      </c>
      <c r="B587" t="s">
        <v>24745</v>
      </c>
      <c r="C587">
        <v>5.9</v>
      </c>
      <c r="E587" t="s">
        <v>1671</v>
      </c>
      <c r="F587" t="s">
        <v>3409</v>
      </c>
      <c r="G587" t="s">
        <v>17378</v>
      </c>
      <c r="H587" t="s">
        <v>19711</v>
      </c>
      <c r="AB587">
        <v>6.3</v>
      </c>
      <c r="AC587">
        <v>2.9</v>
      </c>
      <c r="AF587">
        <v>5.7</v>
      </c>
      <c r="AG587">
        <v>7.4</v>
      </c>
      <c r="AI587">
        <v>6.1</v>
      </c>
      <c r="AN587">
        <v>6.1</v>
      </c>
      <c r="AQ587">
        <v>7.2</v>
      </c>
    </row>
    <row r="588" spans="1:43" x14ac:dyDescent="0.3">
      <c r="A588" t="s">
        <v>3396</v>
      </c>
      <c r="B588" t="s">
        <v>24746</v>
      </c>
      <c r="C588">
        <v>6.3</v>
      </c>
      <c r="E588" t="s">
        <v>3409</v>
      </c>
      <c r="F588" t="s">
        <v>25957</v>
      </c>
      <c r="AB588">
        <v>6.6</v>
      </c>
      <c r="AC588">
        <v>6.1</v>
      </c>
      <c r="AF588">
        <v>6.6</v>
      </c>
      <c r="AG588">
        <v>6.7</v>
      </c>
      <c r="AI588">
        <v>4.8</v>
      </c>
      <c r="AN588">
        <v>8.5</v>
      </c>
      <c r="AQ588">
        <v>5.2</v>
      </c>
    </row>
    <row r="589" spans="1:43" x14ac:dyDescent="0.3">
      <c r="A589" t="s">
        <v>334</v>
      </c>
      <c r="B589" t="s">
        <v>24747</v>
      </c>
      <c r="C589">
        <v>6.5</v>
      </c>
      <c r="E589" t="s">
        <v>1325</v>
      </c>
      <c r="F589" t="s">
        <v>27936</v>
      </c>
      <c r="G589" t="s">
        <v>10413</v>
      </c>
      <c r="AB589">
        <v>6.7</v>
      </c>
      <c r="AC589">
        <v>7.3</v>
      </c>
      <c r="AF589">
        <v>7.4</v>
      </c>
      <c r="AG589">
        <v>6.4</v>
      </c>
      <c r="AI589">
        <v>6.5</v>
      </c>
      <c r="AN589">
        <v>7.3</v>
      </c>
      <c r="AQ589">
        <v>6.9</v>
      </c>
    </row>
    <row r="590" spans="1:43" x14ac:dyDescent="0.3">
      <c r="A590" t="s">
        <v>3479</v>
      </c>
      <c r="B590" t="s">
        <v>24748</v>
      </c>
      <c r="C590">
        <v>3</v>
      </c>
      <c r="E590" t="s">
        <v>1325</v>
      </c>
      <c r="F590" t="s">
        <v>12332</v>
      </c>
      <c r="G590" t="s">
        <v>27935</v>
      </c>
      <c r="AB590">
        <v>5.4</v>
      </c>
      <c r="AC590">
        <v>6.2</v>
      </c>
      <c r="AF590">
        <v>6.8</v>
      </c>
      <c r="AG590">
        <v>6.6</v>
      </c>
      <c r="AI590">
        <v>6.4</v>
      </c>
      <c r="AN590">
        <v>6.3</v>
      </c>
      <c r="AQ590">
        <v>7.3</v>
      </c>
    </row>
    <row r="591" spans="1:43" x14ac:dyDescent="0.3">
      <c r="A591" t="s">
        <v>1401</v>
      </c>
      <c r="B591" t="s">
        <v>24749</v>
      </c>
      <c r="C591">
        <v>3.6</v>
      </c>
      <c r="E591" t="s">
        <v>1325</v>
      </c>
      <c r="F591" t="s">
        <v>27936</v>
      </c>
      <c r="G591" t="s">
        <v>12332</v>
      </c>
      <c r="H591" t="s">
        <v>10413</v>
      </c>
      <c r="AB591">
        <v>6.7</v>
      </c>
      <c r="AC591">
        <v>5.2</v>
      </c>
      <c r="AF591">
        <v>7.2</v>
      </c>
      <c r="AG591">
        <v>7.4</v>
      </c>
      <c r="AI591">
        <v>5.8</v>
      </c>
      <c r="AN591">
        <v>7.2</v>
      </c>
      <c r="AQ591">
        <v>6.1</v>
      </c>
    </row>
    <row r="592" spans="1:43" x14ac:dyDescent="0.3">
      <c r="A592" t="s">
        <v>464</v>
      </c>
      <c r="B592" t="s">
        <v>24750</v>
      </c>
      <c r="C592">
        <v>5.8</v>
      </c>
      <c r="E592" t="s">
        <v>1325</v>
      </c>
      <c r="F592" t="s">
        <v>27936</v>
      </c>
      <c r="G592" t="s">
        <v>3409</v>
      </c>
      <c r="H592" t="s">
        <v>10413</v>
      </c>
      <c r="AB592">
        <v>3.8</v>
      </c>
      <c r="AC592">
        <v>7.2</v>
      </c>
      <c r="AF592">
        <v>6.6</v>
      </c>
      <c r="AG592">
        <v>6.5</v>
      </c>
      <c r="AI592">
        <v>5.3</v>
      </c>
      <c r="AN592">
        <v>7.3</v>
      </c>
      <c r="AQ592">
        <v>6.2</v>
      </c>
    </row>
    <row r="593" spans="1:43" x14ac:dyDescent="0.3">
      <c r="A593" t="s">
        <v>3496</v>
      </c>
      <c r="B593" t="s">
        <v>24751</v>
      </c>
      <c r="C593">
        <v>6.2</v>
      </c>
      <c r="E593" t="s">
        <v>1325</v>
      </c>
      <c r="F593" t="s">
        <v>953</v>
      </c>
      <c r="G593" t="s">
        <v>11526</v>
      </c>
      <c r="H593" t="s">
        <v>1671</v>
      </c>
      <c r="I593" t="s">
        <v>27936</v>
      </c>
      <c r="J593" t="s">
        <v>18089</v>
      </c>
      <c r="K593" t="s">
        <v>1266</v>
      </c>
      <c r="AB593">
        <v>6.2</v>
      </c>
      <c r="AC593">
        <v>8.1999999999999993</v>
      </c>
      <c r="AF593">
        <v>7.8</v>
      </c>
      <c r="AG593">
        <v>6.6</v>
      </c>
      <c r="AI593">
        <v>5.3</v>
      </c>
      <c r="AN593">
        <v>8.1</v>
      </c>
      <c r="AQ593">
        <v>6.6</v>
      </c>
    </row>
    <row r="594" spans="1:43" x14ac:dyDescent="0.3">
      <c r="A594" t="s">
        <v>3500</v>
      </c>
      <c r="B594" t="s">
        <v>24752</v>
      </c>
      <c r="C594">
        <v>5.6</v>
      </c>
      <c r="E594" t="s">
        <v>953</v>
      </c>
      <c r="F594" t="s">
        <v>11526</v>
      </c>
      <c r="G594" t="s">
        <v>18089</v>
      </c>
      <c r="H594" t="s">
        <v>1266</v>
      </c>
      <c r="I594" t="s">
        <v>17378</v>
      </c>
      <c r="AB594">
        <v>5.0999999999999996</v>
      </c>
      <c r="AC594">
        <v>7.7</v>
      </c>
      <c r="AF594">
        <v>6.9</v>
      </c>
      <c r="AG594">
        <v>7.4</v>
      </c>
      <c r="AI594">
        <v>6.9</v>
      </c>
      <c r="AN594">
        <v>6.9</v>
      </c>
      <c r="AQ594">
        <v>6</v>
      </c>
    </row>
    <row r="595" spans="1:43" x14ac:dyDescent="0.3">
      <c r="A595" t="s">
        <v>1120</v>
      </c>
      <c r="B595" t="s">
        <v>24753</v>
      </c>
      <c r="C595">
        <v>5.4</v>
      </c>
      <c r="E595" t="s">
        <v>1325</v>
      </c>
      <c r="F595" t="s">
        <v>27936</v>
      </c>
      <c r="G595" t="s">
        <v>3409</v>
      </c>
      <c r="H595" t="s">
        <v>27934</v>
      </c>
      <c r="I595" t="s">
        <v>10413</v>
      </c>
      <c r="AB595">
        <v>5</v>
      </c>
      <c r="AC595">
        <v>8.8000000000000007</v>
      </c>
      <c r="AF595">
        <v>7.7</v>
      </c>
      <c r="AG595">
        <v>7.8</v>
      </c>
      <c r="AI595">
        <v>4.9000000000000004</v>
      </c>
      <c r="AN595">
        <v>7.3</v>
      </c>
      <c r="AQ595">
        <v>6.4</v>
      </c>
    </row>
    <row r="596" spans="1:43" x14ac:dyDescent="0.3">
      <c r="A596" t="s">
        <v>1589</v>
      </c>
      <c r="B596" t="s">
        <v>24754</v>
      </c>
      <c r="C596">
        <v>6.1</v>
      </c>
      <c r="E596" t="s">
        <v>1325</v>
      </c>
      <c r="F596" t="s">
        <v>953</v>
      </c>
      <c r="G596" t="s">
        <v>27934</v>
      </c>
      <c r="H596" t="s">
        <v>12332</v>
      </c>
      <c r="I596" t="s">
        <v>10413</v>
      </c>
      <c r="AB596">
        <v>4.5</v>
      </c>
      <c r="AC596">
        <v>5.4</v>
      </c>
      <c r="AF596">
        <v>6.2</v>
      </c>
      <c r="AG596">
        <v>6.5</v>
      </c>
      <c r="AI596">
        <v>8</v>
      </c>
      <c r="AN596">
        <v>6.4</v>
      </c>
      <c r="AQ596">
        <v>8.1</v>
      </c>
    </row>
    <row r="597" spans="1:43" x14ac:dyDescent="0.3">
      <c r="A597" t="s">
        <v>2215</v>
      </c>
      <c r="B597" t="s">
        <v>24755</v>
      </c>
      <c r="C597">
        <v>4.2</v>
      </c>
      <c r="E597" t="s">
        <v>27936</v>
      </c>
      <c r="F597" t="s">
        <v>27934</v>
      </c>
      <c r="G597" t="s">
        <v>10413</v>
      </c>
      <c r="AB597">
        <v>6.5</v>
      </c>
      <c r="AC597">
        <v>2.8</v>
      </c>
      <c r="AF597">
        <v>5.9</v>
      </c>
      <c r="AG597">
        <v>5.3</v>
      </c>
      <c r="AI597">
        <v>5.9</v>
      </c>
      <c r="AN597">
        <v>6.8</v>
      </c>
      <c r="AQ597">
        <v>7.8</v>
      </c>
    </row>
    <row r="598" spans="1:43" x14ac:dyDescent="0.3">
      <c r="A598" t="s">
        <v>3525</v>
      </c>
      <c r="B598" t="s">
        <v>24756</v>
      </c>
      <c r="C598">
        <v>6.7</v>
      </c>
      <c r="E598" t="s">
        <v>1325</v>
      </c>
      <c r="F598" t="s">
        <v>27936</v>
      </c>
      <c r="G598" t="s">
        <v>27934</v>
      </c>
      <c r="H598" t="s">
        <v>12332</v>
      </c>
      <c r="I598" t="s">
        <v>10413</v>
      </c>
      <c r="AB598">
        <v>5.0999999999999996</v>
      </c>
      <c r="AC598">
        <v>7.1</v>
      </c>
      <c r="AF598">
        <v>6.7</v>
      </c>
      <c r="AG598">
        <v>6.4</v>
      </c>
      <c r="AI598">
        <v>6.9</v>
      </c>
      <c r="AN598">
        <v>6.5</v>
      </c>
      <c r="AQ598">
        <v>7.3</v>
      </c>
    </row>
    <row r="599" spans="1:43" x14ac:dyDescent="0.3">
      <c r="A599" t="s">
        <v>42</v>
      </c>
      <c r="B599" t="s">
        <v>24757</v>
      </c>
      <c r="C599">
        <v>4.2</v>
      </c>
      <c r="E599" t="s">
        <v>1325</v>
      </c>
      <c r="F599" t="s">
        <v>953</v>
      </c>
      <c r="G599" t="s">
        <v>1266</v>
      </c>
      <c r="AB599">
        <v>6.2</v>
      </c>
      <c r="AC599">
        <v>5.7</v>
      </c>
      <c r="AF599">
        <v>6.3</v>
      </c>
      <c r="AG599">
        <v>6.6</v>
      </c>
      <c r="AI599">
        <v>7.8</v>
      </c>
      <c r="AN599">
        <v>7.8</v>
      </c>
      <c r="AQ599">
        <v>7.4</v>
      </c>
    </row>
    <row r="600" spans="1:43" x14ac:dyDescent="0.3">
      <c r="A600" t="s">
        <v>923</v>
      </c>
      <c r="B600" t="s">
        <v>24758</v>
      </c>
      <c r="C600">
        <v>6.4</v>
      </c>
      <c r="E600" t="s">
        <v>1325</v>
      </c>
      <c r="F600" t="s">
        <v>3409</v>
      </c>
      <c r="G600" t="s">
        <v>10413</v>
      </c>
      <c r="AB600">
        <v>5.7</v>
      </c>
      <c r="AC600">
        <v>4.0999999999999996</v>
      </c>
      <c r="AF600">
        <v>6.4</v>
      </c>
      <c r="AG600">
        <v>7.8</v>
      </c>
      <c r="AI600">
        <v>6.7</v>
      </c>
      <c r="AN600">
        <v>7.2</v>
      </c>
      <c r="AQ600">
        <v>8.1</v>
      </c>
    </row>
    <row r="601" spans="1:43" x14ac:dyDescent="0.3">
      <c r="A601" t="s">
        <v>1105</v>
      </c>
      <c r="B601" t="s">
        <v>24759</v>
      </c>
      <c r="C601">
        <v>4.9000000000000004</v>
      </c>
      <c r="E601" t="s">
        <v>953</v>
      </c>
      <c r="F601" t="s">
        <v>3409</v>
      </c>
      <c r="G601" t="s">
        <v>1266</v>
      </c>
      <c r="H601" t="s">
        <v>19711</v>
      </c>
      <c r="AB601">
        <v>6</v>
      </c>
      <c r="AC601">
        <v>6.5</v>
      </c>
      <c r="AF601">
        <v>6.2</v>
      </c>
      <c r="AG601">
        <v>7.6</v>
      </c>
      <c r="AI601">
        <v>5.2</v>
      </c>
      <c r="AN601">
        <v>8.6</v>
      </c>
      <c r="AQ601">
        <v>7.6</v>
      </c>
    </row>
    <row r="602" spans="1:43" x14ac:dyDescent="0.3">
      <c r="A602" t="s">
        <v>2125</v>
      </c>
      <c r="B602" t="s">
        <v>24760</v>
      </c>
      <c r="C602">
        <v>6.8</v>
      </c>
      <c r="E602" t="s">
        <v>27936</v>
      </c>
      <c r="F602" t="s">
        <v>3409</v>
      </c>
      <c r="G602" t="s">
        <v>10413</v>
      </c>
      <c r="AB602">
        <v>5.5</v>
      </c>
      <c r="AC602">
        <v>5.9</v>
      </c>
      <c r="AF602">
        <v>6.5</v>
      </c>
      <c r="AG602">
        <v>2.1</v>
      </c>
      <c r="AI602">
        <v>7.6</v>
      </c>
      <c r="AN602">
        <v>8</v>
      </c>
      <c r="AQ602">
        <v>8.6</v>
      </c>
    </row>
    <row r="603" spans="1:43" x14ac:dyDescent="0.3">
      <c r="A603" t="s">
        <v>2966</v>
      </c>
      <c r="B603" t="s">
        <v>24761</v>
      </c>
      <c r="C603">
        <v>7.7</v>
      </c>
      <c r="E603" t="s">
        <v>11526</v>
      </c>
      <c r="F603" t="s">
        <v>1671</v>
      </c>
      <c r="G603" t="s">
        <v>18089</v>
      </c>
      <c r="AB603">
        <v>4.8</v>
      </c>
      <c r="AC603">
        <v>4.8</v>
      </c>
      <c r="AF603">
        <v>6.6</v>
      </c>
      <c r="AG603">
        <v>7.1</v>
      </c>
      <c r="AI603">
        <v>6.6</v>
      </c>
      <c r="AN603">
        <v>8.1</v>
      </c>
      <c r="AQ603">
        <v>6.8</v>
      </c>
    </row>
    <row r="604" spans="1:43" x14ac:dyDescent="0.3">
      <c r="A604" t="s">
        <v>3554</v>
      </c>
      <c r="B604" t="s">
        <v>24762</v>
      </c>
      <c r="C604">
        <v>5.6</v>
      </c>
      <c r="E604" t="s">
        <v>1325</v>
      </c>
      <c r="F604" t="s">
        <v>1671</v>
      </c>
      <c r="G604" t="s">
        <v>27936</v>
      </c>
      <c r="H604" t="s">
        <v>3409</v>
      </c>
      <c r="I604" t="s">
        <v>10413</v>
      </c>
      <c r="AB604">
        <v>5.7</v>
      </c>
      <c r="AC604">
        <v>8.5</v>
      </c>
      <c r="AF604">
        <v>6.5</v>
      </c>
      <c r="AG604">
        <v>7</v>
      </c>
      <c r="AI604">
        <v>6.9</v>
      </c>
      <c r="AN604">
        <v>7.9</v>
      </c>
      <c r="AQ604">
        <v>7.3</v>
      </c>
    </row>
    <row r="605" spans="1:43" x14ac:dyDescent="0.3">
      <c r="A605" t="s">
        <v>1671</v>
      </c>
      <c r="B605" t="s">
        <v>24763</v>
      </c>
      <c r="C605">
        <v>6.4</v>
      </c>
      <c r="E605" t="s">
        <v>1671</v>
      </c>
      <c r="AB605">
        <v>5.0999999999999996</v>
      </c>
      <c r="AC605">
        <v>6.6</v>
      </c>
      <c r="AF605">
        <v>6.2</v>
      </c>
      <c r="AG605">
        <v>7.5</v>
      </c>
      <c r="AI605">
        <v>6.6</v>
      </c>
      <c r="AN605">
        <v>4.2</v>
      </c>
      <c r="AQ605">
        <v>5.8</v>
      </c>
    </row>
    <row r="606" spans="1:43" x14ac:dyDescent="0.3">
      <c r="A606" t="s">
        <v>3565</v>
      </c>
      <c r="B606" t="s">
        <v>24764</v>
      </c>
      <c r="C606">
        <v>7.2</v>
      </c>
      <c r="E606" t="s">
        <v>953</v>
      </c>
      <c r="F606" t="s">
        <v>3409</v>
      </c>
      <c r="G606" t="s">
        <v>22704</v>
      </c>
      <c r="H606" t="s">
        <v>19711</v>
      </c>
      <c r="AB606">
        <v>6</v>
      </c>
      <c r="AC606">
        <v>5.7</v>
      </c>
      <c r="AF606">
        <v>5.2</v>
      </c>
      <c r="AG606">
        <v>6.3</v>
      </c>
      <c r="AI606">
        <v>6.7</v>
      </c>
      <c r="AN606">
        <v>6.6</v>
      </c>
      <c r="AQ606">
        <v>6.2</v>
      </c>
    </row>
    <row r="607" spans="1:43" x14ac:dyDescent="0.3">
      <c r="A607" t="s">
        <v>971</v>
      </c>
      <c r="B607" t="s">
        <v>24765</v>
      </c>
      <c r="C607">
        <v>6</v>
      </c>
      <c r="E607" t="s">
        <v>1325</v>
      </c>
      <c r="F607" t="s">
        <v>1671</v>
      </c>
      <c r="G607" t="s">
        <v>1266</v>
      </c>
      <c r="H607" t="s">
        <v>12332</v>
      </c>
      <c r="AB607">
        <v>4.2</v>
      </c>
      <c r="AC607">
        <v>3.7</v>
      </c>
      <c r="AF607">
        <v>7.1</v>
      </c>
      <c r="AG607">
        <v>6.8</v>
      </c>
      <c r="AI607">
        <v>6.3</v>
      </c>
      <c r="AN607">
        <v>7.5</v>
      </c>
      <c r="AQ607">
        <v>6.3</v>
      </c>
    </row>
    <row r="608" spans="1:43" x14ac:dyDescent="0.3">
      <c r="A608" t="s">
        <v>1681</v>
      </c>
      <c r="B608" t="s">
        <v>24766</v>
      </c>
      <c r="C608">
        <v>5.9</v>
      </c>
      <c r="E608" t="s">
        <v>1671</v>
      </c>
      <c r="F608" t="s">
        <v>19711</v>
      </c>
      <c r="AB608">
        <v>4.5999999999999996</v>
      </c>
      <c r="AC608">
        <v>4.5999999999999996</v>
      </c>
      <c r="AF608">
        <v>6</v>
      </c>
      <c r="AG608">
        <v>7.1</v>
      </c>
      <c r="AI608">
        <v>7.7</v>
      </c>
      <c r="AN608">
        <v>7.4</v>
      </c>
      <c r="AQ608">
        <v>7.1</v>
      </c>
    </row>
    <row r="609" spans="1:43" x14ac:dyDescent="0.3">
      <c r="A609" t="s">
        <v>3581</v>
      </c>
      <c r="B609" t="s">
        <v>24767</v>
      </c>
      <c r="C609">
        <v>7.9</v>
      </c>
      <c r="E609" t="s">
        <v>13307</v>
      </c>
      <c r="F609" t="s">
        <v>3409</v>
      </c>
      <c r="G609" t="s">
        <v>10413</v>
      </c>
      <c r="AB609">
        <v>6.4</v>
      </c>
      <c r="AC609">
        <v>5.8</v>
      </c>
      <c r="AF609">
        <v>6.4</v>
      </c>
      <c r="AG609">
        <v>8</v>
      </c>
      <c r="AI609">
        <v>6.1</v>
      </c>
      <c r="AN609">
        <v>7.2</v>
      </c>
      <c r="AQ609">
        <v>8.3000000000000007</v>
      </c>
    </row>
    <row r="610" spans="1:43" x14ac:dyDescent="0.3">
      <c r="A610" t="s">
        <v>923</v>
      </c>
      <c r="B610" t="s">
        <v>24768</v>
      </c>
      <c r="C610">
        <v>7.1</v>
      </c>
      <c r="E610" t="s">
        <v>1325</v>
      </c>
      <c r="F610" t="s">
        <v>3409</v>
      </c>
      <c r="G610" t="s">
        <v>10413</v>
      </c>
      <c r="AB610">
        <v>6.8</v>
      </c>
      <c r="AC610">
        <v>7.1</v>
      </c>
      <c r="AF610">
        <v>6.1</v>
      </c>
      <c r="AG610">
        <v>4.5</v>
      </c>
      <c r="AI610">
        <v>6.2</v>
      </c>
      <c r="AN610">
        <v>7.4</v>
      </c>
      <c r="AQ610">
        <v>6.6</v>
      </c>
    </row>
    <row r="611" spans="1:43" x14ac:dyDescent="0.3">
      <c r="A611" t="s">
        <v>3458</v>
      </c>
      <c r="B611" t="s">
        <v>24769</v>
      </c>
      <c r="C611">
        <v>5.9</v>
      </c>
      <c r="E611" t="s">
        <v>1325</v>
      </c>
      <c r="F611" t="s">
        <v>1266</v>
      </c>
      <c r="G611" t="s">
        <v>6403</v>
      </c>
      <c r="AB611">
        <v>5.2</v>
      </c>
      <c r="AC611">
        <v>5.8</v>
      </c>
      <c r="AF611">
        <v>6.5</v>
      </c>
      <c r="AG611">
        <v>6.8</v>
      </c>
      <c r="AI611">
        <v>5.3</v>
      </c>
      <c r="AN611">
        <v>6.8</v>
      </c>
      <c r="AQ611">
        <v>4.9000000000000004</v>
      </c>
    </row>
    <row r="612" spans="1:43" x14ac:dyDescent="0.3">
      <c r="A612" t="s">
        <v>1606</v>
      </c>
      <c r="B612" t="s">
        <v>24770</v>
      </c>
      <c r="C612">
        <v>6.2</v>
      </c>
      <c r="E612" t="s">
        <v>1325</v>
      </c>
      <c r="F612" t="s">
        <v>27936</v>
      </c>
      <c r="G612" t="s">
        <v>19711</v>
      </c>
      <c r="H612" t="s">
        <v>10413</v>
      </c>
      <c r="AB612">
        <v>5.5</v>
      </c>
      <c r="AC612">
        <v>5.4</v>
      </c>
      <c r="AF612">
        <v>7.5</v>
      </c>
      <c r="AG612">
        <v>7.4</v>
      </c>
      <c r="AI612">
        <v>6.7</v>
      </c>
      <c r="AN612">
        <v>6.3</v>
      </c>
      <c r="AQ612">
        <v>7.6</v>
      </c>
    </row>
    <row r="613" spans="1:43" x14ac:dyDescent="0.3">
      <c r="A613" t="s">
        <v>2202</v>
      </c>
      <c r="B613" t="s">
        <v>24771</v>
      </c>
      <c r="C613">
        <v>7</v>
      </c>
      <c r="E613" t="s">
        <v>3409</v>
      </c>
      <c r="F613" t="s">
        <v>27934</v>
      </c>
      <c r="G613" t="s">
        <v>12332</v>
      </c>
      <c r="H613" t="s">
        <v>10413</v>
      </c>
      <c r="AB613">
        <v>5.5</v>
      </c>
      <c r="AC613">
        <v>6.8</v>
      </c>
      <c r="AF613">
        <v>7.9</v>
      </c>
      <c r="AG613">
        <v>6.9</v>
      </c>
      <c r="AI613">
        <v>5.4</v>
      </c>
      <c r="AN613">
        <v>7.2</v>
      </c>
      <c r="AQ613">
        <v>7.3</v>
      </c>
    </row>
    <row r="614" spans="1:43" x14ac:dyDescent="0.3">
      <c r="A614" t="s">
        <v>3619</v>
      </c>
      <c r="B614" t="s">
        <v>24772</v>
      </c>
      <c r="C614">
        <v>5.4</v>
      </c>
      <c r="E614" t="s">
        <v>1325</v>
      </c>
      <c r="F614" t="s">
        <v>953</v>
      </c>
      <c r="G614" t="s">
        <v>1266</v>
      </c>
      <c r="H614" t="s">
        <v>25957</v>
      </c>
      <c r="AB614">
        <v>5.0999999999999996</v>
      </c>
      <c r="AC614">
        <v>2.2999999999999998</v>
      </c>
      <c r="AF614">
        <v>6.2</v>
      </c>
      <c r="AG614">
        <v>7.5</v>
      </c>
      <c r="AI614">
        <v>5.4</v>
      </c>
      <c r="AN614">
        <v>6.9</v>
      </c>
      <c r="AQ614">
        <v>5.3</v>
      </c>
    </row>
    <row r="615" spans="1:43" x14ac:dyDescent="0.3">
      <c r="A615" t="s">
        <v>1467</v>
      </c>
      <c r="B615" t="s">
        <v>24773</v>
      </c>
      <c r="C615">
        <v>8.6</v>
      </c>
      <c r="E615" t="s">
        <v>1325</v>
      </c>
      <c r="F615" t="s">
        <v>3409</v>
      </c>
      <c r="G615" t="s">
        <v>25957</v>
      </c>
      <c r="AB615">
        <v>4.9000000000000004</v>
      </c>
      <c r="AC615">
        <v>6.2</v>
      </c>
      <c r="AF615">
        <v>5.8</v>
      </c>
      <c r="AG615">
        <v>5.3</v>
      </c>
      <c r="AI615">
        <v>6.1</v>
      </c>
      <c r="AN615">
        <v>5.9</v>
      </c>
      <c r="AQ615">
        <v>6.3</v>
      </c>
    </row>
    <row r="616" spans="1:43" x14ac:dyDescent="0.3">
      <c r="A616" t="s">
        <v>464</v>
      </c>
      <c r="B616" t="s">
        <v>24774</v>
      </c>
      <c r="C616">
        <v>6.5</v>
      </c>
      <c r="E616" t="s">
        <v>1325</v>
      </c>
      <c r="F616" t="s">
        <v>27936</v>
      </c>
      <c r="G616" t="s">
        <v>3409</v>
      </c>
      <c r="H616" t="s">
        <v>10413</v>
      </c>
      <c r="AB616">
        <v>5.6</v>
      </c>
      <c r="AC616">
        <v>6.3</v>
      </c>
      <c r="AF616">
        <v>7.9</v>
      </c>
      <c r="AG616">
        <v>7.8</v>
      </c>
      <c r="AI616">
        <v>6.5</v>
      </c>
      <c r="AN616">
        <v>7.6</v>
      </c>
      <c r="AQ616">
        <v>7.7</v>
      </c>
    </row>
    <row r="617" spans="1:43" x14ac:dyDescent="0.3">
      <c r="A617" t="s">
        <v>3632</v>
      </c>
      <c r="B617" t="s">
        <v>24775</v>
      </c>
      <c r="C617">
        <v>6.4</v>
      </c>
      <c r="E617" t="s">
        <v>1671</v>
      </c>
      <c r="F617" t="s">
        <v>1266</v>
      </c>
      <c r="G617" t="s">
        <v>19711</v>
      </c>
      <c r="AB617">
        <v>6.5</v>
      </c>
      <c r="AC617">
        <v>6.3</v>
      </c>
      <c r="AF617">
        <v>8.1</v>
      </c>
      <c r="AG617">
        <v>5.4</v>
      </c>
      <c r="AI617">
        <v>6.6</v>
      </c>
      <c r="AN617">
        <v>6.1</v>
      </c>
      <c r="AQ617">
        <v>6.4</v>
      </c>
    </row>
    <row r="618" spans="1:43" x14ac:dyDescent="0.3">
      <c r="A618" t="s">
        <v>471</v>
      </c>
      <c r="B618" t="s">
        <v>24776</v>
      </c>
      <c r="C618">
        <v>7.6</v>
      </c>
      <c r="E618" t="s">
        <v>953</v>
      </c>
      <c r="F618" t="s">
        <v>11526</v>
      </c>
      <c r="G618" t="s">
        <v>1671</v>
      </c>
      <c r="H618" t="s">
        <v>18089</v>
      </c>
      <c r="AB618">
        <v>6.5</v>
      </c>
      <c r="AC618">
        <v>5.8</v>
      </c>
      <c r="AF618">
        <v>6.1</v>
      </c>
      <c r="AG618">
        <v>6.2</v>
      </c>
      <c r="AI618">
        <v>7</v>
      </c>
      <c r="AN618">
        <v>7.1</v>
      </c>
      <c r="AQ618">
        <v>7.4</v>
      </c>
    </row>
    <row r="619" spans="1:43" x14ac:dyDescent="0.3">
      <c r="A619" t="s">
        <v>3171</v>
      </c>
      <c r="B619" t="s">
        <v>24777</v>
      </c>
      <c r="C619">
        <v>5.5</v>
      </c>
      <c r="E619" t="s">
        <v>3409</v>
      </c>
      <c r="F619" t="s">
        <v>6403</v>
      </c>
      <c r="G619" t="s">
        <v>12332</v>
      </c>
      <c r="H619" t="s">
        <v>10413</v>
      </c>
      <c r="AB619">
        <v>8.4</v>
      </c>
      <c r="AC619">
        <v>6.8</v>
      </c>
      <c r="AF619">
        <v>6.8</v>
      </c>
      <c r="AG619">
        <v>6.2</v>
      </c>
      <c r="AI619">
        <v>5.3</v>
      </c>
      <c r="AN619">
        <v>7.8</v>
      </c>
      <c r="AQ619">
        <v>7</v>
      </c>
    </row>
    <row r="620" spans="1:43" x14ac:dyDescent="0.3">
      <c r="A620" t="s">
        <v>3241</v>
      </c>
      <c r="B620" t="s">
        <v>24778</v>
      </c>
      <c r="C620">
        <v>7.4</v>
      </c>
      <c r="E620" t="s">
        <v>13307</v>
      </c>
      <c r="F620" t="s">
        <v>3409</v>
      </c>
      <c r="G620" t="s">
        <v>22704</v>
      </c>
      <c r="H620" t="s">
        <v>25957</v>
      </c>
      <c r="AB620">
        <v>6</v>
      </c>
      <c r="AC620">
        <v>5.3</v>
      </c>
      <c r="AF620">
        <v>5.9</v>
      </c>
      <c r="AG620">
        <v>5.0999999999999996</v>
      </c>
      <c r="AI620">
        <v>7.9</v>
      </c>
      <c r="AN620">
        <v>6.5</v>
      </c>
      <c r="AQ620">
        <v>6.8</v>
      </c>
    </row>
    <row r="621" spans="1:43" x14ac:dyDescent="0.3">
      <c r="A621" t="s">
        <v>647</v>
      </c>
      <c r="B621" t="s">
        <v>24779</v>
      </c>
      <c r="C621">
        <v>8.6999999999999993</v>
      </c>
      <c r="E621" t="s">
        <v>1325</v>
      </c>
      <c r="F621" t="s">
        <v>12332</v>
      </c>
      <c r="AB621">
        <v>6.2</v>
      </c>
      <c r="AC621">
        <v>7.1</v>
      </c>
      <c r="AF621">
        <v>5</v>
      </c>
      <c r="AG621">
        <v>6.9</v>
      </c>
      <c r="AI621">
        <v>5.7</v>
      </c>
      <c r="AN621">
        <v>7.4</v>
      </c>
      <c r="AQ621">
        <v>7</v>
      </c>
    </row>
    <row r="622" spans="1:43" x14ac:dyDescent="0.3">
      <c r="A622" t="s">
        <v>2157</v>
      </c>
      <c r="B622" t="s">
        <v>24780</v>
      </c>
      <c r="C622">
        <v>7.6</v>
      </c>
      <c r="E622" t="s">
        <v>953</v>
      </c>
      <c r="F622" t="s">
        <v>3409</v>
      </c>
      <c r="G622" t="s">
        <v>22704</v>
      </c>
      <c r="AB622">
        <v>4.4000000000000004</v>
      </c>
      <c r="AC622">
        <v>8.1999999999999993</v>
      </c>
      <c r="AF622">
        <v>6.5</v>
      </c>
      <c r="AG622">
        <v>6.5</v>
      </c>
      <c r="AI622">
        <v>7.1</v>
      </c>
      <c r="AN622">
        <v>7.6</v>
      </c>
      <c r="AQ622">
        <v>6.3</v>
      </c>
    </row>
    <row r="623" spans="1:43" x14ac:dyDescent="0.3">
      <c r="A623" t="s">
        <v>515</v>
      </c>
      <c r="B623" t="s">
        <v>24781</v>
      </c>
      <c r="C623">
        <v>5.5</v>
      </c>
      <c r="E623" t="s">
        <v>1671</v>
      </c>
      <c r="F623" t="s">
        <v>18089</v>
      </c>
      <c r="G623" t="s">
        <v>1266</v>
      </c>
      <c r="AB623">
        <v>7.1</v>
      </c>
      <c r="AC623">
        <v>5</v>
      </c>
      <c r="AF623">
        <v>6.1</v>
      </c>
      <c r="AG623">
        <v>5.8</v>
      </c>
      <c r="AI623">
        <v>5.6</v>
      </c>
      <c r="AN623">
        <v>7.5</v>
      </c>
      <c r="AQ623">
        <v>7.1</v>
      </c>
    </row>
    <row r="624" spans="1:43" x14ac:dyDescent="0.3">
      <c r="A624" t="s">
        <v>2850</v>
      </c>
      <c r="B624" t="s">
        <v>24782</v>
      </c>
      <c r="C624">
        <v>7.6</v>
      </c>
      <c r="E624" t="s">
        <v>3409</v>
      </c>
      <c r="F624" t="s">
        <v>17378</v>
      </c>
      <c r="G624" t="s">
        <v>19711</v>
      </c>
      <c r="AB624">
        <v>6.3</v>
      </c>
      <c r="AC624">
        <v>6.1</v>
      </c>
      <c r="AF624">
        <v>6.6</v>
      </c>
      <c r="AG624">
        <v>5</v>
      </c>
      <c r="AI624">
        <v>6.8</v>
      </c>
      <c r="AN624">
        <v>7.2</v>
      </c>
      <c r="AQ624">
        <v>7.1</v>
      </c>
    </row>
    <row r="625" spans="1:43" x14ac:dyDescent="0.3">
      <c r="A625" t="s">
        <v>1415</v>
      </c>
      <c r="B625" t="s">
        <v>24783</v>
      </c>
      <c r="C625">
        <v>6.5</v>
      </c>
      <c r="E625" t="s">
        <v>1671</v>
      </c>
      <c r="F625" t="s">
        <v>3409</v>
      </c>
      <c r="G625" t="s">
        <v>19711</v>
      </c>
      <c r="AB625">
        <v>6.4</v>
      </c>
      <c r="AC625">
        <v>7.2</v>
      </c>
      <c r="AF625">
        <v>5.8</v>
      </c>
      <c r="AG625">
        <v>6.7</v>
      </c>
      <c r="AI625">
        <v>3.6</v>
      </c>
      <c r="AN625">
        <v>7.6</v>
      </c>
      <c r="AQ625">
        <v>6.1</v>
      </c>
    </row>
    <row r="626" spans="1:43" x14ac:dyDescent="0.3">
      <c r="A626" t="s">
        <v>1671</v>
      </c>
      <c r="B626" t="s">
        <v>24784</v>
      </c>
      <c r="C626">
        <v>6.9</v>
      </c>
      <c r="E626" t="s">
        <v>1671</v>
      </c>
      <c r="AB626">
        <v>6.3</v>
      </c>
      <c r="AC626">
        <v>2.8</v>
      </c>
      <c r="AF626">
        <v>4.5999999999999996</v>
      </c>
      <c r="AG626">
        <v>5.5</v>
      </c>
      <c r="AI626">
        <v>6.3</v>
      </c>
      <c r="AN626">
        <v>6.2</v>
      </c>
      <c r="AQ626">
        <v>6.2</v>
      </c>
    </row>
    <row r="627" spans="1:43" x14ac:dyDescent="0.3">
      <c r="A627" t="s">
        <v>3678</v>
      </c>
      <c r="B627" t="s">
        <v>24785</v>
      </c>
      <c r="C627">
        <v>6.7</v>
      </c>
      <c r="E627" t="s">
        <v>1325</v>
      </c>
      <c r="F627" t="s">
        <v>953</v>
      </c>
      <c r="G627" t="s">
        <v>1671</v>
      </c>
      <c r="H627" t="s">
        <v>19711</v>
      </c>
      <c r="I627" t="s">
        <v>10413</v>
      </c>
      <c r="J627" t="s">
        <v>15011</v>
      </c>
      <c r="AB627">
        <v>3.6</v>
      </c>
      <c r="AC627">
        <v>5.3</v>
      </c>
      <c r="AF627">
        <v>6.5</v>
      </c>
      <c r="AG627">
        <v>6.5</v>
      </c>
      <c r="AI627">
        <v>6.4</v>
      </c>
      <c r="AN627">
        <v>5.6</v>
      </c>
      <c r="AQ627">
        <v>5.7</v>
      </c>
    </row>
    <row r="628" spans="1:43" x14ac:dyDescent="0.3">
      <c r="A628" t="s">
        <v>2527</v>
      </c>
      <c r="B628" t="s">
        <v>24786</v>
      </c>
      <c r="C628">
        <v>6.6</v>
      </c>
      <c r="E628" t="s">
        <v>1671</v>
      </c>
      <c r="F628" t="s">
        <v>3409</v>
      </c>
      <c r="AB628">
        <v>6.3</v>
      </c>
      <c r="AC628">
        <v>6.9</v>
      </c>
      <c r="AF628">
        <v>6</v>
      </c>
      <c r="AG628">
        <v>5.5</v>
      </c>
      <c r="AI628">
        <v>5.7</v>
      </c>
      <c r="AN628">
        <v>7.6</v>
      </c>
      <c r="AQ628">
        <v>7.4</v>
      </c>
    </row>
    <row r="629" spans="1:43" x14ac:dyDescent="0.3">
      <c r="A629" t="s">
        <v>3688</v>
      </c>
      <c r="B629" t="s">
        <v>24787</v>
      </c>
      <c r="C629">
        <v>7.2</v>
      </c>
      <c r="E629" t="s">
        <v>13307</v>
      </c>
      <c r="F629" t="s">
        <v>3409</v>
      </c>
      <c r="G629" t="s">
        <v>27935</v>
      </c>
      <c r="H629" t="s">
        <v>25957</v>
      </c>
      <c r="AB629">
        <v>6.3</v>
      </c>
      <c r="AC629">
        <v>8.4</v>
      </c>
      <c r="AF629">
        <v>6.4</v>
      </c>
      <c r="AG629">
        <v>6.5</v>
      </c>
      <c r="AI629">
        <v>5.2</v>
      </c>
      <c r="AN629">
        <v>6.8</v>
      </c>
      <c r="AQ629">
        <v>7.8</v>
      </c>
    </row>
    <row r="630" spans="1:43" x14ac:dyDescent="0.3">
      <c r="A630" t="s">
        <v>50</v>
      </c>
      <c r="B630" t="s">
        <v>24788</v>
      </c>
      <c r="C630">
        <v>6.4</v>
      </c>
      <c r="E630" t="s">
        <v>1325</v>
      </c>
      <c r="F630" t="s">
        <v>953</v>
      </c>
      <c r="G630" t="s">
        <v>10413</v>
      </c>
      <c r="AB630">
        <v>7.2</v>
      </c>
      <c r="AC630">
        <v>6.7</v>
      </c>
      <c r="AF630">
        <v>5.6</v>
      </c>
      <c r="AG630">
        <v>7.4</v>
      </c>
      <c r="AI630">
        <v>6.1</v>
      </c>
      <c r="AN630">
        <v>6.1</v>
      </c>
      <c r="AQ630">
        <v>6.8</v>
      </c>
    </row>
    <row r="631" spans="1:43" x14ac:dyDescent="0.3">
      <c r="A631" t="s">
        <v>50</v>
      </c>
      <c r="B631" t="s">
        <v>24789</v>
      </c>
      <c r="C631">
        <v>6.4</v>
      </c>
      <c r="E631" t="s">
        <v>1325</v>
      </c>
      <c r="F631" t="s">
        <v>953</v>
      </c>
      <c r="G631" t="s">
        <v>10413</v>
      </c>
      <c r="AB631">
        <v>7.6</v>
      </c>
      <c r="AC631">
        <v>6.9</v>
      </c>
      <c r="AF631">
        <v>6.3</v>
      </c>
      <c r="AG631">
        <v>5.8</v>
      </c>
      <c r="AI631">
        <v>7.1</v>
      </c>
      <c r="AN631">
        <v>5.9</v>
      </c>
      <c r="AQ631">
        <v>7.7</v>
      </c>
    </row>
    <row r="632" spans="1:43" x14ac:dyDescent="0.3">
      <c r="A632" t="s">
        <v>334</v>
      </c>
      <c r="B632" t="s">
        <v>24790</v>
      </c>
      <c r="C632">
        <v>6</v>
      </c>
      <c r="E632" t="s">
        <v>1325</v>
      </c>
      <c r="F632" t="s">
        <v>27936</v>
      </c>
      <c r="G632" t="s">
        <v>10413</v>
      </c>
      <c r="AB632">
        <v>8</v>
      </c>
      <c r="AC632">
        <v>6.4</v>
      </c>
      <c r="AF632">
        <v>7.3</v>
      </c>
      <c r="AG632">
        <v>6.5</v>
      </c>
      <c r="AI632">
        <v>7.2</v>
      </c>
      <c r="AN632">
        <v>6.7</v>
      </c>
      <c r="AQ632">
        <v>7.3</v>
      </c>
    </row>
    <row r="633" spans="1:43" x14ac:dyDescent="0.3">
      <c r="A633" t="s">
        <v>515</v>
      </c>
      <c r="B633" t="s">
        <v>24791</v>
      </c>
      <c r="C633">
        <v>6.1</v>
      </c>
      <c r="E633" t="s">
        <v>1671</v>
      </c>
      <c r="F633" t="s">
        <v>18089</v>
      </c>
      <c r="G633" t="s">
        <v>1266</v>
      </c>
      <c r="AB633">
        <v>7.4</v>
      </c>
      <c r="AC633">
        <v>8</v>
      </c>
      <c r="AF633">
        <v>4.5999999999999996</v>
      </c>
      <c r="AG633">
        <v>7</v>
      </c>
      <c r="AI633">
        <v>6</v>
      </c>
      <c r="AN633">
        <v>6.9</v>
      </c>
      <c r="AQ633">
        <v>6.1</v>
      </c>
    </row>
    <row r="634" spans="1:43" x14ac:dyDescent="0.3">
      <c r="A634" t="s">
        <v>2819</v>
      </c>
      <c r="B634" t="s">
        <v>24792</v>
      </c>
      <c r="C634">
        <v>6</v>
      </c>
      <c r="E634" t="s">
        <v>3409</v>
      </c>
      <c r="F634" t="s">
        <v>22704</v>
      </c>
      <c r="G634" t="s">
        <v>10413</v>
      </c>
      <c r="AB634">
        <v>6.9</v>
      </c>
      <c r="AC634">
        <v>8.5</v>
      </c>
      <c r="AF634">
        <v>5.6</v>
      </c>
      <c r="AG634">
        <v>5.3</v>
      </c>
      <c r="AI634">
        <v>7</v>
      </c>
      <c r="AN634">
        <v>7.1</v>
      </c>
      <c r="AQ634">
        <v>7.3</v>
      </c>
    </row>
    <row r="635" spans="1:43" x14ac:dyDescent="0.3">
      <c r="A635" t="s">
        <v>3409</v>
      </c>
      <c r="B635" t="s">
        <v>24793</v>
      </c>
      <c r="C635">
        <v>6.4</v>
      </c>
      <c r="E635" t="s">
        <v>3409</v>
      </c>
      <c r="AB635">
        <v>5.4</v>
      </c>
      <c r="AC635">
        <v>3.6</v>
      </c>
      <c r="AF635">
        <v>4.8</v>
      </c>
      <c r="AG635">
        <v>5.5</v>
      </c>
      <c r="AI635">
        <v>7</v>
      </c>
      <c r="AN635">
        <v>7.1</v>
      </c>
      <c r="AQ635">
        <v>6.7</v>
      </c>
    </row>
    <row r="636" spans="1:43" x14ac:dyDescent="0.3">
      <c r="A636" t="s">
        <v>1681</v>
      </c>
      <c r="B636" t="s">
        <v>24794</v>
      </c>
      <c r="C636">
        <v>6.4</v>
      </c>
      <c r="E636" t="s">
        <v>1671</v>
      </c>
      <c r="F636" t="s">
        <v>19711</v>
      </c>
      <c r="AB636">
        <v>6.3</v>
      </c>
      <c r="AC636">
        <v>8.6</v>
      </c>
      <c r="AF636">
        <v>5.4</v>
      </c>
      <c r="AG636">
        <v>5.2</v>
      </c>
      <c r="AI636">
        <v>7.8</v>
      </c>
      <c r="AN636">
        <v>6.8</v>
      </c>
      <c r="AQ636">
        <v>7</v>
      </c>
    </row>
    <row r="637" spans="1:43" x14ac:dyDescent="0.3">
      <c r="A637" t="s">
        <v>1924</v>
      </c>
      <c r="B637" t="s">
        <v>24795</v>
      </c>
      <c r="C637">
        <v>7.3</v>
      </c>
      <c r="E637" t="s">
        <v>3409</v>
      </c>
      <c r="F637" t="s">
        <v>27934</v>
      </c>
      <c r="G637" t="s">
        <v>10413</v>
      </c>
      <c r="AB637">
        <v>6.6</v>
      </c>
      <c r="AC637">
        <v>7</v>
      </c>
      <c r="AF637">
        <v>7</v>
      </c>
      <c r="AG637">
        <v>6.7</v>
      </c>
      <c r="AI637">
        <v>6.5</v>
      </c>
      <c r="AN637">
        <v>6.9</v>
      </c>
      <c r="AQ637">
        <v>5.9</v>
      </c>
    </row>
    <row r="638" spans="1:43" x14ac:dyDescent="0.3">
      <c r="A638" t="s">
        <v>3733</v>
      </c>
      <c r="B638" t="s">
        <v>24796</v>
      </c>
      <c r="C638">
        <v>5.2</v>
      </c>
      <c r="E638" t="s">
        <v>1671</v>
      </c>
      <c r="F638" t="s">
        <v>3409</v>
      </c>
      <c r="G638" t="s">
        <v>18089</v>
      </c>
      <c r="H638" t="s">
        <v>17378</v>
      </c>
      <c r="AB638">
        <v>7.6</v>
      </c>
      <c r="AC638">
        <v>6.5</v>
      </c>
      <c r="AF638">
        <v>4</v>
      </c>
      <c r="AG638">
        <v>7.7</v>
      </c>
      <c r="AI638">
        <v>6.5</v>
      </c>
      <c r="AN638">
        <v>7</v>
      </c>
      <c r="AQ638">
        <v>6.5</v>
      </c>
    </row>
    <row r="639" spans="1:43" x14ac:dyDescent="0.3">
      <c r="A639" t="s">
        <v>3124</v>
      </c>
      <c r="B639" t="s">
        <v>24797</v>
      </c>
      <c r="C639">
        <v>6.6</v>
      </c>
      <c r="E639" t="s">
        <v>1671</v>
      </c>
      <c r="F639" t="s">
        <v>27936</v>
      </c>
      <c r="G639" t="s">
        <v>3409</v>
      </c>
      <c r="H639" t="s">
        <v>19711</v>
      </c>
      <c r="AB639">
        <v>7.6</v>
      </c>
      <c r="AC639">
        <v>7.7</v>
      </c>
      <c r="AF639">
        <v>7.1</v>
      </c>
      <c r="AG639">
        <v>4.0999999999999996</v>
      </c>
      <c r="AI639">
        <v>5.2</v>
      </c>
      <c r="AN639">
        <v>5.9</v>
      </c>
      <c r="AQ639">
        <v>6.6</v>
      </c>
    </row>
    <row r="640" spans="1:43" x14ac:dyDescent="0.3">
      <c r="A640" t="s">
        <v>1423</v>
      </c>
      <c r="B640" t="s">
        <v>24798</v>
      </c>
      <c r="C640">
        <v>6.3</v>
      </c>
      <c r="E640" t="s">
        <v>1325</v>
      </c>
      <c r="F640" t="s">
        <v>1671</v>
      </c>
      <c r="G640" t="s">
        <v>19711</v>
      </c>
      <c r="AB640">
        <v>6.6</v>
      </c>
      <c r="AC640">
        <v>6.6</v>
      </c>
      <c r="AF640">
        <v>4.9000000000000004</v>
      </c>
      <c r="AG640">
        <v>7</v>
      </c>
      <c r="AI640">
        <v>4.5</v>
      </c>
      <c r="AN640">
        <v>5.2</v>
      </c>
      <c r="AQ640">
        <v>5.9</v>
      </c>
    </row>
    <row r="641" spans="1:43" x14ac:dyDescent="0.3">
      <c r="A641" t="s">
        <v>3751</v>
      </c>
      <c r="B641" t="s">
        <v>24799</v>
      </c>
      <c r="C641">
        <v>5.9</v>
      </c>
      <c r="E641" t="s">
        <v>1325</v>
      </c>
      <c r="F641" t="s">
        <v>953</v>
      </c>
      <c r="G641" t="s">
        <v>1266</v>
      </c>
      <c r="H641" t="s">
        <v>6403</v>
      </c>
      <c r="I641" t="s">
        <v>12332</v>
      </c>
      <c r="J641" t="s">
        <v>10413</v>
      </c>
      <c r="AB641">
        <v>6.8</v>
      </c>
      <c r="AC641">
        <v>5.8</v>
      </c>
      <c r="AF641">
        <v>6.4</v>
      </c>
      <c r="AG641">
        <v>7.1</v>
      </c>
      <c r="AI641">
        <v>5.7</v>
      </c>
      <c r="AN641">
        <v>5.5</v>
      </c>
      <c r="AQ641">
        <v>7</v>
      </c>
    </row>
    <row r="642" spans="1:43" x14ac:dyDescent="0.3">
      <c r="A642" t="s">
        <v>2527</v>
      </c>
      <c r="B642" t="s">
        <v>24800</v>
      </c>
      <c r="C642">
        <v>6.7</v>
      </c>
      <c r="E642" t="s">
        <v>1671</v>
      </c>
      <c r="F642" t="s">
        <v>3409</v>
      </c>
      <c r="AB642">
        <v>3.7</v>
      </c>
      <c r="AC642">
        <v>6.8</v>
      </c>
      <c r="AF642">
        <v>5.9</v>
      </c>
      <c r="AG642">
        <v>7.3</v>
      </c>
      <c r="AI642">
        <v>5.2</v>
      </c>
      <c r="AN642">
        <v>7.4</v>
      </c>
      <c r="AQ642">
        <v>6.8</v>
      </c>
    </row>
    <row r="643" spans="1:43" x14ac:dyDescent="0.3">
      <c r="A643" t="s">
        <v>2208</v>
      </c>
      <c r="B643" t="s">
        <v>24801</v>
      </c>
      <c r="C643">
        <v>5.4</v>
      </c>
      <c r="E643" t="s">
        <v>1325</v>
      </c>
      <c r="F643" t="s">
        <v>6403</v>
      </c>
      <c r="G643" t="s">
        <v>12332</v>
      </c>
      <c r="H643" t="s">
        <v>10413</v>
      </c>
      <c r="AB643">
        <v>7.1</v>
      </c>
      <c r="AC643">
        <v>7.6</v>
      </c>
      <c r="AF643">
        <v>5.8</v>
      </c>
      <c r="AG643">
        <v>7.2</v>
      </c>
      <c r="AI643">
        <v>6.8</v>
      </c>
      <c r="AN643">
        <v>6.3</v>
      </c>
      <c r="AQ643">
        <v>7.5</v>
      </c>
    </row>
    <row r="644" spans="1:43" x14ac:dyDescent="0.3">
      <c r="A644" t="s">
        <v>2813</v>
      </c>
      <c r="B644" t="s">
        <v>24802</v>
      </c>
      <c r="C644">
        <v>6.4</v>
      </c>
      <c r="E644" t="s">
        <v>1325</v>
      </c>
      <c r="F644" t="s">
        <v>12332</v>
      </c>
      <c r="G644" t="s">
        <v>10413</v>
      </c>
      <c r="AB644">
        <v>5.5</v>
      </c>
      <c r="AC644">
        <v>5</v>
      </c>
      <c r="AF644">
        <v>5.9</v>
      </c>
      <c r="AG644">
        <v>5.7</v>
      </c>
      <c r="AI644">
        <v>6.9</v>
      </c>
      <c r="AN644">
        <v>5.3</v>
      </c>
      <c r="AQ644">
        <v>4.7</v>
      </c>
    </row>
    <row r="645" spans="1:43" x14ac:dyDescent="0.3">
      <c r="A645" t="s">
        <v>1120</v>
      </c>
      <c r="B645" t="s">
        <v>24803</v>
      </c>
      <c r="C645">
        <v>6.7</v>
      </c>
      <c r="E645" t="s">
        <v>1325</v>
      </c>
      <c r="F645" t="s">
        <v>27936</v>
      </c>
      <c r="G645" t="s">
        <v>3409</v>
      </c>
      <c r="H645" t="s">
        <v>27934</v>
      </c>
      <c r="I645" t="s">
        <v>10413</v>
      </c>
      <c r="AB645">
        <v>4.4000000000000004</v>
      </c>
      <c r="AC645">
        <v>5.5</v>
      </c>
      <c r="AF645">
        <v>4.0999999999999996</v>
      </c>
      <c r="AG645">
        <v>7.2</v>
      </c>
      <c r="AI645">
        <v>4.9000000000000004</v>
      </c>
      <c r="AN645">
        <v>6.7</v>
      </c>
      <c r="AQ645">
        <v>8.6999999999999993</v>
      </c>
    </row>
    <row r="646" spans="1:43" x14ac:dyDescent="0.3">
      <c r="A646" t="s">
        <v>923</v>
      </c>
      <c r="B646" t="s">
        <v>24804</v>
      </c>
      <c r="C646">
        <v>6.2</v>
      </c>
      <c r="E646" t="s">
        <v>1325</v>
      </c>
      <c r="F646" t="s">
        <v>3409</v>
      </c>
      <c r="G646" t="s">
        <v>10413</v>
      </c>
      <c r="AB646">
        <v>6.3</v>
      </c>
      <c r="AC646">
        <v>6.7</v>
      </c>
      <c r="AF646">
        <v>6.6</v>
      </c>
      <c r="AG646">
        <v>6.7</v>
      </c>
      <c r="AI646">
        <v>6</v>
      </c>
      <c r="AN646">
        <v>5.9</v>
      </c>
      <c r="AQ646">
        <v>7.5</v>
      </c>
    </row>
    <row r="647" spans="1:43" x14ac:dyDescent="0.3">
      <c r="A647" t="s">
        <v>165</v>
      </c>
      <c r="B647" t="s">
        <v>24805</v>
      </c>
      <c r="C647">
        <v>6.1</v>
      </c>
      <c r="E647" t="s">
        <v>1325</v>
      </c>
      <c r="F647" t="s">
        <v>953</v>
      </c>
      <c r="G647" t="s">
        <v>1671</v>
      </c>
      <c r="H647" t="s">
        <v>18089</v>
      </c>
      <c r="I647" t="s">
        <v>1266</v>
      </c>
      <c r="J647" t="s">
        <v>12332</v>
      </c>
      <c r="AB647">
        <v>6.1</v>
      </c>
      <c r="AC647">
        <v>7.3</v>
      </c>
      <c r="AF647">
        <v>6.5</v>
      </c>
      <c r="AG647">
        <v>6.7</v>
      </c>
      <c r="AI647">
        <v>6</v>
      </c>
      <c r="AN647">
        <v>7.3</v>
      </c>
      <c r="AQ647">
        <v>8</v>
      </c>
    </row>
    <row r="648" spans="1:43" x14ac:dyDescent="0.3">
      <c r="A648" t="s">
        <v>3409</v>
      </c>
      <c r="B648" t="s">
        <v>24806</v>
      </c>
      <c r="C648">
        <v>8.8000000000000007</v>
      </c>
      <c r="E648" t="s">
        <v>3409</v>
      </c>
      <c r="AB648">
        <v>5.3</v>
      </c>
      <c r="AC648">
        <v>6.7</v>
      </c>
      <c r="AF648">
        <v>5.3</v>
      </c>
      <c r="AG648">
        <v>3.6</v>
      </c>
      <c r="AI648">
        <v>6.2</v>
      </c>
      <c r="AN648">
        <v>5.8</v>
      </c>
      <c r="AQ648">
        <v>5.9</v>
      </c>
    </row>
    <row r="649" spans="1:43" x14ac:dyDescent="0.3">
      <c r="A649" t="s">
        <v>3794</v>
      </c>
      <c r="B649" t="s">
        <v>24807</v>
      </c>
      <c r="C649">
        <v>7.1</v>
      </c>
      <c r="E649" t="s">
        <v>3409</v>
      </c>
      <c r="F649" t="s">
        <v>27935</v>
      </c>
      <c r="AB649">
        <v>5.4</v>
      </c>
      <c r="AC649">
        <v>8.4</v>
      </c>
      <c r="AF649">
        <v>5.3</v>
      </c>
      <c r="AG649">
        <v>5.9</v>
      </c>
      <c r="AI649">
        <v>6.7</v>
      </c>
      <c r="AN649">
        <v>6.7</v>
      </c>
      <c r="AQ649">
        <v>6</v>
      </c>
    </row>
    <row r="650" spans="1:43" x14ac:dyDescent="0.3">
      <c r="A650" t="s">
        <v>1628</v>
      </c>
      <c r="B650" t="s">
        <v>24808</v>
      </c>
      <c r="C650">
        <v>5.7</v>
      </c>
      <c r="E650" t="s">
        <v>1325</v>
      </c>
      <c r="F650" t="s">
        <v>953</v>
      </c>
      <c r="G650" t="s">
        <v>1671</v>
      </c>
      <c r="AB650">
        <v>4.5999999999999996</v>
      </c>
      <c r="AC650">
        <v>7.5</v>
      </c>
      <c r="AF650">
        <v>6.5</v>
      </c>
      <c r="AG650">
        <v>3.9</v>
      </c>
      <c r="AI650">
        <v>4.5999999999999996</v>
      </c>
      <c r="AN650">
        <v>7</v>
      </c>
      <c r="AQ650">
        <v>5.3</v>
      </c>
    </row>
    <row r="651" spans="1:43" x14ac:dyDescent="0.3">
      <c r="A651" t="s">
        <v>1009</v>
      </c>
      <c r="B651" t="s">
        <v>24809</v>
      </c>
      <c r="C651">
        <v>5</v>
      </c>
      <c r="E651" t="s">
        <v>1671</v>
      </c>
      <c r="F651" t="s">
        <v>27936</v>
      </c>
      <c r="AB651">
        <v>4.0999999999999996</v>
      </c>
      <c r="AC651">
        <v>5.8</v>
      </c>
      <c r="AF651">
        <v>6.8</v>
      </c>
      <c r="AG651">
        <v>6.9</v>
      </c>
      <c r="AI651">
        <v>6.1</v>
      </c>
      <c r="AN651">
        <v>6.7</v>
      </c>
      <c r="AQ651">
        <v>5.4</v>
      </c>
    </row>
    <row r="652" spans="1:43" x14ac:dyDescent="0.3">
      <c r="A652" t="s">
        <v>3812</v>
      </c>
      <c r="B652" t="s">
        <v>24810</v>
      </c>
      <c r="C652">
        <v>5.0999999999999996</v>
      </c>
      <c r="E652" t="s">
        <v>1325</v>
      </c>
      <c r="F652" t="s">
        <v>1266</v>
      </c>
      <c r="G652" t="s">
        <v>12332</v>
      </c>
      <c r="H652" t="s">
        <v>10413</v>
      </c>
      <c r="AB652">
        <v>2.7</v>
      </c>
      <c r="AC652">
        <v>3.6</v>
      </c>
      <c r="AF652">
        <v>6.7</v>
      </c>
      <c r="AG652">
        <v>6.7</v>
      </c>
      <c r="AI652">
        <v>6.2</v>
      </c>
      <c r="AN652">
        <v>5.5</v>
      </c>
      <c r="AQ652">
        <v>7.3</v>
      </c>
    </row>
    <row r="653" spans="1:43" x14ac:dyDescent="0.3">
      <c r="A653" t="s">
        <v>1935</v>
      </c>
      <c r="B653" t="s">
        <v>24811</v>
      </c>
      <c r="C653">
        <v>6.9</v>
      </c>
      <c r="E653" t="s">
        <v>27936</v>
      </c>
      <c r="F653" t="s">
        <v>3409</v>
      </c>
      <c r="AB653">
        <v>6.4</v>
      </c>
      <c r="AC653">
        <v>3</v>
      </c>
      <c r="AF653">
        <v>6.6</v>
      </c>
      <c r="AG653">
        <v>7.9</v>
      </c>
      <c r="AI653">
        <v>4.7</v>
      </c>
      <c r="AN653">
        <v>4.8</v>
      </c>
      <c r="AQ653">
        <v>7.4</v>
      </c>
    </row>
    <row r="654" spans="1:43" x14ac:dyDescent="0.3">
      <c r="A654" t="s">
        <v>3003</v>
      </c>
      <c r="B654" t="s">
        <v>24812</v>
      </c>
      <c r="C654">
        <v>4.8</v>
      </c>
      <c r="E654" t="s">
        <v>1325</v>
      </c>
      <c r="F654" t="s">
        <v>27936</v>
      </c>
      <c r="G654" t="s">
        <v>1266</v>
      </c>
      <c r="H654" t="s">
        <v>10413</v>
      </c>
      <c r="AB654">
        <v>6.1</v>
      </c>
      <c r="AC654">
        <v>6.4</v>
      </c>
      <c r="AF654">
        <v>5.8</v>
      </c>
      <c r="AG654">
        <v>6</v>
      </c>
      <c r="AI654">
        <v>7.2</v>
      </c>
      <c r="AN654">
        <v>7</v>
      </c>
      <c r="AQ654">
        <v>7.1</v>
      </c>
    </row>
    <row r="655" spans="1:43" x14ac:dyDescent="0.3">
      <c r="A655" t="s">
        <v>334</v>
      </c>
      <c r="B655" t="s">
        <v>24813</v>
      </c>
      <c r="C655">
        <v>6.5</v>
      </c>
      <c r="E655" t="s">
        <v>1325</v>
      </c>
      <c r="F655" t="s">
        <v>27936</v>
      </c>
      <c r="G655" t="s">
        <v>10413</v>
      </c>
      <c r="AB655">
        <v>6.5</v>
      </c>
      <c r="AC655">
        <v>7.8</v>
      </c>
      <c r="AF655">
        <v>2.8</v>
      </c>
      <c r="AG655">
        <v>6.9</v>
      </c>
      <c r="AI655">
        <v>5</v>
      </c>
      <c r="AN655">
        <v>6.1</v>
      </c>
      <c r="AQ655">
        <v>6.8</v>
      </c>
    </row>
    <row r="656" spans="1:43" x14ac:dyDescent="0.3">
      <c r="A656" t="s">
        <v>3831</v>
      </c>
      <c r="B656" t="s">
        <v>24814</v>
      </c>
      <c r="C656">
        <v>5.0999999999999996</v>
      </c>
      <c r="E656" t="s">
        <v>3409</v>
      </c>
      <c r="F656" t="s">
        <v>27934</v>
      </c>
      <c r="G656" t="s">
        <v>19711</v>
      </c>
      <c r="AB656">
        <v>6.6</v>
      </c>
      <c r="AC656">
        <v>5.9</v>
      </c>
      <c r="AF656">
        <v>6</v>
      </c>
      <c r="AG656">
        <v>8</v>
      </c>
      <c r="AI656">
        <v>6.6</v>
      </c>
      <c r="AN656">
        <v>7.9</v>
      </c>
      <c r="AQ656">
        <v>7.7</v>
      </c>
    </row>
    <row r="657" spans="1:43" x14ac:dyDescent="0.3">
      <c r="A657" t="s">
        <v>3838</v>
      </c>
      <c r="B657" t="s">
        <v>24815</v>
      </c>
      <c r="C657">
        <v>7.1</v>
      </c>
      <c r="E657" t="s">
        <v>953</v>
      </c>
      <c r="F657" t="s">
        <v>13307</v>
      </c>
      <c r="G657" t="s">
        <v>3409</v>
      </c>
      <c r="H657" t="s">
        <v>22704</v>
      </c>
      <c r="I657" t="s">
        <v>27935</v>
      </c>
      <c r="J657" t="s">
        <v>10413</v>
      </c>
      <c r="AB657">
        <v>5.6</v>
      </c>
      <c r="AC657">
        <v>7.2</v>
      </c>
      <c r="AF657">
        <v>7</v>
      </c>
      <c r="AG657">
        <v>6.8</v>
      </c>
      <c r="AI657">
        <v>6.7</v>
      </c>
      <c r="AN657">
        <v>8.4</v>
      </c>
      <c r="AQ657">
        <v>7.2</v>
      </c>
    </row>
    <row r="658" spans="1:43" x14ac:dyDescent="0.3">
      <c r="A658" t="s">
        <v>3844</v>
      </c>
      <c r="B658" t="s">
        <v>24816</v>
      </c>
      <c r="C658">
        <v>7.5</v>
      </c>
      <c r="E658" t="s">
        <v>27936</v>
      </c>
      <c r="F658" t="s">
        <v>3409</v>
      </c>
      <c r="G658" t="s">
        <v>1266</v>
      </c>
      <c r="AB658">
        <v>4.8</v>
      </c>
      <c r="AC658">
        <v>7.4</v>
      </c>
      <c r="AF658">
        <v>5.8</v>
      </c>
      <c r="AG658">
        <v>4.9000000000000004</v>
      </c>
      <c r="AI658">
        <v>6.1</v>
      </c>
      <c r="AN658">
        <v>6.5</v>
      </c>
      <c r="AQ658">
        <v>7.6</v>
      </c>
    </row>
    <row r="659" spans="1:43" x14ac:dyDescent="0.3">
      <c r="A659" t="s">
        <v>1752</v>
      </c>
      <c r="B659" t="s">
        <v>24817</v>
      </c>
      <c r="C659">
        <v>6.2</v>
      </c>
      <c r="E659" t="s">
        <v>1325</v>
      </c>
      <c r="F659" t="s">
        <v>1671</v>
      </c>
      <c r="G659" t="s">
        <v>27936</v>
      </c>
      <c r="AB659">
        <v>6</v>
      </c>
      <c r="AC659">
        <v>5.4</v>
      </c>
      <c r="AF659">
        <v>7</v>
      </c>
      <c r="AG659">
        <v>7.7</v>
      </c>
      <c r="AI659">
        <v>5.2</v>
      </c>
      <c r="AN659">
        <v>7.1</v>
      </c>
      <c r="AQ659">
        <v>7</v>
      </c>
    </row>
    <row r="660" spans="1:43" x14ac:dyDescent="0.3">
      <c r="A660" t="s">
        <v>1247</v>
      </c>
      <c r="B660" t="s">
        <v>24818</v>
      </c>
      <c r="C660">
        <v>6.3</v>
      </c>
      <c r="E660" t="s">
        <v>1325</v>
      </c>
      <c r="F660" t="s">
        <v>11526</v>
      </c>
      <c r="G660" t="s">
        <v>1671</v>
      </c>
      <c r="H660" t="s">
        <v>18089</v>
      </c>
      <c r="I660" t="s">
        <v>12332</v>
      </c>
      <c r="AB660">
        <v>6.8</v>
      </c>
      <c r="AC660">
        <v>5.3</v>
      </c>
      <c r="AF660">
        <v>6.6</v>
      </c>
      <c r="AG660">
        <v>5.7</v>
      </c>
      <c r="AI660">
        <v>5.6</v>
      </c>
      <c r="AN660">
        <v>6.6</v>
      </c>
      <c r="AQ660">
        <v>5.3</v>
      </c>
    </row>
    <row r="661" spans="1:43" x14ac:dyDescent="0.3">
      <c r="A661" t="s">
        <v>1170</v>
      </c>
      <c r="B661" t="s">
        <v>24819</v>
      </c>
      <c r="C661">
        <v>8.1</v>
      </c>
      <c r="E661" t="s">
        <v>953</v>
      </c>
      <c r="F661" t="s">
        <v>12332</v>
      </c>
      <c r="G661" t="s">
        <v>10413</v>
      </c>
      <c r="AB661">
        <v>7.6</v>
      </c>
      <c r="AC661">
        <v>8.4</v>
      </c>
      <c r="AF661">
        <v>6.5</v>
      </c>
      <c r="AG661">
        <v>4.2</v>
      </c>
      <c r="AI661">
        <v>5.8</v>
      </c>
      <c r="AN661">
        <v>7</v>
      </c>
      <c r="AQ661">
        <v>7.8</v>
      </c>
    </row>
    <row r="662" spans="1:43" x14ac:dyDescent="0.3">
      <c r="A662" t="s">
        <v>3864</v>
      </c>
      <c r="B662" t="s">
        <v>24820</v>
      </c>
      <c r="C662">
        <v>6.6</v>
      </c>
      <c r="E662" t="s">
        <v>953</v>
      </c>
      <c r="F662" t="s">
        <v>13307</v>
      </c>
      <c r="G662" t="s">
        <v>27936</v>
      </c>
      <c r="H662" t="s">
        <v>3409</v>
      </c>
      <c r="I662" t="s">
        <v>15011</v>
      </c>
      <c r="AB662">
        <v>6.4</v>
      </c>
      <c r="AC662">
        <v>7.1</v>
      </c>
      <c r="AF662">
        <v>6.6</v>
      </c>
      <c r="AG662">
        <v>7.3</v>
      </c>
      <c r="AI662">
        <v>6.6</v>
      </c>
      <c r="AN662">
        <v>5.6</v>
      </c>
      <c r="AQ662">
        <v>7.7</v>
      </c>
    </row>
    <row r="663" spans="1:43" x14ac:dyDescent="0.3">
      <c r="A663" t="s">
        <v>464</v>
      </c>
      <c r="B663" t="s">
        <v>24821</v>
      </c>
      <c r="C663">
        <v>6.9</v>
      </c>
      <c r="E663" t="s">
        <v>1325</v>
      </c>
      <c r="F663" t="s">
        <v>27936</v>
      </c>
      <c r="G663" t="s">
        <v>3409</v>
      </c>
      <c r="H663" t="s">
        <v>10413</v>
      </c>
      <c r="AB663">
        <v>8.1999999999999993</v>
      </c>
      <c r="AC663">
        <v>8.1</v>
      </c>
      <c r="AF663">
        <v>5.8</v>
      </c>
      <c r="AG663">
        <v>6.9</v>
      </c>
      <c r="AI663">
        <v>5.5</v>
      </c>
      <c r="AN663">
        <v>7.5</v>
      </c>
      <c r="AQ663">
        <v>7.1</v>
      </c>
    </row>
    <row r="664" spans="1:43" x14ac:dyDescent="0.3">
      <c r="A664" t="s">
        <v>189</v>
      </c>
      <c r="B664" t="s">
        <v>24822</v>
      </c>
      <c r="C664">
        <v>6.1</v>
      </c>
      <c r="E664" t="s">
        <v>1325</v>
      </c>
      <c r="F664" t="s">
        <v>953</v>
      </c>
      <c r="G664" t="s">
        <v>3409</v>
      </c>
      <c r="H664" t="s">
        <v>22704</v>
      </c>
      <c r="AB664">
        <v>7.4</v>
      </c>
      <c r="AC664">
        <v>4</v>
      </c>
      <c r="AF664">
        <v>6.5</v>
      </c>
      <c r="AG664">
        <v>2.1</v>
      </c>
      <c r="AI664">
        <v>5.8</v>
      </c>
      <c r="AN664">
        <v>6</v>
      </c>
      <c r="AQ664">
        <v>7.8</v>
      </c>
    </row>
    <row r="665" spans="1:43" x14ac:dyDescent="0.3">
      <c r="A665" t="s">
        <v>1009</v>
      </c>
      <c r="B665" t="s">
        <v>24823</v>
      </c>
      <c r="C665">
        <v>4.3</v>
      </c>
      <c r="E665" t="s">
        <v>1671</v>
      </c>
      <c r="F665" t="s">
        <v>27936</v>
      </c>
      <c r="AB665">
        <v>6.8</v>
      </c>
      <c r="AC665">
        <v>6.7</v>
      </c>
      <c r="AF665">
        <v>3.9</v>
      </c>
      <c r="AG665">
        <v>7</v>
      </c>
      <c r="AI665">
        <v>5.6</v>
      </c>
      <c r="AN665">
        <v>6.8</v>
      </c>
      <c r="AQ665">
        <v>7.8</v>
      </c>
    </row>
    <row r="666" spans="1:43" x14ac:dyDescent="0.3">
      <c r="A666" t="s">
        <v>3886</v>
      </c>
      <c r="B666" t="s">
        <v>24824</v>
      </c>
      <c r="C666">
        <v>6.6</v>
      </c>
      <c r="E666" t="s">
        <v>1325</v>
      </c>
      <c r="F666" t="s">
        <v>25957</v>
      </c>
      <c r="AB666">
        <v>5.8</v>
      </c>
      <c r="AC666">
        <v>6.2</v>
      </c>
      <c r="AF666">
        <v>4.0999999999999996</v>
      </c>
      <c r="AG666">
        <v>8</v>
      </c>
      <c r="AI666">
        <v>6.4</v>
      </c>
      <c r="AN666">
        <v>7.9</v>
      </c>
      <c r="AQ666">
        <v>7.5</v>
      </c>
    </row>
    <row r="667" spans="1:43" x14ac:dyDescent="0.3">
      <c r="A667" t="s">
        <v>1415</v>
      </c>
      <c r="B667" t="s">
        <v>24825</v>
      </c>
      <c r="C667">
        <v>6.8</v>
      </c>
      <c r="E667" t="s">
        <v>1671</v>
      </c>
      <c r="F667" t="s">
        <v>3409</v>
      </c>
      <c r="G667" t="s">
        <v>19711</v>
      </c>
      <c r="AB667">
        <v>7.7</v>
      </c>
      <c r="AC667">
        <v>5.7</v>
      </c>
      <c r="AF667">
        <v>5.0999999999999996</v>
      </c>
      <c r="AG667">
        <v>6.2</v>
      </c>
      <c r="AI667">
        <v>6.3</v>
      </c>
      <c r="AN667">
        <v>6.4</v>
      </c>
      <c r="AQ667">
        <v>6.3</v>
      </c>
    </row>
    <row r="668" spans="1:43" x14ac:dyDescent="0.3">
      <c r="A668" t="s">
        <v>3898</v>
      </c>
      <c r="B668" t="s">
        <v>24826</v>
      </c>
      <c r="C668">
        <v>3.8</v>
      </c>
      <c r="E668" t="s">
        <v>1671</v>
      </c>
      <c r="F668" t="s">
        <v>19711</v>
      </c>
      <c r="G668" t="s">
        <v>27935</v>
      </c>
      <c r="AB668">
        <v>6.1</v>
      </c>
      <c r="AC668">
        <v>4.5999999999999996</v>
      </c>
      <c r="AF668">
        <v>7.8</v>
      </c>
      <c r="AG668">
        <v>6.5</v>
      </c>
      <c r="AI668">
        <v>5.3</v>
      </c>
      <c r="AN668">
        <v>7.7</v>
      </c>
      <c r="AQ668">
        <v>7.2</v>
      </c>
    </row>
    <row r="669" spans="1:43" x14ac:dyDescent="0.3">
      <c r="A669" t="s">
        <v>422</v>
      </c>
      <c r="B669" t="s">
        <v>24827</v>
      </c>
      <c r="C669">
        <v>5.9</v>
      </c>
      <c r="E669" t="s">
        <v>1325</v>
      </c>
      <c r="F669" t="s">
        <v>1671</v>
      </c>
      <c r="G669" t="s">
        <v>27936</v>
      </c>
      <c r="H669" t="s">
        <v>10413</v>
      </c>
      <c r="AB669">
        <v>4.9000000000000004</v>
      </c>
      <c r="AC669">
        <v>2.8</v>
      </c>
      <c r="AF669">
        <v>5.8</v>
      </c>
      <c r="AG669">
        <v>5.6</v>
      </c>
      <c r="AI669">
        <v>3.3</v>
      </c>
      <c r="AN669">
        <v>7.5</v>
      </c>
      <c r="AQ669">
        <v>7.5</v>
      </c>
    </row>
    <row r="670" spans="1:43" x14ac:dyDescent="0.3">
      <c r="A670" t="s">
        <v>3907</v>
      </c>
      <c r="B670" t="s">
        <v>24828</v>
      </c>
      <c r="C670">
        <v>7.9</v>
      </c>
      <c r="E670" t="s">
        <v>27936</v>
      </c>
      <c r="F670" t="s">
        <v>3409</v>
      </c>
      <c r="G670" t="s">
        <v>27934</v>
      </c>
      <c r="H670" t="s">
        <v>10413</v>
      </c>
      <c r="I670" t="s">
        <v>15011</v>
      </c>
      <c r="AB670">
        <v>6.2</v>
      </c>
      <c r="AC670">
        <v>5.6</v>
      </c>
      <c r="AF670">
        <v>6.3</v>
      </c>
      <c r="AG670">
        <v>7.7</v>
      </c>
      <c r="AI670">
        <v>3.5</v>
      </c>
      <c r="AN670">
        <v>6.9</v>
      </c>
      <c r="AQ670">
        <v>7.9</v>
      </c>
    </row>
    <row r="671" spans="1:43" x14ac:dyDescent="0.3">
      <c r="A671" t="s">
        <v>3913</v>
      </c>
      <c r="B671" t="s">
        <v>24829</v>
      </c>
      <c r="C671">
        <v>6.3</v>
      </c>
      <c r="E671" t="s">
        <v>1671</v>
      </c>
      <c r="F671" t="s">
        <v>27935</v>
      </c>
      <c r="AB671">
        <v>5.4</v>
      </c>
      <c r="AC671">
        <v>7.5</v>
      </c>
      <c r="AF671">
        <v>5.4</v>
      </c>
      <c r="AG671">
        <v>6.1</v>
      </c>
      <c r="AI671">
        <v>4.8</v>
      </c>
      <c r="AN671">
        <v>7.1</v>
      </c>
      <c r="AQ671">
        <v>6.5</v>
      </c>
    </row>
    <row r="672" spans="1:43" x14ac:dyDescent="0.3">
      <c r="A672" t="s">
        <v>271</v>
      </c>
      <c r="B672" t="s">
        <v>24830</v>
      </c>
      <c r="C672">
        <v>5.5</v>
      </c>
      <c r="E672" t="s">
        <v>953</v>
      </c>
      <c r="F672" t="s">
        <v>11526</v>
      </c>
      <c r="G672" t="s">
        <v>1671</v>
      </c>
      <c r="H672" t="s">
        <v>18089</v>
      </c>
      <c r="I672" t="s">
        <v>1266</v>
      </c>
      <c r="AB672">
        <v>4.9000000000000004</v>
      </c>
      <c r="AC672">
        <v>5.3</v>
      </c>
      <c r="AF672">
        <v>6.8</v>
      </c>
      <c r="AG672">
        <v>7.4</v>
      </c>
      <c r="AI672">
        <v>6.9</v>
      </c>
      <c r="AN672">
        <v>7.9</v>
      </c>
      <c r="AQ672">
        <v>8.1999999999999993</v>
      </c>
    </row>
    <row r="673" spans="1:43" x14ac:dyDescent="0.3">
      <c r="A673" t="s">
        <v>1571</v>
      </c>
      <c r="B673">
        <v>300</v>
      </c>
      <c r="C673">
        <v>7.7</v>
      </c>
      <c r="E673" t="s">
        <v>1325</v>
      </c>
      <c r="F673" t="s">
        <v>3409</v>
      </c>
      <c r="G673" t="s">
        <v>1266</v>
      </c>
      <c r="H673" t="s">
        <v>25957</v>
      </c>
      <c r="AB673">
        <v>5.8</v>
      </c>
      <c r="AC673">
        <v>5.5</v>
      </c>
      <c r="AF673">
        <v>7.3</v>
      </c>
      <c r="AG673">
        <v>5.7</v>
      </c>
      <c r="AI673">
        <v>6.6</v>
      </c>
      <c r="AN673">
        <v>5.9</v>
      </c>
      <c r="AQ673">
        <v>7.1</v>
      </c>
    </row>
    <row r="674" spans="1:43" x14ac:dyDescent="0.3">
      <c r="A674" t="s">
        <v>1681</v>
      </c>
      <c r="B674" t="s">
        <v>24831</v>
      </c>
      <c r="C674">
        <v>6.3</v>
      </c>
      <c r="E674" t="s">
        <v>1671</v>
      </c>
      <c r="F674" t="s">
        <v>19711</v>
      </c>
      <c r="AB674">
        <v>6.6</v>
      </c>
      <c r="AC674">
        <v>6.9</v>
      </c>
      <c r="AF674">
        <v>7.2</v>
      </c>
      <c r="AG674">
        <v>5.6</v>
      </c>
      <c r="AI674">
        <v>7.5</v>
      </c>
      <c r="AN674">
        <v>6.3</v>
      </c>
      <c r="AQ674">
        <v>8.4</v>
      </c>
    </row>
    <row r="675" spans="1:43" x14ac:dyDescent="0.3">
      <c r="A675" t="s">
        <v>3932</v>
      </c>
      <c r="B675" t="s">
        <v>24832</v>
      </c>
      <c r="C675">
        <v>7.1</v>
      </c>
      <c r="E675" t="s">
        <v>1671</v>
      </c>
      <c r="F675" t="s">
        <v>3409</v>
      </c>
      <c r="G675" t="s">
        <v>18089</v>
      </c>
      <c r="AB675">
        <v>5.7</v>
      </c>
      <c r="AC675">
        <v>7.1</v>
      </c>
      <c r="AF675">
        <v>5.9</v>
      </c>
      <c r="AG675">
        <v>6.5</v>
      </c>
      <c r="AI675">
        <v>6.8</v>
      </c>
      <c r="AN675">
        <v>7.8</v>
      </c>
      <c r="AQ675">
        <v>7.7</v>
      </c>
    </row>
    <row r="676" spans="1:43" x14ac:dyDescent="0.3">
      <c r="A676" t="s">
        <v>3938</v>
      </c>
      <c r="B676" t="s">
        <v>24833</v>
      </c>
      <c r="C676">
        <v>8.5</v>
      </c>
      <c r="E676" t="s">
        <v>27936</v>
      </c>
      <c r="F676" t="s">
        <v>3409</v>
      </c>
      <c r="G676" t="s">
        <v>1266</v>
      </c>
      <c r="H676" t="s">
        <v>27934</v>
      </c>
      <c r="AB676">
        <v>6.6</v>
      </c>
      <c r="AC676">
        <v>6.7</v>
      </c>
      <c r="AF676">
        <v>6.8</v>
      </c>
      <c r="AG676">
        <v>7.1</v>
      </c>
      <c r="AI676">
        <v>7.3</v>
      </c>
      <c r="AN676">
        <v>6.7</v>
      </c>
      <c r="AQ676">
        <v>7.6</v>
      </c>
    </row>
    <row r="677" spans="1:43" x14ac:dyDescent="0.3">
      <c r="A677" t="s">
        <v>621</v>
      </c>
      <c r="B677" t="s">
        <v>24834</v>
      </c>
      <c r="C677">
        <v>5.8</v>
      </c>
      <c r="E677" t="s">
        <v>953</v>
      </c>
      <c r="F677" t="s">
        <v>11526</v>
      </c>
      <c r="G677" t="s">
        <v>1671</v>
      </c>
      <c r="H677" t="s">
        <v>18089</v>
      </c>
      <c r="I677" t="s">
        <v>12332</v>
      </c>
      <c r="AB677">
        <v>7.2</v>
      </c>
      <c r="AC677">
        <v>6.6</v>
      </c>
      <c r="AF677">
        <v>4.5999999999999996</v>
      </c>
      <c r="AG677">
        <v>7.1</v>
      </c>
      <c r="AI677">
        <v>6.6</v>
      </c>
      <c r="AN677">
        <v>7.5</v>
      </c>
      <c r="AQ677">
        <v>7.2</v>
      </c>
    </row>
    <row r="678" spans="1:43" x14ac:dyDescent="0.3">
      <c r="A678" t="s">
        <v>2142</v>
      </c>
      <c r="B678" t="s">
        <v>24835</v>
      </c>
      <c r="C678">
        <v>8.1</v>
      </c>
      <c r="E678" t="s">
        <v>27936</v>
      </c>
      <c r="F678" t="s">
        <v>3409</v>
      </c>
      <c r="G678" t="s">
        <v>27934</v>
      </c>
      <c r="H678" t="s">
        <v>10413</v>
      </c>
      <c r="AB678">
        <v>7.9</v>
      </c>
      <c r="AC678">
        <v>6.5</v>
      </c>
      <c r="AF678">
        <v>7.1</v>
      </c>
      <c r="AG678">
        <v>5.3</v>
      </c>
      <c r="AI678">
        <v>5.0999999999999996</v>
      </c>
      <c r="AN678">
        <v>7.6</v>
      </c>
      <c r="AQ678">
        <v>7.2</v>
      </c>
    </row>
    <row r="679" spans="1:43" x14ac:dyDescent="0.3">
      <c r="A679" t="s">
        <v>1156</v>
      </c>
      <c r="B679" t="s">
        <v>24836</v>
      </c>
      <c r="C679">
        <v>7.9</v>
      </c>
      <c r="E679" t="s">
        <v>1325</v>
      </c>
      <c r="F679" t="s">
        <v>27934</v>
      </c>
      <c r="G679" t="s">
        <v>10413</v>
      </c>
      <c r="AB679">
        <v>5.6</v>
      </c>
      <c r="AC679">
        <v>5.4</v>
      </c>
      <c r="AF679">
        <v>6.8</v>
      </c>
      <c r="AG679">
        <v>7.3</v>
      </c>
      <c r="AI679">
        <v>4.7</v>
      </c>
      <c r="AN679">
        <v>6.7</v>
      </c>
      <c r="AQ679">
        <v>8.1999999999999993</v>
      </c>
    </row>
    <row r="680" spans="1:43" x14ac:dyDescent="0.3">
      <c r="A680" t="s">
        <v>50</v>
      </c>
      <c r="B680" t="s">
        <v>24837</v>
      </c>
      <c r="C680">
        <v>7.2</v>
      </c>
      <c r="E680" t="s">
        <v>1325</v>
      </c>
      <c r="F680" t="s">
        <v>953</v>
      </c>
      <c r="G680" t="s">
        <v>10413</v>
      </c>
      <c r="AB680">
        <v>7.7</v>
      </c>
      <c r="AC680">
        <v>6.5</v>
      </c>
      <c r="AF680">
        <v>4.7</v>
      </c>
      <c r="AG680">
        <v>7.1</v>
      </c>
      <c r="AI680">
        <v>6.8</v>
      </c>
      <c r="AN680">
        <v>6.3</v>
      </c>
      <c r="AQ680">
        <v>7.7</v>
      </c>
    </row>
    <row r="681" spans="1:43" x14ac:dyDescent="0.3">
      <c r="A681" t="s">
        <v>1924</v>
      </c>
      <c r="B681" t="s">
        <v>24838</v>
      </c>
      <c r="C681">
        <v>6.3</v>
      </c>
      <c r="E681" t="s">
        <v>3409</v>
      </c>
      <c r="F681" t="s">
        <v>27934</v>
      </c>
      <c r="G681" t="s">
        <v>10413</v>
      </c>
      <c r="AB681">
        <v>6</v>
      </c>
      <c r="AC681">
        <v>4.9000000000000004</v>
      </c>
      <c r="AF681">
        <v>6.4</v>
      </c>
      <c r="AG681">
        <v>7.2</v>
      </c>
      <c r="AI681">
        <v>5.0999999999999996</v>
      </c>
      <c r="AN681">
        <v>7.8</v>
      </c>
      <c r="AQ681">
        <v>6.8</v>
      </c>
    </row>
    <row r="682" spans="1:43" x14ac:dyDescent="0.3">
      <c r="A682" t="s">
        <v>2256</v>
      </c>
      <c r="B682" t="s">
        <v>24839</v>
      </c>
      <c r="C682">
        <v>8.1</v>
      </c>
      <c r="E682" t="s">
        <v>1671</v>
      </c>
      <c r="F682" t="s">
        <v>3409</v>
      </c>
      <c r="G682" t="s">
        <v>12332</v>
      </c>
      <c r="AB682">
        <v>3.6</v>
      </c>
      <c r="AC682">
        <v>5.8</v>
      </c>
      <c r="AF682">
        <v>8.6</v>
      </c>
      <c r="AG682">
        <v>6.8</v>
      </c>
      <c r="AI682">
        <v>7.3</v>
      </c>
      <c r="AN682">
        <v>6.2</v>
      </c>
      <c r="AQ682">
        <v>6.1</v>
      </c>
    </row>
    <row r="683" spans="1:43" x14ac:dyDescent="0.3">
      <c r="A683" t="s">
        <v>3975</v>
      </c>
      <c r="B683" t="s">
        <v>24840</v>
      </c>
      <c r="C683">
        <v>7</v>
      </c>
      <c r="E683" t="s">
        <v>953</v>
      </c>
      <c r="F683" t="s">
        <v>11526</v>
      </c>
      <c r="G683" t="s">
        <v>13307</v>
      </c>
      <c r="H683" t="s">
        <v>3409</v>
      </c>
      <c r="I683" t="s">
        <v>18089</v>
      </c>
      <c r="J683" t="s">
        <v>1266</v>
      </c>
      <c r="K683" t="s">
        <v>17378</v>
      </c>
      <c r="AB683">
        <v>6.3</v>
      </c>
      <c r="AC683">
        <v>6.3</v>
      </c>
      <c r="AF683">
        <v>5.7</v>
      </c>
      <c r="AG683">
        <v>6.5</v>
      </c>
      <c r="AI683">
        <v>6.2</v>
      </c>
      <c r="AN683">
        <v>6.9</v>
      </c>
      <c r="AQ683">
        <v>6.1</v>
      </c>
    </row>
    <row r="684" spans="1:43" x14ac:dyDescent="0.3">
      <c r="A684" t="s">
        <v>3057</v>
      </c>
      <c r="B684" t="s">
        <v>24841</v>
      </c>
      <c r="C684">
        <v>5.5</v>
      </c>
      <c r="E684" t="s">
        <v>1671</v>
      </c>
      <c r="F684" t="s">
        <v>18089</v>
      </c>
      <c r="AB684">
        <v>5.2</v>
      </c>
      <c r="AC684">
        <v>5.6</v>
      </c>
      <c r="AF684">
        <v>7.5</v>
      </c>
      <c r="AG684">
        <v>5.5</v>
      </c>
      <c r="AI684">
        <v>6.7</v>
      </c>
      <c r="AN684">
        <v>4.8</v>
      </c>
      <c r="AQ684">
        <v>8.1999999999999993</v>
      </c>
    </row>
    <row r="685" spans="1:43" x14ac:dyDescent="0.3">
      <c r="A685" t="s">
        <v>3554</v>
      </c>
      <c r="B685" t="s">
        <v>24842</v>
      </c>
      <c r="C685">
        <v>6.7</v>
      </c>
      <c r="E685" t="s">
        <v>1325</v>
      </c>
      <c r="F685" t="s">
        <v>1671</v>
      </c>
      <c r="G685" t="s">
        <v>27936</v>
      </c>
      <c r="H685" t="s">
        <v>3409</v>
      </c>
      <c r="I685" t="s">
        <v>10413</v>
      </c>
      <c r="AB685">
        <v>6</v>
      </c>
      <c r="AC685">
        <v>5.4</v>
      </c>
      <c r="AF685">
        <v>5.8</v>
      </c>
      <c r="AG685">
        <v>6.6</v>
      </c>
      <c r="AI685">
        <v>4.0999999999999996</v>
      </c>
      <c r="AN685">
        <v>6.7</v>
      </c>
      <c r="AQ685">
        <v>7.1</v>
      </c>
    </row>
    <row r="686" spans="1:43" x14ac:dyDescent="0.3">
      <c r="A686" t="s">
        <v>2502</v>
      </c>
      <c r="B686" t="s">
        <v>24843</v>
      </c>
      <c r="C686">
        <v>5.2</v>
      </c>
      <c r="E686" t="s">
        <v>1325</v>
      </c>
      <c r="F686" t="s">
        <v>1671</v>
      </c>
      <c r="G686" t="s">
        <v>18089</v>
      </c>
      <c r="H686" t="s">
        <v>1266</v>
      </c>
      <c r="AB686">
        <v>7</v>
      </c>
      <c r="AC686">
        <v>7.3</v>
      </c>
      <c r="AF686">
        <v>4.0999999999999996</v>
      </c>
      <c r="AG686">
        <v>6.9</v>
      </c>
      <c r="AI686">
        <v>4.9000000000000004</v>
      </c>
      <c r="AN686">
        <v>6.1</v>
      </c>
      <c r="AQ686">
        <v>6.3</v>
      </c>
    </row>
    <row r="687" spans="1:43" x14ac:dyDescent="0.3">
      <c r="A687" t="s">
        <v>334</v>
      </c>
      <c r="B687" t="s">
        <v>24844</v>
      </c>
      <c r="C687">
        <v>7</v>
      </c>
      <c r="E687" t="s">
        <v>1325</v>
      </c>
      <c r="F687" t="s">
        <v>27936</v>
      </c>
      <c r="G687" t="s">
        <v>10413</v>
      </c>
      <c r="AB687">
        <v>5.2</v>
      </c>
      <c r="AC687">
        <v>8</v>
      </c>
      <c r="AF687">
        <v>5.9</v>
      </c>
      <c r="AG687">
        <v>6</v>
      </c>
      <c r="AI687">
        <v>5.2</v>
      </c>
      <c r="AN687">
        <v>7</v>
      </c>
      <c r="AQ687">
        <v>5.2</v>
      </c>
    </row>
    <row r="688" spans="1:43" x14ac:dyDescent="0.3">
      <c r="A688" t="s">
        <v>1681</v>
      </c>
      <c r="B688" t="s">
        <v>24845</v>
      </c>
      <c r="C688">
        <v>6.1</v>
      </c>
      <c r="E688" t="s">
        <v>1671</v>
      </c>
      <c r="F688" t="s">
        <v>19711</v>
      </c>
      <c r="AB688">
        <v>5.2</v>
      </c>
      <c r="AC688">
        <v>5.9</v>
      </c>
      <c r="AF688">
        <v>6.1</v>
      </c>
      <c r="AG688">
        <v>6</v>
      </c>
      <c r="AI688">
        <v>4.0999999999999996</v>
      </c>
      <c r="AN688">
        <v>6.5</v>
      </c>
      <c r="AQ688">
        <v>7.2</v>
      </c>
    </row>
    <row r="689" spans="1:43" x14ac:dyDescent="0.3">
      <c r="A689" t="s">
        <v>471</v>
      </c>
      <c r="B689" t="s">
        <v>24846</v>
      </c>
      <c r="C689">
        <v>6.6</v>
      </c>
      <c r="E689" t="s">
        <v>953</v>
      </c>
      <c r="F689" t="s">
        <v>11526</v>
      </c>
      <c r="G689" t="s">
        <v>1671</v>
      </c>
      <c r="H689" t="s">
        <v>18089</v>
      </c>
      <c r="AB689">
        <v>7.2</v>
      </c>
      <c r="AC689">
        <v>7.7</v>
      </c>
      <c r="AF689">
        <v>5</v>
      </c>
      <c r="AG689">
        <v>6.9</v>
      </c>
      <c r="AI689">
        <v>7.1</v>
      </c>
      <c r="AN689">
        <v>5.7</v>
      </c>
      <c r="AQ689">
        <v>5.6</v>
      </c>
    </row>
    <row r="690" spans="1:43" x14ac:dyDescent="0.3">
      <c r="A690" t="s">
        <v>1671</v>
      </c>
      <c r="B690" t="s">
        <v>24847</v>
      </c>
      <c r="C690">
        <v>5.5</v>
      </c>
      <c r="E690" t="s">
        <v>1671</v>
      </c>
      <c r="AB690">
        <v>4.5</v>
      </c>
      <c r="AC690">
        <v>6.5</v>
      </c>
      <c r="AF690">
        <v>6.2</v>
      </c>
      <c r="AG690">
        <v>6.2</v>
      </c>
      <c r="AI690">
        <v>5.7</v>
      </c>
      <c r="AN690">
        <v>7.4</v>
      </c>
      <c r="AQ690">
        <v>6</v>
      </c>
    </row>
    <row r="691" spans="1:43" x14ac:dyDescent="0.3">
      <c r="A691" t="s">
        <v>3265</v>
      </c>
      <c r="B691" t="s">
        <v>24848</v>
      </c>
      <c r="C691">
        <v>5.9</v>
      </c>
      <c r="E691" t="s">
        <v>1325</v>
      </c>
      <c r="F691" t="s">
        <v>3409</v>
      </c>
      <c r="G691" t="s">
        <v>27935</v>
      </c>
      <c r="AB691">
        <v>4.3</v>
      </c>
      <c r="AC691">
        <v>6.8</v>
      </c>
      <c r="AF691">
        <v>6.3</v>
      </c>
      <c r="AG691">
        <v>6.9</v>
      </c>
      <c r="AI691">
        <v>7.3</v>
      </c>
      <c r="AN691">
        <v>5.3</v>
      </c>
      <c r="AQ691">
        <v>7.3</v>
      </c>
    </row>
    <row r="692" spans="1:43" x14ac:dyDescent="0.3">
      <c r="A692" t="s">
        <v>2358</v>
      </c>
      <c r="B692" t="s">
        <v>24849</v>
      </c>
      <c r="C692">
        <v>5.4</v>
      </c>
      <c r="E692" t="s">
        <v>953</v>
      </c>
      <c r="F692" t="s">
        <v>1671</v>
      </c>
      <c r="G692" t="s">
        <v>18089</v>
      </c>
      <c r="AB692">
        <v>6.5</v>
      </c>
      <c r="AC692">
        <v>6.6</v>
      </c>
      <c r="AF692">
        <v>4.8</v>
      </c>
      <c r="AG692">
        <v>6.3</v>
      </c>
      <c r="AI692">
        <v>5.7</v>
      </c>
      <c r="AN692">
        <v>7.4</v>
      </c>
      <c r="AQ692">
        <v>6.5</v>
      </c>
    </row>
    <row r="693" spans="1:43" x14ac:dyDescent="0.3">
      <c r="A693" t="s">
        <v>2813</v>
      </c>
      <c r="B693" t="s">
        <v>24850</v>
      </c>
      <c r="C693">
        <v>6.4</v>
      </c>
      <c r="E693" t="s">
        <v>1325</v>
      </c>
      <c r="F693" t="s">
        <v>12332</v>
      </c>
      <c r="G693" t="s">
        <v>10413</v>
      </c>
      <c r="AB693">
        <v>7.9</v>
      </c>
      <c r="AC693">
        <v>7</v>
      </c>
      <c r="AF693">
        <v>6.6</v>
      </c>
      <c r="AG693">
        <v>5.4</v>
      </c>
      <c r="AI693">
        <v>6.7</v>
      </c>
      <c r="AN693">
        <v>7.4</v>
      </c>
      <c r="AQ693">
        <v>5.3</v>
      </c>
    </row>
    <row r="694" spans="1:43" x14ac:dyDescent="0.3">
      <c r="A694" t="s">
        <v>214</v>
      </c>
      <c r="B694" t="s">
        <v>24851</v>
      </c>
      <c r="C694">
        <v>5.7</v>
      </c>
      <c r="E694" t="s">
        <v>3409</v>
      </c>
      <c r="F694" t="s">
        <v>19711</v>
      </c>
      <c r="AB694">
        <v>6.1</v>
      </c>
      <c r="AC694">
        <v>7.8</v>
      </c>
      <c r="AF694">
        <v>6.5</v>
      </c>
      <c r="AG694">
        <v>7.5</v>
      </c>
      <c r="AI694">
        <v>7.2</v>
      </c>
      <c r="AN694">
        <v>6.8</v>
      </c>
      <c r="AQ694">
        <v>5.9</v>
      </c>
    </row>
    <row r="695" spans="1:43" x14ac:dyDescent="0.3">
      <c r="A695" t="s">
        <v>2490</v>
      </c>
      <c r="B695" t="s">
        <v>24852</v>
      </c>
      <c r="C695">
        <v>6.7</v>
      </c>
      <c r="E695" t="s">
        <v>1671</v>
      </c>
      <c r="F695" t="s">
        <v>3409</v>
      </c>
      <c r="G695" t="s">
        <v>1266</v>
      </c>
      <c r="H695" t="s">
        <v>19711</v>
      </c>
      <c r="AB695">
        <v>5.8</v>
      </c>
      <c r="AC695">
        <v>8.4</v>
      </c>
      <c r="AF695">
        <v>6.9</v>
      </c>
      <c r="AG695">
        <v>6.1</v>
      </c>
      <c r="AI695">
        <v>7.6</v>
      </c>
      <c r="AN695">
        <v>6</v>
      </c>
      <c r="AQ695">
        <v>7.1</v>
      </c>
    </row>
    <row r="696" spans="1:43" x14ac:dyDescent="0.3">
      <c r="A696" t="s">
        <v>422</v>
      </c>
      <c r="B696" t="s">
        <v>24853</v>
      </c>
      <c r="C696">
        <v>7.1</v>
      </c>
      <c r="E696" t="s">
        <v>1325</v>
      </c>
      <c r="F696" t="s">
        <v>1671</v>
      </c>
      <c r="G696" t="s">
        <v>27936</v>
      </c>
      <c r="H696" t="s">
        <v>10413</v>
      </c>
      <c r="AB696">
        <v>6</v>
      </c>
      <c r="AC696">
        <v>7.6</v>
      </c>
      <c r="AF696">
        <v>6.1</v>
      </c>
      <c r="AG696">
        <v>7.7</v>
      </c>
      <c r="AI696">
        <v>6.9</v>
      </c>
      <c r="AN696">
        <v>6.6</v>
      </c>
      <c r="AQ696">
        <v>6.4</v>
      </c>
    </row>
    <row r="697" spans="1:43" x14ac:dyDescent="0.3">
      <c r="A697" t="s">
        <v>3794</v>
      </c>
      <c r="B697" t="s">
        <v>24854</v>
      </c>
      <c r="C697">
        <v>6.8</v>
      </c>
      <c r="E697" t="s">
        <v>3409</v>
      </c>
      <c r="F697" t="s">
        <v>27935</v>
      </c>
      <c r="AB697">
        <v>7</v>
      </c>
      <c r="AC697">
        <v>7.3</v>
      </c>
      <c r="AF697">
        <v>7.3</v>
      </c>
      <c r="AG697">
        <v>7.6</v>
      </c>
      <c r="AI697">
        <v>6.6</v>
      </c>
      <c r="AN697">
        <v>7.1</v>
      </c>
      <c r="AQ697">
        <v>7.2</v>
      </c>
    </row>
    <row r="698" spans="1:43" x14ac:dyDescent="0.3">
      <c r="A698" t="s">
        <v>4042</v>
      </c>
      <c r="B698" t="s">
        <v>24855</v>
      </c>
      <c r="C698">
        <v>6.5</v>
      </c>
      <c r="E698" t="s">
        <v>3409</v>
      </c>
      <c r="F698" t="s">
        <v>19711</v>
      </c>
      <c r="G698" t="s">
        <v>15011</v>
      </c>
      <c r="AB698">
        <v>6</v>
      </c>
      <c r="AC698">
        <v>8.6999999999999993</v>
      </c>
      <c r="AF698">
        <v>6.8</v>
      </c>
      <c r="AG698">
        <v>7.6</v>
      </c>
      <c r="AI698">
        <v>6.3</v>
      </c>
      <c r="AN698">
        <v>7.8</v>
      </c>
      <c r="AQ698">
        <v>7.7</v>
      </c>
    </row>
    <row r="699" spans="1:43" x14ac:dyDescent="0.3">
      <c r="A699" t="s">
        <v>2125</v>
      </c>
      <c r="B699" t="s">
        <v>24856</v>
      </c>
      <c r="C699">
        <v>7.6</v>
      </c>
      <c r="E699" t="s">
        <v>27936</v>
      </c>
      <c r="F699" t="s">
        <v>3409</v>
      </c>
      <c r="G699" t="s">
        <v>10413</v>
      </c>
      <c r="AB699">
        <v>6.2</v>
      </c>
      <c r="AC699">
        <v>5.0999999999999996</v>
      </c>
      <c r="AF699">
        <v>5.9</v>
      </c>
      <c r="AG699">
        <v>6.4</v>
      </c>
      <c r="AI699">
        <v>6.2</v>
      </c>
      <c r="AN699">
        <v>7.9</v>
      </c>
      <c r="AQ699">
        <v>5.5</v>
      </c>
    </row>
    <row r="700" spans="1:43" x14ac:dyDescent="0.3">
      <c r="A700" t="s">
        <v>1930</v>
      </c>
      <c r="B700" t="s">
        <v>24857</v>
      </c>
      <c r="C700">
        <v>5.5</v>
      </c>
      <c r="E700" t="s">
        <v>1325</v>
      </c>
      <c r="F700" t="s">
        <v>953</v>
      </c>
      <c r="G700" t="s">
        <v>1266</v>
      </c>
      <c r="H700" t="s">
        <v>10413</v>
      </c>
      <c r="AB700">
        <v>7.8</v>
      </c>
      <c r="AC700">
        <v>8.3000000000000007</v>
      </c>
      <c r="AF700">
        <v>6.5</v>
      </c>
      <c r="AG700">
        <v>6.2</v>
      </c>
      <c r="AI700">
        <v>5.3</v>
      </c>
      <c r="AN700">
        <v>6.9</v>
      </c>
      <c r="AQ700">
        <v>6.8</v>
      </c>
    </row>
    <row r="701" spans="1:43" x14ac:dyDescent="0.3">
      <c r="A701" t="s">
        <v>923</v>
      </c>
      <c r="B701" t="s">
        <v>24858</v>
      </c>
      <c r="C701">
        <v>6.5</v>
      </c>
      <c r="E701" t="s">
        <v>1325</v>
      </c>
      <c r="F701" t="s">
        <v>3409</v>
      </c>
      <c r="G701" t="s">
        <v>10413</v>
      </c>
      <c r="AB701">
        <v>6.1</v>
      </c>
      <c r="AC701">
        <v>6.9</v>
      </c>
      <c r="AF701">
        <v>5.0999999999999996</v>
      </c>
      <c r="AG701">
        <v>7.9</v>
      </c>
      <c r="AI701">
        <v>5.6</v>
      </c>
      <c r="AN701">
        <v>7.7</v>
      </c>
      <c r="AQ701">
        <v>6.1</v>
      </c>
    </row>
    <row r="702" spans="1:43" x14ac:dyDescent="0.3">
      <c r="A702" t="s">
        <v>1199</v>
      </c>
      <c r="B702" t="s">
        <v>24859</v>
      </c>
      <c r="C702">
        <v>7</v>
      </c>
      <c r="E702" t="s">
        <v>1325</v>
      </c>
      <c r="F702" t="s">
        <v>27936</v>
      </c>
      <c r="G702" t="s">
        <v>27934</v>
      </c>
      <c r="H702" t="s">
        <v>10413</v>
      </c>
      <c r="AB702">
        <v>6.8</v>
      </c>
      <c r="AC702">
        <v>6.2</v>
      </c>
      <c r="AF702">
        <v>5.3</v>
      </c>
      <c r="AG702">
        <v>6.3</v>
      </c>
      <c r="AI702">
        <v>6.2</v>
      </c>
      <c r="AN702">
        <v>6.9</v>
      </c>
      <c r="AQ702">
        <v>7.4</v>
      </c>
    </row>
    <row r="703" spans="1:43" x14ac:dyDescent="0.3">
      <c r="A703" t="s">
        <v>2813</v>
      </c>
      <c r="B703" t="s">
        <v>24860</v>
      </c>
      <c r="C703">
        <v>5.8</v>
      </c>
      <c r="E703" t="s">
        <v>1325</v>
      </c>
      <c r="F703" t="s">
        <v>12332</v>
      </c>
      <c r="G703" t="s">
        <v>10413</v>
      </c>
      <c r="AB703">
        <v>5</v>
      </c>
      <c r="AC703">
        <v>7.4</v>
      </c>
      <c r="AF703">
        <v>7.1</v>
      </c>
      <c r="AG703">
        <v>7.2</v>
      </c>
      <c r="AI703">
        <v>5.3</v>
      </c>
      <c r="AN703">
        <v>6</v>
      </c>
      <c r="AQ703">
        <v>6.9</v>
      </c>
    </row>
    <row r="704" spans="1:43" x14ac:dyDescent="0.3">
      <c r="A704" t="s">
        <v>4068</v>
      </c>
      <c r="B704" t="s">
        <v>24861</v>
      </c>
      <c r="C704">
        <v>7.3</v>
      </c>
      <c r="E704" t="s">
        <v>67</v>
      </c>
      <c r="F704" t="s">
        <v>12038</v>
      </c>
      <c r="AB704">
        <v>6.7</v>
      </c>
      <c r="AC704">
        <v>5.9</v>
      </c>
      <c r="AF704">
        <v>6.1</v>
      </c>
      <c r="AG704">
        <v>6.3</v>
      </c>
      <c r="AI704">
        <v>5.4</v>
      </c>
      <c r="AN704">
        <v>5.9</v>
      </c>
    </row>
    <row r="705" spans="1:40" x14ac:dyDescent="0.3">
      <c r="A705" t="s">
        <v>4075</v>
      </c>
      <c r="B705" t="s">
        <v>24862</v>
      </c>
      <c r="C705">
        <v>6.6</v>
      </c>
      <c r="E705" t="s">
        <v>3409</v>
      </c>
      <c r="F705" t="s">
        <v>10413</v>
      </c>
      <c r="AB705">
        <v>6.5</v>
      </c>
      <c r="AC705">
        <v>7</v>
      </c>
      <c r="AF705">
        <v>8.5</v>
      </c>
      <c r="AG705">
        <v>6.7</v>
      </c>
      <c r="AI705">
        <v>4.9000000000000004</v>
      </c>
      <c r="AN705">
        <v>6.8</v>
      </c>
    </row>
    <row r="706" spans="1:40" x14ac:dyDescent="0.3">
      <c r="A706" t="s">
        <v>1374</v>
      </c>
      <c r="B706" t="s">
        <v>24863</v>
      </c>
      <c r="C706">
        <v>4.4000000000000004</v>
      </c>
      <c r="E706" t="s">
        <v>1325</v>
      </c>
      <c r="F706" t="s">
        <v>953</v>
      </c>
      <c r="G706" t="s">
        <v>1671</v>
      </c>
      <c r="H706" t="s">
        <v>27936</v>
      </c>
      <c r="AB706">
        <v>6.1</v>
      </c>
      <c r="AC706">
        <v>6.7</v>
      </c>
      <c r="AF706">
        <v>5</v>
      </c>
      <c r="AG706">
        <v>6.5</v>
      </c>
      <c r="AI706">
        <v>5.5</v>
      </c>
      <c r="AN706">
        <v>6.7</v>
      </c>
    </row>
    <row r="707" spans="1:40" x14ac:dyDescent="0.3">
      <c r="A707" t="s">
        <v>4087</v>
      </c>
      <c r="B707" t="s">
        <v>24864</v>
      </c>
      <c r="C707">
        <v>7.7</v>
      </c>
      <c r="E707" t="s">
        <v>11526</v>
      </c>
      <c r="F707" t="s">
        <v>18089</v>
      </c>
      <c r="G707" t="s">
        <v>1266</v>
      </c>
      <c r="AB707">
        <v>5.8</v>
      </c>
      <c r="AC707">
        <v>7.3</v>
      </c>
      <c r="AF707">
        <v>5.8</v>
      </c>
      <c r="AG707">
        <v>7.3</v>
      </c>
      <c r="AI707">
        <v>3.9</v>
      </c>
      <c r="AN707">
        <v>6.4</v>
      </c>
    </row>
    <row r="708" spans="1:40" x14ac:dyDescent="0.3">
      <c r="A708" t="s">
        <v>2954</v>
      </c>
      <c r="B708" t="s">
        <v>24865</v>
      </c>
      <c r="C708">
        <v>5</v>
      </c>
      <c r="E708" t="s">
        <v>12332</v>
      </c>
      <c r="F708" t="s">
        <v>10413</v>
      </c>
      <c r="AB708">
        <v>6.6</v>
      </c>
      <c r="AC708">
        <v>5.2</v>
      </c>
      <c r="AF708">
        <v>5.7</v>
      </c>
      <c r="AG708">
        <v>6.5</v>
      </c>
      <c r="AI708">
        <v>7.2</v>
      </c>
      <c r="AN708">
        <v>5.7</v>
      </c>
    </row>
    <row r="709" spans="1:40" x14ac:dyDescent="0.3">
      <c r="A709" t="s">
        <v>464</v>
      </c>
      <c r="B709" t="s">
        <v>24866</v>
      </c>
      <c r="C709">
        <v>7.7</v>
      </c>
      <c r="E709" t="s">
        <v>1325</v>
      </c>
      <c r="F709" t="s">
        <v>27936</v>
      </c>
      <c r="G709" t="s">
        <v>3409</v>
      </c>
      <c r="H709" t="s">
        <v>10413</v>
      </c>
      <c r="AB709">
        <v>5.8</v>
      </c>
      <c r="AC709">
        <v>7.3</v>
      </c>
      <c r="AF709">
        <v>6.6</v>
      </c>
      <c r="AG709">
        <v>7.1</v>
      </c>
      <c r="AI709">
        <v>7.7</v>
      </c>
      <c r="AN709">
        <v>6.2</v>
      </c>
    </row>
    <row r="710" spans="1:40" x14ac:dyDescent="0.3">
      <c r="A710" t="s">
        <v>515</v>
      </c>
      <c r="B710" t="s">
        <v>24867</v>
      </c>
      <c r="C710">
        <v>4.4000000000000004</v>
      </c>
      <c r="E710" t="s">
        <v>1671</v>
      </c>
      <c r="F710" t="s">
        <v>18089</v>
      </c>
      <c r="G710" t="s">
        <v>1266</v>
      </c>
      <c r="AB710">
        <v>4.5999999999999996</v>
      </c>
      <c r="AC710">
        <v>6.9</v>
      </c>
      <c r="AF710">
        <v>6.1</v>
      </c>
      <c r="AG710">
        <v>5.9</v>
      </c>
      <c r="AI710">
        <v>6.1</v>
      </c>
      <c r="AN710">
        <v>7.2</v>
      </c>
    </row>
    <row r="711" spans="1:40" x14ac:dyDescent="0.3">
      <c r="A711" t="s">
        <v>1009</v>
      </c>
      <c r="B711" t="s">
        <v>24868</v>
      </c>
      <c r="C711">
        <v>6.1</v>
      </c>
      <c r="E711" t="s">
        <v>1671</v>
      </c>
      <c r="F711" t="s">
        <v>27936</v>
      </c>
      <c r="AB711">
        <v>7.5</v>
      </c>
      <c r="AC711">
        <v>7.6</v>
      </c>
      <c r="AF711">
        <v>6.2</v>
      </c>
      <c r="AG711">
        <v>6.8</v>
      </c>
      <c r="AI711">
        <v>6.8</v>
      </c>
      <c r="AN711">
        <v>6.5</v>
      </c>
    </row>
    <row r="712" spans="1:40" x14ac:dyDescent="0.3">
      <c r="A712" t="s">
        <v>3057</v>
      </c>
      <c r="B712" t="s">
        <v>24869</v>
      </c>
      <c r="C712">
        <v>5.4</v>
      </c>
      <c r="E712" t="s">
        <v>1671</v>
      </c>
      <c r="F712" t="s">
        <v>18089</v>
      </c>
      <c r="AB712">
        <v>3.5</v>
      </c>
      <c r="AC712">
        <v>7</v>
      </c>
      <c r="AF712">
        <v>7.1</v>
      </c>
      <c r="AG712">
        <v>7.2</v>
      </c>
      <c r="AI712">
        <v>6.8</v>
      </c>
      <c r="AN712">
        <v>7</v>
      </c>
    </row>
    <row r="713" spans="1:40" x14ac:dyDescent="0.3">
      <c r="A713" t="s">
        <v>4113</v>
      </c>
      <c r="B713" t="s">
        <v>24870</v>
      </c>
      <c r="C713">
        <v>6.8</v>
      </c>
      <c r="E713" t="s">
        <v>1325</v>
      </c>
      <c r="F713" t="s">
        <v>1266</v>
      </c>
      <c r="G713" t="s">
        <v>6403</v>
      </c>
      <c r="H713" t="s">
        <v>12332</v>
      </c>
      <c r="AB713">
        <v>6.4</v>
      </c>
      <c r="AC713">
        <v>7.1</v>
      </c>
      <c r="AF713">
        <v>5.6</v>
      </c>
      <c r="AG713">
        <v>7.7</v>
      </c>
      <c r="AI713">
        <v>6.1</v>
      </c>
      <c r="AN713">
        <v>7.5</v>
      </c>
    </row>
    <row r="714" spans="1:40" x14ac:dyDescent="0.3">
      <c r="A714" t="s">
        <v>3409</v>
      </c>
      <c r="B714" t="s">
        <v>24871</v>
      </c>
      <c r="C714">
        <v>6.5</v>
      </c>
      <c r="E714" t="s">
        <v>3409</v>
      </c>
      <c r="AB714">
        <v>6.3</v>
      </c>
      <c r="AC714">
        <v>6.6</v>
      </c>
      <c r="AF714">
        <v>6.3</v>
      </c>
      <c r="AG714">
        <v>7.2</v>
      </c>
      <c r="AI714">
        <v>6.1</v>
      </c>
      <c r="AN714">
        <v>6.6</v>
      </c>
    </row>
    <row r="715" spans="1:40" x14ac:dyDescent="0.3">
      <c r="A715" t="s">
        <v>271</v>
      </c>
      <c r="B715" t="s">
        <v>24872</v>
      </c>
      <c r="C715">
        <v>7</v>
      </c>
      <c r="E715" t="s">
        <v>953</v>
      </c>
      <c r="F715" t="s">
        <v>11526</v>
      </c>
      <c r="G715" t="s">
        <v>1671</v>
      </c>
      <c r="H715" t="s">
        <v>18089</v>
      </c>
      <c r="I715" t="s">
        <v>1266</v>
      </c>
      <c r="AB715">
        <v>4.5999999999999996</v>
      </c>
      <c r="AC715">
        <v>6.5</v>
      </c>
      <c r="AF715">
        <v>6.8</v>
      </c>
      <c r="AG715">
        <v>7.2</v>
      </c>
      <c r="AI715">
        <v>5.6</v>
      </c>
      <c r="AN715">
        <v>7.4</v>
      </c>
    </row>
    <row r="716" spans="1:40" x14ac:dyDescent="0.3">
      <c r="A716" t="s">
        <v>3336</v>
      </c>
      <c r="B716" t="s">
        <v>24873</v>
      </c>
      <c r="C716">
        <v>6.3</v>
      </c>
      <c r="E716" t="s">
        <v>1325</v>
      </c>
      <c r="F716" t="s">
        <v>953</v>
      </c>
      <c r="G716" t="s">
        <v>27936</v>
      </c>
      <c r="H716" t="s">
        <v>10413</v>
      </c>
      <c r="AB716">
        <v>5.4</v>
      </c>
      <c r="AC716">
        <v>8</v>
      </c>
      <c r="AF716">
        <v>5.6</v>
      </c>
      <c r="AG716">
        <v>7.6</v>
      </c>
      <c r="AI716">
        <v>5.0999999999999996</v>
      </c>
      <c r="AN716">
        <v>6.5</v>
      </c>
    </row>
    <row r="717" spans="1:40" x14ac:dyDescent="0.3">
      <c r="A717" t="s">
        <v>1644</v>
      </c>
      <c r="B717" t="s">
        <v>24874</v>
      </c>
      <c r="C717">
        <v>6.3</v>
      </c>
      <c r="E717" t="s">
        <v>1325</v>
      </c>
      <c r="F717" t="s">
        <v>27934</v>
      </c>
      <c r="G717" t="s">
        <v>12332</v>
      </c>
      <c r="H717" t="s">
        <v>10413</v>
      </c>
      <c r="AB717">
        <v>7.3</v>
      </c>
      <c r="AC717">
        <v>6.9</v>
      </c>
      <c r="AF717">
        <v>6.2</v>
      </c>
      <c r="AG717">
        <v>6.9</v>
      </c>
      <c r="AI717">
        <v>6.2</v>
      </c>
      <c r="AN717">
        <v>6.5</v>
      </c>
    </row>
    <row r="718" spans="1:40" x14ac:dyDescent="0.3">
      <c r="A718" t="s">
        <v>214</v>
      </c>
      <c r="B718" t="s">
        <v>24875</v>
      </c>
      <c r="C718">
        <v>6.1</v>
      </c>
      <c r="E718" t="s">
        <v>3409</v>
      </c>
      <c r="F718" t="s">
        <v>19711</v>
      </c>
      <c r="AB718">
        <v>5.8</v>
      </c>
      <c r="AC718">
        <v>7.1</v>
      </c>
      <c r="AF718">
        <v>6.5</v>
      </c>
      <c r="AG718">
        <v>5.0999999999999996</v>
      </c>
      <c r="AI718">
        <v>7.1</v>
      </c>
      <c r="AN718">
        <v>7.2</v>
      </c>
    </row>
    <row r="719" spans="1:40" x14ac:dyDescent="0.3">
      <c r="A719" t="s">
        <v>271</v>
      </c>
      <c r="B719" t="s">
        <v>24876</v>
      </c>
      <c r="C719">
        <v>6.1</v>
      </c>
      <c r="E719" t="s">
        <v>953</v>
      </c>
      <c r="F719" t="s">
        <v>11526</v>
      </c>
      <c r="G719" t="s">
        <v>1671</v>
      </c>
      <c r="H719" t="s">
        <v>18089</v>
      </c>
      <c r="I719" t="s">
        <v>1266</v>
      </c>
      <c r="AB719">
        <v>5.9</v>
      </c>
      <c r="AC719">
        <v>8.1</v>
      </c>
      <c r="AF719">
        <v>7.1</v>
      </c>
      <c r="AG719">
        <v>6.4</v>
      </c>
      <c r="AI719">
        <v>7.1</v>
      </c>
      <c r="AN719">
        <v>7.1</v>
      </c>
    </row>
    <row r="720" spans="1:40" x14ac:dyDescent="0.3">
      <c r="A720" t="s">
        <v>1904</v>
      </c>
      <c r="B720" t="s">
        <v>24877</v>
      </c>
      <c r="C720">
        <v>5.3</v>
      </c>
      <c r="E720" t="s">
        <v>1325</v>
      </c>
      <c r="F720" t="s">
        <v>1671</v>
      </c>
      <c r="G720" t="s">
        <v>12332</v>
      </c>
      <c r="AB720">
        <v>4.0999999999999996</v>
      </c>
      <c r="AC720">
        <v>6.8</v>
      </c>
      <c r="AF720">
        <v>6.1</v>
      </c>
      <c r="AG720">
        <v>6.9</v>
      </c>
      <c r="AI720">
        <v>6.4</v>
      </c>
      <c r="AN720">
        <v>6</v>
      </c>
    </row>
    <row r="721" spans="1:40" x14ac:dyDescent="0.3">
      <c r="A721" t="s">
        <v>59</v>
      </c>
      <c r="B721" t="s">
        <v>24878</v>
      </c>
      <c r="C721">
        <v>5.4</v>
      </c>
      <c r="E721" t="s">
        <v>1325</v>
      </c>
      <c r="F721" t="s">
        <v>10413</v>
      </c>
      <c r="AB721">
        <v>5.2</v>
      </c>
      <c r="AC721">
        <v>7.7</v>
      </c>
      <c r="AF721">
        <v>7</v>
      </c>
      <c r="AG721">
        <v>6.2</v>
      </c>
      <c r="AI721">
        <v>6.2</v>
      </c>
      <c r="AN721">
        <v>6.1</v>
      </c>
    </row>
    <row r="722" spans="1:40" x14ac:dyDescent="0.3">
      <c r="A722" t="s">
        <v>923</v>
      </c>
      <c r="B722" t="s">
        <v>24879</v>
      </c>
      <c r="C722">
        <v>6.2</v>
      </c>
      <c r="E722" t="s">
        <v>1325</v>
      </c>
      <c r="F722" t="s">
        <v>3409</v>
      </c>
      <c r="G722" t="s">
        <v>10413</v>
      </c>
      <c r="AB722">
        <v>2.9</v>
      </c>
      <c r="AC722">
        <v>3.5</v>
      </c>
      <c r="AF722">
        <v>4.9000000000000004</v>
      </c>
      <c r="AG722">
        <v>6.8</v>
      </c>
      <c r="AI722">
        <v>4.8</v>
      </c>
      <c r="AN722">
        <v>7.5</v>
      </c>
    </row>
    <row r="723" spans="1:40" x14ac:dyDescent="0.3">
      <c r="A723" t="s">
        <v>4167</v>
      </c>
      <c r="B723" t="s">
        <v>24880</v>
      </c>
      <c r="C723">
        <v>6.6</v>
      </c>
      <c r="E723" t="s">
        <v>13307</v>
      </c>
      <c r="F723" t="s">
        <v>1671</v>
      </c>
      <c r="G723" t="s">
        <v>3409</v>
      </c>
      <c r="AB723">
        <v>6.5</v>
      </c>
      <c r="AC723">
        <v>6.7</v>
      </c>
      <c r="AF723">
        <v>6.9</v>
      </c>
      <c r="AG723">
        <v>5.9</v>
      </c>
      <c r="AI723">
        <v>7.3</v>
      </c>
      <c r="AN723">
        <v>7.1</v>
      </c>
    </row>
    <row r="724" spans="1:40" x14ac:dyDescent="0.3">
      <c r="A724" t="s">
        <v>464</v>
      </c>
      <c r="B724" t="s">
        <v>24881</v>
      </c>
      <c r="C724">
        <v>5.9</v>
      </c>
      <c r="E724" t="s">
        <v>1325</v>
      </c>
      <c r="F724" t="s">
        <v>27936</v>
      </c>
      <c r="G724" t="s">
        <v>3409</v>
      </c>
      <c r="H724" t="s">
        <v>10413</v>
      </c>
      <c r="AB724">
        <v>5.8</v>
      </c>
      <c r="AC724">
        <v>6.8</v>
      </c>
      <c r="AF724">
        <v>7.5</v>
      </c>
      <c r="AG724">
        <v>7.1</v>
      </c>
      <c r="AI724">
        <v>6.5</v>
      </c>
      <c r="AN724">
        <v>6.9</v>
      </c>
    </row>
    <row r="725" spans="1:40" x14ac:dyDescent="0.3">
      <c r="A725" t="s">
        <v>4177</v>
      </c>
      <c r="B725" t="s">
        <v>24882</v>
      </c>
      <c r="C725">
        <v>6.3</v>
      </c>
      <c r="E725" t="s">
        <v>1325</v>
      </c>
      <c r="F725" t="s">
        <v>6403</v>
      </c>
      <c r="G725" t="s">
        <v>12332</v>
      </c>
      <c r="AB725">
        <v>5.3</v>
      </c>
      <c r="AC725">
        <v>6.8</v>
      </c>
      <c r="AF725">
        <v>6.4</v>
      </c>
      <c r="AG725">
        <v>7.2</v>
      </c>
      <c r="AI725">
        <v>4.5999999999999996</v>
      </c>
      <c r="AN725">
        <v>8</v>
      </c>
    </row>
    <row r="726" spans="1:40" x14ac:dyDescent="0.3">
      <c r="A726" t="s">
        <v>1120</v>
      </c>
      <c r="B726" t="s">
        <v>24883</v>
      </c>
      <c r="C726">
        <v>7.2</v>
      </c>
      <c r="E726" t="s">
        <v>1325</v>
      </c>
      <c r="F726" t="s">
        <v>27936</v>
      </c>
      <c r="G726" t="s">
        <v>3409</v>
      </c>
      <c r="H726" t="s">
        <v>27934</v>
      </c>
      <c r="I726" t="s">
        <v>10413</v>
      </c>
      <c r="AB726">
        <v>7.2</v>
      </c>
      <c r="AC726">
        <v>6.8</v>
      </c>
      <c r="AF726">
        <v>6.9</v>
      </c>
      <c r="AG726">
        <v>5.0999999999999996</v>
      </c>
      <c r="AI726">
        <v>6.4</v>
      </c>
      <c r="AN726">
        <v>8.1999999999999993</v>
      </c>
    </row>
    <row r="727" spans="1:40" x14ac:dyDescent="0.3">
      <c r="A727" t="s">
        <v>271</v>
      </c>
      <c r="B727" t="s">
        <v>24884</v>
      </c>
      <c r="C727">
        <v>6.8</v>
      </c>
      <c r="E727" t="s">
        <v>953</v>
      </c>
      <c r="F727" t="s">
        <v>11526</v>
      </c>
      <c r="G727" t="s">
        <v>1671</v>
      </c>
      <c r="H727" t="s">
        <v>18089</v>
      </c>
      <c r="I727" t="s">
        <v>1266</v>
      </c>
      <c r="AB727">
        <v>6.5</v>
      </c>
      <c r="AC727">
        <v>7.2</v>
      </c>
      <c r="AF727">
        <v>5.0999999999999996</v>
      </c>
      <c r="AG727">
        <v>5.3</v>
      </c>
      <c r="AI727">
        <v>5.9</v>
      </c>
      <c r="AN727">
        <v>6.4</v>
      </c>
    </row>
    <row r="728" spans="1:40" x14ac:dyDescent="0.3">
      <c r="A728" t="s">
        <v>2490</v>
      </c>
      <c r="B728" t="s">
        <v>24885</v>
      </c>
      <c r="C728">
        <v>6.1</v>
      </c>
      <c r="E728" t="s">
        <v>1671</v>
      </c>
      <c r="F728" t="s">
        <v>3409</v>
      </c>
      <c r="G728" t="s">
        <v>1266</v>
      </c>
      <c r="H728" t="s">
        <v>19711</v>
      </c>
      <c r="AB728">
        <v>8.8000000000000007</v>
      </c>
      <c r="AC728">
        <v>7.5</v>
      </c>
      <c r="AF728">
        <v>6.8</v>
      </c>
      <c r="AG728">
        <v>7</v>
      </c>
      <c r="AI728">
        <v>6.4</v>
      </c>
      <c r="AN728">
        <v>6.7</v>
      </c>
    </row>
    <row r="729" spans="1:40" x14ac:dyDescent="0.3">
      <c r="A729" t="s">
        <v>1035</v>
      </c>
      <c r="B729" t="s">
        <v>24886</v>
      </c>
      <c r="C729">
        <v>7.8</v>
      </c>
      <c r="E729" t="s">
        <v>1325</v>
      </c>
      <c r="F729" t="s">
        <v>953</v>
      </c>
      <c r="G729" t="s">
        <v>11526</v>
      </c>
      <c r="H729" t="s">
        <v>1671</v>
      </c>
      <c r="I729" t="s">
        <v>18089</v>
      </c>
      <c r="J729" t="s">
        <v>1266</v>
      </c>
      <c r="AB729">
        <v>6.8</v>
      </c>
      <c r="AC729">
        <v>6.5</v>
      </c>
      <c r="AF729">
        <v>5.6</v>
      </c>
      <c r="AG729">
        <v>6.7</v>
      </c>
      <c r="AI729">
        <v>6.9</v>
      </c>
      <c r="AN729">
        <v>6.1</v>
      </c>
    </row>
    <row r="730" spans="1:40" x14ac:dyDescent="0.3">
      <c r="A730" t="s">
        <v>1752</v>
      </c>
      <c r="B730" t="s">
        <v>24887</v>
      </c>
      <c r="C730">
        <v>5</v>
      </c>
      <c r="E730" t="s">
        <v>1325</v>
      </c>
      <c r="F730" t="s">
        <v>1671</v>
      </c>
      <c r="G730" t="s">
        <v>27936</v>
      </c>
      <c r="AB730">
        <v>5.8</v>
      </c>
      <c r="AC730">
        <v>6.3</v>
      </c>
      <c r="AF730">
        <v>7.1</v>
      </c>
      <c r="AG730">
        <v>6.2</v>
      </c>
      <c r="AI730">
        <v>6.4</v>
      </c>
      <c r="AN730">
        <v>8.9</v>
      </c>
    </row>
    <row r="731" spans="1:40" x14ac:dyDescent="0.3">
      <c r="A731" t="s">
        <v>262</v>
      </c>
      <c r="B731" t="s">
        <v>24888</v>
      </c>
      <c r="C731">
        <v>6.2</v>
      </c>
      <c r="E731" t="s">
        <v>1325</v>
      </c>
      <c r="F731" t="s">
        <v>953</v>
      </c>
      <c r="G731" t="s">
        <v>1266</v>
      </c>
      <c r="H731" t="s">
        <v>12332</v>
      </c>
      <c r="I731" t="s">
        <v>10413</v>
      </c>
      <c r="AB731">
        <v>6</v>
      </c>
      <c r="AC731">
        <v>6.2</v>
      </c>
      <c r="AF731">
        <v>6.5</v>
      </c>
      <c r="AG731">
        <v>6.2</v>
      </c>
      <c r="AI731">
        <v>5.3</v>
      </c>
      <c r="AN731">
        <v>8.1</v>
      </c>
    </row>
    <row r="732" spans="1:40" x14ac:dyDescent="0.3">
      <c r="A732" t="s">
        <v>464</v>
      </c>
      <c r="B732" t="s">
        <v>24889</v>
      </c>
      <c r="C732">
        <v>6.7</v>
      </c>
      <c r="E732" t="s">
        <v>1325</v>
      </c>
      <c r="F732" t="s">
        <v>27936</v>
      </c>
      <c r="G732" t="s">
        <v>3409</v>
      </c>
      <c r="H732" t="s">
        <v>10413</v>
      </c>
      <c r="AB732">
        <v>5.8</v>
      </c>
      <c r="AC732">
        <v>6.2</v>
      </c>
      <c r="AF732">
        <v>6.3</v>
      </c>
      <c r="AG732">
        <v>6.7</v>
      </c>
      <c r="AI732">
        <v>5.7</v>
      </c>
      <c r="AN732">
        <v>6.2</v>
      </c>
    </row>
    <row r="733" spans="1:40" x14ac:dyDescent="0.3">
      <c r="A733" t="s">
        <v>4219</v>
      </c>
      <c r="B733" t="s">
        <v>24890</v>
      </c>
      <c r="C733">
        <v>4.9000000000000004</v>
      </c>
      <c r="E733" t="s">
        <v>953</v>
      </c>
      <c r="F733" t="s">
        <v>1671</v>
      </c>
      <c r="AB733">
        <v>7</v>
      </c>
      <c r="AC733">
        <v>6.5</v>
      </c>
      <c r="AF733">
        <v>6</v>
      </c>
      <c r="AG733">
        <v>6.9</v>
      </c>
      <c r="AI733">
        <v>6.7</v>
      </c>
      <c r="AN733">
        <v>7.9</v>
      </c>
    </row>
    <row r="734" spans="1:40" x14ac:dyDescent="0.3">
      <c r="A734" t="s">
        <v>4224</v>
      </c>
      <c r="B734" t="s">
        <v>24891</v>
      </c>
      <c r="C734">
        <v>7.4</v>
      </c>
      <c r="E734" t="s">
        <v>13307</v>
      </c>
      <c r="F734" t="s">
        <v>3409</v>
      </c>
      <c r="G734" t="s">
        <v>22704</v>
      </c>
      <c r="H734" t="s">
        <v>27935</v>
      </c>
      <c r="AB734">
        <v>6.5</v>
      </c>
      <c r="AC734">
        <v>3.8</v>
      </c>
      <c r="AF734">
        <v>6.7</v>
      </c>
      <c r="AG734">
        <v>5.6</v>
      </c>
      <c r="AI734">
        <v>6.2</v>
      </c>
      <c r="AN734">
        <v>8.1</v>
      </c>
    </row>
    <row r="735" spans="1:40" x14ac:dyDescent="0.3">
      <c r="A735" t="s">
        <v>4234</v>
      </c>
      <c r="B735" t="s">
        <v>24892</v>
      </c>
      <c r="C735">
        <v>6.2</v>
      </c>
      <c r="E735" t="s">
        <v>1671</v>
      </c>
      <c r="F735" t="s">
        <v>27936</v>
      </c>
      <c r="G735" t="s">
        <v>19711</v>
      </c>
      <c r="H735" t="s">
        <v>10413</v>
      </c>
      <c r="AB735">
        <v>3.9</v>
      </c>
      <c r="AC735">
        <v>4.5</v>
      </c>
      <c r="AF735">
        <v>3.1</v>
      </c>
      <c r="AG735">
        <v>7.7</v>
      </c>
      <c r="AI735">
        <v>3.8</v>
      </c>
      <c r="AN735">
        <v>6.7</v>
      </c>
    </row>
    <row r="736" spans="1:40" x14ac:dyDescent="0.3">
      <c r="A736" t="s">
        <v>2658</v>
      </c>
      <c r="B736" t="s">
        <v>24893</v>
      </c>
      <c r="C736">
        <v>4.9000000000000004</v>
      </c>
      <c r="E736" t="s">
        <v>1671</v>
      </c>
      <c r="F736" t="s">
        <v>18089</v>
      </c>
      <c r="G736" t="s">
        <v>12332</v>
      </c>
      <c r="AB736">
        <v>4.0999999999999996</v>
      </c>
      <c r="AC736">
        <v>7.7</v>
      </c>
      <c r="AF736">
        <v>7.6</v>
      </c>
      <c r="AG736">
        <v>6.6</v>
      </c>
      <c r="AI736">
        <v>6.1</v>
      </c>
      <c r="AN736">
        <v>7.3</v>
      </c>
    </row>
    <row r="737" spans="1:40" x14ac:dyDescent="0.3">
      <c r="A737" t="s">
        <v>334</v>
      </c>
      <c r="B737" t="s">
        <v>24894</v>
      </c>
      <c r="C737">
        <v>6.1</v>
      </c>
      <c r="E737" t="s">
        <v>1325</v>
      </c>
      <c r="F737" t="s">
        <v>27936</v>
      </c>
      <c r="G737" t="s">
        <v>10413</v>
      </c>
      <c r="AB737">
        <v>5.0999999999999996</v>
      </c>
      <c r="AC737">
        <v>5.9</v>
      </c>
      <c r="AF737">
        <v>6.8</v>
      </c>
      <c r="AG737">
        <v>7.1</v>
      </c>
      <c r="AI737">
        <v>5.8</v>
      </c>
      <c r="AN737">
        <v>7.8</v>
      </c>
    </row>
    <row r="738" spans="1:40" x14ac:dyDescent="0.3">
      <c r="A738" t="s">
        <v>621</v>
      </c>
      <c r="B738" t="s">
        <v>24895</v>
      </c>
      <c r="C738">
        <v>6.1</v>
      </c>
      <c r="E738" t="s">
        <v>953</v>
      </c>
      <c r="F738" t="s">
        <v>11526</v>
      </c>
      <c r="G738" t="s">
        <v>1671</v>
      </c>
      <c r="H738" t="s">
        <v>18089</v>
      </c>
      <c r="I738" t="s">
        <v>12332</v>
      </c>
      <c r="AB738">
        <v>6.1</v>
      </c>
      <c r="AC738">
        <v>5.8</v>
      </c>
      <c r="AF738">
        <v>7.6</v>
      </c>
      <c r="AG738">
        <v>4.9000000000000004</v>
      </c>
      <c r="AI738">
        <v>7.3</v>
      </c>
      <c r="AN738">
        <v>6.5</v>
      </c>
    </row>
    <row r="739" spans="1:40" x14ac:dyDescent="0.3">
      <c r="A739" t="s">
        <v>227</v>
      </c>
      <c r="B739" t="s">
        <v>24896</v>
      </c>
      <c r="C739">
        <v>6.4</v>
      </c>
      <c r="E739" t="s">
        <v>1325</v>
      </c>
      <c r="F739" t="s">
        <v>953</v>
      </c>
      <c r="G739" t="s">
        <v>12332</v>
      </c>
      <c r="H739" t="s">
        <v>10413</v>
      </c>
      <c r="AB739">
        <v>5.9</v>
      </c>
      <c r="AC739">
        <v>6.9</v>
      </c>
      <c r="AF739">
        <v>6.1</v>
      </c>
      <c r="AG739">
        <v>5</v>
      </c>
      <c r="AI739">
        <v>6.5</v>
      </c>
      <c r="AN739">
        <v>7.2</v>
      </c>
    </row>
    <row r="740" spans="1:40" x14ac:dyDescent="0.3">
      <c r="A740" t="s">
        <v>4262</v>
      </c>
      <c r="B740" t="s">
        <v>24897</v>
      </c>
      <c r="C740">
        <v>6.3</v>
      </c>
      <c r="E740" t="s">
        <v>1671</v>
      </c>
      <c r="F740" t="s">
        <v>27936</v>
      </c>
      <c r="G740" t="s">
        <v>19711</v>
      </c>
      <c r="AB740">
        <v>4.8</v>
      </c>
      <c r="AC740">
        <v>4.8</v>
      </c>
      <c r="AF740">
        <v>4.4000000000000004</v>
      </c>
      <c r="AG740">
        <v>5.0999999999999996</v>
      </c>
      <c r="AI740">
        <v>6.3</v>
      </c>
      <c r="AN740">
        <v>7.8</v>
      </c>
    </row>
    <row r="741" spans="1:40" x14ac:dyDescent="0.3">
      <c r="A741" t="s">
        <v>2142</v>
      </c>
      <c r="B741" t="s">
        <v>24898</v>
      </c>
      <c r="C741">
        <v>6.6</v>
      </c>
      <c r="E741" t="s">
        <v>27936</v>
      </c>
      <c r="F741" t="s">
        <v>3409</v>
      </c>
      <c r="G741" t="s">
        <v>27934</v>
      </c>
      <c r="H741" t="s">
        <v>10413</v>
      </c>
      <c r="AB741">
        <v>6.8</v>
      </c>
      <c r="AC741">
        <v>6.8</v>
      </c>
      <c r="AF741">
        <v>7.3</v>
      </c>
      <c r="AG741">
        <v>6.6</v>
      </c>
      <c r="AI741">
        <v>7.8</v>
      </c>
      <c r="AN741">
        <v>4.7</v>
      </c>
    </row>
    <row r="742" spans="1:40" x14ac:dyDescent="0.3">
      <c r="A742" t="s">
        <v>4277</v>
      </c>
      <c r="B742" t="s">
        <v>24899</v>
      </c>
      <c r="C742">
        <v>5.7</v>
      </c>
      <c r="E742" t="s">
        <v>6403</v>
      </c>
      <c r="F742" t="s">
        <v>27934</v>
      </c>
      <c r="G742" t="s">
        <v>12332</v>
      </c>
      <c r="H742" t="s">
        <v>10413</v>
      </c>
      <c r="AB742">
        <v>6.6</v>
      </c>
      <c r="AC742">
        <v>7.1</v>
      </c>
      <c r="AF742">
        <v>6.7</v>
      </c>
      <c r="AG742">
        <v>7.7</v>
      </c>
      <c r="AI742">
        <v>7.4</v>
      </c>
      <c r="AN742">
        <v>6.8</v>
      </c>
    </row>
    <row r="743" spans="1:40" x14ac:dyDescent="0.3">
      <c r="A743" t="s">
        <v>1009</v>
      </c>
      <c r="B743" t="s">
        <v>24900</v>
      </c>
      <c r="C743">
        <v>5.9</v>
      </c>
      <c r="E743" t="s">
        <v>1671</v>
      </c>
      <c r="F743" t="s">
        <v>27936</v>
      </c>
      <c r="AB743">
        <v>8.5</v>
      </c>
      <c r="AC743">
        <v>5.2</v>
      </c>
      <c r="AF743">
        <v>5.9</v>
      </c>
      <c r="AG743">
        <v>6.1</v>
      </c>
      <c r="AI743">
        <v>4.8</v>
      </c>
      <c r="AN743">
        <v>5.9</v>
      </c>
    </row>
    <row r="744" spans="1:40" x14ac:dyDescent="0.3">
      <c r="A744" t="s">
        <v>1120</v>
      </c>
      <c r="B744" t="s">
        <v>24901</v>
      </c>
      <c r="C744">
        <v>6</v>
      </c>
      <c r="E744" t="s">
        <v>1325</v>
      </c>
      <c r="F744" t="s">
        <v>27936</v>
      </c>
      <c r="G744" t="s">
        <v>3409</v>
      </c>
      <c r="H744" t="s">
        <v>27934</v>
      </c>
      <c r="I744" t="s">
        <v>10413</v>
      </c>
      <c r="AB744">
        <v>6.4</v>
      </c>
      <c r="AC744">
        <v>7.8</v>
      </c>
      <c r="AF744">
        <v>7.2</v>
      </c>
      <c r="AG744">
        <v>4.5</v>
      </c>
      <c r="AI744">
        <v>7.8</v>
      </c>
      <c r="AN744">
        <v>8.6999999999999993</v>
      </c>
    </row>
    <row r="745" spans="1:40" x14ac:dyDescent="0.3">
      <c r="A745" t="s">
        <v>464</v>
      </c>
      <c r="B745" t="s">
        <v>24902</v>
      </c>
      <c r="C745">
        <v>6.1</v>
      </c>
      <c r="E745" t="s">
        <v>1325</v>
      </c>
      <c r="F745" t="s">
        <v>27936</v>
      </c>
      <c r="G745" t="s">
        <v>3409</v>
      </c>
      <c r="H745" t="s">
        <v>10413</v>
      </c>
      <c r="AB745">
        <v>7.1</v>
      </c>
      <c r="AC745">
        <v>8.1999999999999993</v>
      </c>
      <c r="AF745">
        <v>6.7</v>
      </c>
      <c r="AG745">
        <v>7.7</v>
      </c>
      <c r="AI745">
        <v>7.1</v>
      </c>
      <c r="AN745">
        <v>8.3000000000000007</v>
      </c>
    </row>
    <row r="746" spans="1:40" x14ac:dyDescent="0.3">
      <c r="A746" t="s">
        <v>4296</v>
      </c>
      <c r="B746" t="s">
        <v>24903</v>
      </c>
      <c r="C746">
        <v>6.7</v>
      </c>
      <c r="E746" t="s">
        <v>13307</v>
      </c>
      <c r="F746" t="s">
        <v>3409</v>
      </c>
      <c r="G746" t="s">
        <v>12038</v>
      </c>
      <c r="AB746">
        <v>5.8</v>
      </c>
      <c r="AC746">
        <v>5.3</v>
      </c>
      <c r="AF746">
        <v>6.3</v>
      </c>
      <c r="AG746">
        <v>7.4</v>
      </c>
      <c r="AI746">
        <v>6.1</v>
      </c>
      <c r="AN746">
        <v>7.8</v>
      </c>
    </row>
    <row r="747" spans="1:40" x14ac:dyDescent="0.3">
      <c r="A747" t="s">
        <v>4300</v>
      </c>
      <c r="B747" t="s">
        <v>24904</v>
      </c>
      <c r="C747">
        <v>6.7</v>
      </c>
      <c r="E747" t="s">
        <v>3409</v>
      </c>
      <c r="F747" t="s">
        <v>1266</v>
      </c>
      <c r="G747" t="s">
        <v>27935</v>
      </c>
      <c r="AB747">
        <v>7.2</v>
      </c>
      <c r="AC747">
        <v>8.1</v>
      </c>
      <c r="AF747">
        <v>6</v>
      </c>
      <c r="AG747">
        <v>7.3</v>
      </c>
      <c r="AI747">
        <v>5.8</v>
      </c>
      <c r="AN747">
        <v>6.5</v>
      </c>
    </row>
    <row r="748" spans="1:40" x14ac:dyDescent="0.3">
      <c r="A748" t="s">
        <v>4304</v>
      </c>
      <c r="B748" t="s">
        <v>24905</v>
      </c>
      <c r="C748">
        <v>7.9</v>
      </c>
      <c r="E748" t="s">
        <v>953</v>
      </c>
      <c r="F748" t="s">
        <v>1671</v>
      </c>
      <c r="G748" t="s">
        <v>3409</v>
      </c>
      <c r="H748" t="s">
        <v>12038</v>
      </c>
      <c r="AB748">
        <v>6.3</v>
      </c>
      <c r="AC748">
        <v>7.5</v>
      </c>
      <c r="AF748">
        <v>7.6</v>
      </c>
      <c r="AG748">
        <v>3.3</v>
      </c>
      <c r="AI748">
        <v>5.8</v>
      </c>
      <c r="AN748">
        <v>8.1</v>
      </c>
    </row>
    <row r="749" spans="1:40" x14ac:dyDescent="0.3">
      <c r="A749" t="s">
        <v>3336</v>
      </c>
      <c r="B749" t="s">
        <v>24906</v>
      </c>
      <c r="C749">
        <v>4.3</v>
      </c>
      <c r="E749" t="s">
        <v>1325</v>
      </c>
      <c r="F749" t="s">
        <v>953</v>
      </c>
      <c r="G749" t="s">
        <v>27936</v>
      </c>
      <c r="H749" t="s">
        <v>10413</v>
      </c>
      <c r="AB749">
        <v>6.8</v>
      </c>
      <c r="AC749">
        <v>7.6</v>
      </c>
      <c r="AF749">
        <v>5.6</v>
      </c>
      <c r="AG749">
        <v>7.4</v>
      </c>
      <c r="AI749">
        <v>6.6</v>
      </c>
      <c r="AN749">
        <v>6.6</v>
      </c>
    </row>
    <row r="750" spans="1:40" x14ac:dyDescent="0.3">
      <c r="A750" t="s">
        <v>4319</v>
      </c>
      <c r="B750" t="s">
        <v>24907</v>
      </c>
      <c r="C750">
        <v>5.7</v>
      </c>
      <c r="E750" t="s">
        <v>1325</v>
      </c>
      <c r="F750" t="s">
        <v>1266</v>
      </c>
      <c r="G750" t="s">
        <v>6403</v>
      </c>
      <c r="H750" t="s">
        <v>12332</v>
      </c>
      <c r="I750" t="s">
        <v>10413</v>
      </c>
      <c r="AB750">
        <v>7</v>
      </c>
      <c r="AC750">
        <v>3.3</v>
      </c>
      <c r="AF750">
        <v>7.9</v>
      </c>
      <c r="AG750">
        <v>7.2</v>
      </c>
      <c r="AI750">
        <v>6.4</v>
      </c>
      <c r="AN750">
        <v>6.6</v>
      </c>
    </row>
    <row r="751" spans="1:40" x14ac:dyDescent="0.3">
      <c r="A751" t="s">
        <v>4327</v>
      </c>
      <c r="B751" t="s">
        <v>24908</v>
      </c>
      <c r="C751">
        <v>6.7</v>
      </c>
      <c r="E751" t="s">
        <v>953</v>
      </c>
      <c r="F751" t="s">
        <v>11526</v>
      </c>
      <c r="G751" t="s">
        <v>1671</v>
      </c>
      <c r="H751" t="s">
        <v>3409</v>
      </c>
      <c r="I751" t="s">
        <v>18089</v>
      </c>
      <c r="J751" t="s">
        <v>1266</v>
      </c>
      <c r="K751" t="s">
        <v>19711</v>
      </c>
      <c r="AB751">
        <v>6.5</v>
      </c>
      <c r="AC751">
        <v>6.7</v>
      </c>
      <c r="AF751">
        <v>6.7</v>
      </c>
      <c r="AG751">
        <v>7.1</v>
      </c>
      <c r="AI751">
        <v>5.5</v>
      </c>
      <c r="AN751">
        <v>7</v>
      </c>
    </row>
    <row r="752" spans="1:40" x14ac:dyDescent="0.3">
      <c r="A752" t="s">
        <v>4332</v>
      </c>
      <c r="B752" t="s">
        <v>24909</v>
      </c>
      <c r="C752">
        <v>6.7</v>
      </c>
      <c r="E752" t="s">
        <v>6403</v>
      </c>
      <c r="F752" t="s">
        <v>12332</v>
      </c>
      <c r="G752" t="s">
        <v>10413</v>
      </c>
      <c r="AB752">
        <v>6.8</v>
      </c>
      <c r="AC752">
        <v>7.5</v>
      </c>
      <c r="AF752">
        <v>7.5</v>
      </c>
      <c r="AG752">
        <v>7.4</v>
      </c>
      <c r="AI752">
        <v>7</v>
      </c>
      <c r="AN752">
        <v>6.5</v>
      </c>
    </row>
    <row r="753" spans="1:40" x14ac:dyDescent="0.3">
      <c r="A753" t="s">
        <v>4337</v>
      </c>
      <c r="B753" t="s">
        <v>24910</v>
      </c>
      <c r="C753">
        <v>6.1</v>
      </c>
      <c r="E753" t="s">
        <v>3409</v>
      </c>
      <c r="F753" t="s">
        <v>1266</v>
      </c>
      <c r="G753" t="s">
        <v>27934</v>
      </c>
      <c r="H753" t="s">
        <v>19711</v>
      </c>
      <c r="I753" t="s">
        <v>10413</v>
      </c>
      <c r="AB753">
        <v>5.3</v>
      </c>
      <c r="AC753">
        <v>6.6</v>
      </c>
      <c r="AF753">
        <v>4.8</v>
      </c>
      <c r="AG753">
        <v>7.3</v>
      </c>
      <c r="AI753">
        <v>7.1</v>
      </c>
      <c r="AN753">
        <v>5.8</v>
      </c>
    </row>
    <row r="754" spans="1:40" x14ac:dyDescent="0.3">
      <c r="A754" t="s">
        <v>2142</v>
      </c>
      <c r="B754" t="s">
        <v>24911</v>
      </c>
      <c r="C754">
        <v>5.6</v>
      </c>
      <c r="E754" t="s">
        <v>27936</v>
      </c>
      <c r="F754" t="s">
        <v>3409</v>
      </c>
      <c r="G754" t="s">
        <v>27934</v>
      </c>
      <c r="H754" t="s">
        <v>10413</v>
      </c>
      <c r="AB754">
        <v>6.1</v>
      </c>
      <c r="AC754">
        <v>6.2</v>
      </c>
      <c r="AF754">
        <v>6.7</v>
      </c>
      <c r="AG754">
        <v>8.1</v>
      </c>
      <c r="AI754">
        <v>3.7</v>
      </c>
      <c r="AN754">
        <v>5.8</v>
      </c>
    </row>
    <row r="755" spans="1:40" x14ac:dyDescent="0.3">
      <c r="A755" t="s">
        <v>4346</v>
      </c>
      <c r="B755" t="s">
        <v>24912</v>
      </c>
      <c r="C755">
        <v>6.6</v>
      </c>
      <c r="E755" t="s">
        <v>1325</v>
      </c>
      <c r="F755" t="s">
        <v>953</v>
      </c>
      <c r="G755" t="s">
        <v>3409</v>
      </c>
      <c r="H755" t="s">
        <v>22704</v>
      </c>
      <c r="I755" t="s">
        <v>19711</v>
      </c>
      <c r="J755" t="s">
        <v>25957</v>
      </c>
      <c r="AB755">
        <v>7.8</v>
      </c>
      <c r="AC755">
        <v>7.3</v>
      </c>
      <c r="AF755">
        <v>7.4</v>
      </c>
      <c r="AG755">
        <v>6.7</v>
      </c>
      <c r="AI755">
        <v>4.5999999999999996</v>
      </c>
      <c r="AN755">
        <v>7.6</v>
      </c>
    </row>
    <row r="756" spans="1:40" x14ac:dyDescent="0.3">
      <c r="A756" t="s">
        <v>923</v>
      </c>
      <c r="B756" t="s">
        <v>24913</v>
      </c>
      <c r="C756">
        <v>6.9</v>
      </c>
      <c r="E756" t="s">
        <v>1325</v>
      </c>
      <c r="F756" t="s">
        <v>3409</v>
      </c>
      <c r="G756" t="s">
        <v>10413</v>
      </c>
      <c r="AB756">
        <v>5.8</v>
      </c>
      <c r="AC756">
        <v>6</v>
      </c>
      <c r="AF756">
        <v>7.6</v>
      </c>
      <c r="AG756">
        <v>7.1</v>
      </c>
      <c r="AI756">
        <v>4.9000000000000004</v>
      </c>
      <c r="AN756">
        <v>6.5</v>
      </c>
    </row>
    <row r="757" spans="1:40" x14ac:dyDescent="0.3">
      <c r="A757" t="s">
        <v>4332</v>
      </c>
      <c r="B757" t="s">
        <v>24914</v>
      </c>
      <c r="C757">
        <v>4.8</v>
      </c>
      <c r="E757" t="s">
        <v>6403</v>
      </c>
      <c r="F757" t="s">
        <v>12332</v>
      </c>
      <c r="G757" t="s">
        <v>10413</v>
      </c>
      <c r="AB757">
        <v>5.7</v>
      </c>
      <c r="AC757">
        <v>7.4</v>
      </c>
      <c r="AF757">
        <v>6.4</v>
      </c>
      <c r="AG757">
        <v>7.6</v>
      </c>
      <c r="AI757">
        <v>7.1</v>
      </c>
      <c r="AN757">
        <v>7.5</v>
      </c>
    </row>
    <row r="758" spans="1:40" x14ac:dyDescent="0.3">
      <c r="A758" t="s">
        <v>4364</v>
      </c>
      <c r="B758" t="s">
        <v>24915</v>
      </c>
      <c r="C758">
        <v>6.2</v>
      </c>
      <c r="E758" t="s">
        <v>3409</v>
      </c>
      <c r="F758" t="s">
        <v>1266</v>
      </c>
      <c r="G758" t="s">
        <v>27934</v>
      </c>
      <c r="H758" t="s">
        <v>19711</v>
      </c>
      <c r="AB758">
        <v>6.6</v>
      </c>
      <c r="AC758">
        <v>5.4</v>
      </c>
      <c r="AF758">
        <v>6.9</v>
      </c>
      <c r="AG758">
        <v>7</v>
      </c>
      <c r="AI758">
        <v>5.4</v>
      </c>
      <c r="AN758">
        <v>7.5</v>
      </c>
    </row>
    <row r="759" spans="1:40" x14ac:dyDescent="0.3">
      <c r="A759" t="s">
        <v>4372</v>
      </c>
      <c r="B759" t="s">
        <v>24916</v>
      </c>
      <c r="C759">
        <v>6</v>
      </c>
      <c r="E759" t="s">
        <v>1266</v>
      </c>
      <c r="F759" t="s">
        <v>6403</v>
      </c>
      <c r="G759" t="s">
        <v>27934</v>
      </c>
      <c r="H759" t="s">
        <v>19711</v>
      </c>
      <c r="AB759">
        <v>6.1</v>
      </c>
      <c r="AC759">
        <v>7.6</v>
      </c>
      <c r="AF759">
        <v>6.6</v>
      </c>
      <c r="AG759">
        <v>6.7</v>
      </c>
      <c r="AI759">
        <v>7.3</v>
      </c>
      <c r="AN759">
        <v>7.5</v>
      </c>
    </row>
    <row r="760" spans="1:40" x14ac:dyDescent="0.3">
      <c r="A760" t="s">
        <v>4377</v>
      </c>
      <c r="B760" t="s">
        <v>24917</v>
      </c>
      <c r="C760">
        <v>4.9000000000000004</v>
      </c>
      <c r="E760" t="s">
        <v>953</v>
      </c>
      <c r="F760" t="s">
        <v>1671</v>
      </c>
      <c r="G760" t="s">
        <v>18089</v>
      </c>
      <c r="H760" t="s">
        <v>19711</v>
      </c>
      <c r="I760" t="s">
        <v>12332</v>
      </c>
      <c r="AB760">
        <v>6.2</v>
      </c>
      <c r="AC760">
        <v>6.8</v>
      </c>
      <c r="AF760">
        <v>5.5</v>
      </c>
      <c r="AG760">
        <v>7.1</v>
      </c>
      <c r="AI760">
        <v>7.1</v>
      </c>
      <c r="AN760">
        <v>9.3000000000000007</v>
      </c>
    </row>
    <row r="761" spans="1:40" x14ac:dyDescent="0.3">
      <c r="A761" t="s">
        <v>4384</v>
      </c>
      <c r="B761" t="s">
        <v>24918</v>
      </c>
      <c r="C761">
        <v>5.6</v>
      </c>
      <c r="E761" t="s">
        <v>3409</v>
      </c>
      <c r="F761" t="s">
        <v>6403</v>
      </c>
      <c r="G761" t="s">
        <v>10413</v>
      </c>
      <c r="AB761">
        <v>6.1</v>
      </c>
      <c r="AC761">
        <v>6.9</v>
      </c>
      <c r="AF761">
        <v>4.0999999999999996</v>
      </c>
      <c r="AG761">
        <v>6.5</v>
      </c>
      <c r="AI761">
        <v>5.7</v>
      </c>
      <c r="AN761">
        <v>6</v>
      </c>
    </row>
    <row r="762" spans="1:40" x14ac:dyDescent="0.3">
      <c r="A762" t="s">
        <v>2527</v>
      </c>
      <c r="B762" t="s">
        <v>24919</v>
      </c>
      <c r="C762">
        <v>6.1</v>
      </c>
      <c r="E762" t="s">
        <v>1671</v>
      </c>
      <c r="F762" t="s">
        <v>3409</v>
      </c>
      <c r="AB762">
        <v>5.6</v>
      </c>
      <c r="AC762">
        <v>6.1</v>
      </c>
      <c r="AF762">
        <v>4.8</v>
      </c>
      <c r="AG762">
        <v>6.6</v>
      </c>
      <c r="AI762">
        <v>4.4000000000000004</v>
      </c>
      <c r="AN762">
        <v>7.3</v>
      </c>
    </row>
    <row r="763" spans="1:40" x14ac:dyDescent="0.3">
      <c r="A763" t="s">
        <v>200</v>
      </c>
      <c r="B763" t="s">
        <v>24920</v>
      </c>
      <c r="C763">
        <v>6.1</v>
      </c>
      <c r="E763" t="s">
        <v>953</v>
      </c>
      <c r="F763" t="s">
        <v>18089</v>
      </c>
      <c r="G763" t="s">
        <v>1266</v>
      </c>
      <c r="AB763">
        <v>4.3</v>
      </c>
      <c r="AC763">
        <v>5.7</v>
      </c>
      <c r="AF763">
        <v>6.4</v>
      </c>
      <c r="AG763">
        <v>5.9</v>
      </c>
      <c r="AI763">
        <v>4.8</v>
      </c>
      <c r="AN763">
        <v>6.6</v>
      </c>
    </row>
    <row r="764" spans="1:40" x14ac:dyDescent="0.3">
      <c r="A764" t="s">
        <v>3003</v>
      </c>
      <c r="B764" t="s">
        <v>24921</v>
      </c>
      <c r="C764">
        <v>4.8</v>
      </c>
      <c r="E764" t="s">
        <v>1325</v>
      </c>
      <c r="F764" t="s">
        <v>27936</v>
      </c>
      <c r="G764" t="s">
        <v>1266</v>
      </c>
      <c r="H764" t="s">
        <v>10413</v>
      </c>
      <c r="AB764">
        <v>6.3</v>
      </c>
      <c r="AC764">
        <v>8.6999999999999993</v>
      </c>
      <c r="AF764">
        <v>4.8</v>
      </c>
      <c r="AG764">
        <v>6.2</v>
      </c>
      <c r="AI764">
        <v>6.7</v>
      </c>
      <c r="AN764">
        <v>7.5</v>
      </c>
    </row>
    <row r="765" spans="1:40" x14ac:dyDescent="0.3">
      <c r="A765" t="s">
        <v>4403</v>
      </c>
      <c r="B765" t="s">
        <v>24922</v>
      </c>
      <c r="C765">
        <v>5.5</v>
      </c>
      <c r="E765" t="s">
        <v>1325</v>
      </c>
      <c r="F765" t="s">
        <v>1671</v>
      </c>
      <c r="G765" t="s">
        <v>27934</v>
      </c>
      <c r="H765" t="s">
        <v>19711</v>
      </c>
      <c r="AB765">
        <v>6.8</v>
      </c>
      <c r="AC765">
        <v>8.3000000000000007</v>
      </c>
      <c r="AF765">
        <v>7</v>
      </c>
      <c r="AG765">
        <v>5.2</v>
      </c>
      <c r="AI765">
        <v>2.7</v>
      </c>
      <c r="AN765">
        <v>6.9</v>
      </c>
    </row>
    <row r="766" spans="1:40" x14ac:dyDescent="0.3">
      <c r="A766" t="s">
        <v>1930</v>
      </c>
      <c r="B766" t="s">
        <v>24923</v>
      </c>
      <c r="C766">
        <v>3.8</v>
      </c>
      <c r="E766" t="s">
        <v>1325</v>
      </c>
      <c r="F766" t="s">
        <v>953</v>
      </c>
      <c r="G766" t="s">
        <v>1266</v>
      </c>
      <c r="H766" t="s">
        <v>10413</v>
      </c>
      <c r="AB766">
        <v>5.5</v>
      </c>
      <c r="AC766">
        <v>6.7</v>
      </c>
      <c r="AF766">
        <v>7</v>
      </c>
      <c r="AG766">
        <v>8.1999999999999993</v>
      </c>
      <c r="AI766">
        <v>6.3</v>
      </c>
      <c r="AN766">
        <v>6.8</v>
      </c>
    </row>
    <row r="767" spans="1:40" x14ac:dyDescent="0.3">
      <c r="A767" t="s">
        <v>1221</v>
      </c>
      <c r="B767" t="s">
        <v>24924</v>
      </c>
      <c r="C767">
        <v>6.5</v>
      </c>
      <c r="E767" t="s">
        <v>953</v>
      </c>
      <c r="F767" t="s">
        <v>3409</v>
      </c>
      <c r="G767" t="s">
        <v>19711</v>
      </c>
      <c r="H767" t="s">
        <v>25957</v>
      </c>
      <c r="AB767">
        <v>4.5</v>
      </c>
      <c r="AC767">
        <v>7</v>
      </c>
      <c r="AF767">
        <v>5.9</v>
      </c>
      <c r="AG767">
        <v>7</v>
      </c>
      <c r="AI767">
        <v>2.2999999999999998</v>
      </c>
      <c r="AN767">
        <v>6.3</v>
      </c>
    </row>
    <row r="768" spans="1:40" x14ac:dyDescent="0.3">
      <c r="A768" t="s">
        <v>1467</v>
      </c>
      <c r="B768" t="s">
        <v>24925</v>
      </c>
      <c r="C768">
        <v>6.7</v>
      </c>
      <c r="E768" t="s">
        <v>1325</v>
      </c>
      <c r="F768" t="s">
        <v>3409</v>
      </c>
      <c r="G768" t="s">
        <v>25957</v>
      </c>
      <c r="AB768">
        <v>5.6</v>
      </c>
      <c r="AF768">
        <v>6.6</v>
      </c>
      <c r="AG768">
        <v>7.1</v>
      </c>
      <c r="AI768">
        <v>5.5</v>
      </c>
      <c r="AN768">
        <v>6.4</v>
      </c>
    </row>
    <row r="769" spans="1:40" x14ac:dyDescent="0.3">
      <c r="A769" t="s">
        <v>4432</v>
      </c>
      <c r="B769" t="s">
        <v>24926</v>
      </c>
      <c r="C769">
        <v>8.1</v>
      </c>
      <c r="E769" t="s">
        <v>1325</v>
      </c>
      <c r="F769" t="s">
        <v>953</v>
      </c>
      <c r="G769" t="s">
        <v>1671</v>
      </c>
      <c r="H769" t="s">
        <v>19711</v>
      </c>
      <c r="I769" t="s">
        <v>12332</v>
      </c>
      <c r="AB769">
        <v>7</v>
      </c>
      <c r="AF769">
        <v>8.1</v>
      </c>
      <c r="AG769">
        <v>6.1</v>
      </c>
      <c r="AI769">
        <v>6.2</v>
      </c>
      <c r="AN769">
        <v>7.3</v>
      </c>
    </row>
    <row r="770" spans="1:40" x14ac:dyDescent="0.3">
      <c r="A770" t="s">
        <v>2527</v>
      </c>
      <c r="B770" t="s">
        <v>24927</v>
      </c>
      <c r="C770">
        <v>4.9000000000000004</v>
      </c>
      <c r="E770" t="s">
        <v>1671</v>
      </c>
      <c r="F770" t="s">
        <v>3409</v>
      </c>
      <c r="AB770">
        <v>4.9000000000000004</v>
      </c>
      <c r="AF770">
        <v>6.4</v>
      </c>
      <c r="AG770">
        <v>6.5</v>
      </c>
      <c r="AI770">
        <v>6.2</v>
      </c>
      <c r="AN770">
        <v>5.6</v>
      </c>
    </row>
    <row r="771" spans="1:40" x14ac:dyDescent="0.3">
      <c r="A771" t="s">
        <v>4444</v>
      </c>
      <c r="B771" t="s">
        <v>24928</v>
      </c>
      <c r="C771">
        <v>7.3</v>
      </c>
      <c r="E771" t="s">
        <v>1325</v>
      </c>
      <c r="F771" t="s">
        <v>13307</v>
      </c>
      <c r="G771" t="s">
        <v>3409</v>
      </c>
      <c r="H771" t="s">
        <v>22704</v>
      </c>
      <c r="I771" t="s">
        <v>10413</v>
      </c>
      <c r="J771" t="s">
        <v>25957</v>
      </c>
      <c r="AB771">
        <v>7.5</v>
      </c>
      <c r="AF771">
        <v>5</v>
      </c>
      <c r="AG771">
        <v>5.3</v>
      </c>
      <c r="AI771">
        <v>3.5</v>
      </c>
      <c r="AN771">
        <v>5.6</v>
      </c>
    </row>
    <row r="772" spans="1:40" x14ac:dyDescent="0.3">
      <c r="A772" t="s">
        <v>4450</v>
      </c>
      <c r="B772" t="s">
        <v>24929</v>
      </c>
      <c r="C772">
        <v>6.4</v>
      </c>
      <c r="E772" t="s">
        <v>953</v>
      </c>
      <c r="F772" t="s">
        <v>1671</v>
      </c>
      <c r="G772" t="s">
        <v>18089</v>
      </c>
      <c r="H772" t="s">
        <v>1266</v>
      </c>
      <c r="I772" t="s">
        <v>6403</v>
      </c>
      <c r="AB772">
        <v>6.9</v>
      </c>
      <c r="AF772">
        <v>6.5</v>
      </c>
      <c r="AG772">
        <v>7.4</v>
      </c>
      <c r="AI772">
        <v>6.6</v>
      </c>
      <c r="AN772">
        <v>4.7</v>
      </c>
    </row>
    <row r="773" spans="1:40" x14ac:dyDescent="0.3">
      <c r="A773" t="s">
        <v>3632</v>
      </c>
      <c r="B773" t="s">
        <v>24930</v>
      </c>
      <c r="C773">
        <v>6.7</v>
      </c>
      <c r="E773" t="s">
        <v>1671</v>
      </c>
      <c r="F773" t="s">
        <v>1266</v>
      </c>
      <c r="G773" t="s">
        <v>19711</v>
      </c>
      <c r="AB773">
        <v>6.4</v>
      </c>
      <c r="AF773">
        <v>6.9</v>
      </c>
      <c r="AG773">
        <v>6.4</v>
      </c>
      <c r="AI773">
        <v>7.2</v>
      </c>
      <c r="AN773">
        <v>6.8</v>
      </c>
    </row>
    <row r="774" spans="1:40" x14ac:dyDescent="0.3">
      <c r="A774" t="s">
        <v>4466</v>
      </c>
      <c r="B774" t="s">
        <v>24931</v>
      </c>
      <c r="C774">
        <v>3.6</v>
      </c>
      <c r="E774" t="s">
        <v>1671</v>
      </c>
      <c r="F774" t="s">
        <v>18089</v>
      </c>
      <c r="G774" t="s">
        <v>19711</v>
      </c>
      <c r="H774" t="s">
        <v>12332</v>
      </c>
      <c r="AB774">
        <v>5.0999999999999996</v>
      </c>
      <c r="AF774">
        <v>7.7</v>
      </c>
      <c r="AG774">
        <v>7.2</v>
      </c>
      <c r="AI774">
        <v>3.5</v>
      </c>
      <c r="AN774">
        <v>7</v>
      </c>
    </row>
    <row r="775" spans="1:40" x14ac:dyDescent="0.3">
      <c r="A775" t="s">
        <v>4473</v>
      </c>
      <c r="B775" t="s">
        <v>24932</v>
      </c>
      <c r="C775">
        <v>5.7</v>
      </c>
      <c r="E775" t="s">
        <v>1325</v>
      </c>
      <c r="F775" t="s">
        <v>953</v>
      </c>
      <c r="G775" t="s">
        <v>10413</v>
      </c>
      <c r="H775" t="s">
        <v>25957</v>
      </c>
      <c r="AB775">
        <v>7.4</v>
      </c>
      <c r="AF775">
        <v>5.6</v>
      </c>
      <c r="AG775">
        <v>7.4</v>
      </c>
      <c r="AI775">
        <v>6.3</v>
      </c>
      <c r="AN775">
        <v>7.3</v>
      </c>
    </row>
    <row r="776" spans="1:40" x14ac:dyDescent="0.3">
      <c r="A776" t="s">
        <v>4479</v>
      </c>
      <c r="B776" t="s">
        <v>24933</v>
      </c>
      <c r="C776">
        <v>6</v>
      </c>
      <c r="E776" t="s">
        <v>1671</v>
      </c>
      <c r="F776" t="s">
        <v>3409</v>
      </c>
      <c r="G776" t="s">
        <v>19711</v>
      </c>
      <c r="H776" t="s">
        <v>27935</v>
      </c>
      <c r="AB776">
        <v>7</v>
      </c>
      <c r="AF776">
        <v>6.6</v>
      </c>
      <c r="AG776">
        <v>7.9</v>
      </c>
      <c r="AI776">
        <v>7.6</v>
      </c>
      <c r="AN776">
        <v>6.8</v>
      </c>
    </row>
    <row r="777" spans="1:40" x14ac:dyDescent="0.3">
      <c r="A777" t="s">
        <v>1415</v>
      </c>
      <c r="B777" t="s">
        <v>24934</v>
      </c>
      <c r="C777">
        <v>4.7</v>
      </c>
      <c r="E777" t="s">
        <v>1671</v>
      </c>
      <c r="F777" t="s">
        <v>3409</v>
      </c>
      <c r="G777" t="s">
        <v>19711</v>
      </c>
      <c r="AB777">
        <v>6.9</v>
      </c>
      <c r="AF777">
        <v>4.0999999999999996</v>
      </c>
      <c r="AG777">
        <v>4.4000000000000004</v>
      </c>
      <c r="AI777">
        <v>5.8</v>
      </c>
      <c r="AN777">
        <v>7</v>
      </c>
    </row>
    <row r="778" spans="1:40" x14ac:dyDescent="0.3">
      <c r="A778" t="s">
        <v>1671</v>
      </c>
      <c r="B778" t="s">
        <v>24935</v>
      </c>
      <c r="C778">
        <v>6.3</v>
      </c>
      <c r="E778" t="s">
        <v>1671</v>
      </c>
      <c r="AB778">
        <v>6.6</v>
      </c>
      <c r="AF778">
        <v>7.4</v>
      </c>
      <c r="AG778">
        <v>6</v>
      </c>
      <c r="AI778">
        <v>7</v>
      </c>
      <c r="AN778">
        <v>7.1</v>
      </c>
    </row>
    <row r="779" spans="1:40" x14ac:dyDescent="0.3">
      <c r="A779" t="s">
        <v>3446</v>
      </c>
      <c r="B779" t="s">
        <v>24936</v>
      </c>
      <c r="C779">
        <v>5.9</v>
      </c>
      <c r="E779" t="s">
        <v>1325</v>
      </c>
      <c r="F779" t="s">
        <v>953</v>
      </c>
      <c r="G779" t="s">
        <v>6403</v>
      </c>
      <c r="H779" t="s">
        <v>12332</v>
      </c>
      <c r="AB779">
        <v>3.1</v>
      </c>
      <c r="AF779">
        <v>4</v>
      </c>
      <c r="AG779">
        <v>5.3</v>
      </c>
      <c r="AI779">
        <v>5.9</v>
      </c>
      <c r="AN779">
        <v>6.9</v>
      </c>
    </row>
    <row r="780" spans="1:40" x14ac:dyDescent="0.3">
      <c r="A780" t="s">
        <v>1098</v>
      </c>
      <c r="B780" t="s">
        <v>24937</v>
      </c>
      <c r="C780">
        <v>5.9</v>
      </c>
      <c r="E780" t="s">
        <v>1325</v>
      </c>
      <c r="F780" t="s">
        <v>953</v>
      </c>
      <c r="G780" t="s">
        <v>3409</v>
      </c>
      <c r="H780" t="s">
        <v>22704</v>
      </c>
      <c r="I780" t="s">
        <v>25957</v>
      </c>
      <c r="AB780">
        <v>7.8</v>
      </c>
      <c r="AF780">
        <v>6.2</v>
      </c>
      <c r="AG780">
        <v>7.4</v>
      </c>
      <c r="AI780">
        <v>6.4</v>
      </c>
      <c r="AN780">
        <v>8.1999999999999993</v>
      </c>
    </row>
    <row r="781" spans="1:40" x14ac:dyDescent="0.3">
      <c r="A781" t="s">
        <v>1924</v>
      </c>
      <c r="B781" t="s">
        <v>24938</v>
      </c>
      <c r="C781">
        <v>7.5</v>
      </c>
      <c r="E781" t="s">
        <v>3409</v>
      </c>
      <c r="F781" t="s">
        <v>27934</v>
      </c>
      <c r="G781" t="s">
        <v>10413</v>
      </c>
      <c r="AB781">
        <v>5.3</v>
      </c>
      <c r="AF781">
        <v>7.7</v>
      </c>
      <c r="AG781">
        <v>6.5</v>
      </c>
      <c r="AI781">
        <v>5.8</v>
      </c>
      <c r="AN781">
        <v>7.1</v>
      </c>
    </row>
    <row r="782" spans="1:40" x14ac:dyDescent="0.3">
      <c r="A782" t="s">
        <v>1671</v>
      </c>
      <c r="B782" t="s">
        <v>24939</v>
      </c>
      <c r="C782">
        <v>5.6</v>
      </c>
      <c r="E782" t="s">
        <v>1671</v>
      </c>
      <c r="AB782">
        <v>5.8</v>
      </c>
      <c r="AF782">
        <v>5.5</v>
      </c>
      <c r="AG782">
        <v>8.3000000000000007</v>
      </c>
      <c r="AI782">
        <v>5.3</v>
      </c>
      <c r="AN782">
        <v>7.7</v>
      </c>
    </row>
    <row r="783" spans="1:40" x14ac:dyDescent="0.3">
      <c r="A783" t="s">
        <v>42</v>
      </c>
      <c r="B783" t="s">
        <v>24940</v>
      </c>
      <c r="C783">
        <v>6.4</v>
      </c>
      <c r="E783" t="s">
        <v>1325</v>
      </c>
      <c r="F783" t="s">
        <v>953</v>
      </c>
      <c r="G783" t="s">
        <v>1266</v>
      </c>
      <c r="AB783">
        <v>5</v>
      </c>
      <c r="AF783">
        <v>4.0999999999999996</v>
      </c>
      <c r="AG783">
        <v>7.8</v>
      </c>
      <c r="AI783">
        <v>4.9000000000000004</v>
      </c>
      <c r="AN783">
        <v>6.5</v>
      </c>
    </row>
    <row r="784" spans="1:40" x14ac:dyDescent="0.3">
      <c r="A784" t="s">
        <v>4526</v>
      </c>
      <c r="B784" t="s">
        <v>24941</v>
      </c>
      <c r="C784">
        <v>6.3</v>
      </c>
      <c r="E784" t="s">
        <v>1325</v>
      </c>
      <c r="F784" t="s">
        <v>1671</v>
      </c>
      <c r="G784" t="s">
        <v>27936</v>
      </c>
      <c r="H784" t="s">
        <v>3409</v>
      </c>
      <c r="AB784">
        <v>4.4000000000000004</v>
      </c>
      <c r="AF784">
        <v>4.7</v>
      </c>
      <c r="AG784">
        <v>7.6</v>
      </c>
      <c r="AI784">
        <v>6.8</v>
      </c>
      <c r="AN784">
        <v>4.9000000000000004</v>
      </c>
    </row>
    <row r="785" spans="1:40" x14ac:dyDescent="0.3">
      <c r="A785" t="s">
        <v>1364</v>
      </c>
      <c r="B785" t="s">
        <v>24942</v>
      </c>
      <c r="C785">
        <v>4.3</v>
      </c>
      <c r="E785" t="s">
        <v>1325</v>
      </c>
      <c r="F785" t="s">
        <v>1266</v>
      </c>
      <c r="G785" t="s">
        <v>10413</v>
      </c>
      <c r="AB785">
        <v>6.7</v>
      </c>
      <c r="AF785">
        <v>5.5</v>
      </c>
      <c r="AG785">
        <v>8.1</v>
      </c>
      <c r="AI785">
        <v>5.9</v>
      </c>
      <c r="AN785">
        <v>6.4</v>
      </c>
    </row>
    <row r="786" spans="1:40" x14ac:dyDescent="0.3">
      <c r="A786" t="s">
        <v>4539</v>
      </c>
      <c r="B786" t="s">
        <v>24943</v>
      </c>
      <c r="C786">
        <v>5.9</v>
      </c>
      <c r="E786" t="s">
        <v>3409</v>
      </c>
      <c r="F786" t="s">
        <v>12038</v>
      </c>
      <c r="G786" t="s">
        <v>19711</v>
      </c>
      <c r="H786" t="s">
        <v>25957</v>
      </c>
      <c r="AB786">
        <v>7.3</v>
      </c>
      <c r="AF786">
        <v>7.3</v>
      </c>
      <c r="AG786">
        <v>7.6</v>
      </c>
      <c r="AI786">
        <v>5.9</v>
      </c>
      <c r="AN786">
        <v>6.2</v>
      </c>
    </row>
    <row r="787" spans="1:40" x14ac:dyDescent="0.3">
      <c r="A787" t="s">
        <v>4550</v>
      </c>
      <c r="B787" t="s">
        <v>24944</v>
      </c>
      <c r="C787">
        <v>5.5</v>
      </c>
      <c r="E787" t="s">
        <v>1325</v>
      </c>
      <c r="F787" t="s">
        <v>1671</v>
      </c>
      <c r="G787" t="s">
        <v>3409</v>
      </c>
      <c r="H787" t="s">
        <v>18089</v>
      </c>
      <c r="I787" t="s">
        <v>10413</v>
      </c>
      <c r="AB787">
        <v>3.5</v>
      </c>
      <c r="AF787">
        <v>6.3</v>
      </c>
      <c r="AG787">
        <v>7.1</v>
      </c>
      <c r="AI787">
        <v>5.4</v>
      </c>
      <c r="AN787">
        <v>5.8</v>
      </c>
    </row>
    <row r="788" spans="1:40" x14ac:dyDescent="0.3">
      <c r="A788" t="s">
        <v>4556</v>
      </c>
      <c r="B788" t="s">
        <v>24945</v>
      </c>
      <c r="C788">
        <v>6.2</v>
      </c>
      <c r="E788" t="s">
        <v>1325</v>
      </c>
      <c r="F788" t="s">
        <v>27936</v>
      </c>
      <c r="AB788">
        <v>5.9</v>
      </c>
      <c r="AF788">
        <v>4.9000000000000004</v>
      </c>
      <c r="AG788">
        <v>7.1</v>
      </c>
      <c r="AI788">
        <v>6.9</v>
      </c>
      <c r="AN788">
        <v>6.7</v>
      </c>
    </row>
    <row r="789" spans="1:40" x14ac:dyDescent="0.3">
      <c r="A789" t="s">
        <v>2527</v>
      </c>
      <c r="B789" t="s">
        <v>24946</v>
      </c>
      <c r="C789">
        <v>8.8000000000000007</v>
      </c>
      <c r="E789" t="s">
        <v>1671</v>
      </c>
      <c r="F789" t="s">
        <v>3409</v>
      </c>
      <c r="AB789">
        <v>6.2</v>
      </c>
      <c r="AF789">
        <v>7.6</v>
      </c>
      <c r="AG789">
        <v>6.2</v>
      </c>
      <c r="AI789">
        <v>5.9</v>
      </c>
      <c r="AN789">
        <v>5.9</v>
      </c>
    </row>
    <row r="790" spans="1:40" x14ac:dyDescent="0.3">
      <c r="A790" t="s">
        <v>3363</v>
      </c>
      <c r="B790" t="s">
        <v>24947</v>
      </c>
      <c r="C790">
        <v>5.2</v>
      </c>
      <c r="E790" t="s">
        <v>11526</v>
      </c>
      <c r="F790" t="s">
        <v>1671</v>
      </c>
      <c r="G790" t="s">
        <v>18089</v>
      </c>
      <c r="H790" t="s">
        <v>1266</v>
      </c>
      <c r="I790" t="s">
        <v>12038</v>
      </c>
      <c r="AB790">
        <v>6.7</v>
      </c>
      <c r="AF790">
        <v>6</v>
      </c>
      <c r="AG790">
        <v>5.9</v>
      </c>
      <c r="AI790">
        <v>6.6</v>
      </c>
      <c r="AN790">
        <v>7.3</v>
      </c>
    </row>
    <row r="791" spans="1:40" x14ac:dyDescent="0.3">
      <c r="A791" t="s">
        <v>1671</v>
      </c>
      <c r="B791" t="s">
        <v>24948</v>
      </c>
      <c r="C791">
        <v>7</v>
      </c>
      <c r="E791" t="s">
        <v>1671</v>
      </c>
      <c r="AB791">
        <v>6.5</v>
      </c>
      <c r="AF791">
        <v>6.2</v>
      </c>
      <c r="AG791">
        <v>8.1</v>
      </c>
      <c r="AI791">
        <v>7.8</v>
      </c>
      <c r="AN791">
        <v>4.0999999999999996</v>
      </c>
    </row>
    <row r="792" spans="1:40" x14ac:dyDescent="0.3">
      <c r="A792" t="s">
        <v>4575</v>
      </c>
      <c r="B792" t="s">
        <v>24949</v>
      </c>
      <c r="C792">
        <v>6.6</v>
      </c>
      <c r="E792" t="s">
        <v>953</v>
      </c>
      <c r="F792" t="s">
        <v>11526</v>
      </c>
      <c r="G792" t="s">
        <v>3409</v>
      </c>
      <c r="H792" t="s">
        <v>18089</v>
      </c>
      <c r="I792" t="s">
        <v>22704</v>
      </c>
      <c r="J792" t="s">
        <v>17378</v>
      </c>
      <c r="K792" t="s">
        <v>19711</v>
      </c>
      <c r="AB792">
        <v>6.3</v>
      </c>
      <c r="AF792">
        <v>6.8</v>
      </c>
      <c r="AG792">
        <v>7.6</v>
      </c>
      <c r="AI792">
        <v>4</v>
      </c>
      <c r="AN792">
        <v>7.9</v>
      </c>
    </row>
    <row r="793" spans="1:40" x14ac:dyDescent="0.3">
      <c r="A793" t="s">
        <v>4581</v>
      </c>
      <c r="B793" t="s">
        <v>24950</v>
      </c>
      <c r="C793">
        <v>7.3</v>
      </c>
      <c r="E793" t="s">
        <v>1325</v>
      </c>
      <c r="F793" t="s">
        <v>953</v>
      </c>
      <c r="G793" t="s">
        <v>3409</v>
      </c>
      <c r="H793" t="s">
        <v>19711</v>
      </c>
      <c r="I793" t="s">
        <v>12332</v>
      </c>
      <c r="AB793">
        <v>8.4</v>
      </c>
      <c r="AF793">
        <v>6.7</v>
      </c>
      <c r="AG793">
        <v>8</v>
      </c>
      <c r="AI793">
        <v>5.6</v>
      </c>
      <c r="AN793">
        <v>6.6</v>
      </c>
    </row>
    <row r="794" spans="1:40" x14ac:dyDescent="0.3">
      <c r="A794" t="s">
        <v>2469</v>
      </c>
      <c r="B794" t="s">
        <v>24951</v>
      </c>
      <c r="C794">
        <v>5.6</v>
      </c>
      <c r="E794" t="s">
        <v>1671</v>
      </c>
      <c r="F794" t="s">
        <v>19711</v>
      </c>
      <c r="G794" t="s">
        <v>12332</v>
      </c>
      <c r="AB794">
        <v>6.7</v>
      </c>
      <c r="AF794">
        <v>6.6</v>
      </c>
      <c r="AG794">
        <v>6.1</v>
      </c>
      <c r="AI794">
        <v>5.3</v>
      </c>
      <c r="AN794">
        <v>6.5</v>
      </c>
    </row>
    <row r="795" spans="1:40" x14ac:dyDescent="0.3">
      <c r="A795" t="s">
        <v>1681</v>
      </c>
      <c r="B795" t="s">
        <v>24952</v>
      </c>
      <c r="C795">
        <v>6.6</v>
      </c>
      <c r="E795" t="s">
        <v>1671</v>
      </c>
      <c r="F795" t="s">
        <v>19711</v>
      </c>
      <c r="AB795">
        <v>3.6</v>
      </c>
      <c r="AF795">
        <v>6.7</v>
      </c>
      <c r="AG795">
        <v>4.7</v>
      </c>
      <c r="AI795">
        <v>1.9</v>
      </c>
      <c r="AN795">
        <v>7.2</v>
      </c>
    </row>
    <row r="796" spans="1:40" x14ac:dyDescent="0.3">
      <c r="A796" t="s">
        <v>4592</v>
      </c>
      <c r="B796" t="s">
        <v>24953</v>
      </c>
      <c r="C796">
        <v>5.4</v>
      </c>
      <c r="E796" t="s">
        <v>1325</v>
      </c>
      <c r="F796" t="s">
        <v>953</v>
      </c>
      <c r="G796" t="s">
        <v>1671</v>
      </c>
      <c r="H796" t="s">
        <v>18089</v>
      </c>
      <c r="I796" t="s">
        <v>19711</v>
      </c>
      <c r="AB796">
        <v>7.4</v>
      </c>
      <c r="AF796">
        <v>4.5999999999999996</v>
      </c>
      <c r="AG796">
        <v>6.5</v>
      </c>
      <c r="AI796">
        <v>6.6</v>
      </c>
      <c r="AN796">
        <v>6.8</v>
      </c>
    </row>
    <row r="797" spans="1:40" x14ac:dyDescent="0.3">
      <c r="A797" t="s">
        <v>1681</v>
      </c>
      <c r="B797" t="s">
        <v>24954</v>
      </c>
      <c r="C797">
        <v>6.3</v>
      </c>
      <c r="E797" t="s">
        <v>1671</v>
      </c>
      <c r="F797" t="s">
        <v>19711</v>
      </c>
      <c r="AB797">
        <v>5.4</v>
      </c>
      <c r="AF797">
        <v>6.2</v>
      </c>
      <c r="AG797">
        <v>6.9</v>
      </c>
      <c r="AI797">
        <v>6</v>
      </c>
      <c r="AN797">
        <v>7.8</v>
      </c>
    </row>
    <row r="798" spans="1:40" x14ac:dyDescent="0.3">
      <c r="A798" t="s">
        <v>3581</v>
      </c>
      <c r="B798" t="s">
        <v>24955</v>
      </c>
      <c r="C798">
        <v>7.9</v>
      </c>
      <c r="E798" t="s">
        <v>13307</v>
      </c>
      <c r="F798" t="s">
        <v>3409</v>
      </c>
      <c r="G798" t="s">
        <v>10413</v>
      </c>
      <c r="AB798">
        <v>5.5</v>
      </c>
      <c r="AF798">
        <v>8</v>
      </c>
      <c r="AG798">
        <v>6.6</v>
      </c>
      <c r="AI798">
        <v>4.8</v>
      </c>
      <c r="AN798">
        <v>6.7</v>
      </c>
    </row>
    <row r="799" spans="1:40" x14ac:dyDescent="0.3">
      <c r="A799" t="s">
        <v>4234</v>
      </c>
      <c r="B799" t="s">
        <v>24956</v>
      </c>
      <c r="C799">
        <v>6.3</v>
      </c>
      <c r="E799" t="s">
        <v>1671</v>
      </c>
      <c r="F799" t="s">
        <v>27936</v>
      </c>
      <c r="G799" t="s">
        <v>19711</v>
      </c>
      <c r="H799" t="s">
        <v>10413</v>
      </c>
      <c r="AB799">
        <v>7.9</v>
      </c>
      <c r="AF799">
        <v>6.7</v>
      </c>
      <c r="AG799">
        <v>6.8</v>
      </c>
      <c r="AI799">
        <v>7.5</v>
      </c>
      <c r="AN799">
        <v>7.1</v>
      </c>
    </row>
    <row r="800" spans="1:40" x14ac:dyDescent="0.3">
      <c r="A800" t="s">
        <v>515</v>
      </c>
      <c r="B800" t="s">
        <v>24957</v>
      </c>
      <c r="C800">
        <v>6</v>
      </c>
      <c r="E800" t="s">
        <v>1671</v>
      </c>
      <c r="F800" t="s">
        <v>18089</v>
      </c>
      <c r="G800" t="s">
        <v>1266</v>
      </c>
      <c r="AB800">
        <v>7.2</v>
      </c>
      <c r="AF800">
        <v>6.5</v>
      </c>
      <c r="AG800">
        <v>6.3</v>
      </c>
      <c r="AI800">
        <v>6.6</v>
      </c>
      <c r="AN800">
        <v>5.7</v>
      </c>
    </row>
    <row r="801" spans="1:40" x14ac:dyDescent="0.3">
      <c r="A801" t="s">
        <v>334</v>
      </c>
      <c r="B801" t="s">
        <v>24958</v>
      </c>
      <c r="C801">
        <v>7.2</v>
      </c>
      <c r="E801" t="s">
        <v>1325</v>
      </c>
      <c r="F801" t="s">
        <v>27936</v>
      </c>
      <c r="G801" t="s">
        <v>10413</v>
      </c>
      <c r="AB801">
        <v>2.8</v>
      </c>
      <c r="AF801">
        <v>7.2</v>
      </c>
      <c r="AG801">
        <v>6.8</v>
      </c>
      <c r="AI801">
        <v>6.7</v>
      </c>
      <c r="AN801">
        <v>5.3</v>
      </c>
    </row>
    <row r="802" spans="1:40" x14ac:dyDescent="0.3">
      <c r="A802" t="s">
        <v>1415</v>
      </c>
      <c r="B802" t="s">
        <v>24959</v>
      </c>
      <c r="C802">
        <v>5.0999999999999996</v>
      </c>
      <c r="E802" t="s">
        <v>1671</v>
      </c>
      <c r="F802" t="s">
        <v>3409</v>
      </c>
      <c r="G802" t="s">
        <v>19711</v>
      </c>
      <c r="AB802">
        <v>6.6</v>
      </c>
      <c r="AF802">
        <v>6.9</v>
      </c>
      <c r="AG802">
        <v>7.8</v>
      </c>
      <c r="AI802">
        <v>4.3</v>
      </c>
      <c r="AN802">
        <v>6.5</v>
      </c>
    </row>
    <row r="803" spans="1:40" x14ac:dyDescent="0.3">
      <c r="A803" t="s">
        <v>1910</v>
      </c>
      <c r="B803" t="s">
        <v>24960</v>
      </c>
      <c r="C803">
        <v>7.3</v>
      </c>
      <c r="E803" t="s">
        <v>1325</v>
      </c>
      <c r="F803" t="s">
        <v>3409</v>
      </c>
      <c r="G803" t="s">
        <v>10413</v>
      </c>
      <c r="H803" t="s">
        <v>25957</v>
      </c>
      <c r="AB803">
        <v>7.3</v>
      </c>
      <c r="AF803">
        <v>5.0999999999999996</v>
      </c>
      <c r="AG803">
        <v>6.9</v>
      </c>
      <c r="AI803">
        <v>6.4</v>
      </c>
      <c r="AN803">
        <v>7.7</v>
      </c>
    </row>
    <row r="804" spans="1:40" x14ac:dyDescent="0.3">
      <c r="A804" t="s">
        <v>1544</v>
      </c>
      <c r="B804" t="s">
        <v>24961</v>
      </c>
      <c r="C804">
        <v>8</v>
      </c>
      <c r="E804" t="s">
        <v>13307</v>
      </c>
      <c r="F804" t="s">
        <v>3409</v>
      </c>
      <c r="AB804">
        <v>6.9</v>
      </c>
      <c r="AF804">
        <v>6.9</v>
      </c>
      <c r="AG804">
        <v>7.2</v>
      </c>
      <c r="AI804">
        <v>7.1</v>
      </c>
      <c r="AN804">
        <v>6.1</v>
      </c>
    </row>
    <row r="805" spans="1:40" x14ac:dyDescent="0.3">
      <c r="A805" t="s">
        <v>1924</v>
      </c>
      <c r="B805" t="s">
        <v>24962</v>
      </c>
      <c r="C805">
        <v>6.2</v>
      </c>
      <c r="E805" t="s">
        <v>3409</v>
      </c>
      <c r="F805" t="s">
        <v>27934</v>
      </c>
      <c r="G805" t="s">
        <v>10413</v>
      </c>
      <c r="AB805">
        <v>7.9</v>
      </c>
      <c r="AF805">
        <v>5.5</v>
      </c>
      <c r="AG805">
        <v>7.3</v>
      </c>
      <c r="AI805">
        <v>7.4</v>
      </c>
      <c r="AN805">
        <v>7.2</v>
      </c>
    </row>
    <row r="806" spans="1:40" x14ac:dyDescent="0.3">
      <c r="A806" t="s">
        <v>4075</v>
      </c>
      <c r="B806" t="s">
        <v>24963</v>
      </c>
      <c r="C806">
        <v>6</v>
      </c>
      <c r="E806" t="s">
        <v>3409</v>
      </c>
      <c r="F806" t="s">
        <v>10413</v>
      </c>
      <c r="AB806">
        <v>6.5</v>
      </c>
      <c r="AF806">
        <v>7.1</v>
      </c>
      <c r="AG806">
        <v>7.2</v>
      </c>
      <c r="AI806">
        <v>6.1</v>
      </c>
      <c r="AN806">
        <v>5.8</v>
      </c>
    </row>
    <row r="807" spans="1:40" x14ac:dyDescent="0.3">
      <c r="A807" t="s">
        <v>687</v>
      </c>
      <c r="B807" t="s">
        <v>24964</v>
      </c>
      <c r="C807">
        <v>6.7</v>
      </c>
      <c r="E807" t="s">
        <v>3409</v>
      </c>
      <c r="F807" t="s">
        <v>1266</v>
      </c>
      <c r="G807" t="s">
        <v>19711</v>
      </c>
      <c r="AB807">
        <v>5.6</v>
      </c>
      <c r="AF807">
        <v>5.5</v>
      </c>
      <c r="AG807">
        <v>7.1</v>
      </c>
      <c r="AI807">
        <v>6.6</v>
      </c>
      <c r="AN807">
        <v>6.5</v>
      </c>
    </row>
    <row r="808" spans="1:40" x14ac:dyDescent="0.3">
      <c r="A808" t="s">
        <v>1325</v>
      </c>
      <c r="B808" t="s">
        <v>24965</v>
      </c>
      <c r="C808">
        <v>8.1</v>
      </c>
      <c r="E808" t="s">
        <v>1325</v>
      </c>
      <c r="AB808">
        <v>7.4</v>
      </c>
      <c r="AF808">
        <v>5.7</v>
      </c>
      <c r="AG808">
        <v>6.7</v>
      </c>
      <c r="AI808">
        <v>6</v>
      </c>
      <c r="AN808">
        <v>7.6</v>
      </c>
    </row>
    <row r="809" spans="1:40" x14ac:dyDescent="0.3">
      <c r="A809" t="s">
        <v>1671</v>
      </c>
      <c r="B809" t="s">
        <v>24966</v>
      </c>
      <c r="C809">
        <v>6.4</v>
      </c>
      <c r="E809" t="s">
        <v>1671</v>
      </c>
      <c r="AB809">
        <v>5.5</v>
      </c>
      <c r="AF809">
        <v>5</v>
      </c>
      <c r="AG809">
        <v>7.2</v>
      </c>
      <c r="AI809">
        <v>6.8</v>
      </c>
      <c r="AN809">
        <v>6.9</v>
      </c>
    </row>
    <row r="810" spans="1:40" x14ac:dyDescent="0.3">
      <c r="A810" t="s">
        <v>464</v>
      </c>
      <c r="B810" t="s">
        <v>24967</v>
      </c>
      <c r="C810">
        <v>8</v>
      </c>
      <c r="E810" t="s">
        <v>1325</v>
      </c>
      <c r="F810" t="s">
        <v>27936</v>
      </c>
      <c r="G810" t="s">
        <v>3409</v>
      </c>
      <c r="H810" t="s">
        <v>10413</v>
      </c>
      <c r="AB810">
        <v>4.7</v>
      </c>
      <c r="AF810">
        <v>6.5</v>
      </c>
      <c r="AG810">
        <v>7.5</v>
      </c>
      <c r="AI810">
        <v>1.9</v>
      </c>
      <c r="AN810">
        <v>6.3</v>
      </c>
    </row>
    <row r="811" spans="1:40" x14ac:dyDescent="0.3">
      <c r="A811" t="s">
        <v>422</v>
      </c>
      <c r="B811" t="s">
        <v>24968</v>
      </c>
      <c r="C811">
        <v>6.3</v>
      </c>
      <c r="E811" t="s">
        <v>1325</v>
      </c>
      <c r="F811" t="s">
        <v>1671</v>
      </c>
      <c r="G811" t="s">
        <v>27936</v>
      </c>
      <c r="H811" t="s">
        <v>10413</v>
      </c>
      <c r="AB811">
        <v>6.4</v>
      </c>
      <c r="AF811">
        <v>4.4000000000000004</v>
      </c>
      <c r="AG811">
        <v>5.8</v>
      </c>
      <c r="AI811">
        <v>5.5</v>
      </c>
      <c r="AN811">
        <v>7.3</v>
      </c>
    </row>
    <row r="812" spans="1:40" x14ac:dyDescent="0.3">
      <c r="A812" t="s">
        <v>882</v>
      </c>
      <c r="B812" t="s">
        <v>24969</v>
      </c>
      <c r="C812">
        <v>6.4</v>
      </c>
      <c r="E812" t="s">
        <v>1671</v>
      </c>
      <c r="F812" t="s">
        <v>1266</v>
      </c>
      <c r="G812" t="s">
        <v>6403</v>
      </c>
      <c r="AB812">
        <v>6.3</v>
      </c>
      <c r="AF812">
        <v>5.9</v>
      </c>
      <c r="AG812">
        <v>6.2</v>
      </c>
      <c r="AI812">
        <v>4.5</v>
      </c>
      <c r="AN812">
        <v>5.4</v>
      </c>
    </row>
    <row r="813" spans="1:40" x14ac:dyDescent="0.3">
      <c r="A813" t="s">
        <v>4675</v>
      </c>
      <c r="B813" t="s">
        <v>24970</v>
      </c>
      <c r="C813">
        <v>6.6</v>
      </c>
      <c r="E813" t="s">
        <v>1325</v>
      </c>
      <c r="F813" t="s">
        <v>953</v>
      </c>
      <c r="G813" t="s">
        <v>1671</v>
      </c>
      <c r="H813" t="s">
        <v>15011</v>
      </c>
      <c r="AB813">
        <v>6</v>
      </c>
      <c r="AF813">
        <v>3.9</v>
      </c>
      <c r="AG813">
        <v>3.3</v>
      </c>
      <c r="AI813">
        <v>6.3</v>
      </c>
      <c r="AN813">
        <v>6.7</v>
      </c>
    </row>
    <row r="814" spans="1:40" x14ac:dyDescent="0.3">
      <c r="A814" t="s">
        <v>50</v>
      </c>
      <c r="B814" t="s">
        <v>24971</v>
      </c>
      <c r="C814">
        <v>6.4</v>
      </c>
      <c r="E814" t="s">
        <v>1325</v>
      </c>
      <c r="F814" t="s">
        <v>953</v>
      </c>
      <c r="G814" t="s">
        <v>10413</v>
      </c>
      <c r="AB814">
        <v>4.5999999999999996</v>
      </c>
      <c r="AF814">
        <v>8</v>
      </c>
      <c r="AG814">
        <v>7.4</v>
      </c>
      <c r="AI814">
        <v>6.7</v>
      </c>
      <c r="AN814">
        <v>5.0999999999999996</v>
      </c>
    </row>
    <row r="815" spans="1:40" x14ac:dyDescent="0.3">
      <c r="A815" t="s">
        <v>515</v>
      </c>
      <c r="B815" t="s">
        <v>24972</v>
      </c>
      <c r="C815">
        <v>6</v>
      </c>
      <c r="E815" t="s">
        <v>1671</v>
      </c>
      <c r="F815" t="s">
        <v>18089</v>
      </c>
      <c r="G815" t="s">
        <v>1266</v>
      </c>
      <c r="AB815">
        <v>5.4</v>
      </c>
      <c r="AF815">
        <v>5.7</v>
      </c>
      <c r="AG815">
        <v>7.4</v>
      </c>
      <c r="AI815">
        <v>2.8</v>
      </c>
      <c r="AN815">
        <v>6.5</v>
      </c>
    </row>
    <row r="816" spans="1:40" x14ac:dyDescent="0.3">
      <c r="A816" t="s">
        <v>42</v>
      </c>
      <c r="B816" t="s">
        <v>24973</v>
      </c>
      <c r="C816">
        <v>6.6</v>
      </c>
      <c r="E816" t="s">
        <v>1325</v>
      </c>
      <c r="F816" t="s">
        <v>953</v>
      </c>
      <c r="G816" t="s">
        <v>1266</v>
      </c>
      <c r="AB816">
        <v>7.2</v>
      </c>
      <c r="AF816">
        <v>6.8</v>
      </c>
      <c r="AG816">
        <v>7.2</v>
      </c>
      <c r="AI816">
        <v>4.3</v>
      </c>
      <c r="AN816">
        <v>6.8</v>
      </c>
    </row>
    <row r="817" spans="1:40" x14ac:dyDescent="0.3">
      <c r="A817" t="s">
        <v>471</v>
      </c>
      <c r="B817" t="s">
        <v>24974</v>
      </c>
      <c r="C817">
        <v>5.9</v>
      </c>
      <c r="E817" t="s">
        <v>953</v>
      </c>
      <c r="F817" t="s">
        <v>11526</v>
      </c>
      <c r="G817" t="s">
        <v>1671</v>
      </c>
      <c r="H817" t="s">
        <v>18089</v>
      </c>
      <c r="AB817">
        <v>6.4</v>
      </c>
      <c r="AF817">
        <v>6.8</v>
      </c>
      <c r="AG817">
        <v>6.7</v>
      </c>
      <c r="AI817">
        <v>5.6</v>
      </c>
      <c r="AN817">
        <v>7.1</v>
      </c>
    </row>
    <row r="818" spans="1:40" x14ac:dyDescent="0.3">
      <c r="A818" t="s">
        <v>4177</v>
      </c>
      <c r="B818" t="s">
        <v>24975</v>
      </c>
      <c r="C818">
        <v>6.4</v>
      </c>
      <c r="E818" t="s">
        <v>1325</v>
      </c>
      <c r="F818" t="s">
        <v>6403</v>
      </c>
      <c r="G818" t="s">
        <v>12332</v>
      </c>
      <c r="AB818">
        <v>6.2</v>
      </c>
      <c r="AF818">
        <v>7.7</v>
      </c>
      <c r="AG818">
        <v>6.8</v>
      </c>
      <c r="AI818">
        <v>5.3</v>
      </c>
      <c r="AN818">
        <v>8</v>
      </c>
    </row>
    <row r="819" spans="1:40" x14ac:dyDescent="0.3">
      <c r="A819" t="s">
        <v>4706</v>
      </c>
      <c r="B819" t="s">
        <v>24976</v>
      </c>
      <c r="C819">
        <v>6.3</v>
      </c>
      <c r="E819" t="s">
        <v>13307</v>
      </c>
      <c r="F819" t="s">
        <v>3409</v>
      </c>
      <c r="G819" t="s">
        <v>22704</v>
      </c>
      <c r="H819" t="s">
        <v>17378</v>
      </c>
      <c r="AB819">
        <v>4.5</v>
      </c>
      <c r="AF819">
        <v>6.1</v>
      </c>
      <c r="AG819">
        <v>7</v>
      </c>
      <c r="AI819">
        <v>7.4</v>
      </c>
      <c r="AN819">
        <v>6.1</v>
      </c>
    </row>
    <row r="820" spans="1:40" x14ac:dyDescent="0.3">
      <c r="A820" t="s">
        <v>3336</v>
      </c>
      <c r="B820" t="s">
        <v>24977</v>
      </c>
      <c r="C820">
        <v>7.3</v>
      </c>
      <c r="E820" t="s">
        <v>1325</v>
      </c>
      <c r="F820" t="s">
        <v>953</v>
      </c>
      <c r="G820" t="s">
        <v>27936</v>
      </c>
      <c r="H820" t="s">
        <v>10413</v>
      </c>
      <c r="AB820">
        <v>5.5</v>
      </c>
      <c r="AF820">
        <v>5.6</v>
      </c>
      <c r="AG820">
        <v>6.2</v>
      </c>
      <c r="AI820">
        <v>6.4</v>
      </c>
      <c r="AN820">
        <v>6.7</v>
      </c>
    </row>
    <row r="821" spans="1:40" x14ac:dyDescent="0.3">
      <c r="A821" t="s">
        <v>4717</v>
      </c>
      <c r="B821" t="s">
        <v>24978</v>
      </c>
      <c r="C821">
        <v>6.8</v>
      </c>
      <c r="E821" t="s">
        <v>953</v>
      </c>
      <c r="F821" t="s">
        <v>3409</v>
      </c>
      <c r="G821" t="s">
        <v>6403</v>
      </c>
      <c r="H821" t="s">
        <v>10413</v>
      </c>
      <c r="AB821">
        <v>7.1</v>
      </c>
      <c r="AF821">
        <v>7.7</v>
      </c>
      <c r="AG821">
        <v>6.9</v>
      </c>
      <c r="AI821">
        <v>6.9</v>
      </c>
      <c r="AN821">
        <v>5.0999999999999996</v>
      </c>
    </row>
    <row r="822" spans="1:40" x14ac:dyDescent="0.3">
      <c r="A822" t="s">
        <v>792</v>
      </c>
      <c r="B822" t="s">
        <v>24979</v>
      </c>
      <c r="C822">
        <v>7.2</v>
      </c>
      <c r="E822" t="s">
        <v>11526</v>
      </c>
      <c r="F822" t="s">
        <v>1671</v>
      </c>
      <c r="G822" t="s">
        <v>18089</v>
      </c>
      <c r="H822" t="s">
        <v>1266</v>
      </c>
      <c r="AB822">
        <v>5.7</v>
      </c>
      <c r="AF822">
        <v>6.7</v>
      </c>
      <c r="AG822">
        <v>3.6</v>
      </c>
      <c r="AI822">
        <v>7.5</v>
      </c>
      <c r="AN822">
        <v>7.2</v>
      </c>
    </row>
    <row r="823" spans="1:40" x14ac:dyDescent="0.3">
      <c r="A823" t="s">
        <v>1904</v>
      </c>
      <c r="B823" t="s">
        <v>24980</v>
      </c>
      <c r="C823">
        <v>5.7</v>
      </c>
      <c r="E823" t="s">
        <v>1325</v>
      </c>
      <c r="F823" t="s">
        <v>1671</v>
      </c>
      <c r="G823" t="s">
        <v>12332</v>
      </c>
      <c r="AB823">
        <v>4.4000000000000004</v>
      </c>
      <c r="AF823">
        <v>6</v>
      </c>
      <c r="AG823">
        <v>7.4</v>
      </c>
      <c r="AI823">
        <v>6.9</v>
      </c>
      <c r="AN823">
        <v>6</v>
      </c>
    </row>
    <row r="824" spans="1:40" x14ac:dyDescent="0.3">
      <c r="A824" t="s">
        <v>464</v>
      </c>
      <c r="B824" t="s">
        <v>24981</v>
      </c>
      <c r="C824">
        <v>6</v>
      </c>
      <c r="E824" t="s">
        <v>1325</v>
      </c>
      <c r="F824" t="s">
        <v>27936</v>
      </c>
      <c r="G824" t="s">
        <v>3409</v>
      </c>
      <c r="H824" t="s">
        <v>10413</v>
      </c>
      <c r="AB824">
        <v>6.5</v>
      </c>
      <c r="AF824">
        <v>6.1</v>
      </c>
      <c r="AG824">
        <v>6.1</v>
      </c>
      <c r="AI824">
        <v>4.5</v>
      </c>
      <c r="AN824">
        <v>6.7</v>
      </c>
    </row>
    <row r="825" spans="1:40" x14ac:dyDescent="0.3">
      <c r="A825" t="s">
        <v>4075</v>
      </c>
      <c r="B825" t="s">
        <v>24982</v>
      </c>
      <c r="C825">
        <v>6.5</v>
      </c>
      <c r="E825" t="s">
        <v>3409</v>
      </c>
      <c r="F825" t="s">
        <v>10413</v>
      </c>
      <c r="AB825">
        <v>6.8</v>
      </c>
      <c r="AF825">
        <v>6.3</v>
      </c>
      <c r="AG825">
        <v>8.1999999999999993</v>
      </c>
      <c r="AI825">
        <v>2.8</v>
      </c>
      <c r="AN825">
        <v>6.2</v>
      </c>
    </row>
    <row r="826" spans="1:40" x14ac:dyDescent="0.3">
      <c r="A826" t="s">
        <v>1671</v>
      </c>
      <c r="B826" t="s">
        <v>24983</v>
      </c>
      <c r="C826">
        <v>5.8</v>
      </c>
      <c r="E826" t="s">
        <v>1671</v>
      </c>
      <c r="AB826">
        <v>6.1</v>
      </c>
      <c r="AF826">
        <v>4.5</v>
      </c>
      <c r="AG826">
        <v>7.5</v>
      </c>
      <c r="AI826">
        <v>6</v>
      </c>
      <c r="AN826">
        <v>6.2</v>
      </c>
    </row>
    <row r="827" spans="1:40" x14ac:dyDescent="0.3">
      <c r="A827" t="s">
        <v>3913</v>
      </c>
      <c r="B827" t="s">
        <v>24984</v>
      </c>
      <c r="C827">
        <v>5.8</v>
      </c>
      <c r="E827" t="s">
        <v>1671</v>
      </c>
      <c r="F827" t="s">
        <v>27935</v>
      </c>
      <c r="AB827">
        <v>6.1</v>
      </c>
      <c r="AF827">
        <v>6.6</v>
      </c>
      <c r="AG827">
        <v>7.3</v>
      </c>
      <c r="AI827">
        <v>5.0999999999999996</v>
      </c>
      <c r="AN827">
        <v>7.1</v>
      </c>
    </row>
    <row r="828" spans="1:40" x14ac:dyDescent="0.3">
      <c r="A828" t="s">
        <v>471</v>
      </c>
      <c r="B828" t="s">
        <v>24985</v>
      </c>
      <c r="C828">
        <v>6.7</v>
      </c>
      <c r="E828" t="s">
        <v>953</v>
      </c>
      <c r="F828" t="s">
        <v>11526</v>
      </c>
      <c r="G828" t="s">
        <v>1671</v>
      </c>
      <c r="H828" t="s">
        <v>18089</v>
      </c>
      <c r="AB828">
        <v>5.0999999999999996</v>
      </c>
      <c r="AF828">
        <v>6.7</v>
      </c>
      <c r="AG828">
        <v>7.2</v>
      </c>
      <c r="AI828">
        <v>5.4</v>
      </c>
      <c r="AN828">
        <v>7</v>
      </c>
    </row>
    <row r="829" spans="1:40" x14ac:dyDescent="0.3">
      <c r="A829" t="s">
        <v>2142</v>
      </c>
      <c r="B829" t="s">
        <v>24986</v>
      </c>
      <c r="C829">
        <v>7.8</v>
      </c>
      <c r="E829" t="s">
        <v>27936</v>
      </c>
      <c r="F829" t="s">
        <v>3409</v>
      </c>
      <c r="G829" t="s">
        <v>27934</v>
      </c>
      <c r="H829" t="s">
        <v>10413</v>
      </c>
      <c r="AB829">
        <v>6.6</v>
      </c>
      <c r="AF829">
        <v>8</v>
      </c>
      <c r="AG829">
        <v>7.2</v>
      </c>
      <c r="AI829">
        <v>5.7</v>
      </c>
      <c r="AN829">
        <v>6.4</v>
      </c>
    </row>
    <row r="830" spans="1:40" x14ac:dyDescent="0.3">
      <c r="A830" t="s">
        <v>1390</v>
      </c>
      <c r="B830" t="s">
        <v>24987</v>
      </c>
      <c r="C830">
        <v>5.6</v>
      </c>
      <c r="E830" t="s">
        <v>1325</v>
      </c>
      <c r="F830" t="s">
        <v>3409</v>
      </c>
      <c r="G830" t="s">
        <v>12332</v>
      </c>
      <c r="H830" t="s">
        <v>10413</v>
      </c>
      <c r="AB830">
        <v>6.8</v>
      </c>
      <c r="AF830">
        <v>6.1</v>
      </c>
      <c r="AG830">
        <v>7.2</v>
      </c>
      <c r="AI830">
        <v>5.9</v>
      </c>
      <c r="AN830">
        <v>7</v>
      </c>
    </row>
    <row r="831" spans="1:40" x14ac:dyDescent="0.3">
      <c r="A831" t="s">
        <v>4763</v>
      </c>
      <c r="B831" t="s">
        <v>24988</v>
      </c>
      <c r="C831">
        <v>5.8</v>
      </c>
      <c r="E831" t="s">
        <v>1325</v>
      </c>
      <c r="F831" t="s">
        <v>3409</v>
      </c>
      <c r="G831" t="s">
        <v>27935</v>
      </c>
      <c r="H831" t="s">
        <v>10413</v>
      </c>
      <c r="AB831">
        <v>5.4</v>
      </c>
      <c r="AF831">
        <v>6.7</v>
      </c>
      <c r="AG831">
        <v>7</v>
      </c>
      <c r="AI831">
        <v>8.5</v>
      </c>
      <c r="AN831">
        <v>7.5</v>
      </c>
    </row>
    <row r="832" spans="1:40" x14ac:dyDescent="0.3">
      <c r="A832" t="s">
        <v>4768</v>
      </c>
      <c r="B832" t="s">
        <v>24989</v>
      </c>
      <c r="C832">
        <v>7.4</v>
      </c>
      <c r="E832" t="s">
        <v>3409</v>
      </c>
      <c r="F832" t="s">
        <v>17378</v>
      </c>
      <c r="G832" t="s">
        <v>19711</v>
      </c>
      <c r="H832" t="s">
        <v>10413</v>
      </c>
      <c r="AB832">
        <v>8</v>
      </c>
      <c r="AF832">
        <v>8</v>
      </c>
      <c r="AG832">
        <v>7.8</v>
      </c>
      <c r="AI832">
        <v>4.0999999999999996</v>
      </c>
      <c r="AN832">
        <v>7.3</v>
      </c>
    </row>
    <row r="833" spans="1:40" x14ac:dyDescent="0.3">
      <c r="A833" t="s">
        <v>3241</v>
      </c>
      <c r="B833" t="s">
        <v>24990</v>
      </c>
      <c r="C833">
        <v>6.9</v>
      </c>
      <c r="E833" t="s">
        <v>13307</v>
      </c>
      <c r="F833" t="s">
        <v>3409</v>
      </c>
      <c r="G833" t="s">
        <v>22704</v>
      </c>
      <c r="H833" t="s">
        <v>25957</v>
      </c>
      <c r="AB833">
        <v>6.7</v>
      </c>
      <c r="AF833">
        <v>7.1</v>
      </c>
      <c r="AG833">
        <v>6.5</v>
      </c>
      <c r="AI833">
        <v>6.1</v>
      </c>
      <c r="AN833">
        <v>5.8</v>
      </c>
    </row>
    <row r="834" spans="1:40" x14ac:dyDescent="0.3">
      <c r="A834" t="s">
        <v>647</v>
      </c>
      <c r="B834" t="s">
        <v>24991</v>
      </c>
      <c r="C834">
        <v>5.5</v>
      </c>
      <c r="E834" t="s">
        <v>1325</v>
      </c>
      <c r="F834" t="s">
        <v>12332</v>
      </c>
      <c r="AB834">
        <v>8.1</v>
      </c>
      <c r="AF834">
        <v>7.4</v>
      </c>
      <c r="AG834">
        <v>6.1</v>
      </c>
      <c r="AI834">
        <v>5.4</v>
      </c>
      <c r="AN834">
        <v>7.6</v>
      </c>
    </row>
    <row r="835" spans="1:40" x14ac:dyDescent="0.3">
      <c r="A835" t="s">
        <v>1961</v>
      </c>
      <c r="B835" t="s">
        <v>24992</v>
      </c>
      <c r="C835">
        <v>6.3</v>
      </c>
      <c r="E835" t="s">
        <v>3409</v>
      </c>
      <c r="F835" t="s">
        <v>22704</v>
      </c>
      <c r="G835" t="s">
        <v>25957</v>
      </c>
      <c r="AB835">
        <v>5.9</v>
      </c>
      <c r="AF835">
        <v>6.5</v>
      </c>
      <c r="AG835">
        <v>6.4</v>
      </c>
      <c r="AI835">
        <v>3.6</v>
      </c>
      <c r="AN835">
        <v>5.6</v>
      </c>
    </row>
    <row r="836" spans="1:40" x14ac:dyDescent="0.3">
      <c r="A836" t="s">
        <v>59</v>
      </c>
      <c r="B836" t="s">
        <v>24993</v>
      </c>
      <c r="C836">
        <v>4.7</v>
      </c>
      <c r="E836" t="s">
        <v>1325</v>
      </c>
      <c r="F836" t="s">
        <v>10413</v>
      </c>
      <c r="AB836">
        <v>7.7</v>
      </c>
      <c r="AF836">
        <v>7.5</v>
      </c>
      <c r="AG836">
        <v>6.5</v>
      </c>
      <c r="AI836">
        <v>6.5</v>
      </c>
      <c r="AN836">
        <v>6.6</v>
      </c>
    </row>
    <row r="837" spans="1:40" x14ac:dyDescent="0.3">
      <c r="A837" t="s">
        <v>4795</v>
      </c>
      <c r="B837" t="s">
        <v>24994</v>
      </c>
      <c r="C837">
        <v>5.6</v>
      </c>
      <c r="E837" t="s">
        <v>1671</v>
      </c>
      <c r="F837" t="s">
        <v>3409</v>
      </c>
      <c r="G837" t="s">
        <v>18089</v>
      </c>
      <c r="H837" t="s">
        <v>1266</v>
      </c>
      <c r="AB837">
        <v>6.5</v>
      </c>
      <c r="AF837">
        <v>7.1</v>
      </c>
      <c r="AG837">
        <v>6</v>
      </c>
      <c r="AI837">
        <v>6.4</v>
      </c>
      <c r="AN837">
        <v>6.5</v>
      </c>
    </row>
    <row r="838" spans="1:40" x14ac:dyDescent="0.3">
      <c r="A838" t="s">
        <v>4800</v>
      </c>
      <c r="B838" t="s">
        <v>24995</v>
      </c>
      <c r="C838">
        <v>6.4</v>
      </c>
      <c r="E838" t="s">
        <v>953</v>
      </c>
      <c r="F838" t="s">
        <v>1671</v>
      </c>
      <c r="G838" t="s">
        <v>27936</v>
      </c>
      <c r="H838" t="s">
        <v>18089</v>
      </c>
      <c r="I838" t="s">
        <v>17378</v>
      </c>
      <c r="AB838">
        <v>6.7</v>
      </c>
      <c r="AF838">
        <v>6.8</v>
      </c>
      <c r="AG838">
        <v>5.7</v>
      </c>
      <c r="AI838">
        <v>6.3</v>
      </c>
      <c r="AN838">
        <v>7.4</v>
      </c>
    </row>
    <row r="839" spans="1:40" x14ac:dyDescent="0.3">
      <c r="A839" t="s">
        <v>3036</v>
      </c>
      <c r="B839" t="s">
        <v>24996</v>
      </c>
      <c r="C839">
        <v>4.2</v>
      </c>
      <c r="E839" t="s">
        <v>1325</v>
      </c>
      <c r="F839" t="s">
        <v>953</v>
      </c>
      <c r="G839" t="s">
        <v>1671</v>
      </c>
      <c r="H839" t="s">
        <v>18089</v>
      </c>
      <c r="I839" t="s">
        <v>12332</v>
      </c>
      <c r="AB839">
        <v>7</v>
      </c>
      <c r="AF839">
        <v>6</v>
      </c>
      <c r="AG839">
        <v>7.1</v>
      </c>
      <c r="AI839">
        <v>7.7</v>
      </c>
      <c r="AN839">
        <v>6.4</v>
      </c>
    </row>
    <row r="840" spans="1:40" x14ac:dyDescent="0.3">
      <c r="A840" t="s">
        <v>4811</v>
      </c>
      <c r="B840" t="s">
        <v>24997</v>
      </c>
      <c r="C840">
        <v>6.4</v>
      </c>
      <c r="E840" t="s">
        <v>3409</v>
      </c>
      <c r="F840" t="s">
        <v>12038</v>
      </c>
      <c r="G840" t="s">
        <v>17378</v>
      </c>
      <c r="H840" t="s">
        <v>19711</v>
      </c>
      <c r="AB840">
        <v>7.6</v>
      </c>
      <c r="AF840">
        <v>7</v>
      </c>
      <c r="AG840">
        <v>7.7</v>
      </c>
      <c r="AI840">
        <v>7.7</v>
      </c>
      <c r="AN840">
        <v>6.6</v>
      </c>
    </row>
    <row r="841" spans="1:40" x14ac:dyDescent="0.3">
      <c r="A841" t="s">
        <v>4817</v>
      </c>
      <c r="B841" t="s">
        <v>24998</v>
      </c>
      <c r="C841">
        <v>7.7</v>
      </c>
      <c r="E841" t="s">
        <v>3409</v>
      </c>
      <c r="F841" t="s">
        <v>27934</v>
      </c>
      <c r="G841" t="s">
        <v>19711</v>
      </c>
      <c r="H841" t="s">
        <v>25957</v>
      </c>
      <c r="AB841">
        <v>5.9</v>
      </c>
      <c r="AF841">
        <v>6.7</v>
      </c>
      <c r="AG841">
        <v>7.5</v>
      </c>
      <c r="AI841">
        <v>6.4</v>
      </c>
      <c r="AN841">
        <v>5.8</v>
      </c>
    </row>
    <row r="842" spans="1:40" x14ac:dyDescent="0.3">
      <c r="A842" t="s">
        <v>2208</v>
      </c>
      <c r="B842" t="s">
        <v>24999</v>
      </c>
      <c r="C842">
        <v>6.7</v>
      </c>
      <c r="E842" t="s">
        <v>1325</v>
      </c>
      <c r="F842" t="s">
        <v>6403</v>
      </c>
      <c r="G842" t="s">
        <v>12332</v>
      </c>
      <c r="H842" t="s">
        <v>10413</v>
      </c>
      <c r="AB842">
        <v>5.6</v>
      </c>
      <c r="AF842">
        <v>7</v>
      </c>
      <c r="AG842">
        <v>7.6</v>
      </c>
      <c r="AI842">
        <v>6.4</v>
      </c>
      <c r="AN842">
        <v>6.5</v>
      </c>
    </row>
    <row r="843" spans="1:40" x14ac:dyDescent="0.3">
      <c r="A843" t="s">
        <v>214</v>
      </c>
      <c r="B843" t="s">
        <v>25000</v>
      </c>
      <c r="C843">
        <v>7.7</v>
      </c>
      <c r="E843" t="s">
        <v>3409</v>
      </c>
      <c r="F843" t="s">
        <v>19711</v>
      </c>
      <c r="AB843">
        <v>8.6999999999999993</v>
      </c>
      <c r="AF843">
        <v>8.4</v>
      </c>
      <c r="AG843">
        <v>6.1</v>
      </c>
      <c r="AI843">
        <v>6.9</v>
      </c>
      <c r="AN843">
        <v>6.2</v>
      </c>
    </row>
    <row r="844" spans="1:40" x14ac:dyDescent="0.3">
      <c r="A844" t="s">
        <v>59</v>
      </c>
      <c r="B844" t="s">
        <v>25001</v>
      </c>
      <c r="C844">
        <v>5.7</v>
      </c>
      <c r="E844" t="s">
        <v>1325</v>
      </c>
      <c r="F844" t="s">
        <v>10413</v>
      </c>
      <c r="AB844">
        <v>6.9</v>
      </c>
      <c r="AF844">
        <v>6.6</v>
      </c>
      <c r="AG844">
        <v>6.3</v>
      </c>
      <c r="AI844">
        <v>7.3</v>
      </c>
      <c r="AN844">
        <v>7.8</v>
      </c>
    </row>
    <row r="845" spans="1:40" x14ac:dyDescent="0.3">
      <c r="A845" t="s">
        <v>1935</v>
      </c>
      <c r="B845" t="s">
        <v>25002</v>
      </c>
      <c r="C845">
        <v>7.6</v>
      </c>
      <c r="E845" t="s">
        <v>27936</v>
      </c>
      <c r="F845" t="s">
        <v>3409</v>
      </c>
      <c r="AB845">
        <v>6.1</v>
      </c>
      <c r="AF845">
        <v>6.4</v>
      </c>
      <c r="AG845">
        <v>6.9</v>
      </c>
      <c r="AI845">
        <v>7.3</v>
      </c>
      <c r="AN845">
        <v>7.8</v>
      </c>
    </row>
    <row r="846" spans="1:40" x14ac:dyDescent="0.3">
      <c r="A846" t="s">
        <v>1415</v>
      </c>
      <c r="B846" t="s">
        <v>25003</v>
      </c>
      <c r="C846">
        <v>6.4</v>
      </c>
      <c r="E846" t="s">
        <v>1671</v>
      </c>
      <c r="F846" t="s">
        <v>3409</v>
      </c>
      <c r="G846" t="s">
        <v>19711</v>
      </c>
      <c r="AB846">
        <v>6.2</v>
      </c>
      <c r="AF846">
        <v>5.9</v>
      </c>
      <c r="AG846">
        <v>8.1</v>
      </c>
      <c r="AI846">
        <v>6.2</v>
      </c>
      <c r="AN846">
        <v>6.3</v>
      </c>
    </row>
    <row r="847" spans="1:40" x14ac:dyDescent="0.3">
      <c r="A847" t="s">
        <v>1681</v>
      </c>
      <c r="B847" t="s">
        <v>25004</v>
      </c>
      <c r="C847">
        <v>5.6</v>
      </c>
      <c r="E847" t="s">
        <v>1671</v>
      </c>
      <c r="F847" t="s">
        <v>19711</v>
      </c>
      <c r="AB847">
        <v>6.9</v>
      </c>
      <c r="AF847">
        <v>5.3</v>
      </c>
      <c r="AG847">
        <v>5.5</v>
      </c>
      <c r="AI847">
        <v>5.7</v>
      </c>
      <c r="AN847">
        <v>5.4</v>
      </c>
    </row>
    <row r="848" spans="1:40" x14ac:dyDescent="0.3">
      <c r="A848" t="s">
        <v>578</v>
      </c>
      <c r="B848" t="s">
        <v>25005</v>
      </c>
      <c r="C848">
        <v>6.8</v>
      </c>
      <c r="E848" t="s">
        <v>1325</v>
      </c>
      <c r="F848" t="s">
        <v>953</v>
      </c>
      <c r="G848" t="s">
        <v>19711</v>
      </c>
      <c r="H848" t="s">
        <v>12332</v>
      </c>
      <c r="AB848">
        <v>6.5</v>
      </c>
      <c r="AF848">
        <v>7.1</v>
      </c>
      <c r="AG848">
        <v>7.3</v>
      </c>
      <c r="AI848">
        <v>6.3</v>
      </c>
      <c r="AN848">
        <v>6.8</v>
      </c>
    </row>
    <row r="849" spans="1:40" x14ac:dyDescent="0.3">
      <c r="A849" t="s">
        <v>4262</v>
      </c>
      <c r="B849" t="s">
        <v>25006</v>
      </c>
      <c r="C849">
        <v>2.4</v>
      </c>
      <c r="E849" t="s">
        <v>1671</v>
      </c>
      <c r="F849" t="s">
        <v>27936</v>
      </c>
      <c r="G849" t="s">
        <v>19711</v>
      </c>
      <c r="AB849">
        <v>5.8</v>
      </c>
      <c r="AF849">
        <v>6.8</v>
      </c>
      <c r="AG849">
        <v>6.9</v>
      </c>
      <c r="AI849">
        <v>5.7</v>
      </c>
      <c r="AN849">
        <v>7.3</v>
      </c>
    </row>
    <row r="850" spans="1:40" x14ac:dyDescent="0.3">
      <c r="A850" t="s">
        <v>4075</v>
      </c>
      <c r="B850" t="s">
        <v>25007</v>
      </c>
      <c r="C850">
        <v>6.2</v>
      </c>
      <c r="E850" t="s">
        <v>3409</v>
      </c>
      <c r="F850" t="s">
        <v>10413</v>
      </c>
      <c r="AB850">
        <v>4.4000000000000004</v>
      </c>
      <c r="AF850">
        <v>7.2</v>
      </c>
      <c r="AG850">
        <v>7.2</v>
      </c>
      <c r="AI850">
        <v>7.1</v>
      </c>
      <c r="AN850">
        <v>7.2</v>
      </c>
    </row>
    <row r="851" spans="1:40" x14ac:dyDescent="0.3">
      <c r="A851" t="s">
        <v>334</v>
      </c>
      <c r="B851" t="s">
        <v>25008</v>
      </c>
      <c r="C851">
        <v>5.9</v>
      </c>
      <c r="E851" t="s">
        <v>1325</v>
      </c>
      <c r="F851" t="s">
        <v>27936</v>
      </c>
      <c r="G851" t="s">
        <v>10413</v>
      </c>
      <c r="AB851">
        <v>6.2</v>
      </c>
      <c r="AF851">
        <v>6.4</v>
      </c>
      <c r="AG851">
        <v>6.5</v>
      </c>
      <c r="AI851">
        <v>7</v>
      </c>
      <c r="AN851">
        <v>6.3</v>
      </c>
    </row>
    <row r="852" spans="1:40" x14ac:dyDescent="0.3">
      <c r="A852" t="s">
        <v>4880</v>
      </c>
      <c r="B852" t="s">
        <v>25009</v>
      </c>
      <c r="C852">
        <v>7.1</v>
      </c>
      <c r="E852" t="s">
        <v>953</v>
      </c>
      <c r="F852" t="s">
        <v>11526</v>
      </c>
      <c r="G852" t="s">
        <v>3409</v>
      </c>
      <c r="H852" t="s">
        <v>18089</v>
      </c>
      <c r="I852" t="s">
        <v>1266</v>
      </c>
      <c r="J852" t="s">
        <v>17378</v>
      </c>
      <c r="K852" t="s">
        <v>27934</v>
      </c>
      <c r="L852" t="s">
        <v>19711</v>
      </c>
      <c r="AB852">
        <v>6</v>
      </c>
      <c r="AF852">
        <v>7.5</v>
      </c>
      <c r="AG852">
        <v>6.7</v>
      </c>
      <c r="AI852">
        <v>6.1</v>
      </c>
      <c r="AN852">
        <v>7.8</v>
      </c>
    </row>
    <row r="853" spans="1:40" x14ac:dyDescent="0.3">
      <c r="A853" t="s">
        <v>2850</v>
      </c>
      <c r="B853" t="s">
        <v>25010</v>
      </c>
      <c r="C853">
        <v>7.6</v>
      </c>
      <c r="E853" t="s">
        <v>3409</v>
      </c>
      <c r="F853" t="s">
        <v>17378</v>
      </c>
      <c r="G853" t="s">
        <v>19711</v>
      </c>
      <c r="AB853">
        <v>5.5</v>
      </c>
      <c r="AF853">
        <v>7.1</v>
      </c>
      <c r="AG853">
        <v>6.4</v>
      </c>
      <c r="AI853">
        <v>6.6</v>
      </c>
      <c r="AN853">
        <v>7.5</v>
      </c>
    </row>
    <row r="854" spans="1:40" x14ac:dyDescent="0.3">
      <c r="A854" t="s">
        <v>2215</v>
      </c>
      <c r="B854" t="s">
        <v>25011</v>
      </c>
      <c r="C854">
        <v>5.5</v>
      </c>
      <c r="E854" t="s">
        <v>27936</v>
      </c>
      <c r="F854" t="s">
        <v>27934</v>
      </c>
      <c r="G854" t="s">
        <v>10413</v>
      </c>
      <c r="AB854">
        <v>6.1</v>
      </c>
      <c r="AF854">
        <v>6</v>
      </c>
      <c r="AG854">
        <v>6.7</v>
      </c>
      <c r="AI854">
        <v>7</v>
      </c>
      <c r="AN854">
        <v>6.6</v>
      </c>
    </row>
    <row r="855" spans="1:40" x14ac:dyDescent="0.3">
      <c r="A855" t="s">
        <v>1726</v>
      </c>
      <c r="B855" t="s">
        <v>25012</v>
      </c>
      <c r="C855">
        <v>7</v>
      </c>
      <c r="E855" t="s">
        <v>13307</v>
      </c>
      <c r="F855" t="s">
        <v>27936</v>
      </c>
      <c r="G855" t="s">
        <v>3409</v>
      </c>
      <c r="AB855">
        <v>5.6</v>
      </c>
      <c r="AF855">
        <v>7.3</v>
      </c>
      <c r="AG855">
        <v>7.7</v>
      </c>
      <c r="AI855">
        <v>6.7</v>
      </c>
      <c r="AN855">
        <v>7.1</v>
      </c>
    </row>
    <row r="856" spans="1:40" x14ac:dyDescent="0.3">
      <c r="A856" t="s">
        <v>1961</v>
      </c>
      <c r="B856" t="s">
        <v>25013</v>
      </c>
      <c r="C856">
        <v>7.1</v>
      </c>
      <c r="E856" t="s">
        <v>3409</v>
      </c>
      <c r="F856" t="s">
        <v>22704</v>
      </c>
      <c r="G856" t="s">
        <v>25957</v>
      </c>
      <c r="AB856">
        <v>6.6</v>
      </c>
      <c r="AF856">
        <v>6.2</v>
      </c>
      <c r="AG856">
        <v>6.5</v>
      </c>
      <c r="AI856">
        <v>6.3</v>
      </c>
      <c r="AN856">
        <v>6.1</v>
      </c>
    </row>
    <row r="857" spans="1:40" x14ac:dyDescent="0.3">
      <c r="A857" t="s">
        <v>2125</v>
      </c>
      <c r="B857" t="s">
        <v>25014</v>
      </c>
      <c r="C857">
        <v>7.4</v>
      </c>
      <c r="E857" t="s">
        <v>27936</v>
      </c>
      <c r="F857" t="s">
        <v>3409</v>
      </c>
      <c r="G857" t="s">
        <v>10413</v>
      </c>
      <c r="AB857">
        <v>5.6</v>
      </c>
      <c r="AF857">
        <v>6.4</v>
      </c>
      <c r="AG857">
        <v>7</v>
      </c>
      <c r="AI857">
        <v>7.8</v>
      </c>
      <c r="AN857">
        <v>6.7</v>
      </c>
    </row>
    <row r="858" spans="1:40" x14ac:dyDescent="0.3">
      <c r="A858" t="s">
        <v>4904</v>
      </c>
      <c r="B858" t="s">
        <v>25015</v>
      </c>
      <c r="C858">
        <v>7.6</v>
      </c>
      <c r="E858" t="s">
        <v>1325</v>
      </c>
      <c r="F858" t="s">
        <v>6403</v>
      </c>
      <c r="G858" t="s">
        <v>10413</v>
      </c>
      <c r="AB858">
        <v>5.7</v>
      </c>
      <c r="AF858">
        <v>5.5</v>
      </c>
      <c r="AG858">
        <v>6.3</v>
      </c>
      <c r="AI858">
        <v>5.3</v>
      </c>
      <c r="AN858">
        <v>7.1</v>
      </c>
    </row>
    <row r="859" spans="1:40" x14ac:dyDescent="0.3">
      <c r="A859" t="s">
        <v>4909</v>
      </c>
      <c r="B859" t="s">
        <v>25016</v>
      </c>
      <c r="C859">
        <v>5.9</v>
      </c>
      <c r="E859" t="s">
        <v>3409</v>
      </c>
      <c r="F859" t="s">
        <v>22704</v>
      </c>
      <c r="G859" t="s">
        <v>6403</v>
      </c>
      <c r="AB859">
        <v>7.3</v>
      </c>
      <c r="AF859">
        <v>6.1</v>
      </c>
      <c r="AG859">
        <v>7.9</v>
      </c>
      <c r="AI859">
        <v>5.8</v>
      </c>
      <c r="AN859">
        <v>5.8</v>
      </c>
    </row>
    <row r="860" spans="1:40" x14ac:dyDescent="0.3">
      <c r="A860" t="s">
        <v>4915</v>
      </c>
      <c r="B860" t="s">
        <v>25017</v>
      </c>
      <c r="C860">
        <v>5.9</v>
      </c>
      <c r="E860" t="s">
        <v>3409</v>
      </c>
      <c r="F860" t="s">
        <v>19711</v>
      </c>
      <c r="G860" t="s">
        <v>27935</v>
      </c>
      <c r="AB860">
        <v>6.2</v>
      </c>
      <c r="AF860">
        <v>5.5</v>
      </c>
      <c r="AG860">
        <v>5.3</v>
      </c>
      <c r="AI860">
        <v>5</v>
      </c>
      <c r="AN860">
        <v>6.7</v>
      </c>
    </row>
    <row r="861" spans="1:40" x14ac:dyDescent="0.3">
      <c r="A861" t="s">
        <v>1726</v>
      </c>
      <c r="B861" t="s">
        <v>25018</v>
      </c>
      <c r="C861">
        <v>8</v>
      </c>
      <c r="E861" t="s">
        <v>13307</v>
      </c>
      <c r="F861" t="s">
        <v>27936</v>
      </c>
      <c r="G861" t="s">
        <v>3409</v>
      </c>
      <c r="AB861">
        <v>7.3</v>
      </c>
      <c r="AF861">
        <v>5.9</v>
      </c>
      <c r="AG861">
        <v>6.6</v>
      </c>
      <c r="AI861">
        <v>6.7</v>
      </c>
      <c r="AN861">
        <v>7.7</v>
      </c>
    </row>
    <row r="862" spans="1:40" x14ac:dyDescent="0.3">
      <c r="A862" t="s">
        <v>2819</v>
      </c>
      <c r="B862" t="s">
        <v>25019</v>
      </c>
      <c r="C862">
        <v>7.4</v>
      </c>
      <c r="E862" t="s">
        <v>3409</v>
      </c>
      <c r="F862" t="s">
        <v>22704</v>
      </c>
      <c r="G862" t="s">
        <v>10413</v>
      </c>
      <c r="AB862">
        <v>6.9</v>
      </c>
      <c r="AF862">
        <v>6.2</v>
      </c>
      <c r="AG862">
        <v>6.3</v>
      </c>
      <c r="AI862">
        <v>5.7</v>
      </c>
      <c r="AN862">
        <v>4.7</v>
      </c>
    </row>
    <row r="863" spans="1:40" x14ac:dyDescent="0.3">
      <c r="A863" t="s">
        <v>1415</v>
      </c>
      <c r="B863" t="s">
        <v>25020</v>
      </c>
      <c r="C863">
        <v>5.8</v>
      </c>
      <c r="E863" t="s">
        <v>1671</v>
      </c>
      <c r="F863" t="s">
        <v>3409</v>
      </c>
      <c r="G863" t="s">
        <v>19711</v>
      </c>
      <c r="AB863">
        <v>7.6</v>
      </c>
      <c r="AF863">
        <v>6</v>
      </c>
      <c r="AG863">
        <v>7.6</v>
      </c>
      <c r="AI863">
        <v>5.2</v>
      </c>
      <c r="AN863">
        <v>8.6</v>
      </c>
    </row>
    <row r="864" spans="1:40" x14ac:dyDescent="0.3">
      <c r="A864" t="s">
        <v>4932</v>
      </c>
      <c r="B864" t="s">
        <v>25021</v>
      </c>
      <c r="C864">
        <v>6.3</v>
      </c>
      <c r="E864" t="s">
        <v>1671</v>
      </c>
      <c r="F864" t="s">
        <v>18089</v>
      </c>
      <c r="G864" t="s">
        <v>17378</v>
      </c>
      <c r="H864" t="s">
        <v>19711</v>
      </c>
      <c r="AB864">
        <v>6</v>
      </c>
      <c r="AF864">
        <v>6.3</v>
      </c>
      <c r="AG864">
        <v>6.6</v>
      </c>
      <c r="AI864">
        <v>5.3</v>
      </c>
      <c r="AN864">
        <v>3.7</v>
      </c>
    </row>
    <row r="865" spans="1:40" x14ac:dyDescent="0.3">
      <c r="A865" t="s">
        <v>1681</v>
      </c>
      <c r="B865" t="s">
        <v>25022</v>
      </c>
      <c r="C865">
        <v>5.7</v>
      </c>
      <c r="E865" t="s">
        <v>1671</v>
      </c>
      <c r="F865" t="s">
        <v>19711</v>
      </c>
      <c r="AB865">
        <v>7</v>
      </c>
      <c r="AF865">
        <v>6.1</v>
      </c>
      <c r="AG865">
        <v>6.2</v>
      </c>
      <c r="AI865">
        <v>6.5</v>
      </c>
      <c r="AN865">
        <v>7.3</v>
      </c>
    </row>
    <row r="866" spans="1:40" x14ac:dyDescent="0.3">
      <c r="A866" t="s">
        <v>1628</v>
      </c>
      <c r="B866" t="s">
        <v>25023</v>
      </c>
      <c r="C866">
        <v>5.0999999999999996</v>
      </c>
      <c r="E866" t="s">
        <v>1325</v>
      </c>
      <c r="F866" t="s">
        <v>953</v>
      </c>
      <c r="G866" t="s">
        <v>1671</v>
      </c>
      <c r="AB866">
        <v>6.8</v>
      </c>
      <c r="AF866">
        <v>6.5</v>
      </c>
      <c r="AG866">
        <v>6.9</v>
      </c>
      <c r="AI866">
        <v>5.7</v>
      </c>
      <c r="AN866">
        <v>7.1</v>
      </c>
    </row>
    <row r="867" spans="1:40" x14ac:dyDescent="0.3">
      <c r="A867" t="s">
        <v>3396</v>
      </c>
      <c r="B867" t="s">
        <v>25024</v>
      </c>
      <c r="C867">
        <v>7.6</v>
      </c>
      <c r="E867" t="s">
        <v>3409</v>
      </c>
      <c r="F867" t="s">
        <v>25957</v>
      </c>
      <c r="AB867">
        <v>6.5</v>
      </c>
      <c r="AF867">
        <v>5</v>
      </c>
      <c r="AG867">
        <v>6.9</v>
      </c>
      <c r="AI867">
        <v>5.5</v>
      </c>
      <c r="AN867">
        <v>5.8</v>
      </c>
    </row>
    <row r="868" spans="1:40" x14ac:dyDescent="0.3">
      <c r="A868" t="s">
        <v>2786</v>
      </c>
      <c r="B868" t="s">
        <v>25025</v>
      </c>
      <c r="C868">
        <v>6.4</v>
      </c>
      <c r="E868" t="s">
        <v>1671</v>
      </c>
      <c r="F868" t="s">
        <v>1266</v>
      </c>
      <c r="AB868">
        <v>7.7</v>
      </c>
      <c r="AF868">
        <v>5.2</v>
      </c>
      <c r="AI868">
        <v>7.1</v>
      </c>
      <c r="AN868">
        <v>8.1</v>
      </c>
    </row>
    <row r="869" spans="1:40" x14ac:dyDescent="0.3">
      <c r="A869" t="s">
        <v>4167</v>
      </c>
      <c r="B869" t="s">
        <v>25026</v>
      </c>
      <c r="C869">
        <v>7.4</v>
      </c>
      <c r="E869" t="s">
        <v>13307</v>
      </c>
      <c r="F869" t="s">
        <v>1671</v>
      </c>
      <c r="G869" t="s">
        <v>3409</v>
      </c>
      <c r="AB869">
        <v>6.7</v>
      </c>
      <c r="AF869">
        <v>4.7</v>
      </c>
      <c r="AI869">
        <v>7.9</v>
      </c>
      <c r="AN869">
        <v>5.7</v>
      </c>
    </row>
    <row r="870" spans="1:40" x14ac:dyDescent="0.3">
      <c r="A870" t="s">
        <v>1726</v>
      </c>
      <c r="B870" t="s">
        <v>25027</v>
      </c>
      <c r="C870">
        <v>8.1999999999999993</v>
      </c>
      <c r="E870" t="s">
        <v>13307</v>
      </c>
      <c r="F870" t="s">
        <v>27936</v>
      </c>
      <c r="G870" t="s">
        <v>3409</v>
      </c>
      <c r="AB870">
        <v>6.6</v>
      </c>
      <c r="AF870">
        <v>5.9</v>
      </c>
      <c r="AI870">
        <v>6.4</v>
      </c>
      <c r="AN870">
        <v>4.4000000000000004</v>
      </c>
    </row>
    <row r="871" spans="1:40" x14ac:dyDescent="0.3">
      <c r="A871" t="s">
        <v>59</v>
      </c>
      <c r="B871" t="s">
        <v>25028</v>
      </c>
      <c r="C871">
        <v>6.5</v>
      </c>
      <c r="E871" t="s">
        <v>1325</v>
      </c>
      <c r="F871" t="s">
        <v>10413</v>
      </c>
      <c r="AB871">
        <v>5.7</v>
      </c>
      <c r="AF871">
        <v>5.9</v>
      </c>
      <c r="AI871">
        <v>7.6</v>
      </c>
      <c r="AN871">
        <v>7.6</v>
      </c>
    </row>
    <row r="872" spans="1:40" x14ac:dyDescent="0.3">
      <c r="A872" t="s">
        <v>1258</v>
      </c>
      <c r="B872" t="s">
        <v>25029</v>
      </c>
      <c r="C872">
        <v>5.5</v>
      </c>
      <c r="E872" t="s">
        <v>1325</v>
      </c>
      <c r="F872" t="s">
        <v>1671</v>
      </c>
      <c r="G872" t="s">
        <v>1266</v>
      </c>
      <c r="AB872">
        <v>6.9</v>
      </c>
      <c r="AF872">
        <v>4.4000000000000004</v>
      </c>
      <c r="AI872">
        <v>6.5</v>
      </c>
      <c r="AN872">
        <v>4.8</v>
      </c>
    </row>
    <row r="873" spans="1:40" x14ac:dyDescent="0.3">
      <c r="A873" t="s">
        <v>1671</v>
      </c>
      <c r="B873" t="s">
        <v>25030</v>
      </c>
      <c r="C873">
        <v>6.5</v>
      </c>
      <c r="E873" t="s">
        <v>1671</v>
      </c>
      <c r="AB873">
        <v>6.8</v>
      </c>
      <c r="AF873">
        <v>6.1</v>
      </c>
      <c r="AI873">
        <v>6.5</v>
      </c>
      <c r="AN873">
        <v>7.5</v>
      </c>
    </row>
    <row r="874" spans="1:40" x14ac:dyDescent="0.3">
      <c r="A874" t="s">
        <v>2966</v>
      </c>
      <c r="B874" t="s">
        <v>25031</v>
      </c>
      <c r="C874">
        <v>5.6</v>
      </c>
      <c r="E874" t="s">
        <v>11526</v>
      </c>
      <c r="F874" t="s">
        <v>1671</v>
      </c>
      <c r="G874" t="s">
        <v>18089</v>
      </c>
      <c r="AB874">
        <v>6.3</v>
      </c>
      <c r="AF874">
        <v>6</v>
      </c>
      <c r="AI874">
        <v>7.5</v>
      </c>
      <c r="AN874">
        <v>4.0999999999999996</v>
      </c>
    </row>
    <row r="875" spans="1:40" x14ac:dyDescent="0.3">
      <c r="A875" t="s">
        <v>1105</v>
      </c>
      <c r="B875" t="s">
        <v>25032</v>
      </c>
      <c r="C875">
        <v>4.5999999999999996</v>
      </c>
      <c r="E875" t="s">
        <v>953</v>
      </c>
      <c r="F875" t="s">
        <v>3409</v>
      </c>
      <c r="G875" t="s">
        <v>1266</v>
      </c>
      <c r="H875" t="s">
        <v>19711</v>
      </c>
      <c r="AB875">
        <v>6</v>
      </c>
      <c r="AF875">
        <v>6.8</v>
      </c>
      <c r="AI875">
        <v>6.3</v>
      </c>
      <c r="AN875">
        <v>5.9</v>
      </c>
    </row>
    <row r="876" spans="1:40" x14ac:dyDescent="0.3">
      <c r="A876" t="s">
        <v>271</v>
      </c>
      <c r="B876" t="s">
        <v>25033</v>
      </c>
      <c r="C876">
        <v>7.9</v>
      </c>
      <c r="E876" t="s">
        <v>953</v>
      </c>
      <c r="F876" t="s">
        <v>11526</v>
      </c>
      <c r="G876" t="s">
        <v>1671</v>
      </c>
      <c r="H876" t="s">
        <v>18089</v>
      </c>
      <c r="I876" t="s">
        <v>1266</v>
      </c>
      <c r="AB876">
        <v>6.9</v>
      </c>
      <c r="AF876">
        <v>7.1</v>
      </c>
      <c r="AI876">
        <v>5.0999999999999996</v>
      </c>
      <c r="AN876">
        <v>6.3</v>
      </c>
    </row>
    <row r="877" spans="1:40" x14ac:dyDescent="0.3">
      <c r="A877" t="s">
        <v>5002</v>
      </c>
      <c r="B877" t="s">
        <v>25034</v>
      </c>
      <c r="C877">
        <v>7.1</v>
      </c>
      <c r="E877" t="s">
        <v>19711</v>
      </c>
      <c r="F877" t="s">
        <v>12332</v>
      </c>
      <c r="G877" t="s">
        <v>10413</v>
      </c>
      <c r="AB877">
        <v>8.1</v>
      </c>
      <c r="AF877">
        <v>6.5</v>
      </c>
      <c r="AI877">
        <v>6.7</v>
      </c>
      <c r="AN877">
        <v>8.1</v>
      </c>
    </row>
    <row r="878" spans="1:40" x14ac:dyDescent="0.3">
      <c r="A878" t="s">
        <v>207</v>
      </c>
      <c r="B878" t="s">
        <v>25035</v>
      </c>
      <c r="C878">
        <v>6.9</v>
      </c>
      <c r="E878" t="s">
        <v>1325</v>
      </c>
      <c r="F878" t="s">
        <v>953</v>
      </c>
      <c r="G878" t="s">
        <v>3409</v>
      </c>
      <c r="H878" t="s">
        <v>19711</v>
      </c>
      <c r="AB878">
        <v>6.5</v>
      </c>
      <c r="AF878">
        <v>6.3</v>
      </c>
      <c r="AI878">
        <v>5.6</v>
      </c>
      <c r="AN878">
        <v>6.1</v>
      </c>
    </row>
    <row r="879" spans="1:40" x14ac:dyDescent="0.3">
      <c r="A879" t="s">
        <v>4479</v>
      </c>
      <c r="B879" t="s">
        <v>25036</v>
      </c>
      <c r="C879">
        <v>7.3</v>
      </c>
      <c r="E879" t="s">
        <v>1671</v>
      </c>
      <c r="F879" t="s">
        <v>3409</v>
      </c>
      <c r="G879" t="s">
        <v>19711</v>
      </c>
      <c r="H879" t="s">
        <v>27935</v>
      </c>
      <c r="AB879">
        <v>6.7</v>
      </c>
      <c r="AF879">
        <v>7.4</v>
      </c>
      <c r="AI879">
        <v>6.2</v>
      </c>
      <c r="AN879">
        <v>5.5</v>
      </c>
    </row>
    <row r="880" spans="1:40" x14ac:dyDescent="0.3">
      <c r="A880" t="s">
        <v>2786</v>
      </c>
      <c r="B880" t="s">
        <v>25037</v>
      </c>
      <c r="C880">
        <v>7</v>
      </c>
      <c r="E880" t="s">
        <v>1671</v>
      </c>
      <c r="F880" t="s">
        <v>1266</v>
      </c>
      <c r="AB880">
        <v>7.2</v>
      </c>
      <c r="AF880">
        <v>6.1</v>
      </c>
      <c r="AI880">
        <v>5.6</v>
      </c>
      <c r="AN880">
        <v>6.2</v>
      </c>
    </row>
    <row r="881" spans="1:40" x14ac:dyDescent="0.3">
      <c r="A881" t="s">
        <v>1415</v>
      </c>
      <c r="B881" t="s">
        <v>25038</v>
      </c>
      <c r="C881">
        <v>7.7</v>
      </c>
      <c r="E881" t="s">
        <v>1671</v>
      </c>
      <c r="F881" t="s">
        <v>3409</v>
      </c>
      <c r="G881" t="s">
        <v>19711</v>
      </c>
      <c r="AB881">
        <v>3.5</v>
      </c>
      <c r="AF881">
        <v>6.6</v>
      </c>
      <c r="AI881">
        <v>7.2</v>
      </c>
      <c r="AN881">
        <v>6.3</v>
      </c>
    </row>
    <row r="882" spans="1:40" x14ac:dyDescent="0.3">
      <c r="A882" t="s">
        <v>5022</v>
      </c>
      <c r="B882" t="s">
        <v>25039</v>
      </c>
      <c r="C882">
        <v>6.7</v>
      </c>
      <c r="E882" t="s">
        <v>13307</v>
      </c>
      <c r="F882" t="s">
        <v>1671</v>
      </c>
      <c r="G882" t="s">
        <v>3409</v>
      </c>
      <c r="H882" t="s">
        <v>19711</v>
      </c>
      <c r="AB882">
        <v>6.7</v>
      </c>
      <c r="AF882">
        <v>7.1</v>
      </c>
      <c r="AI882">
        <v>4.9000000000000004</v>
      </c>
      <c r="AN882">
        <v>6.7</v>
      </c>
    </row>
    <row r="883" spans="1:40" x14ac:dyDescent="0.3">
      <c r="A883" t="s">
        <v>1671</v>
      </c>
      <c r="B883" t="s">
        <v>25040</v>
      </c>
      <c r="C883">
        <v>6.3</v>
      </c>
      <c r="E883" t="s">
        <v>1671</v>
      </c>
      <c r="AB883">
        <v>6.8</v>
      </c>
      <c r="AF883">
        <v>7.9</v>
      </c>
      <c r="AI883">
        <v>3.1</v>
      </c>
      <c r="AN883">
        <v>7.5</v>
      </c>
    </row>
    <row r="884" spans="1:40" x14ac:dyDescent="0.3">
      <c r="A884" t="s">
        <v>1681</v>
      </c>
      <c r="B884" t="s">
        <v>25041</v>
      </c>
      <c r="C884">
        <v>5.8</v>
      </c>
      <c r="E884" t="s">
        <v>1671</v>
      </c>
      <c r="F884" t="s">
        <v>19711</v>
      </c>
      <c r="AB884">
        <v>7.2</v>
      </c>
      <c r="AF884">
        <v>5.6</v>
      </c>
      <c r="AI884">
        <v>5.8</v>
      </c>
      <c r="AN884">
        <v>6.6</v>
      </c>
    </row>
    <row r="885" spans="1:40" x14ac:dyDescent="0.3">
      <c r="A885" t="s">
        <v>5032</v>
      </c>
      <c r="B885" t="s">
        <v>25042</v>
      </c>
      <c r="C885">
        <v>7.1</v>
      </c>
      <c r="E885" t="s">
        <v>27934</v>
      </c>
      <c r="F885" t="s">
        <v>12332</v>
      </c>
      <c r="G885" t="s">
        <v>10413</v>
      </c>
      <c r="AB885">
        <v>6.8</v>
      </c>
      <c r="AF885">
        <v>4.8</v>
      </c>
      <c r="AI885">
        <v>5.9</v>
      </c>
      <c r="AN885">
        <v>7.5</v>
      </c>
    </row>
    <row r="886" spans="1:40" x14ac:dyDescent="0.3">
      <c r="A886" t="s">
        <v>1544</v>
      </c>
      <c r="B886" t="s">
        <v>25043</v>
      </c>
      <c r="C886">
        <v>7.3</v>
      </c>
      <c r="E886" t="s">
        <v>13307</v>
      </c>
      <c r="F886" t="s">
        <v>3409</v>
      </c>
      <c r="AB886">
        <v>6.8</v>
      </c>
      <c r="AF886">
        <v>5.2</v>
      </c>
      <c r="AI886">
        <v>5.5</v>
      </c>
      <c r="AN886">
        <v>6.6</v>
      </c>
    </row>
    <row r="887" spans="1:40" x14ac:dyDescent="0.3">
      <c r="A887" t="s">
        <v>1681</v>
      </c>
      <c r="B887" t="s">
        <v>25044</v>
      </c>
      <c r="C887">
        <v>6.4</v>
      </c>
      <c r="E887" t="s">
        <v>1671</v>
      </c>
      <c r="F887" t="s">
        <v>19711</v>
      </c>
      <c r="AB887">
        <v>5.2</v>
      </c>
      <c r="AF887">
        <v>6.8</v>
      </c>
      <c r="AI887">
        <v>5.5</v>
      </c>
      <c r="AN887">
        <v>7.6</v>
      </c>
    </row>
    <row r="888" spans="1:40" x14ac:dyDescent="0.3">
      <c r="A888" t="s">
        <v>1752</v>
      </c>
      <c r="B888" t="s">
        <v>25045</v>
      </c>
      <c r="C888">
        <v>7.1</v>
      </c>
      <c r="E888" t="s">
        <v>1325</v>
      </c>
      <c r="F888" t="s">
        <v>1671</v>
      </c>
      <c r="G888" t="s">
        <v>27936</v>
      </c>
      <c r="AB888">
        <v>6.2</v>
      </c>
      <c r="AF888">
        <v>6.2</v>
      </c>
      <c r="AI888">
        <v>6.8</v>
      </c>
      <c r="AN888">
        <v>6.3</v>
      </c>
    </row>
    <row r="889" spans="1:40" x14ac:dyDescent="0.3">
      <c r="A889" t="s">
        <v>5051</v>
      </c>
      <c r="B889" t="s">
        <v>25046</v>
      </c>
      <c r="C889">
        <v>7.6</v>
      </c>
      <c r="E889" t="s">
        <v>3409</v>
      </c>
      <c r="F889" t="s">
        <v>1266</v>
      </c>
      <c r="G889" t="s">
        <v>6403</v>
      </c>
      <c r="AB889">
        <v>6.2</v>
      </c>
      <c r="AF889">
        <v>6.7</v>
      </c>
      <c r="AI889">
        <v>6.3</v>
      </c>
      <c r="AN889">
        <v>6.5</v>
      </c>
    </row>
    <row r="890" spans="1:40" x14ac:dyDescent="0.3">
      <c r="A890" t="s">
        <v>1681</v>
      </c>
      <c r="B890" t="s">
        <v>25047</v>
      </c>
      <c r="C890">
        <v>6.8</v>
      </c>
      <c r="E890" t="s">
        <v>1671</v>
      </c>
      <c r="F890" t="s">
        <v>19711</v>
      </c>
      <c r="AB890">
        <v>8.1</v>
      </c>
      <c r="AF890">
        <v>7.2</v>
      </c>
      <c r="AI890">
        <v>8</v>
      </c>
      <c r="AN890">
        <v>6.9</v>
      </c>
    </row>
    <row r="891" spans="1:40" x14ac:dyDescent="0.3">
      <c r="A891" t="s">
        <v>1752</v>
      </c>
      <c r="B891" t="s">
        <v>25048</v>
      </c>
      <c r="C891">
        <v>6.6</v>
      </c>
      <c r="E891" t="s">
        <v>1325</v>
      </c>
      <c r="F891" t="s">
        <v>1671</v>
      </c>
      <c r="G891" t="s">
        <v>27936</v>
      </c>
      <c r="AB891">
        <v>8.1</v>
      </c>
      <c r="AF891">
        <v>5.7</v>
      </c>
      <c r="AI891">
        <v>7.3</v>
      </c>
      <c r="AN891">
        <v>7.6</v>
      </c>
    </row>
    <row r="892" spans="1:40" x14ac:dyDescent="0.3">
      <c r="A892" t="s">
        <v>2527</v>
      </c>
      <c r="B892" t="s">
        <v>25049</v>
      </c>
      <c r="C892">
        <v>6.7</v>
      </c>
      <c r="E892" t="s">
        <v>1671</v>
      </c>
      <c r="F892" t="s">
        <v>3409</v>
      </c>
      <c r="AB892">
        <v>7.2</v>
      </c>
      <c r="AF892">
        <v>6.6</v>
      </c>
      <c r="AI892">
        <v>7.6</v>
      </c>
      <c r="AN892">
        <v>6.1</v>
      </c>
    </row>
    <row r="893" spans="1:40" x14ac:dyDescent="0.3">
      <c r="A893" t="s">
        <v>3057</v>
      </c>
      <c r="B893" t="s">
        <v>25050</v>
      </c>
      <c r="C893">
        <v>6.1</v>
      </c>
      <c r="E893" t="s">
        <v>1671</v>
      </c>
      <c r="F893" t="s">
        <v>18089</v>
      </c>
      <c r="AB893">
        <v>6.7</v>
      </c>
      <c r="AF893">
        <v>6.6</v>
      </c>
      <c r="AI893">
        <v>6.5</v>
      </c>
      <c r="AN893">
        <v>7.3</v>
      </c>
    </row>
    <row r="894" spans="1:40" x14ac:dyDescent="0.3">
      <c r="A894" t="s">
        <v>5072</v>
      </c>
      <c r="B894" t="s">
        <v>25051</v>
      </c>
      <c r="C894">
        <v>6</v>
      </c>
      <c r="E894" t="s">
        <v>953</v>
      </c>
      <c r="F894" t="s">
        <v>1671</v>
      </c>
      <c r="G894" t="s">
        <v>3409</v>
      </c>
      <c r="H894" t="s">
        <v>1266</v>
      </c>
      <c r="I894" t="s">
        <v>17378</v>
      </c>
      <c r="AB894">
        <v>3.8</v>
      </c>
      <c r="AF894">
        <v>6.3</v>
      </c>
      <c r="AI894">
        <v>6.4</v>
      </c>
      <c r="AN894">
        <v>8.3000000000000007</v>
      </c>
    </row>
    <row r="895" spans="1:40" x14ac:dyDescent="0.3">
      <c r="A895" t="s">
        <v>2142</v>
      </c>
      <c r="B895" t="s">
        <v>25052</v>
      </c>
      <c r="C895">
        <v>7.6</v>
      </c>
      <c r="E895" t="s">
        <v>27936</v>
      </c>
      <c r="F895" t="s">
        <v>3409</v>
      </c>
      <c r="G895" t="s">
        <v>27934</v>
      </c>
      <c r="H895" t="s">
        <v>10413</v>
      </c>
      <c r="AB895">
        <v>7.1</v>
      </c>
      <c r="AF895">
        <v>6.1</v>
      </c>
      <c r="AI895">
        <v>8</v>
      </c>
      <c r="AN895">
        <v>6.8</v>
      </c>
    </row>
    <row r="896" spans="1:40" x14ac:dyDescent="0.3">
      <c r="A896" t="s">
        <v>464</v>
      </c>
      <c r="B896" t="s">
        <v>25053</v>
      </c>
      <c r="C896">
        <v>7.1</v>
      </c>
      <c r="E896" t="s">
        <v>1325</v>
      </c>
      <c r="F896" t="s">
        <v>27936</v>
      </c>
      <c r="G896" t="s">
        <v>3409</v>
      </c>
      <c r="H896" t="s">
        <v>10413</v>
      </c>
      <c r="AB896">
        <v>2.1</v>
      </c>
      <c r="AF896">
        <v>6.9</v>
      </c>
      <c r="AI896">
        <v>7.8</v>
      </c>
      <c r="AN896">
        <v>6.8</v>
      </c>
    </row>
    <row r="897" spans="1:40" x14ac:dyDescent="0.3">
      <c r="A897" t="s">
        <v>1427</v>
      </c>
      <c r="B897" t="s">
        <v>25054</v>
      </c>
      <c r="C897">
        <v>5</v>
      </c>
      <c r="E897" t="s">
        <v>1325</v>
      </c>
      <c r="F897" t="s">
        <v>953</v>
      </c>
      <c r="G897" t="s">
        <v>27934</v>
      </c>
      <c r="H897" t="s">
        <v>12332</v>
      </c>
      <c r="AB897">
        <v>5.3</v>
      </c>
      <c r="AF897">
        <v>4.5</v>
      </c>
      <c r="AI897">
        <v>3.3</v>
      </c>
      <c r="AN897">
        <v>6.8</v>
      </c>
    </row>
    <row r="898" spans="1:40" x14ac:dyDescent="0.3">
      <c r="A898" t="s">
        <v>2202</v>
      </c>
      <c r="B898" t="s">
        <v>25055</v>
      </c>
      <c r="C898">
        <v>6.2</v>
      </c>
      <c r="E898" t="s">
        <v>3409</v>
      </c>
      <c r="F898" t="s">
        <v>27934</v>
      </c>
      <c r="G898" t="s">
        <v>12332</v>
      </c>
      <c r="H898" t="s">
        <v>10413</v>
      </c>
      <c r="AB898">
        <v>6.6</v>
      </c>
      <c r="AF898">
        <v>6</v>
      </c>
      <c r="AI898">
        <v>5.4</v>
      </c>
      <c r="AN898">
        <v>6.3</v>
      </c>
    </row>
    <row r="899" spans="1:40" x14ac:dyDescent="0.3">
      <c r="A899" t="s">
        <v>1681</v>
      </c>
      <c r="B899" t="s">
        <v>25056</v>
      </c>
      <c r="C899">
        <v>5.6</v>
      </c>
      <c r="E899" t="s">
        <v>1671</v>
      </c>
      <c r="F899" t="s">
        <v>19711</v>
      </c>
      <c r="AB899">
        <v>6.3</v>
      </c>
      <c r="AF899">
        <v>7.5</v>
      </c>
      <c r="AI899">
        <v>5.9</v>
      </c>
      <c r="AN899">
        <v>5.9</v>
      </c>
    </row>
    <row r="900" spans="1:40" x14ac:dyDescent="0.3">
      <c r="A900" t="s">
        <v>1415</v>
      </c>
      <c r="B900" t="s">
        <v>25057</v>
      </c>
      <c r="C900">
        <v>7.4</v>
      </c>
      <c r="E900" t="s">
        <v>1671</v>
      </c>
      <c r="F900" t="s">
        <v>3409</v>
      </c>
      <c r="G900" t="s">
        <v>19711</v>
      </c>
      <c r="AB900">
        <v>6.8</v>
      </c>
      <c r="AF900">
        <v>7</v>
      </c>
      <c r="AI900">
        <v>7.9</v>
      </c>
      <c r="AN900">
        <v>6.9</v>
      </c>
    </row>
    <row r="901" spans="1:40" x14ac:dyDescent="0.3">
      <c r="A901" t="s">
        <v>792</v>
      </c>
      <c r="B901" t="s">
        <v>25058</v>
      </c>
      <c r="C901">
        <v>5</v>
      </c>
      <c r="E901" t="s">
        <v>11526</v>
      </c>
      <c r="F901" t="s">
        <v>1671</v>
      </c>
      <c r="G901" t="s">
        <v>18089</v>
      </c>
      <c r="H901" t="s">
        <v>1266</v>
      </c>
      <c r="AB901">
        <v>5.9</v>
      </c>
      <c r="AF901">
        <v>6.8</v>
      </c>
      <c r="AI901">
        <v>4.9000000000000004</v>
      </c>
      <c r="AN901">
        <v>7.5</v>
      </c>
    </row>
    <row r="902" spans="1:40" x14ac:dyDescent="0.3">
      <c r="A902" t="s">
        <v>3057</v>
      </c>
      <c r="B902" t="s">
        <v>25059</v>
      </c>
      <c r="C902">
        <v>5.2</v>
      </c>
      <c r="E902" t="s">
        <v>1671</v>
      </c>
      <c r="F902" t="s">
        <v>18089</v>
      </c>
      <c r="AB902">
        <v>7.3</v>
      </c>
      <c r="AF902">
        <v>6.5</v>
      </c>
      <c r="AI902">
        <v>5.3</v>
      </c>
      <c r="AN902">
        <v>8.1999999999999993</v>
      </c>
    </row>
    <row r="903" spans="1:40" x14ac:dyDescent="0.3">
      <c r="A903" t="s">
        <v>1634</v>
      </c>
      <c r="B903" t="s">
        <v>25060</v>
      </c>
      <c r="C903">
        <v>7.6</v>
      </c>
      <c r="E903" t="s">
        <v>13307</v>
      </c>
      <c r="F903" t="s">
        <v>3409</v>
      </c>
      <c r="G903" t="s">
        <v>27935</v>
      </c>
      <c r="AB903">
        <v>5.8</v>
      </c>
      <c r="AF903">
        <v>7</v>
      </c>
      <c r="AI903">
        <v>5.0999999999999996</v>
      </c>
      <c r="AN903">
        <v>5</v>
      </c>
    </row>
    <row r="904" spans="1:40" x14ac:dyDescent="0.3">
      <c r="A904" t="s">
        <v>923</v>
      </c>
      <c r="B904" t="s">
        <v>25061</v>
      </c>
      <c r="C904">
        <v>6.6</v>
      </c>
      <c r="E904" t="s">
        <v>1325</v>
      </c>
      <c r="F904" t="s">
        <v>3409</v>
      </c>
      <c r="G904" t="s">
        <v>10413</v>
      </c>
      <c r="AB904">
        <v>6.1</v>
      </c>
      <c r="AF904">
        <v>7</v>
      </c>
      <c r="AI904">
        <v>5.6</v>
      </c>
      <c r="AN904">
        <v>6.6</v>
      </c>
    </row>
    <row r="905" spans="1:40" x14ac:dyDescent="0.3">
      <c r="A905" t="s">
        <v>1156</v>
      </c>
      <c r="B905" t="s">
        <v>25062</v>
      </c>
      <c r="C905">
        <v>7</v>
      </c>
      <c r="E905" t="s">
        <v>1325</v>
      </c>
      <c r="F905" t="s">
        <v>27934</v>
      </c>
      <c r="G905" t="s">
        <v>10413</v>
      </c>
      <c r="AB905">
        <v>5.2</v>
      </c>
      <c r="AF905">
        <v>6.7</v>
      </c>
      <c r="AI905">
        <v>7.6</v>
      </c>
      <c r="AN905">
        <v>7.6</v>
      </c>
    </row>
    <row r="906" spans="1:40" x14ac:dyDescent="0.3">
      <c r="A906" t="s">
        <v>5135</v>
      </c>
      <c r="B906" t="s">
        <v>25063</v>
      </c>
      <c r="C906">
        <v>5.7</v>
      </c>
      <c r="E906" t="s">
        <v>1325</v>
      </c>
      <c r="F906" t="s">
        <v>953</v>
      </c>
      <c r="G906" t="s">
        <v>18089</v>
      </c>
      <c r="H906" t="s">
        <v>1266</v>
      </c>
      <c r="I906" t="s">
        <v>12332</v>
      </c>
      <c r="J906" t="s">
        <v>10413</v>
      </c>
      <c r="AB906">
        <v>5.3</v>
      </c>
      <c r="AF906">
        <v>7.3</v>
      </c>
      <c r="AI906">
        <v>5.7</v>
      </c>
      <c r="AN906">
        <v>7.7</v>
      </c>
    </row>
    <row r="907" spans="1:40" x14ac:dyDescent="0.3">
      <c r="A907" t="s">
        <v>923</v>
      </c>
      <c r="B907" t="s">
        <v>25064</v>
      </c>
      <c r="C907">
        <v>8.1999999999999993</v>
      </c>
      <c r="E907" t="s">
        <v>1325</v>
      </c>
      <c r="F907" t="s">
        <v>3409</v>
      </c>
      <c r="G907" t="s">
        <v>10413</v>
      </c>
      <c r="AB907">
        <v>4.7</v>
      </c>
      <c r="AF907">
        <v>6.5</v>
      </c>
      <c r="AI907">
        <v>5.2</v>
      </c>
      <c r="AN907">
        <v>5.8</v>
      </c>
    </row>
    <row r="908" spans="1:40" x14ac:dyDescent="0.3">
      <c r="A908" t="s">
        <v>1628</v>
      </c>
      <c r="B908" t="s">
        <v>25065</v>
      </c>
      <c r="C908">
        <v>6.2</v>
      </c>
      <c r="E908" t="s">
        <v>1325</v>
      </c>
      <c r="F908" t="s">
        <v>953</v>
      </c>
      <c r="G908" t="s">
        <v>1671</v>
      </c>
      <c r="AB908">
        <v>7.8</v>
      </c>
      <c r="AF908">
        <v>5.7</v>
      </c>
      <c r="AI908">
        <v>6</v>
      </c>
      <c r="AN908">
        <v>6.6</v>
      </c>
    </row>
    <row r="909" spans="1:40" x14ac:dyDescent="0.3">
      <c r="A909" t="s">
        <v>471</v>
      </c>
      <c r="B909" t="s">
        <v>25066</v>
      </c>
      <c r="C909">
        <v>6.6</v>
      </c>
      <c r="E909" t="s">
        <v>953</v>
      </c>
      <c r="F909" t="s">
        <v>11526</v>
      </c>
      <c r="G909" t="s">
        <v>1671</v>
      </c>
      <c r="H909" t="s">
        <v>18089</v>
      </c>
      <c r="AB909">
        <v>5.9</v>
      </c>
      <c r="AF909">
        <v>8</v>
      </c>
      <c r="AI909">
        <v>6.6</v>
      </c>
      <c r="AN909">
        <v>6.3</v>
      </c>
    </row>
    <row r="910" spans="1:40" x14ac:dyDescent="0.3">
      <c r="A910" t="s">
        <v>5159</v>
      </c>
      <c r="B910" t="s">
        <v>25067</v>
      </c>
      <c r="C910">
        <v>4.7</v>
      </c>
      <c r="E910" t="s">
        <v>953</v>
      </c>
      <c r="F910" t="s">
        <v>1671</v>
      </c>
      <c r="G910" t="s">
        <v>18089</v>
      </c>
      <c r="H910" t="s">
        <v>1266</v>
      </c>
      <c r="I910" t="s">
        <v>19711</v>
      </c>
      <c r="J910" t="s">
        <v>27935</v>
      </c>
      <c r="AB910">
        <v>6.5</v>
      </c>
      <c r="AF910">
        <v>7.1</v>
      </c>
      <c r="AI910">
        <v>6.8</v>
      </c>
      <c r="AN910">
        <v>7.1</v>
      </c>
    </row>
    <row r="911" spans="1:40" x14ac:dyDescent="0.3">
      <c r="A911" t="s">
        <v>2142</v>
      </c>
      <c r="B911" t="s">
        <v>25068</v>
      </c>
      <c r="C911">
        <v>6.3</v>
      </c>
      <c r="E911" t="s">
        <v>27936</v>
      </c>
      <c r="F911" t="s">
        <v>3409</v>
      </c>
      <c r="G911" t="s">
        <v>27934</v>
      </c>
      <c r="H911" t="s">
        <v>10413</v>
      </c>
      <c r="AB911">
        <v>6.1</v>
      </c>
      <c r="AF911">
        <v>7.9</v>
      </c>
      <c r="AI911">
        <v>4.4000000000000004</v>
      </c>
      <c r="AN911">
        <v>6.6</v>
      </c>
    </row>
    <row r="912" spans="1:40" x14ac:dyDescent="0.3">
      <c r="A912" t="s">
        <v>3458</v>
      </c>
      <c r="B912" t="s">
        <v>25069</v>
      </c>
      <c r="C912">
        <v>6.1</v>
      </c>
      <c r="E912" t="s">
        <v>1325</v>
      </c>
      <c r="F912" t="s">
        <v>1266</v>
      </c>
      <c r="G912" t="s">
        <v>6403</v>
      </c>
      <c r="AB912">
        <v>5</v>
      </c>
      <c r="AF912">
        <v>5.6</v>
      </c>
      <c r="AI912">
        <v>5.0999999999999996</v>
      </c>
      <c r="AN912">
        <v>6.1</v>
      </c>
    </row>
    <row r="913" spans="1:40" x14ac:dyDescent="0.3">
      <c r="A913" t="s">
        <v>4075</v>
      </c>
      <c r="B913" t="s">
        <v>25070</v>
      </c>
      <c r="C913">
        <v>6.7</v>
      </c>
      <c r="E913" t="s">
        <v>3409</v>
      </c>
      <c r="F913" t="s">
        <v>10413</v>
      </c>
      <c r="AB913">
        <v>7.5</v>
      </c>
      <c r="AF913">
        <v>7.6</v>
      </c>
      <c r="AI913">
        <v>4.5</v>
      </c>
      <c r="AN913">
        <v>6.7</v>
      </c>
    </row>
    <row r="914" spans="1:40" x14ac:dyDescent="0.3">
      <c r="A914" t="s">
        <v>227</v>
      </c>
      <c r="B914" t="s">
        <v>25071</v>
      </c>
      <c r="C914">
        <v>6.1</v>
      </c>
      <c r="E914" t="s">
        <v>1325</v>
      </c>
      <c r="F914" t="s">
        <v>953</v>
      </c>
      <c r="G914" t="s">
        <v>12332</v>
      </c>
      <c r="H914" t="s">
        <v>10413</v>
      </c>
      <c r="AB914">
        <v>5.0999999999999996</v>
      </c>
      <c r="AF914">
        <v>5.6</v>
      </c>
      <c r="AI914">
        <v>6.6</v>
      </c>
      <c r="AN914">
        <v>7.2</v>
      </c>
    </row>
    <row r="915" spans="1:40" x14ac:dyDescent="0.3">
      <c r="A915" t="s">
        <v>4075</v>
      </c>
      <c r="B915" t="s">
        <v>25072</v>
      </c>
      <c r="C915">
        <v>7</v>
      </c>
      <c r="E915" t="s">
        <v>3409</v>
      </c>
      <c r="F915" t="s">
        <v>10413</v>
      </c>
      <c r="AB915">
        <v>7.6</v>
      </c>
      <c r="AF915">
        <v>5.2</v>
      </c>
      <c r="AI915">
        <v>6.5</v>
      </c>
      <c r="AN915">
        <v>7.1</v>
      </c>
    </row>
    <row r="916" spans="1:40" x14ac:dyDescent="0.3">
      <c r="A916" t="s">
        <v>1910</v>
      </c>
      <c r="B916" t="s">
        <v>25073</v>
      </c>
      <c r="C916">
        <v>7.4</v>
      </c>
      <c r="E916" t="s">
        <v>1325</v>
      </c>
      <c r="F916" t="s">
        <v>3409</v>
      </c>
      <c r="G916" t="s">
        <v>10413</v>
      </c>
      <c r="H916" t="s">
        <v>25957</v>
      </c>
      <c r="AB916">
        <v>7.6</v>
      </c>
      <c r="AF916">
        <v>6.8</v>
      </c>
      <c r="AI916">
        <v>7.3</v>
      </c>
      <c r="AN916">
        <v>6.3</v>
      </c>
    </row>
    <row r="917" spans="1:40" x14ac:dyDescent="0.3">
      <c r="A917" t="s">
        <v>3293</v>
      </c>
      <c r="B917" t="s">
        <v>25074</v>
      </c>
      <c r="C917">
        <v>7.3</v>
      </c>
      <c r="E917" t="s">
        <v>953</v>
      </c>
      <c r="F917" t="s">
        <v>11526</v>
      </c>
      <c r="G917" t="s">
        <v>1671</v>
      </c>
      <c r="H917" t="s">
        <v>18089</v>
      </c>
      <c r="I917" t="s">
        <v>1266</v>
      </c>
      <c r="J917" t="s">
        <v>19711</v>
      </c>
      <c r="AB917">
        <v>7</v>
      </c>
      <c r="AF917">
        <v>6.4</v>
      </c>
      <c r="AI917">
        <v>7.5</v>
      </c>
      <c r="AN917">
        <v>6.6</v>
      </c>
    </row>
    <row r="918" spans="1:40" x14ac:dyDescent="0.3">
      <c r="A918" t="s">
        <v>1528</v>
      </c>
      <c r="B918" t="s">
        <v>25075</v>
      </c>
      <c r="C918">
        <v>5.8</v>
      </c>
      <c r="E918" t="s">
        <v>27936</v>
      </c>
      <c r="F918" t="s">
        <v>10413</v>
      </c>
      <c r="AB918">
        <v>6.7</v>
      </c>
      <c r="AF918">
        <v>6.3</v>
      </c>
      <c r="AI918">
        <v>5.9</v>
      </c>
      <c r="AN918">
        <v>7.2</v>
      </c>
    </row>
    <row r="919" spans="1:40" x14ac:dyDescent="0.3">
      <c r="A919" t="s">
        <v>464</v>
      </c>
      <c r="B919" t="s">
        <v>25076</v>
      </c>
      <c r="C919">
        <v>6.7</v>
      </c>
      <c r="E919" t="s">
        <v>1325</v>
      </c>
      <c r="F919" t="s">
        <v>27936</v>
      </c>
      <c r="G919" t="s">
        <v>3409</v>
      </c>
      <c r="H919" t="s">
        <v>10413</v>
      </c>
      <c r="AB919">
        <v>7.8</v>
      </c>
      <c r="AF919">
        <v>6</v>
      </c>
      <c r="AI919">
        <v>7.4</v>
      </c>
      <c r="AN919">
        <v>6.7</v>
      </c>
    </row>
    <row r="920" spans="1:40" x14ac:dyDescent="0.3">
      <c r="A920" t="s">
        <v>1467</v>
      </c>
      <c r="B920" t="s">
        <v>25077</v>
      </c>
      <c r="C920">
        <v>5.8</v>
      </c>
      <c r="E920" t="s">
        <v>1325</v>
      </c>
      <c r="F920" t="s">
        <v>3409</v>
      </c>
      <c r="G920" t="s">
        <v>25957</v>
      </c>
      <c r="AB920">
        <v>6.8</v>
      </c>
      <c r="AF920">
        <v>6.5</v>
      </c>
      <c r="AI920">
        <v>6</v>
      </c>
      <c r="AN920">
        <v>5</v>
      </c>
    </row>
    <row r="921" spans="1:40" x14ac:dyDescent="0.3">
      <c r="A921" t="s">
        <v>1924</v>
      </c>
      <c r="B921" t="s">
        <v>25078</v>
      </c>
      <c r="C921">
        <v>7.8</v>
      </c>
      <c r="E921" t="s">
        <v>3409</v>
      </c>
      <c r="F921" t="s">
        <v>27934</v>
      </c>
      <c r="G921" t="s">
        <v>10413</v>
      </c>
      <c r="AB921">
        <v>5.9</v>
      </c>
      <c r="AF921">
        <v>6</v>
      </c>
      <c r="AI921">
        <v>6.1</v>
      </c>
      <c r="AN921">
        <v>6.2</v>
      </c>
    </row>
    <row r="922" spans="1:40" x14ac:dyDescent="0.3">
      <c r="A922" t="s">
        <v>5220</v>
      </c>
      <c r="B922" t="s">
        <v>25079</v>
      </c>
      <c r="C922">
        <v>6.6</v>
      </c>
      <c r="E922" t="s">
        <v>953</v>
      </c>
      <c r="F922" t="s">
        <v>6403</v>
      </c>
      <c r="G922" t="s">
        <v>27934</v>
      </c>
      <c r="AB922">
        <v>7.6</v>
      </c>
      <c r="AF922">
        <v>6.4</v>
      </c>
      <c r="AI922">
        <v>6.2</v>
      </c>
      <c r="AN922">
        <v>7.4</v>
      </c>
    </row>
    <row r="923" spans="1:40" x14ac:dyDescent="0.3">
      <c r="A923" t="s">
        <v>3913</v>
      </c>
      <c r="B923" t="s">
        <v>25080</v>
      </c>
      <c r="C923">
        <v>6.5</v>
      </c>
      <c r="E923" t="s">
        <v>1671</v>
      </c>
      <c r="F923" t="s">
        <v>27935</v>
      </c>
      <c r="AB923">
        <v>7.3</v>
      </c>
      <c r="AF923">
        <v>7.2</v>
      </c>
      <c r="AI923">
        <v>7.4</v>
      </c>
      <c r="AN923">
        <v>7.4</v>
      </c>
    </row>
    <row r="924" spans="1:40" x14ac:dyDescent="0.3">
      <c r="A924" t="s">
        <v>1671</v>
      </c>
      <c r="B924" t="s">
        <v>25081</v>
      </c>
      <c r="C924">
        <v>6.7</v>
      </c>
      <c r="E924" t="s">
        <v>1671</v>
      </c>
      <c r="AB924">
        <v>6</v>
      </c>
      <c r="AF924">
        <v>6.9</v>
      </c>
      <c r="AI924">
        <v>6.6</v>
      </c>
      <c r="AN924">
        <v>6.5</v>
      </c>
    </row>
    <row r="925" spans="1:40" x14ac:dyDescent="0.3">
      <c r="A925" t="s">
        <v>1120</v>
      </c>
      <c r="B925" t="s">
        <v>25082</v>
      </c>
      <c r="C925">
        <v>7.3</v>
      </c>
      <c r="E925" t="s">
        <v>1325</v>
      </c>
      <c r="F925" t="s">
        <v>27936</v>
      </c>
      <c r="G925" t="s">
        <v>3409</v>
      </c>
      <c r="H925" t="s">
        <v>27934</v>
      </c>
      <c r="I925" t="s">
        <v>10413</v>
      </c>
      <c r="AB925">
        <v>5.6</v>
      </c>
      <c r="AF925">
        <v>6.3</v>
      </c>
      <c r="AI925">
        <v>7.5</v>
      </c>
      <c r="AN925">
        <v>7.1</v>
      </c>
    </row>
    <row r="926" spans="1:40" x14ac:dyDescent="0.3">
      <c r="A926" t="s">
        <v>59</v>
      </c>
      <c r="B926" t="s">
        <v>25083</v>
      </c>
      <c r="C926">
        <v>5.8</v>
      </c>
      <c r="E926" t="s">
        <v>1325</v>
      </c>
      <c r="F926" t="s">
        <v>10413</v>
      </c>
      <c r="AB926">
        <v>6</v>
      </c>
      <c r="AF926">
        <v>7</v>
      </c>
      <c r="AI926">
        <v>5.6</v>
      </c>
      <c r="AN926">
        <v>7.2</v>
      </c>
    </row>
    <row r="927" spans="1:40" x14ac:dyDescent="0.3">
      <c r="A927" t="s">
        <v>422</v>
      </c>
      <c r="B927" t="s">
        <v>25084</v>
      </c>
      <c r="C927">
        <v>5.5</v>
      </c>
      <c r="E927" t="s">
        <v>1325</v>
      </c>
      <c r="F927" t="s">
        <v>1671</v>
      </c>
      <c r="G927" t="s">
        <v>27936</v>
      </c>
      <c r="H927" t="s">
        <v>10413</v>
      </c>
      <c r="AB927">
        <v>4.0999999999999996</v>
      </c>
      <c r="AF927">
        <v>7.2</v>
      </c>
      <c r="AI927">
        <v>5.4</v>
      </c>
      <c r="AN927">
        <v>6.4</v>
      </c>
    </row>
    <row r="928" spans="1:40" x14ac:dyDescent="0.3">
      <c r="A928" t="s">
        <v>882</v>
      </c>
      <c r="B928" t="s">
        <v>25085</v>
      </c>
      <c r="C928">
        <v>6.3</v>
      </c>
      <c r="E928" t="s">
        <v>1671</v>
      </c>
      <c r="F928" t="s">
        <v>1266</v>
      </c>
      <c r="G928" t="s">
        <v>6403</v>
      </c>
      <c r="AB928">
        <v>6.8</v>
      </c>
      <c r="AF928">
        <v>3.5</v>
      </c>
      <c r="AI928">
        <v>7.1</v>
      </c>
      <c r="AN928">
        <v>6.1</v>
      </c>
    </row>
    <row r="929" spans="1:40" x14ac:dyDescent="0.3">
      <c r="A929" t="s">
        <v>1935</v>
      </c>
      <c r="B929" t="s">
        <v>25086</v>
      </c>
      <c r="C929">
        <v>7.4</v>
      </c>
      <c r="E929" t="s">
        <v>27936</v>
      </c>
      <c r="F929" t="s">
        <v>3409</v>
      </c>
      <c r="AB929">
        <v>6.9</v>
      </c>
      <c r="AF929">
        <v>6.7</v>
      </c>
      <c r="AI929">
        <v>5.3</v>
      </c>
      <c r="AN929">
        <v>7</v>
      </c>
    </row>
    <row r="930" spans="1:40" x14ac:dyDescent="0.3">
      <c r="A930" t="s">
        <v>59</v>
      </c>
      <c r="B930" t="s">
        <v>25087</v>
      </c>
      <c r="C930">
        <v>5.9</v>
      </c>
      <c r="E930" t="s">
        <v>1325</v>
      </c>
      <c r="F930" t="s">
        <v>10413</v>
      </c>
      <c r="AB930">
        <v>5.6</v>
      </c>
      <c r="AF930">
        <v>4.9000000000000004</v>
      </c>
      <c r="AI930">
        <v>6.2</v>
      </c>
      <c r="AN930">
        <v>7</v>
      </c>
    </row>
    <row r="931" spans="1:40" x14ac:dyDescent="0.3">
      <c r="A931" t="s">
        <v>2208</v>
      </c>
      <c r="B931" t="s">
        <v>25088</v>
      </c>
      <c r="C931">
        <v>6.2</v>
      </c>
      <c r="E931" t="s">
        <v>1325</v>
      </c>
      <c r="F931" t="s">
        <v>6403</v>
      </c>
      <c r="G931" t="s">
        <v>12332</v>
      </c>
      <c r="H931" t="s">
        <v>10413</v>
      </c>
      <c r="AB931">
        <v>8.6999999999999993</v>
      </c>
      <c r="AF931">
        <v>6.8</v>
      </c>
      <c r="AI931">
        <v>5.7</v>
      </c>
      <c r="AN931">
        <v>7</v>
      </c>
    </row>
    <row r="932" spans="1:40" x14ac:dyDescent="0.3">
      <c r="A932" t="s">
        <v>1415</v>
      </c>
      <c r="B932" t="s">
        <v>25089</v>
      </c>
      <c r="C932">
        <v>5.9</v>
      </c>
      <c r="E932" t="s">
        <v>1671</v>
      </c>
      <c r="F932" t="s">
        <v>3409</v>
      </c>
      <c r="G932" t="s">
        <v>19711</v>
      </c>
      <c r="AB932">
        <v>6.8</v>
      </c>
      <c r="AF932">
        <v>7.2</v>
      </c>
      <c r="AI932">
        <v>5.0999999999999996</v>
      </c>
      <c r="AN932">
        <v>6.9</v>
      </c>
    </row>
    <row r="933" spans="1:40" x14ac:dyDescent="0.3">
      <c r="A933" t="s">
        <v>5274</v>
      </c>
      <c r="B933" t="s">
        <v>25090</v>
      </c>
      <c r="C933">
        <v>6.5</v>
      </c>
      <c r="E933" t="s">
        <v>27936</v>
      </c>
      <c r="F933" t="s">
        <v>3409</v>
      </c>
      <c r="G933" t="s">
        <v>19711</v>
      </c>
      <c r="H933" t="s">
        <v>10413</v>
      </c>
      <c r="AB933">
        <v>4.7</v>
      </c>
      <c r="AF933">
        <v>6.8</v>
      </c>
      <c r="AI933">
        <v>6.8</v>
      </c>
      <c r="AN933">
        <v>7.5</v>
      </c>
    </row>
    <row r="934" spans="1:40" x14ac:dyDescent="0.3">
      <c r="A934" t="s">
        <v>50</v>
      </c>
      <c r="B934" t="s">
        <v>25091</v>
      </c>
      <c r="C934">
        <v>4.4000000000000004</v>
      </c>
      <c r="E934" t="s">
        <v>1325</v>
      </c>
      <c r="F934" t="s">
        <v>953</v>
      </c>
      <c r="G934" t="s">
        <v>10413</v>
      </c>
      <c r="AB934">
        <v>6.6</v>
      </c>
      <c r="AF934">
        <v>5.2</v>
      </c>
      <c r="AI934">
        <v>6.1</v>
      </c>
      <c r="AN934">
        <v>6.9</v>
      </c>
    </row>
    <row r="935" spans="1:40" x14ac:dyDescent="0.3">
      <c r="A935" t="s">
        <v>148</v>
      </c>
      <c r="B935" t="s">
        <v>25092</v>
      </c>
      <c r="C935">
        <v>3.5</v>
      </c>
      <c r="E935" t="s">
        <v>1325</v>
      </c>
      <c r="F935" t="s">
        <v>953</v>
      </c>
      <c r="G935" t="s">
        <v>18089</v>
      </c>
      <c r="H935" t="s">
        <v>1266</v>
      </c>
      <c r="AB935">
        <v>8</v>
      </c>
      <c r="AF935">
        <v>7.2</v>
      </c>
      <c r="AI935">
        <v>4.0999999999999996</v>
      </c>
      <c r="AN935">
        <v>7.4</v>
      </c>
    </row>
    <row r="936" spans="1:40" x14ac:dyDescent="0.3">
      <c r="A936" t="s">
        <v>1826</v>
      </c>
      <c r="B936" t="s">
        <v>25093</v>
      </c>
      <c r="C936">
        <v>6.6</v>
      </c>
      <c r="E936" t="s">
        <v>953</v>
      </c>
      <c r="F936" t="s">
        <v>3409</v>
      </c>
      <c r="G936" t="s">
        <v>10413</v>
      </c>
      <c r="AB936">
        <v>6.9</v>
      </c>
      <c r="AF936">
        <v>6.1</v>
      </c>
      <c r="AI936">
        <v>4.5999999999999996</v>
      </c>
      <c r="AN936">
        <v>7</v>
      </c>
    </row>
    <row r="937" spans="1:40" x14ac:dyDescent="0.3">
      <c r="A937" t="s">
        <v>1415</v>
      </c>
      <c r="B937" t="s">
        <v>25094</v>
      </c>
      <c r="C937">
        <v>6</v>
      </c>
      <c r="E937" t="s">
        <v>1671</v>
      </c>
      <c r="F937" t="s">
        <v>3409</v>
      </c>
      <c r="G937" t="s">
        <v>19711</v>
      </c>
      <c r="AF937">
        <v>6.2</v>
      </c>
      <c r="AI937">
        <v>6</v>
      </c>
      <c r="AN937">
        <v>7.5</v>
      </c>
    </row>
    <row r="938" spans="1:40" x14ac:dyDescent="0.3">
      <c r="A938" t="s">
        <v>334</v>
      </c>
      <c r="B938" t="s">
        <v>25095</v>
      </c>
      <c r="C938">
        <v>6.4</v>
      </c>
      <c r="E938" t="s">
        <v>1325</v>
      </c>
      <c r="F938" t="s">
        <v>27936</v>
      </c>
      <c r="G938" t="s">
        <v>10413</v>
      </c>
      <c r="AF938">
        <v>6.2</v>
      </c>
      <c r="AI938">
        <v>6.4</v>
      </c>
      <c r="AN938">
        <v>7.1</v>
      </c>
    </row>
    <row r="939" spans="1:40" x14ac:dyDescent="0.3">
      <c r="A939" t="s">
        <v>4915</v>
      </c>
      <c r="B939" t="s">
        <v>25096</v>
      </c>
      <c r="C939">
        <v>6.5</v>
      </c>
      <c r="E939" t="s">
        <v>3409</v>
      </c>
      <c r="F939" t="s">
        <v>19711</v>
      </c>
      <c r="G939" t="s">
        <v>27935</v>
      </c>
      <c r="AF939">
        <v>7.5</v>
      </c>
      <c r="AI939">
        <v>7.4</v>
      </c>
      <c r="AN939">
        <v>6.4</v>
      </c>
    </row>
    <row r="940" spans="1:40" x14ac:dyDescent="0.3">
      <c r="A940" t="s">
        <v>5316</v>
      </c>
      <c r="B940" t="s">
        <v>25097</v>
      </c>
      <c r="C940">
        <v>4.3</v>
      </c>
      <c r="E940" t="s">
        <v>1671</v>
      </c>
      <c r="F940" t="s">
        <v>27936</v>
      </c>
      <c r="G940" t="s">
        <v>3409</v>
      </c>
      <c r="H940" t="s">
        <v>10413</v>
      </c>
      <c r="AF940">
        <v>6</v>
      </c>
      <c r="AI940">
        <v>4.8</v>
      </c>
      <c r="AN940">
        <v>5.3</v>
      </c>
    </row>
    <row r="941" spans="1:40" x14ac:dyDescent="0.3">
      <c r="A941" t="s">
        <v>3057</v>
      </c>
      <c r="B941" t="s">
        <v>25098</v>
      </c>
      <c r="C941">
        <v>4.2</v>
      </c>
      <c r="E941" t="s">
        <v>1671</v>
      </c>
      <c r="F941" t="s">
        <v>18089</v>
      </c>
      <c r="AF941">
        <v>6.4</v>
      </c>
      <c r="AI941">
        <v>6.7</v>
      </c>
      <c r="AN941">
        <v>6.2</v>
      </c>
    </row>
    <row r="942" spans="1:40" x14ac:dyDescent="0.3">
      <c r="A942" t="s">
        <v>5324</v>
      </c>
      <c r="B942" t="s">
        <v>25099</v>
      </c>
      <c r="C942">
        <v>6.5</v>
      </c>
      <c r="E942" t="s">
        <v>3409</v>
      </c>
      <c r="F942" t="s">
        <v>1266</v>
      </c>
      <c r="AF942">
        <v>5.6</v>
      </c>
      <c r="AI942">
        <v>6.4</v>
      </c>
      <c r="AN942">
        <v>6.4</v>
      </c>
    </row>
    <row r="943" spans="1:40" x14ac:dyDescent="0.3">
      <c r="A943" t="s">
        <v>2215</v>
      </c>
      <c r="B943" t="s">
        <v>25100</v>
      </c>
      <c r="C943">
        <v>6.1</v>
      </c>
      <c r="E943" t="s">
        <v>27936</v>
      </c>
      <c r="F943" t="s">
        <v>27934</v>
      </c>
      <c r="G943" t="s">
        <v>10413</v>
      </c>
      <c r="AF943">
        <v>8.1</v>
      </c>
      <c r="AI943">
        <v>4.5</v>
      </c>
      <c r="AN943">
        <v>5.5</v>
      </c>
    </row>
    <row r="944" spans="1:40" x14ac:dyDescent="0.3">
      <c r="A944" t="s">
        <v>334</v>
      </c>
      <c r="B944" t="s">
        <v>25101</v>
      </c>
      <c r="C944">
        <v>6.3</v>
      </c>
      <c r="E944" t="s">
        <v>1325</v>
      </c>
      <c r="F944" t="s">
        <v>27936</v>
      </c>
      <c r="G944" t="s">
        <v>10413</v>
      </c>
      <c r="AF944">
        <v>7.1</v>
      </c>
      <c r="AI944">
        <v>5.7</v>
      </c>
      <c r="AN944">
        <v>5.4</v>
      </c>
    </row>
    <row r="945" spans="1:40" x14ac:dyDescent="0.3">
      <c r="A945" t="s">
        <v>2125</v>
      </c>
      <c r="B945" t="s">
        <v>25102</v>
      </c>
      <c r="C945">
        <v>6.2</v>
      </c>
      <c r="E945" t="s">
        <v>27936</v>
      </c>
      <c r="F945" t="s">
        <v>3409</v>
      </c>
      <c r="G945" t="s">
        <v>10413</v>
      </c>
      <c r="AF945">
        <v>3.6</v>
      </c>
      <c r="AI945">
        <v>5.6</v>
      </c>
      <c r="AN945">
        <v>7.5</v>
      </c>
    </row>
    <row r="946" spans="1:40" x14ac:dyDescent="0.3">
      <c r="A946" t="s">
        <v>1415</v>
      </c>
      <c r="B946" t="s">
        <v>25103</v>
      </c>
      <c r="C946">
        <v>5.9</v>
      </c>
      <c r="E946" t="s">
        <v>1671</v>
      </c>
      <c r="F946" t="s">
        <v>3409</v>
      </c>
      <c r="G946" t="s">
        <v>19711</v>
      </c>
      <c r="AF946">
        <v>7.4</v>
      </c>
      <c r="AI946">
        <v>6.4</v>
      </c>
      <c r="AN946">
        <v>7.4</v>
      </c>
    </row>
    <row r="947" spans="1:40" x14ac:dyDescent="0.3">
      <c r="A947" t="s">
        <v>1675</v>
      </c>
      <c r="B947" t="s">
        <v>25104</v>
      </c>
      <c r="C947">
        <v>5.9</v>
      </c>
      <c r="E947" t="s">
        <v>1325</v>
      </c>
      <c r="F947" t="s">
        <v>953</v>
      </c>
      <c r="G947" t="s">
        <v>19711</v>
      </c>
      <c r="H947" t="s">
        <v>12332</v>
      </c>
      <c r="I947" t="s">
        <v>10413</v>
      </c>
      <c r="AF947">
        <v>6.9</v>
      </c>
      <c r="AI947">
        <v>5</v>
      </c>
      <c r="AN947">
        <v>8</v>
      </c>
    </row>
    <row r="948" spans="1:40" x14ac:dyDescent="0.3">
      <c r="A948" t="s">
        <v>1120</v>
      </c>
      <c r="B948" t="s">
        <v>25105</v>
      </c>
      <c r="C948">
        <v>6.5</v>
      </c>
      <c r="E948" t="s">
        <v>1325</v>
      </c>
      <c r="F948" t="s">
        <v>27936</v>
      </c>
      <c r="G948" t="s">
        <v>3409</v>
      </c>
      <c r="H948" t="s">
        <v>27934</v>
      </c>
      <c r="I948" t="s">
        <v>10413</v>
      </c>
      <c r="AF948">
        <v>7.6</v>
      </c>
      <c r="AI948">
        <v>8.1999999999999993</v>
      </c>
      <c r="AN948">
        <v>6.8</v>
      </c>
    </row>
    <row r="949" spans="1:40" x14ac:dyDescent="0.3">
      <c r="A949" t="s">
        <v>1120</v>
      </c>
      <c r="B949" t="s">
        <v>25106</v>
      </c>
      <c r="C949">
        <v>6.4</v>
      </c>
      <c r="E949" t="s">
        <v>1325</v>
      </c>
      <c r="F949" t="s">
        <v>27936</v>
      </c>
      <c r="G949" t="s">
        <v>3409</v>
      </c>
      <c r="H949" t="s">
        <v>27934</v>
      </c>
      <c r="I949" t="s">
        <v>10413</v>
      </c>
      <c r="AF949">
        <v>8.6</v>
      </c>
      <c r="AI949">
        <v>5.5</v>
      </c>
      <c r="AN949">
        <v>4.0999999999999996</v>
      </c>
    </row>
    <row r="950" spans="1:40" x14ac:dyDescent="0.3">
      <c r="A950" t="s">
        <v>1120</v>
      </c>
      <c r="B950" t="s">
        <v>25107</v>
      </c>
      <c r="C950">
        <v>6.5</v>
      </c>
      <c r="E950" t="s">
        <v>1325</v>
      </c>
      <c r="F950" t="s">
        <v>27936</v>
      </c>
      <c r="G950" t="s">
        <v>3409</v>
      </c>
      <c r="H950" t="s">
        <v>27934</v>
      </c>
      <c r="I950" t="s">
        <v>10413</v>
      </c>
      <c r="AF950">
        <v>5.0999999999999996</v>
      </c>
      <c r="AI950">
        <v>4.9000000000000004</v>
      </c>
      <c r="AN950">
        <v>6.1</v>
      </c>
    </row>
    <row r="951" spans="1:40" x14ac:dyDescent="0.3">
      <c r="A951" t="s">
        <v>227</v>
      </c>
      <c r="B951" t="s">
        <v>25108</v>
      </c>
      <c r="C951">
        <v>5.7</v>
      </c>
      <c r="E951" t="s">
        <v>1325</v>
      </c>
      <c r="F951" t="s">
        <v>953</v>
      </c>
      <c r="G951" t="s">
        <v>12332</v>
      </c>
      <c r="H951" t="s">
        <v>10413</v>
      </c>
      <c r="AF951">
        <v>6.1</v>
      </c>
      <c r="AI951">
        <v>6.9</v>
      </c>
      <c r="AN951">
        <v>7.1</v>
      </c>
    </row>
    <row r="952" spans="1:40" x14ac:dyDescent="0.3">
      <c r="A952" t="s">
        <v>613</v>
      </c>
      <c r="B952" t="s">
        <v>25109</v>
      </c>
      <c r="C952">
        <v>8</v>
      </c>
      <c r="E952" t="s">
        <v>1325</v>
      </c>
      <c r="F952" t="s">
        <v>953</v>
      </c>
      <c r="G952" t="s">
        <v>11526</v>
      </c>
      <c r="H952" t="s">
        <v>1671</v>
      </c>
      <c r="I952" t="s">
        <v>3409</v>
      </c>
      <c r="J952" t="s">
        <v>18089</v>
      </c>
      <c r="K952" t="s">
        <v>12332</v>
      </c>
      <c r="AF952">
        <v>7.7</v>
      </c>
      <c r="AI952">
        <v>5.6</v>
      </c>
      <c r="AN952">
        <v>3.6</v>
      </c>
    </row>
    <row r="953" spans="1:40" x14ac:dyDescent="0.3">
      <c r="A953" t="s">
        <v>5383</v>
      </c>
      <c r="B953" t="s">
        <v>25110</v>
      </c>
      <c r="C953">
        <v>7.3</v>
      </c>
      <c r="E953" t="s">
        <v>953</v>
      </c>
      <c r="F953" t="s">
        <v>1671</v>
      </c>
      <c r="G953" t="s">
        <v>3409</v>
      </c>
      <c r="AF953">
        <v>5.2</v>
      </c>
      <c r="AI953">
        <v>8</v>
      </c>
      <c r="AN953">
        <v>7</v>
      </c>
    </row>
    <row r="954" spans="1:40" x14ac:dyDescent="0.3">
      <c r="A954" t="s">
        <v>5388</v>
      </c>
      <c r="B954" t="s">
        <v>25111</v>
      </c>
      <c r="C954">
        <v>6.7</v>
      </c>
      <c r="E954" t="s">
        <v>1325</v>
      </c>
      <c r="F954" t="s">
        <v>13307</v>
      </c>
      <c r="G954" t="s">
        <v>3409</v>
      </c>
      <c r="H954" t="s">
        <v>22704</v>
      </c>
      <c r="I954" t="s">
        <v>25957</v>
      </c>
      <c r="AF954">
        <v>7.1</v>
      </c>
      <c r="AI954">
        <v>5.3</v>
      </c>
      <c r="AN954">
        <v>7.6</v>
      </c>
    </row>
    <row r="955" spans="1:40" x14ac:dyDescent="0.3">
      <c r="A955" t="s">
        <v>2125</v>
      </c>
      <c r="B955" t="s">
        <v>25112</v>
      </c>
      <c r="C955">
        <v>7.5</v>
      </c>
      <c r="E955" t="s">
        <v>27936</v>
      </c>
      <c r="F955" t="s">
        <v>3409</v>
      </c>
      <c r="G955" t="s">
        <v>10413</v>
      </c>
      <c r="AF955">
        <v>7.3</v>
      </c>
      <c r="AI955">
        <v>6.2</v>
      </c>
      <c r="AN955">
        <v>6.3</v>
      </c>
    </row>
    <row r="956" spans="1:40" x14ac:dyDescent="0.3">
      <c r="A956" t="s">
        <v>2136</v>
      </c>
      <c r="B956" t="s">
        <v>25113</v>
      </c>
      <c r="C956">
        <v>5.4</v>
      </c>
      <c r="E956" t="s">
        <v>1325</v>
      </c>
      <c r="F956" t="s">
        <v>1671</v>
      </c>
      <c r="AF956">
        <v>5.8</v>
      </c>
      <c r="AI956">
        <v>5.3</v>
      </c>
      <c r="AN956">
        <v>6.3</v>
      </c>
    </row>
    <row r="957" spans="1:40" x14ac:dyDescent="0.3">
      <c r="A957" t="s">
        <v>464</v>
      </c>
      <c r="B957" t="s">
        <v>25114</v>
      </c>
      <c r="C957">
        <v>6.6</v>
      </c>
      <c r="E957" t="s">
        <v>1325</v>
      </c>
      <c r="F957" t="s">
        <v>27936</v>
      </c>
      <c r="G957" t="s">
        <v>3409</v>
      </c>
      <c r="H957" t="s">
        <v>10413</v>
      </c>
      <c r="AF957">
        <v>6.3</v>
      </c>
      <c r="AI957">
        <v>7.2</v>
      </c>
      <c r="AN957">
        <v>6</v>
      </c>
    </row>
    <row r="958" spans="1:40" x14ac:dyDescent="0.3">
      <c r="A958" t="s">
        <v>2215</v>
      </c>
      <c r="B958" t="s">
        <v>25115</v>
      </c>
      <c r="C958">
        <v>7.7</v>
      </c>
      <c r="E958" t="s">
        <v>27936</v>
      </c>
      <c r="F958" t="s">
        <v>27934</v>
      </c>
      <c r="G958" t="s">
        <v>10413</v>
      </c>
      <c r="AF958">
        <v>7.1</v>
      </c>
      <c r="AI958">
        <v>7.6</v>
      </c>
      <c r="AN958">
        <v>7.7</v>
      </c>
    </row>
    <row r="959" spans="1:40" x14ac:dyDescent="0.3">
      <c r="A959" t="s">
        <v>3336</v>
      </c>
      <c r="B959" t="s">
        <v>25116</v>
      </c>
      <c r="C959">
        <v>5.8</v>
      </c>
      <c r="E959" t="s">
        <v>1325</v>
      </c>
      <c r="F959" t="s">
        <v>953</v>
      </c>
      <c r="G959" t="s">
        <v>27936</v>
      </c>
      <c r="H959" t="s">
        <v>10413</v>
      </c>
      <c r="AF959">
        <v>6.6</v>
      </c>
      <c r="AI959">
        <v>6.2</v>
      </c>
      <c r="AN959">
        <v>7.7</v>
      </c>
    </row>
    <row r="960" spans="1:40" x14ac:dyDescent="0.3">
      <c r="A960" t="s">
        <v>3430</v>
      </c>
      <c r="B960" t="s">
        <v>25117</v>
      </c>
      <c r="C960">
        <v>6.4</v>
      </c>
      <c r="E960" t="s">
        <v>953</v>
      </c>
      <c r="F960" t="s">
        <v>13307</v>
      </c>
      <c r="G960" t="s">
        <v>3409</v>
      </c>
      <c r="H960" t="s">
        <v>22704</v>
      </c>
      <c r="I960" t="s">
        <v>25957</v>
      </c>
      <c r="AF960">
        <v>4.9000000000000004</v>
      </c>
      <c r="AI960">
        <v>6.3</v>
      </c>
      <c r="AN960">
        <v>7.3</v>
      </c>
    </row>
    <row r="961" spans="1:40" x14ac:dyDescent="0.3">
      <c r="A961" t="s">
        <v>5419</v>
      </c>
      <c r="B961" t="s">
        <v>25118</v>
      </c>
      <c r="C961">
        <v>5.6</v>
      </c>
      <c r="E961" t="s">
        <v>953</v>
      </c>
      <c r="F961" t="s">
        <v>1671</v>
      </c>
      <c r="G961" t="s">
        <v>1266</v>
      </c>
      <c r="AF961">
        <v>5.3</v>
      </c>
      <c r="AI961">
        <v>6.3</v>
      </c>
      <c r="AN961">
        <v>6.7</v>
      </c>
    </row>
    <row r="962" spans="1:40" x14ac:dyDescent="0.3">
      <c r="A962" t="s">
        <v>1924</v>
      </c>
      <c r="B962" t="s">
        <v>25119</v>
      </c>
      <c r="C962">
        <v>6</v>
      </c>
      <c r="E962" t="s">
        <v>3409</v>
      </c>
      <c r="F962" t="s">
        <v>27934</v>
      </c>
      <c r="G962" t="s">
        <v>10413</v>
      </c>
      <c r="AF962">
        <v>7.6</v>
      </c>
      <c r="AI962">
        <v>6.9</v>
      </c>
      <c r="AN962">
        <v>3.1</v>
      </c>
    </row>
    <row r="963" spans="1:40" x14ac:dyDescent="0.3">
      <c r="A963" t="s">
        <v>2125</v>
      </c>
      <c r="B963" t="s">
        <v>25120</v>
      </c>
      <c r="C963">
        <v>6.2</v>
      </c>
      <c r="E963" t="s">
        <v>27936</v>
      </c>
      <c r="F963" t="s">
        <v>3409</v>
      </c>
      <c r="G963" t="s">
        <v>10413</v>
      </c>
      <c r="AF963">
        <v>6.6</v>
      </c>
      <c r="AI963">
        <v>4.5</v>
      </c>
      <c r="AN963">
        <v>6.3</v>
      </c>
    </row>
    <row r="964" spans="1:40" x14ac:dyDescent="0.3">
      <c r="A964" t="s">
        <v>5435</v>
      </c>
      <c r="B964" t="s">
        <v>25121</v>
      </c>
      <c r="C964">
        <v>5.9</v>
      </c>
      <c r="E964" t="s">
        <v>953</v>
      </c>
      <c r="F964" t="s">
        <v>1671</v>
      </c>
      <c r="G964" t="s">
        <v>27936</v>
      </c>
      <c r="H964" t="s">
        <v>3409</v>
      </c>
      <c r="I964" t="s">
        <v>18089</v>
      </c>
      <c r="AF964">
        <v>7.3</v>
      </c>
      <c r="AI964">
        <v>5.9</v>
      </c>
      <c r="AN964">
        <v>5.7</v>
      </c>
    </row>
    <row r="965" spans="1:40" x14ac:dyDescent="0.3">
      <c r="A965" t="s">
        <v>214</v>
      </c>
      <c r="B965" t="s">
        <v>25122</v>
      </c>
      <c r="C965">
        <v>5.0999999999999996</v>
      </c>
      <c r="E965" t="s">
        <v>3409</v>
      </c>
      <c r="F965" t="s">
        <v>19711</v>
      </c>
      <c r="AF965">
        <v>6.6</v>
      </c>
      <c r="AI965">
        <v>8.1</v>
      </c>
      <c r="AN965">
        <v>7.1</v>
      </c>
    </row>
    <row r="966" spans="1:40" x14ac:dyDescent="0.3">
      <c r="A966" t="s">
        <v>3581</v>
      </c>
      <c r="B966" t="s">
        <v>25123</v>
      </c>
      <c r="C966">
        <v>6.8</v>
      </c>
      <c r="E966" t="s">
        <v>13307</v>
      </c>
      <c r="F966" t="s">
        <v>3409</v>
      </c>
      <c r="G966" t="s">
        <v>10413</v>
      </c>
      <c r="AF966">
        <v>4.9000000000000004</v>
      </c>
      <c r="AI966">
        <v>5.7</v>
      </c>
      <c r="AN966">
        <v>8.3000000000000007</v>
      </c>
    </row>
    <row r="967" spans="1:40" x14ac:dyDescent="0.3">
      <c r="A967" t="s">
        <v>5451</v>
      </c>
      <c r="B967" t="s">
        <v>25124</v>
      </c>
      <c r="C967">
        <v>6</v>
      </c>
      <c r="E967" t="s">
        <v>1325</v>
      </c>
      <c r="F967" t="s">
        <v>13307</v>
      </c>
      <c r="G967" t="s">
        <v>27936</v>
      </c>
      <c r="H967" t="s">
        <v>3409</v>
      </c>
      <c r="I967" t="s">
        <v>10413</v>
      </c>
      <c r="AF967">
        <v>7.3</v>
      </c>
      <c r="AI967">
        <v>6.9</v>
      </c>
      <c r="AN967">
        <v>6.7</v>
      </c>
    </row>
    <row r="968" spans="1:40" x14ac:dyDescent="0.3">
      <c r="A968" t="s">
        <v>2125</v>
      </c>
      <c r="B968" t="s">
        <v>25125</v>
      </c>
      <c r="C968">
        <v>5.0999999999999996</v>
      </c>
      <c r="E968" t="s">
        <v>27936</v>
      </c>
      <c r="F968" t="s">
        <v>3409</v>
      </c>
      <c r="G968" t="s">
        <v>10413</v>
      </c>
      <c r="AF968">
        <v>5</v>
      </c>
      <c r="AI968">
        <v>5.5</v>
      </c>
      <c r="AN968">
        <v>7.3</v>
      </c>
    </row>
    <row r="969" spans="1:40" x14ac:dyDescent="0.3">
      <c r="A969" t="s">
        <v>2813</v>
      </c>
      <c r="B969" t="s">
        <v>25126</v>
      </c>
      <c r="C969">
        <v>5.8</v>
      </c>
      <c r="E969" t="s">
        <v>1325</v>
      </c>
      <c r="F969" t="s">
        <v>12332</v>
      </c>
      <c r="G969" t="s">
        <v>10413</v>
      </c>
      <c r="AF969">
        <v>5.2</v>
      </c>
      <c r="AI969">
        <v>6.9</v>
      </c>
      <c r="AN969">
        <v>6.3</v>
      </c>
    </row>
    <row r="970" spans="1:40" x14ac:dyDescent="0.3">
      <c r="A970" t="s">
        <v>687</v>
      </c>
      <c r="B970" t="s">
        <v>25127</v>
      </c>
      <c r="C970">
        <v>6.2</v>
      </c>
      <c r="E970" t="s">
        <v>3409</v>
      </c>
      <c r="F970" t="s">
        <v>1266</v>
      </c>
      <c r="G970" t="s">
        <v>19711</v>
      </c>
      <c r="AF970">
        <v>8.5</v>
      </c>
      <c r="AI970">
        <v>5</v>
      </c>
      <c r="AN970">
        <v>7.8</v>
      </c>
    </row>
    <row r="971" spans="1:40" x14ac:dyDescent="0.3">
      <c r="A971" t="s">
        <v>5316</v>
      </c>
      <c r="B971" t="s">
        <v>25128</v>
      </c>
      <c r="C971">
        <v>6.4</v>
      </c>
      <c r="E971" t="s">
        <v>1671</v>
      </c>
      <c r="F971" t="s">
        <v>27936</v>
      </c>
      <c r="G971" t="s">
        <v>3409</v>
      </c>
      <c r="H971" t="s">
        <v>10413</v>
      </c>
      <c r="AF971">
        <v>6.1</v>
      </c>
      <c r="AI971">
        <v>6.6</v>
      </c>
      <c r="AN971">
        <v>7.3</v>
      </c>
    </row>
    <row r="972" spans="1:40" x14ac:dyDescent="0.3">
      <c r="A972" t="s">
        <v>1671</v>
      </c>
      <c r="B972" t="s">
        <v>25129</v>
      </c>
      <c r="C972">
        <v>4.8</v>
      </c>
      <c r="E972" t="s">
        <v>1671</v>
      </c>
      <c r="AF972">
        <v>5.2</v>
      </c>
      <c r="AI972">
        <v>5.7</v>
      </c>
      <c r="AN972">
        <v>7.6</v>
      </c>
    </row>
    <row r="973" spans="1:40" x14ac:dyDescent="0.3">
      <c r="A973" t="s">
        <v>1009</v>
      </c>
      <c r="B973" t="s">
        <v>25130</v>
      </c>
      <c r="C973">
        <v>4.9000000000000004</v>
      </c>
      <c r="E973" t="s">
        <v>1671</v>
      </c>
      <c r="F973" t="s">
        <v>27936</v>
      </c>
      <c r="AF973">
        <v>4.9000000000000004</v>
      </c>
      <c r="AI973">
        <v>4.5</v>
      </c>
      <c r="AN973">
        <v>5.3</v>
      </c>
    </row>
    <row r="974" spans="1:40" x14ac:dyDescent="0.3">
      <c r="A974" t="s">
        <v>5482</v>
      </c>
      <c r="B974" t="s">
        <v>25131</v>
      </c>
      <c r="C974">
        <v>5.6</v>
      </c>
      <c r="E974" t="s">
        <v>1671</v>
      </c>
      <c r="F974" t="s">
        <v>12332</v>
      </c>
      <c r="AF974">
        <v>3.8</v>
      </c>
      <c r="AI974">
        <v>4.5999999999999996</v>
      </c>
      <c r="AN974">
        <v>7.1</v>
      </c>
    </row>
    <row r="975" spans="1:40" x14ac:dyDescent="0.3">
      <c r="A975" t="s">
        <v>1364</v>
      </c>
      <c r="B975" t="s">
        <v>25132</v>
      </c>
      <c r="C975">
        <v>5.5</v>
      </c>
      <c r="E975" t="s">
        <v>1325</v>
      </c>
      <c r="F975" t="s">
        <v>1266</v>
      </c>
      <c r="G975" t="s">
        <v>10413</v>
      </c>
      <c r="AF975">
        <v>5.9</v>
      </c>
      <c r="AI975">
        <v>4.9000000000000004</v>
      </c>
      <c r="AN975">
        <v>5.8</v>
      </c>
    </row>
    <row r="976" spans="1:40" x14ac:dyDescent="0.3">
      <c r="A976" t="s">
        <v>1120</v>
      </c>
      <c r="B976" t="s">
        <v>25133</v>
      </c>
      <c r="C976">
        <v>3.7</v>
      </c>
      <c r="E976" t="s">
        <v>1325</v>
      </c>
      <c r="F976" t="s">
        <v>27936</v>
      </c>
      <c r="G976" t="s">
        <v>3409</v>
      </c>
      <c r="H976" t="s">
        <v>27934</v>
      </c>
      <c r="I976" t="s">
        <v>10413</v>
      </c>
      <c r="AF976">
        <v>6.3</v>
      </c>
      <c r="AI976">
        <v>6</v>
      </c>
      <c r="AN976">
        <v>8.3000000000000007</v>
      </c>
    </row>
    <row r="977" spans="1:40" x14ac:dyDescent="0.3">
      <c r="A977" t="s">
        <v>2813</v>
      </c>
      <c r="B977" t="s">
        <v>25134</v>
      </c>
      <c r="C977">
        <v>5.9</v>
      </c>
      <c r="E977" t="s">
        <v>1325</v>
      </c>
      <c r="F977" t="s">
        <v>12332</v>
      </c>
      <c r="G977" t="s">
        <v>10413</v>
      </c>
      <c r="AF977">
        <v>5.2</v>
      </c>
      <c r="AI977">
        <v>6.9</v>
      </c>
      <c r="AN977">
        <v>5.6</v>
      </c>
    </row>
    <row r="978" spans="1:40" x14ac:dyDescent="0.3">
      <c r="A978" t="s">
        <v>5504</v>
      </c>
      <c r="B978" t="s">
        <v>25135</v>
      </c>
      <c r="C978">
        <v>6.3</v>
      </c>
      <c r="E978" t="s">
        <v>1325</v>
      </c>
      <c r="F978" t="s">
        <v>953</v>
      </c>
      <c r="G978" t="s">
        <v>1671</v>
      </c>
      <c r="H978" t="s">
        <v>27936</v>
      </c>
      <c r="I978" t="s">
        <v>12038</v>
      </c>
      <c r="J978" t="s">
        <v>27934</v>
      </c>
      <c r="AF978">
        <v>6.8</v>
      </c>
      <c r="AI978">
        <v>6.9</v>
      </c>
      <c r="AN978">
        <v>5</v>
      </c>
    </row>
    <row r="979" spans="1:40" x14ac:dyDescent="0.3">
      <c r="A979" t="s">
        <v>2125</v>
      </c>
      <c r="B979" t="s">
        <v>25136</v>
      </c>
      <c r="C979">
        <v>7.6</v>
      </c>
      <c r="E979" t="s">
        <v>27936</v>
      </c>
      <c r="F979" t="s">
        <v>3409</v>
      </c>
      <c r="G979" t="s">
        <v>10413</v>
      </c>
      <c r="AF979">
        <v>5.3</v>
      </c>
      <c r="AI979">
        <v>5.4</v>
      </c>
      <c r="AN979">
        <v>7.6</v>
      </c>
    </row>
    <row r="980" spans="1:40" x14ac:dyDescent="0.3">
      <c r="A980" t="s">
        <v>42</v>
      </c>
      <c r="B980" t="s">
        <v>25137</v>
      </c>
      <c r="C980">
        <v>8.3000000000000007</v>
      </c>
      <c r="E980" t="s">
        <v>1325</v>
      </c>
      <c r="F980" t="s">
        <v>953</v>
      </c>
      <c r="G980" t="s">
        <v>1266</v>
      </c>
      <c r="AF980">
        <v>6.4</v>
      </c>
      <c r="AI980">
        <v>5.4</v>
      </c>
      <c r="AN980">
        <v>6.7</v>
      </c>
    </row>
    <row r="981" spans="1:40" x14ac:dyDescent="0.3">
      <c r="A981" t="s">
        <v>5529</v>
      </c>
      <c r="B981" t="s">
        <v>25138</v>
      </c>
      <c r="C981">
        <v>6.9</v>
      </c>
      <c r="E981" t="s">
        <v>1325</v>
      </c>
      <c r="F981" t="s">
        <v>27936</v>
      </c>
      <c r="G981" t="s">
        <v>3409</v>
      </c>
      <c r="H981" t="s">
        <v>12332</v>
      </c>
      <c r="I981" t="s">
        <v>10413</v>
      </c>
      <c r="AF981">
        <v>7.4</v>
      </c>
      <c r="AI981">
        <v>7</v>
      </c>
      <c r="AN981">
        <v>7.5</v>
      </c>
    </row>
    <row r="982" spans="1:40" x14ac:dyDescent="0.3">
      <c r="A982" t="s">
        <v>2142</v>
      </c>
      <c r="B982" t="s">
        <v>25139</v>
      </c>
      <c r="C982">
        <v>6.7</v>
      </c>
      <c r="E982" t="s">
        <v>27936</v>
      </c>
      <c r="F982" t="s">
        <v>3409</v>
      </c>
      <c r="G982" t="s">
        <v>27934</v>
      </c>
      <c r="H982" t="s">
        <v>10413</v>
      </c>
      <c r="AF982">
        <v>7</v>
      </c>
      <c r="AI982">
        <v>7.7</v>
      </c>
      <c r="AN982">
        <v>7.2</v>
      </c>
    </row>
    <row r="983" spans="1:40" x14ac:dyDescent="0.3">
      <c r="A983" t="s">
        <v>2125</v>
      </c>
      <c r="B983" t="s">
        <v>25140</v>
      </c>
      <c r="C983">
        <v>6.8</v>
      </c>
      <c r="E983" t="s">
        <v>27936</v>
      </c>
      <c r="F983" t="s">
        <v>3409</v>
      </c>
      <c r="G983" t="s">
        <v>10413</v>
      </c>
      <c r="AF983">
        <v>7.7</v>
      </c>
      <c r="AI983">
        <v>6.8</v>
      </c>
      <c r="AN983">
        <v>6.5</v>
      </c>
    </row>
    <row r="984" spans="1:40" x14ac:dyDescent="0.3">
      <c r="A984" t="s">
        <v>5550</v>
      </c>
      <c r="B984" t="s">
        <v>25141</v>
      </c>
      <c r="C984">
        <v>7.1</v>
      </c>
      <c r="E984" t="s">
        <v>1325</v>
      </c>
      <c r="F984" t="s">
        <v>953</v>
      </c>
      <c r="G984" t="s">
        <v>1671</v>
      </c>
      <c r="H984" t="s">
        <v>3409</v>
      </c>
      <c r="I984" t="s">
        <v>25957</v>
      </c>
      <c r="AF984">
        <v>7</v>
      </c>
      <c r="AI984">
        <v>5.0999999999999996</v>
      </c>
      <c r="AN984">
        <v>6.1</v>
      </c>
    </row>
    <row r="985" spans="1:40" x14ac:dyDescent="0.3">
      <c r="A985" t="s">
        <v>2125</v>
      </c>
      <c r="B985" t="s">
        <v>25142</v>
      </c>
      <c r="C985">
        <v>6.4</v>
      </c>
      <c r="E985" t="s">
        <v>27936</v>
      </c>
      <c r="F985" t="s">
        <v>3409</v>
      </c>
      <c r="G985" t="s">
        <v>10413</v>
      </c>
      <c r="AF985">
        <v>6.3</v>
      </c>
      <c r="AI985">
        <v>7.2</v>
      </c>
      <c r="AN985">
        <v>7.5</v>
      </c>
    </row>
    <row r="986" spans="1:40" x14ac:dyDescent="0.3">
      <c r="A986" t="s">
        <v>4219</v>
      </c>
      <c r="B986" t="s">
        <v>25143</v>
      </c>
      <c r="C986">
        <v>6.4</v>
      </c>
      <c r="E986" t="s">
        <v>953</v>
      </c>
      <c r="F986" t="s">
        <v>1671</v>
      </c>
      <c r="AF986">
        <v>7.1</v>
      </c>
      <c r="AI986">
        <v>7.3</v>
      </c>
      <c r="AN986">
        <v>5.7</v>
      </c>
    </row>
    <row r="987" spans="1:40" x14ac:dyDescent="0.3">
      <c r="A987" t="s">
        <v>5567</v>
      </c>
      <c r="B987" t="s">
        <v>25144</v>
      </c>
      <c r="C987">
        <v>7.4</v>
      </c>
      <c r="E987" t="s">
        <v>3409</v>
      </c>
      <c r="F987" t="s">
        <v>27934</v>
      </c>
      <c r="G987" t="s">
        <v>12332</v>
      </c>
      <c r="AF987">
        <v>6.1</v>
      </c>
      <c r="AI987">
        <v>3.6</v>
      </c>
      <c r="AN987">
        <v>7.1</v>
      </c>
    </row>
    <row r="988" spans="1:40" x14ac:dyDescent="0.3">
      <c r="A988" t="s">
        <v>3632</v>
      </c>
      <c r="B988" t="s">
        <v>25145</v>
      </c>
      <c r="C988">
        <v>6.4</v>
      </c>
      <c r="E988" t="s">
        <v>1671</v>
      </c>
      <c r="F988" t="s">
        <v>1266</v>
      </c>
      <c r="G988" t="s">
        <v>19711</v>
      </c>
      <c r="AF988">
        <v>6.2</v>
      </c>
      <c r="AI988">
        <v>5.5</v>
      </c>
      <c r="AN988">
        <v>5.9</v>
      </c>
    </row>
    <row r="989" spans="1:40" x14ac:dyDescent="0.3">
      <c r="A989" t="s">
        <v>3632</v>
      </c>
      <c r="B989" t="s">
        <v>25146</v>
      </c>
      <c r="C989">
        <v>6</v>
      </c>
      <c r="E989" t="s">
        <v>1671</v>
      </c>
      <c r="F989" t="s">
        <v>1266</v>
      </c>
      <c r="G989" t="s">
        <v>19711</v>
      </c>
      <c r="AF989">
        <v>6.2</v>
      </c>
      <c r="AI989">
        <v>7.3</v>
      </c>
      <c r="AN989">
        <v>7</v>
      </c>
    </row>
    <row r="990" spans="1:40" x14ac:dyDescent="0.3">
      <c r="A990" t="s">
        <v>5579</v>
      </c>
      <c r="B990" t="s">
        <v>25147</v>
      </c>
      <c r="C990">
        <v>6.5</v>
      </c>
      <c r="E990" t="s">
        <v>27936</v>
      </c>
      <c r="F990" t="s">
        <v>3409</v>
      </c>
      <c r="G990" t="s">
        <v>12038</v>
      </c>
      <c r="AF990">
        <v>3.3</v>
      </c>
      <c r="AI990">
        <v>6.1</v>
      </c>
      <c r="AN990">
        <v>7.9</v>
      </c>
    </row>
    <row r="991" spans="1:40" x14ac:dyDescent="0.3">
      <c r="A991" t="s">
        <v>5584</v>
      </c>
      <c r="B991" t="s">
        <v>25148</v>
      </c>
      <c r="C991">
        <v>7.8</v>
      </c>
      <c r="E991" t="s">
        <v>953</v>
      </c>
      <c r="F991" t="s">
        <v>27936</v>
      </c>
      <c r="G991" t="s">
        <v>3409</v>
      </c>
      <c r="H991" t="s">
        <v>15011</v>
      </c>
      <c r="AF991">
        <v>7.4</v>
      </c>
      <c r="AI991">
        <v>7.2</v>
      </c>
      <c r="AN991">
        <v>6.9</v>
      </c>
    </row>
    <row r="992" spans="1:40" x14ac:dyDescent="0.3">
      <c r="A992" t="s">
        <v>59</v>
      </c>
      <c r="B992" t="s">
        <v>25149</v>
      </c>
      <c r="C992">
        <v>6</v>
      </c>
      <c r="E992" t="s">
        <v>1325</v>
      </c>
      <c r="F992" t="s">
        <v>10413</v>
      </c>
      <c r="AF992">
        <v>6.7</v>
      </c>
      <c r="AI992">
        <v>5.9</v>
      </c>
      <c r="AN992">
        <v>7.3</v>
      </c>
    </row>
    <row r="993" spans="1:40" x14ac:dyDescent="0.3">
      <c r="A993" t="s">
        <v>5274</v>
      </c>
      <c r="B993" t="s">
        <v>25150</v>
      </c>
      <c r="C993">
        <v>7</v>
      </c>
      <c r="E993" t="s">
        <v>27936</v>
      </c>
      <c r="F993" t="s">
        <v>3409</v>
      </c>
      <c r="G993" t="s">
        <v>19711</v>
      </c>
      <c r="H993" t="s">
        <v>10413</v>
      </c>
      <c r="AF993">
        <v>7.4</v>
      </c>
      <c r="AI993">
        <v>6.1</v>
      </c>
      <c r="AN993">
        <v>7.8</v>
      </c>
    </row>
    <row r="994" spans="1:40" x14ac:dyDescent="0.3">
      <c r="A994" t="s">
        <v>5598</v>
      </c>
      <c r="B994" t="s">
        <v>25151</v>
      </c>
      <c r="C994">
        <v>6</v>
      </c>
      <c r="E994" t="s">
        <v>1671</v>
      </c>
      <c r="F994" t="s">
        <v>3409</v>
      </c>
      <c r="G994" t="s">
        <v>10413</v>
      </c>
      <c r="AF994">
        <v>8.1</v>
      </c>
      <c r="AI994">
        <v>4.9000000000000004</v>
      </c>
      <c r="AN994">
        <v>6.7</v>
      </c>
    </row>
    <row r="995" spans="1:40" x14ac:dyDescent="0.3">
      <c r="A995" t="s">
        <v>5614</v>
      </c>
      <c r="B995" t="s">
        <v>25152</v>
      </c>
      <c r="C995">
        <v>6.1</v>
      </c>
      <c r="E995" t="s">
        <v>1325</v>
      </c>
      <c r="F995" t="s">
        <v>1671</v>
      </c>
      <c r="G995" t="s">
        <v>27936</v>
      </c>
      <c r="H995" t="s">
        <v>12038</v>
      </c>
      <c r="I995" t="s">
        <v>19711</v>
      </c>
      <c r="J995" t="s">
        <v>10413</v>
      </c>
      <c r="AF995">
        <v>7.3</v>
      </c>
      <c r="AI995">
        <v>6.1</v>
      </c>
      <c r="AN995">
        <v>7.1</v>
      </c>
    </row>
    <row r="996" spans="1:40" x14ac:dyDescent="0.3">
      <c r="A996" t="s">
        <v>5620</v>
      </c>
      <c r="B996" t="s">
        <v>25153</v>
      </c>
      <c r="C996">
        <v>6.8</v>
      </c>
      <c r="E996" t="s">
        <v>27936</v>
      </c>
      <c r="F996" t="s">
        <v>19711</v>
      </c>
      <c r="G996" t="s">
        <v>10413</v>
      </c>
      <c r="AF996">
        <v>5.9</v>
      </c>
      <c r="AI996">
        <v>2.5</v>
      </c>
      <c r="AN996">
        <v>7.8</v>
      </c>
    </row>
    <row r="997" spans="1:40" x14ac:dyDescent="0.3">
      <c r="A997" t="s">
        <v>4167</v>
      </c>
      <c r="B997" t="s">
        <v>25154</v>
      </c>
      <c r="C997">
        <v>6.4</v>
      </c>
      <c r="E997" t="s">
        <v>13307</v>
      </c>
      <c r="F997" t="s">
        <v>1671</v>
      </c>
      <c r="G997" t="s">
        <v>3409</v>
      </c>
      <c r="AF997">
        <v>6.5</v>
      </c>
      <c r="AI997">
        <v>6.1</v>
      </c>
      <c r="AN997">
        <v>7.2</v>
      </c>
    </row>
    <row r="998" spans="1:40" x14ac:dyDescent="0.3">
      <c r="A998" t="s">
        <v>271</v>
      </c>
      <c r="B998" t="s">
        <v>25155</v>
      </c>
      <c r="C998">
        <v>4.5</v>
      </c>
      <c r="E998" t="s">
        <v>953</v>
      </c>
      <c r="F998" t="s">
        <v>11526</v>
      </c>
      <c r="G998" t="s">
        <v>1671</v>
      </c>
      <c r="H998" t="s">
        <v>18089</v>
      </c>
      <c r="I998" t="s">
        <v>1266</v>
      </c>
      <c r="AF998">
        <v>7.3</v>
      </c>
      <c r="AI998">
        <v>5.9</v>
      </c>
      <c r="AN998">
        <v>6.2</v>
      </c>
    </row>
    <row r="999" spans="1:40" x14ac:dyDescent="0.3">
      <c r="A999" t="s">
        <v>3390</v>
      </c>
      <c r="B999" t="s">
        <v>25156</v>
      </c>
      <c r="C999">
        <v>5.8</v>
      </c>
      <c r="E999" t="s">
        <v>3409</v>
      </c>
      <c r="F999" t="s">
        <v>6403</v>
      </c>
      <c r="G999" t="s">
        <v>19711</v>
      </c>
      <c r="H999" t="s">
        <v>10413</v>
      </c>
      <c r="AF999">
        <v>4.5999999999999996</v>
      </c>
      <c r="AI999">
        <v>7.8</v>
      </c>
      <c r="AN999">
        <v>6.2</v>
      </c>
    </row>
    <row r="1000" spans="1:40" x14ac:dyDescent="0.3">
      <c r="A1000" t="s">
        <v>1681</v>
      </c>
      <c r="B1000" t="s">
        <v>25157</v>
      </c>
      <c r="C1000">
        <v>6.3</v>
      </c>
      <c r="E1000" t="s">
        <v>1671</v>
      </c>
      <c r="F1000" t="s">
        <v>19711</v>
      </c>
      <c r="AF1000">
        <v>7.3</v>
      </c>
      <c r="AI1000">
        <v>6.1</v>
      </c>
      <c r="AN1000">
        <v>8.1</v>
      </c>
    </row>
    <row r="1001" spans="1:40" x14ac:dyDescent="0.3">
      <c r="A1001" t="s">
        <v>1681</v>
      </c>
      <c r="B1001" t="s">
        <v>25158</v>
      </c>
      <c r="C1001">
        <v>5.7</v>
      </c>
      <c r="E1001" t="s">
        <v>1671</v>
      </c>
      <c r="F1001" t="s">
        <v>19711</v>
      </c>
      <c r="AF1001">
        <v>4</v>
      </c>
      <c r="AI1001">
        <v>3.8</v>
      </c>
      <c r="AN1001">
        <v>6.3</v>
      </c>
    </row>
    <row r="1002" spans="1:40" x14ac:dyDescent="0.3">
      <c r="A1002" t="s">
        <v>1924</v>
      </c>
      <c r="B1002" t="s">
        <v>25159</v>
      </c>
      <c r="C1002">
        <v>7.2</v>
      </c>
      <c r="E1002" t="s">
        <v>3409</v>
      </c>
      <c r="F1002" t="s">
        <v>27934</v>
      </c>
      <c r="G1002" t="s">
        <v>10413</v>
      </c>
      <c r="AF1002">
        <v>5.9</v>
      </c>
      <c r="AI1002">
        <v>6.4</v>
      </c>
      <c r="AN1002">
        <v>4.4000000000000004</v>
      </c>
    </row>
    <row r="1003" spans="1:40" x14ac:dyDescent="0.3">
      <c r="A1003" t="s">
        <v>5664</v>
      </c>
      <c r="B1003" t="s">
        <v>25160</v>
      </c>
      <c r="C1003">
        <v>7.6</v>
      </c>
      <c r="E1003" t="s">
        <v>1325</v>
      </c>
      <c r="F1003" t="s">
        <v>953</v>
      </c>
      <c r="G1003" t="s">
        <v>3409</v>
      </c>
      <c r="H1003" t="s">
        <v>12332</v>
      </c>
      <c r="I1003" t="s">
        <v>10413</v>
      </c>
      <c r="AF1003">
        <v>7.5</v>
      </c>
      <c r="AI1003">
        <v>6.7</v>
      </c>
      <c r="AN1003">
        <v>6</v>
      </c>
    </row>
    <row r="1004" spans="1:40" x14ac:dyDescent="0.3">
      <c r="A1004" t="s">
        <v>5669</v>
      </c>
      <c r="B1004" t="s">
        <v>25161</v>
      </c>
      <c r="C1004">
        <v>4.7</v>
      </c>
      <c r="E1004" t="s">
        <v>1325</v>
      </c>
      <c r="F1004" t="s">
        <v>3409</v>
      </c>
      <c r="G1004" t="s">
        <v>1266</v>
      </c>
      <c r="H1004" t="s">
        <v>10413</v>
      </c>
      <c r="I1004" t="s">
        <v>15011</v>
      </c>
      <c r="AF1004">
        <v>6.5</v>
      </c>
      <c r="AI1004">
        <v>6.1</v>
      </c>
      <c r="AN1004">
        <v>7.9</v>
      </c>
    </row>
    <row r="1005" spans="1:40" x14ac:dyDescent="0.3">
      <c r="A1005" t="s">
        <v>5674</v>
      </c>
      <c r="B1005" t="s">
        <v>25162</v>
      </c>
      <c r="C1005">
        <v>6.6</v>
      </c>
      <c r="E1005" t="s">
        <v>1325</v>
      </c>
      <c r="F1005" t="s">
        <v>3409</v>
      </c>
      <c r="G1005" t="s">
        <v>27934</v>
      </c>
      <c r="H1005" t="s">
        <v>10413</v>
      </c>
      <c r="I1005" t="s">
        <v>25957</v>
      </c>
      <c r="AF1005">
        <v>7</v>
      </c>
      <c r="AI1005">
        <v>5.6</v>
      </c>
      <c r="AN1005">
        <v>7.5</v>
      </c>
    </row>
    <row r="1006" spans="1:40" x14ac:dyDescent="0.3">
      <c r="A1006" t="s">
        <v>3632</v>
      </c>
      <c r="B1006" t="s">
        <v>25163</v>
      </c>
      <c r="C1006">
        <v>6.8</v>
      </c>
      <c r="E1006" t="s">
        <v>1671</v>
      </c>
      <c r="F1006" t="s">
        <v>1266</v>
      </c>
      <c r="G1006" t="s">
        <v>19711</v>
      </c>
      <c r="AF1006">
        <v>5.9</v>
      </c>
      <c r="AI1006">
        <v>6.1</v>
      </c>
      <c r="AN1006">
        <v>5.0999999999999996</v>
      </c>
    </row>
    <row r="1007" spans="1:40" x14ac:dyDescent="0.3">
      <c r="A1007" t="s">
        <v>5685</v>
      </c>
      <c r="B1007" t="s">
        <v>25164</v>
      </c>
      <c r="C1007">
        <v>7.3</v>
      </c>
      <c r="E1007" t="s">
        <v>13307</v>
      </c>
      <c r="F1007" t="s">
        <v>27936</v>
      </c>
      <c r="G1007" t="s">
        <v>3409</v>
      </c>
      <c r="H1007" t="s">
        <v>10413</v>
      </c>
      <c r="AF1007">
        <v>7</v>
      </c>
      <c r="AI1007">
        <v>5.9</v>
      </c>
      <c r="AN1007">
        <v>6.7</v>
      </c>
    </row>
    <row r="1008" spans="1:40" x14ac:dyDescent="0.3">
      <c r="A1008" t="s">
        <v>515</v>
      </c>
      <c r="B1008" t="s">
        <v>25165</v>
      </c>
      <c r="C1008">
        <v>4.8</v>
      </c>
      <c r="E1008" t="s">
        <v>1671</v>
      </c>
      <c r="F1008" t="s">
        <v>18089</v>
      </c>
      <c r="G1008" t="s">
        <v>1266</v>
      </c>
      <c r="AF1008">
        <v>5.2</v>
      </c>
      <c r="AI1008">
        <v>7.3</v>
      </c>
      <c r="AN1008">
        <v>6.7</v>
      </c>
    </row>
    <row r="1009" spans="1:40" x14ac:dyDescent="0.3">
      <c r="A1009" t="s">
        <v>334</v>
      </c>
      <c r="B1009" t="s">
        <v>25166</v>
      </c>
      <c r="C1009">
        <v>6.3</v>
      </c>
      <c r="E1009" t="s">
        <v>1325</v>
      </c>
      <c r="F1009" t="s">
        <v>27936</v>
      </c>
      <c r="G1009" t="s">
        <v>10413</v>
      </c>
      <c r="AF1009">
        <v>7.5</v>
      </c>
      <c r="AI1009">
        <v>5.7</v>
      </c>
      <c r="AN1009">
        <v>5.6</v>
      </c>
    </row>
    <row r="1010" spans="1:40" x14ac:dyDescent="0.3">
      <c r="A1010" t="s">
        <v>1671</v>
      </c>
      <c r="B1010" t="s">
        <v>25167</v>
      </c>
      <c r="C1010">
        <v>5.5</v>
      </c>
      <c r="E1010" t="s">
        <v>1671</v>
      </c>
      <c r="AF1010">
        <v>6</v>
      </c>
      <c r="AI1010">
        <v>5.9</v>
      </c>
      <c r="AN1010">
        <v>7.4</v>
      </c>
    </row>
    <row r="1011" spans="1:40" x14ac:dyDescent="0.3">
      <c r="A1011" t="s">
        <v>5710</v>
      </c>
      <c r="B1011" t="s">
        <v>25168</v>
      </c>
      <c r="C1011">
        <v>6.2</v>
      </c>
      <c r="E1011" t="s">
        <v>1325</v>
      </c>
      <c r="F1011" t="s">
        <v>1671</v>
      </c>
      <c r="G1011" t="s">
        <v>27936</v>
      </c>
      <c r="H1011" t="s">
        <v>19711</v>
      </c>
      <c r="AF1011">
        <v>8.1999999999999993</v>
      </c>
      <c r="AI1011">
        <v>7.1</v>
      </c>
      <c r="AN1011">
        <v>4.9000000000000004</v>
      </c>
    </row>
    <row r="1012" spans="1:40" x14ac:dyDescent="0.3">
      <c r="A1012" t="s">
        <v>5716</v>
      </c>
      <c r="B1012" t="s">
        <v>25169</v>
      </c>
      <c r="C1012">
        <v>5.8</v>
      </c>
      <c r="E1012" t="s">
        <v>1325</v>
      </c>
      <c r="F1012" t="s">
        <v>953</v>
      </c>
      <c r="G1012" t="s">
        <v>18089</v>
      </c>
      <c r="H1012" t="s">
        <v>1266</v>
      </c>
      <c r="I1012" t="s">
        <v>12332</v>
      </c>
      <c r="AF1012">
        <v>7.8</v>
      </c>
      <c r="AI1012">
        <v>6.6</v>
      </c>
      <c r="AN1012">
        <v>7.5</v>
      </c>
    </row>
    <row r="1013" spans="1:40" x14ac:dyDescent="0.3">
      <c r="A1013" t="s">
        <v>2717</v>
      </c>
      <c r="B1013" t="s">
        <v>25170</v>
      </c>
      <c r="C1013">
        <v>5.7</v>
      </c>
      <c r="E1013" t="s">
        <v>1671</v>
      </c>
      <c r="F1013" t="s">
        <v>18089</v>
      </c>
      <c r="G1013" t="s">
        <v>19711</v>
      </c>
      <c r="AF1013">
        <v>7.1</v>
      </c>
      <c r="AI1013">
        <v>5.4</v>
      </c>
      <c r="AN1013">
        <v>6.7</v>
      </c>
    </row>
    <row r="1014" spans="1:40" x14ac:dyDescent="0.3">
      <c r="A1014" t="s">
        <v>2142</v>
      </c>
      <c r="B1014" t="s">
        <v>25171</v>
      </c>
      <c r="C1014">
        <v>6.5</v>
      </c>
      <c r="E1014" t="s">
        <v>27936</v>
      </c>
      <c r="F1014" t="s">
        <v>3409</v>
      </c>
      <c r="G1014" t="s">
        <v>27934</v>
      </c>
      <c r="H1014" t="s">
        <v>10413</v>
      </c>
      <c r="AF1014">
        <v>7.8</v>
      </c>
      <c r="AI1014">
        <v>6.6</v>
      </c>
      <c r="AN1014">
        <v>7.4</v>
      </c>
    </row>
    <row r="1015" spans="1:40" x14ac:dyDescent="0.3">
      <c r="A1015" t="s">
        <v>2142</v>
      </c>
      <c r="B1015" t="s">
        <v>25172</v>
      </c>
      <c r="C1015">
        <v>6.7</v>
      </c>
      <c r="E1015" t="s">
        <v>27936</v>
      </c>
      <c r="F1015" t="s">
        <v>3409</v>
      </c>
      <c r="G1015" t="s">
        <v>27934</v>
      </c>
      <c r="H1015" t="s">
        <v>10413</v>
      </c>
      <c r="AF1015">
        <v>5.7</v>
      </c>
      <c r="AI1015">
        <v>7.4</v>
      </c>
      <c r="AN1015">
        <v>3</v>
      </c>
    </row>
    <row r="1016" spans="1:40" x14ac:dyDescent="0.3">
      <c r="A1016" t="s">
        <v>5383</v>
      </c>
      <c r="B1016" t="s">
        <v>25173</v>
      </c>
      <c r="C1016">
        <v>7.4</v>
      </c>
      <c r="E1016" t="s">
        <v>953</v>
      </c>
      <c r="F1016" t="s">
        <v>1671</v>
      </c>
      <c r="G1016" t="s">
        <v>3409</v>
      </c>
      <c r="AF1016">
        <v>5.9</v>
      </c>
      <c r="AI1016">
        <v>6.4</v>
      </c>
      <c r="AN1016">
        <v>7.6</v>
      </c>
    </row>
    <row r="1017" spans="1:40" x14ac:dyDescent="0.3">
      <c r="A1017" t="s">
        <v>59</v>
      </c>
      <c r="B1017" t="s">
        <v>25174</v>
      </c>
      <c r="C1017">
        <v>6.9</v>
      </c>
      <c r="E1017" t="s">
        <v>1325</v>
      </c>
      <c r="F1017" t="s">
        <v>10413</v>
      </c>
      <c r="AF1017">
        <v>4.3</v>
      </c>
      <c r="AI1017">
        <v>6.2</v>
      </c>
      <c r="AN1017">
        <v>6.9</v>
      </c>
    </row>
    <row r="1018" spans="1:40" x14ac:dyDescent="0.3">
      <c r="A1018" t="s">
        <v>1681</v>
      </c>
      <c r="B1018" t="s">
        <v>25175</v>
      </c>
      <c r="C1018">
        <v>5.5</v>
      </c>
      <c r="E1018" t="s">
        <v>1671</v>
      </c>
      <c r="F1018" t="s">
        <v>19711</v>
      </c>
      <c r="AF1018">
        <v>6.5</v>
      </c>
      <c r="AI1018">
        <v>7</v>
      </c>
      <c r="AN1018">
        <v>6.6</v>
      </c>
    </row>
    <row r="1019" spans="1:40" x14ac:dyDescent="0.3">
      <c r="A1019" t="s">
        <v>2142</v>
      </c>
      <c r="B1019" t="s">
        <v>25176</v>
      </c>
      <c r="C1019">
        <v>8.1</v>
      </c>
      <c r="E1019" t="s">
        <v>27936</v>
      </c>
      <c r="F1019" t="s">
        <v>3409</v>
      </c>
      <c r="G1019" t="s">
        <v>27934</v>
      </c>
      <c r="H1019" t="s">
        <v>10413</v>
      </c>
      <c r="AF1019">
        <v>5.4</v>
      </c>
      <c r="AI1019">
        <v>7</v>
      </c>
      <c r="AN1019">
        <v>6.8</v>
      </c>
    </row>
    <row r="1020" spans="1:40" x14ac:dyDescent="0.3">
      <c r="A1020" t="s">
        <v>2125</v>
      </c>
      <c r="B1020" t="s">
        <v>25177</v>
      </c>
      <c r="C1020">
        <v>7.7</v>
      </c>
      <c r="E1020" t="s">
        <v>27936</v>
      </c>
      <c r="F1020" t="s">
        <v>3409</v>
      </c>
      <c r="G1020" t="s">
        <v>10413</v>
      </c>
      <c r="AF1020">
        <v>8.4</v>
      </c>
      <c r="AI1020">
        <v>7.9</v>
      </c>
      <c r="AN1020">
        <v>6.5</v>
      </c>
    </row>
    <row r="1021" spans="1:40" x14ac:dyDescent="0.3">
      <c r="A1021" t="s">
        <v>1875</v>
      </c>
      <c r="B1021" t="s">
        <v>25178</v>
      </c>
      <c r="C1021">
        <v>7.3</v>
      </c>
      <c r="E1021" t="s">
        <v>953</v>
      </c>
      <c r="F1021" t="s">
        <v>1671</v>
      </c>
      <c r="G1021" t="s">
        <v>12332</v>
      </c>
      <c r="AF1021">
        <v>6.1</v>
      </c>
      <c r="AI1021">
        <v>5.9</v>
      </c>
      <c r="AN1021">
        <v>7.4</v>
      </c>
    </row>
    <row r="1022" spans="1:40" x14ac:dyDescent="0.3">
      <c r="A1022" t="s">
        <v>1671</v>
      </c>
      <c r="B1022" t="s">
        <v>25179</v>
      </c>
      <c r="C1022">
        <v>5.2</v>
      </c>
      <c r="E1022" t="s">
        <v>1671</v>
      </c>
      <c r="AF1022">
        <v>4.0999999999999996</v>
      </c>
      <c r="AI1022">
        <v>6.6</v>
      </c>
      <c r="AN1022">
        <v>7.7</v>
      </c>
    </row>
    <row r="1023" spans="1:40" x14ac:dyDescent="0.3">
      <c r="A1023" t="s">
        <v>5759</v>
      </c>
      <c r="B1023" t="s">
        <v>25180</v>
      </c>
      <c r="C1023">
        <v>7.1</v>
      </c>
      <c r="E1023" t="s">
        <v>953</v>
      </c>
      <c r="F1023" t="s">
        <v>1671</v>
      </c>
      <c r="G1023" t="s">
        <v>18089</v>
      </c>
      <c r="H1023" t="s">
        <v>17378</v>
      </c>
      <c r="AF1023">
        <v>5.8</v>
      </c>
      <c r="AI1023">
        <v>6.3</v>
      </c>
      <c r="AN1023">
        <v>7.1</v>
      </c>
    </row>
    <row r="1024" spans="1:40" x14ac:dyDescent="0.3">
      <c r="A1024" t="s">
        <v>5765</v>
      </c>
      <c r="B1024" t="s">
        <v>25181</v>
      </c>
      <c r="C1024">
        <v>7.1</v>
      </c>
      <c r="E1024" t="s">
        <v>1325</v>
      </c>
      <c r="F1024" t="s">
        <v>6403</v>
      </c>
      <c r="AF1024">
        <v>5.9</v>
      </c>
      <c r="AI1024">
        <v>6.9</v>
      </c>
      <c r="AN1024">
        <v>7.6</v>
      </c>
    </row>
    <row r="1025" spans="1:40" x14ac:dyDescent="0.3">
      <c r="A1025" t="s">
        <v>3794</v>
      </c>
      <c r="B1025" t="s">
        <v>25182</v>
      </c>
      <c r="C1025">
        <v>7.2</v>
      </c>
      <c r="E1025" t="s">
        <v>3409</v>
      </c>
      <c r="F1025" t="s">
        <v>27935</v>
      </c>
      <c r="AF1025">
        <v>7.2</v>
      </c>
      <c r="AI1025">
        <v>6.8</v>
      </c>
      <c r="AN1025">
        <v>8</v>
      </c>
    </row>
    <row r="1026" spans="1:40" x14ac:dyDescent="0.3">
      <c r="A1026" t="s">
        <v>4075</v>
      </c>
      <c r="B1026" t="s">
        <v>25183</v>
      </c>
      <c r="C1026">
        <v>6.5</v>
      </c>
      <c r="E1026" t="s">
        <v>3409</v>
      </c>
      <c r="F1026" t="s">
        <v>10413</v>
      </c>
      <c r="AF1026">
        <v>6.1</v>
      </c>
      <c r="AI1026">
        <v>6.6</v>
      </c>
      <c r="AN1026">
        <v>7.6</v>
      </c>
    </row>
    <row r="1027" spans="1:40" x14ac:dyDescent="0.3">
      <c r="A1027" t="s">
        <v>5782</v>
      </c>
      <c r="B1027" t="s">
        <v>25184</v>
      </c>
      <c r="C1027">
        <v>4.5999999999999996</v>
      </c>
      <c r="E1027" t="s">
        <v>1325</v>
      </c>
      <c r="F1027" t="s">
        <v>953</v>
      </c>
      <c r="G1027" t="s">
        <v>6403</v>
      </c>
      <c r="H1027" t="s">
        <v>10413</v>
      </c>
      <c r="AF1027">
        <v>5.9</v>
      </c>
      <c r="AI1027">
        <v>7</v>
      </c>
      <c r="AN1027">
        <v>7.8</v>
      </c>
    </row>
    <row r="1028" spans="1:40" x14ac:dyDescent="0.3">
      <c r="A1028" t="s">
        <v>5788</v>
      </c>
      <c r="B1028" t="s">
        <v>25185</v>
      </c>
      <c r="C1028">
        <v>5.6</v>
      </c>
      <c r="E1028" t="s">
        <v>1671</v>
      </c>
      <c r="F1028" t="s">
        <v>3409</v>
      </c>
      <c r="G1028" t="s">
        <v>12038</v>
      </c>
      <c r="H1028" t="s">
        <v>19711</v>
      </c>
      <c r="AF1028">
        <v>5.0999999999999996</v>
      </c>
      <c r="AI1028">
        <v>3.3</v>
      </c>
      <c r="AN1028">
        <v>6.4</v>
      </c>
    </row>
    <row r="1029" spans="1:40" x14ac:dyDescent="0.3">
      <c r="A1029" t="s">
        <v>1415</v>
      </c>
      <c r="B1029" t="s">
        <v>25186</v>
      </c>
      <c r="C1029">
        <v>7.7</v>
      </c>
      <c r="E1029" t="s">
        <v>1671</v>
      </c>
      <c r="F1029" t="s">
        <v>3409</v>
      </c>
      <c r="G1029" t="s">
        <v>19711</v>
      </c>
      <c r="AF1029">
        <v>5.7</v>
      </c>
      <c r="AI1029">
        <v>6.7</v>
      </c>
      <c r="AN1029">
        <v>8</v>
      </c>
    </row>
    <row r="1030" spans="1:40" x14ac:dyDescent="0.3">
      <c r="A1030" t="s">
        <v>271</v>
      </c>
      <c r="B1030" t="s">
        <v>25187</v>
      </c>
      <c r="C1030">
        <v>7.2</v>
      </c>
      <c r="E1030" t="s">
        <v>953</v>
      </c>
      <c r="F1030" t="s">
        <v>11526</v>
      </c>
      <c r="G1030" t="s">
        <v>1671</v>
      </c>
      <c r="H1030" t="s">
        <v>18089</v>
      </c>
      <c r="I1030" t="s">
        <v>1266</v>
      </c>
      <c r="AF1030">
        <v>4.7</v>
      </c>
      <c r="AI1030">
        <v>4.3</v>
      </c>
      <c r="AN1030">
        <v>4.8</v>
      </c>
    </row>
    <row r="1031" spans="1:40" x14ac:dyDescent="0.3">
      <c r="A1031" t="s">
        <v>3030</v>
      </c>
      <c r="B1031" t="s">
        <v>25188</v>
      </c>
      <c r="C1031">
        <v>6.8</v>
      </c>
      <c r="E1031" t="s">
        <v>6403</v>
      </c>
      <c r="F1031" t="s">
        <v>27934</v>
      </c>
      <c r="G1031" t="s">
        <v>10413</v>
      </c>
      <c r="AF1031">
        <v>7.5</v>
      </c>
      <c r="AI1031">
        <v>6.2</v>
      </c>
      <c r="AN1031">
        <v>7.8</v>
      </c>
    </row>
    <row r="1032" spans="1:40" x14ac:dyDescent="0.3">
      <c r="A1032" t="s">
        <v>5806</v>
      </c>
      <c r="B1032" t="s">
        <v>25189</v>
      </c>
      <c r="C1032">
        <v>5.4</v>
      </c>
      <c r="E1032" t="s">
        <v>1325</v>
      </c>
      <c r="F1032" t="s">
        <v>27936</v>
      </c>
      <c r="G1032" t="s">
        <v>3409</v>
      </c>
      <c r="H1032" t="s">
        <v>19711</v>
      </c>
      <c r="I1032" t="s">
        <v>10413</v>
      </c>
      <c r="AF1032">
        <v>7.6</v>
      </c>
      <c r="AI1032">
        <v>7.7</v>
      </c>
      <c r="AN1032">
        <v>5.4</v>
      </c>
    </row>
    <row r="1033" spans="1:40" x14ac:dyDescent="0.3">
      <c r="A1033" t="s">
        <v>4479</v>
      </c>
      <c r="B1033" t="s">
        <v>25190</v>
      </c>
      <c r="C1033">
        <v>6.3</v>
      </c>
      <c r="E1033" t="s">
        <v>1671</v>
      </c>
      <c r="F1033" t="s">
        <v>3409</v>
      </c>
      <c r="G1033" t="s">
        <v>19711</v>
      </c>
      <c r="H1033" t="s">
        <v>27935</v>
      </c>
      <c r="AF1033">
        <v>5.3</v>
      </c>
      <c r="AI1033">
        <v>6.5</v>
      </c>
      <c r="AN1033">
        <v>8.1999999999999993</v>
      </c>
    </row>
    <row r="1034" spans="1:40" x14ac:dyDescent="0.3">
      <c r="A1034" t="s">
        <v>5821</v>
      </c>
      <c r="B1034" t="s">
        <v>25191</v>
      </c>
      <c r="C1034">
        <v>5.6</v>
      </c>
      <c r="E1034" t="s">
        <v>1671</v>
      </c>
      <c r="F1034" t="s">
        <v>18089</v>
      </c>
      <c r="G1034" t="s">
        <v>19711</v>
      </c>
      <c r="H1034" t="s">
        <v>27935</v>
      </c>
      <c r="AF1034">
        <v>8.5</v>
      </c>
      <c r="AI1034">
        <v>6.9</v>
      </c>
      <c r="AN1034">
        <v>6.4</v>
      </c>
    </row>
    <row r="1035" spans="1:40" x14ac:dyDescent="0.3">
      <c r="A1035" t="s">
        <v>1875</v>
      </c>
      <c r="B1035" t="s">
        <v>25192</v>
      </c>
      <c r="C1035">
        <v>6.8</v>
      </c>
      <c r="E1035" t="s">
        <v>953</v>
      </c>
      <c r="F1035" t="s">
        <v>1671</v>
      </c>
      <c r="G1035" t="s">
        <v>12332</v>
      </c>
      <c r="AF1035">
        <v>8.1</v>
      </c>
      <c r="AI1035">
        <v>5.3</v>
      </c>
      <c r="AN1035">
        <v>4.8</v>
      </c>
    </row>
    <row r="1036" spans="1:40" x14ac:dyDescent="0.3">
      <c r="A1036" t="s">
        <v>2614</v>
      </c>
      <c r="B1036" t="s">
        <v>25193</v>
      </c>
      <c r="C1036">
        <v>4.3</v>
      </c>
      <c r="E1036" t="s">
        <v>1671</v>
      </c>
      <c r="F1036" t="s">
        <v>18089</v>
      </c>
      <c r="G1036" t="s">
        <v>1266</v>
      </c>
      <c r="H1036" t="s">
        <v>19711</v>
      </c>
      <c r="AF1036">
        <v>7</v>
      </c>
      <c r="AI1036">
        <v>7.8</v>
      </c>
      <c r="AN1036">
        <v>5.9</v>
      </c>
    </row>
    <row r="1037" spans="1:40" x14ac:dyDescent="0.3">
      <c r="A1037" t="s">
        <v>2208</v>
      </c>
      <c r="B1037" t="s">
        <v>25194</v>
      </c>
      <c r="C1037">
        <v>6.3</v>
      </c>
      <c r="E1037" t="s">
        <v>1325</v>
      </c>
      <c r="F1037" t="s">
        <v>6403</v>
      </c>
      <c r="G1037" t="s">
        <v>12332</v>
      </c>
      <c r="H1037" t="s">
        <v>10413</v>
      </c>
      <c r="AF1037">
        <v>5.3</v>
      </c>
      <c r="AI1037">
        <v>5.3</v>
      </c>
      <c r="AN1037">
        <v>4.9000000000000004</v>
      </c>
    </row>
    <row r="1038" spans="1:40" x14ac:dyDescent="0.3">
      <c r="A1038" t="s">
        <v>1681</v>
      </c>
      <c r="B1038" t="s">
        <v>25195</v>
      </c>
      <c r="C1038">
        <v>6.5</v>
      </c>
      <c r="E1038" t="s">
        <v>1671</v>
      </c>
      <c r="F1038" t="s">
        <v>19711</v>
      </c>
      <c r="AF1038">
        <v>5.7</v>
      </c>
      <c r="AI1038">
        <v>6.3</v>
      </c>
      <c r="AN1038">
        <v>7.2</v>
      </c>
    </row>
    <row r="1039" spans="1:40" x14ac:dyDescent="0.3">
      <c r="A1039" t="s">
        <v>5383</v>
      </c>
      <c r="B1039" t="s">
        <v>25196</v>
      </c>
      <c r="C1039">
        <v>6.4</v>
      </c>
      <c r="E1039" t="s">
        <v>953</v>
      </c>
      <c r="F1039" t="s">
        <v>1671</v>
      </c>
      <c r="G1039" t="s">
        <v>3409</v>
      </c>
      <c r="AF1039">
        <v>7.7</v>
      </c>
      <c r="AI1039">
        <v>6.6</v>
      </c>
      <c r="AN1039">
        <v>5.3</v>
      </c>
    </row>
    <row r="1040" spans="1:40" x14ac:dyDescent="0.3">
      <c r="A1040" t="s">
        <v>3336</v>
      </c>
      <c r="B1040" t="s">
        <v>25197</v>
      </c>
      <c r="C1040">
        <v>6.3</v>
      </c>
      <c r="E1040" t="s">
        <v>1325</v>
      </c>
      <c r="F1040" t="s">
        <v>953</v>
      </c>
      <c r="G1040" t="s">
        <v>27936</v>
      </c>
      <c r="H1040" t="s">
        <v>10413</v>
      </c>
      <c r="AF1040">
        <v>7</v>
      </c>
      <c r="AI1040">
        <v>5.4</v>
      </c>
      <c r="AN1040">
        <v>7.2</v>
      </c>
    </row>
    <row r="1041" spans="1:40" x14ac:dyDescent="0.3">
      <c r="A1041" t="s">
        <v>5851</v>
      </c>
      <c r="B1041" t="s">
        <v>25198</v>
      </c>
      <c r="C1041">
        <v>5.9</v>
      </c>
      <c r="E1041" t="s">
        <v>3409</v>
      </c>
      <c r="F1041" t="s">
        <v>18089</v>
      </c>
      <c r="G1041" t="s">
        <v>1266</v>
      </c>
      <c r="AF1041">
        <v>7.8</v>
      </c>
      <c r="AI1041">
        <v>5.7</v>
      </c>
      <c r="AN1041">
        <v>7.2</v>
      </c>
    </row>
    <row r="1042" spans="1:40" x14ac:dyDescent="0.3">
      <c r="A1042" t="s">
        <v>2125</v>
      </c>
      <c r="B1042" t="s">
        <v>25199</v>
      </c>
      <c r="C1042">
        <v>6.5</v>
      </c>
      <c r="E1042" t="s">
        <v>27936</v>
      </c>
      <c r="F1042" t="s">
        <v>3409</v>
      </c>
      <c r="G1042" t="s">
        <v>10413</v>
      </c>
      <c r="AF1042">
        <v>5.6</v>
      </c>
      <c r="AI1042">
        <v>6.3</v>
      </c>
      <c r="AN1042">
        <v>5.7</v>
      </c>
    </row>
    <row r="1043" spans="1:40" x14ac:dyDescent="0.3">
      <c r="A1043" t="s">
        <v>334</v>
      </c>
      <c r="B1043" t="s">
        <v>25200</v>
      </c>
      <c r="C1043">
        <v>6.5</v>
      </c>
      <c r="E1043" t="s">
        <v>1325</v>
      </c>
      <c r="F1043" t="s">
        <v>27936</v>
      </c>
      <c r="G1043" t="s">
        <v>10413</v>
      </c>
      <c r="AF1043">
        <v>6.3</v>
      </c>
      <c r="AI1043">
        <v>6.3</v>
      </c>
      <c r="AN1043">
        <v>7.7</v>
      </c>
    </row>
    <row r="1044" spans="1:40" x14ac:dyDescent="0.3">
      <c r="A1044" t="s">
        <v>1628</v>
      </c>
      <c r="B1044" t="s">
        <v>25201</v>
      </c>
      <c r="C1044">
        <v>6.1</v>
      </c>
      <c r="E1044" t="s">
        <v>1325</v>
      </c>
      <c r="F1044" t="s">
        <v>953</v>
      </c>
      <c r="G1044" t="s">
        <v>1671</v>
      </c>
      <c r="AF1044">
        <v>6.8</v>
      </c>
      <c r="AI1044">
        <v>6.2</v>
      </c>
      <c r="AN1044">
        <v>6</v>
      </c>
    </row>
    <row r="1045" spans="1:40" x14ac:dyDescent="0.3">
      <c r="A1045" t="s">
        <v>271</v>
      </c>
      <c r="B1045" t="s">
        <v>25202</v>
      </c>
      <c r="C1045">
        <v>5.9</v>
      </c>
      <c r="E1045" t="s">
        <v>953</v>
      </c>
      <c r="F1045" t="s">
        <v>11526</v>
      </c>
      <c r="G1045" t="s">
        <v>1671</v>
      </c>
      <c r="H1045" t="s">
        <v>18089</v>
      </c>
      <c r="I1045" t="s">
        <v>1266</v>
      </c>
      <c r="AF1045">
        <v>7.9</v>
      </c>
      <c r="AI1045">
        <v>2.1</v>
      </c>
      <c r="AN1045">
        <v>7.2</v>
      </c>
    </row>
    <row r="1046" spans="1:40" x14ac:dyDescent="0.3">
      <c r="A1046" t="s">
        <v>73</v>
      </c>
      <c r="B1046" t="s">
        <v>25203</v>
      </c>
      <c r="C1046">
        <v>6.6</v>
      </c>
      <c r="E1046" t="s">
        <v>1325</v>
      </c>
      <c r="F1046" t="s">
        <v>953</v>
      </c>
      <c r="G1046" t="s">
        <v>12332</v>
      </c>
      <c r="AF1046">
        <v>6.5</v>
      </c>
      <c r="AI1046">
        <v>5</v>
      </c>
      <c r="AN1046">
        <v>6.6</v>
      </c>
    </row>
    <row r="1047" spans="1:40" x14ac:dyDescent="0.3">
      <c r="A1047" t="s">
        <v>5884</v>
      </c>
      <c r="B1047" t="s">
        <v>25204</v>
      </c>
      <c r="C1047">
        <v>7.4</v>
      </c>
      <c r="E1047" t="s">
        <v>3409</v>
      </c>
      <c r="F1047" t="s">
        <v>1266</v>
      </c>
      <c r="G1047" t="s">
        <v>17378</v>
      </c>
      <c r="H1047" t="s">
        <v>19711</v>
      </c>
      <c r="AF1047">
        <v>5.0999999999999996</v>
      </c>
      <c r="AI1047">
        <v>7</v>
      </c>
      <c r="AN1047">
        <v>6.7</v>
      </c>
    </row>
    <row r="1048" spans="1:40" x14ac:dyDescent="0.3">
      <c r="A1048" t="s">
        <v>214</v>
      </c>
      <c r="B1048" t="s">
        <v>25205</v>
      </c>
      <c r="C1048">
        <v>7.3</v>
      </c>
      <c r="E1048" t="s">
        <v>3409</v>
      </c>
      <c r="F1048" t="s">
        <v>19711</v>
      </c>
      <c r="AF1048">
        <v>6.1</v>
      </c>
      <c r="AI1048">
        <v>7</v>
      </c>
      <c r="AN1048">
        <v>7</v>
      </c>
    </row>
    <row r="1049" spans="1:40" x14ac:dyDescent="0.3">
      <c r="A1049" t="s">
        <v>464</v>
      </c>
      <c r="B1049" t="s">
        <v>25206</v>
      </c>
      <c r="C1049">
        <v>6.6</v>
      </c>
      <c r="E1049" t="s">
        <v>1325</v>
      </c>
      <c r="F1049" t="s">
        <v>27936</v>
      </c>
      <c r="G1049" t="s">
        <v>3409</v>
      </c>
      <c r="H1049" t="s">
        <v>10413</v>
      </c>
      <c r="AF1049">
        <v>7.7</v>
      </c>
      <c r="AI1049">
        <v>7.1</v>
      </c>
      <c r="AN1049">
        <v>6.2</v>
      </c>
    </row>
    <row r="1050" spans="1:40" x14ac:dyDescent="0.3">
      <c r="A1050" t="s">
        <v>227</v>
      </c>
      <c r="B1050" t="s">
        <v>25207</v>
      </c>
      <c r="C1050">
        <v>5.6</v>
      </c>
      <c r="E1050" t="s">
        <v>1325</v>
      </c>
      <c r="F1050" t="s">
        <v>953</v>
      </c>
      <c r="G1050" t="s">
        <v>12332</v>
      </c>
      <c r="H1050" t="s">
        <v>10413</v>
      </c>
      <c r="AF1050">
        <v>8.4</v>
      </c>
      <c r="AI1050">
        <v>6.4</v>
      </c>
      <c r="AN1050">
        <v>7.3</v>
      </c>
    </row>
    <row r="1051" spans="1:40" x14ac:dyDescent="0.3">
      <c r="A1051" t="s">
        <v>3554</v>
      </c>
      <c r="B1051" t="s">
        <v>25208</v>
      </c>
      <c r="C1051">
        <v>5.3</v>
      </c>
      <c r="E1051" t="s">
        <v>1325</v>
      </c>
      <c r="F1051" t="s">
        <v>1671</v>
      </c>
      <c r="G1051" t="s">
        <v>27936</v>
      </c>
      <c r="H1051" t="s">
        <v>3409</v>
      </c>
      <c r="I1051" t="s">
        <v>10413</v>
      </c>
      <c r="AF1051">
        <v>7.7</v>
      </c>
      <c r="AI1051">
        <v>6</v>
      </c>
      <c r="AN1051">
        <v>6.6</v>
      </c>
    </row>
    <row r="1052" spans="1:40" x14ac:dyDescent="0.3">
      <c r="A1052" t="s">
        <v>2469</v>
      </c>
      <c r="B1052" t="s">
        <v>25209</v>
      </c>
      <c r="C1052">
        <v>6</v>
      </c>
      <c r="E1052" t="s">
        <v>1671</v>
      </c>
      <c r="F1052" t="s">
        <v>19711</v>
      </c>
      <c r="G1052" t="s">
        <v>12332</v>
      </c>
      <c r="AF1052">
        <v>5.9</v>
      </c>
      <c r="AI1052">
        <v>4.5999999999999996</v>
      </c>
      <c r="AN1052">
        <v>4.5</v>
      </c>
    </row>
    <row r="1053" spans="1:40" x14ac:dyDescent="0.3">
      <c r="A1053" t="s">
        <v>5913</v>
      </c>
      <c r="B1053" t="s">
        <v>25210</v>
      </c>
      <c r="C1053">
        <v>5.4</v>
      </c>
      <c r="E1053" t="s">
        <v>953</v>
      </c>
      <c r="F1053" t="s">
        <v>1671</v>
      </c>
      <c r="G1053" t="s">
        <v>18089</v>
      </c>
      <c r="H1053" t="s">
        <v>1266</v>
      </c>
      <c r="I1053" t="s">
        <v>12332</v>
      </c>
      <c r="AF1053">
        <v>6.1</v>
      </c>
      <c r="AI1053">
        <v>8.3000000000000007</v>
      </c>
      <c r="AN1053">
        <v>5.9</v>
      </c>
    </row>
    <row r="1054" spans="1:40" x14ac:dyDescent="0.3">
      <c r="A1054" t="s">
        <v>2142</v>
      </c>
      <c r="B1054" t="s">
        <v>25211</v>
      </c>
      <c r="C1054">
        <v>6.8</v>
      </c>
      <c r="E1054" t="s">
        <v>27936</v>
      </c>
      <c r="F1054" t="s">
        <v>3409</v>
      </c>
      <c r="G1054" t="s">
        <v>27934</v>
      </c>
      <c r="H1054" t="s">
        <v>10413</v>
      </c>
      <c r="AF1054">
        <v>7.6</v>
      </c>
      <c r="AI1054">
        <v>7.2</v>
      </c>
      <c r="AN1054">
        <v>6.6</v>
      </c>
    </row>
    <row r="1055" spans="1:40" x14ac:dyDescent="0.3">
      <c r="A1055" t="s">
        <v>5926</v>
      </c>
      <c r="B1055" t="s">
        <v>25212</v>
      </c>
      <c r="C1055">
        <v>6.4</v>
      </c>
      <c r="E1055" t="s">
        <v>1671</v>
      </c>
      <c r="F1055" t="s">
        <v>17378</v>
      </c>
      <c r="AF1055">
        <v>5.7</v>
      </c>
      <c r="AI1055">
        <v>6</v>
      </c>
      <c r="AN1055">
        <v>5.9</v>
      </c>
    </row>
    <row r="1056" spans="1:40" x14ac:dyDescent="0.3">
      <c r="A1056" t="s">
        <v>2407</v>
      </c>
      <c r="B1056" t="s">
        <v>25213</v>
      </c>
      <c r="C1056">
        <v>4.9000000000000004</v>
      </c>
      <c r="E1056" t="s">
        <v>1325</v>
      </c>
      <c r="F1056" t="s">
        <v>953</v>
      </c>
      <c r="G1056" t="s">
        <v>1671</v>
      </c>
      <c r="H1056" t="s">
        <v>1266</v>
      </c>
      <c r="AF1056">
        <v>7.3</v>
      </c>
      <c r="AI1056">
        <v>4.5</v>
      </c>
      <c r="AN1056">
        <v>7.4</v>
      </c>
    </row>
    <row r="1057" spans="1:40" x14ac:dyDescent="0.3">
      <c r="A1057" t="s">
        <v>4042</v>
      </c>
      <c r="B1057" t="s">
        <v>25214</v>
      </c>
      <c r="C1057">
        <v>5.8</v>
      </c>
      <c r="E1057" t="s">
        <v>3409</v>
      </c>
      <c r="F1057" t="s">
        <v>19711</v>
      </c>
      <c r="G1057" t="s">
        <v>15011</v>
      </c>
      <c r="AF1057">
        <v>5</v>
      </c>
      <c r="AI1057">
        <v>7.5</v>
      </c>
      <c r="AN1057">
        <v>6.9</v>
      </c>
    </row>
    <row r="1058" spans="1:40" x14ac:dyDescent="0.3">
      <c r="A1058" t="s">
        <v>5940</v>
      </c>
      <c r="B1058" t="s">
        <v>25215</v>
      </c>
      <c r="C1058">
        <v>7.1</v>
      </c>
      <c r="E1058" t="s">
        <v>13307</v>
      </c>
      <c r="F1058" t="s">
        <v>3409</v>
      </c>
      <c r="G1058" t="s">
        <v>22704</v>
      </c>
      <c r="AF1058">
        <v>5.9</v>
      </c>
      <c r="AI1058">
        <v>7.2</v>
      </c>
      <c r="AN1058">
        <v>7.9</v>
      </c>
    </row>
    <row r="1059" spans="1:40" x14ac:dyDescent="0.3">
      <c r="A1059" t="s">
        <v>852</v>
      </c>
      <c r="B1059" t="s">
        <v>25216</v>
      </c>
      <c r="C1059">
        <v>7.2</v>
      </c>
      <c r="E1059" t="s">
        <v>27934</v>
      </c>
      <c r="F1059" t="s">
        <v>10413</v>
      </c>
      <c r="AF1059">
        <v>6</v>
      </c>
      <c r="AI1059">
        <v>4.5999999999999996</v>
      </c>
      <c r="AN1059">
        <v>8.4</v>
      </c>
    </row>
    <row r="1060" spans="1:40" x14ac:dyDescent="0.3">
      <c r="A1060" t="s">
        <v>3446</v>
      </c>
      <c r="B1060" t="s">
        <v>25217</v>
      </c>
      <c r="C1060">
        <v>6</v>
      </c>
      <c r="E1060" t="s">
        <v>1325</v>
      </c>
      <c r="F1060" t="s">
        <v>953</v>
      </c>
      <c r="G1060" t="s">
        <v>6403</v>
      </c>
      <c r="H1060" t="s">
        <v>12332</v>
      </c>
      <c r="AF1060">
        <v>4.8</v>
      </c>
      <c r="AI1060">
        <v>6.3</v>
      </c>
      <c r="AN1060">
        <v>8</v>
      </c>
    </row>
    <row r="1061" spans="1:40" x14ac:dyDescent="0.3">
      <c r="A1061" t="s">
        <v>5951</v>
      </c>
      <c r="B1061" t="s">
        <v>25218</v>
      </c>
      <c r="C1061">
        <v>6</v>
      </c>
      <c r="E1061" t="s">
        <v>1325</v>
      </c>
      <c r="F1061" t="s">
        <v>27936</v>
      </c>
      <c r="G1061" t="s">
        <v>3409</v>
      </c>
      <c r="H1061" t="s">
        <v>10413</v>
      </c>
      <c r="I1061" t="s">
        <v>25957</v>
      </c>
      <c r="AF1061">
        <v>6.8</v>
      </c>
      <c r="AI1061">
        <v>5.0999999999999996</v>
      </c>
      <c r="AN1061">
        <v>6.8</v>
      </c>
    </row>
    <row r="1062" spans="1:40" x14ac:dyDescent="0.3">
      <c r="A1062" t="s">
        <v>214</v>
      </c>
      <c r="B1062" t="s">
        <v>25219</v>
      </c>
      <c r="C1062">
        <v>7</v>
      </c>
      <c r="E1062" t="s">
        <v>3409</v>
      </c>
      <c r="F1062" t="s">
        <v>19711</v>
      </c>
      <c r="AF1062">
        <v>6.1</v>
      </c>
      <c r="AI1062">
        <v>6.8</v>
      </c>
      <c r="AN1062">
        <v>7.8</v>
      </c>
    </row>
    <row r="1063" spans="1:40" x14ac:dyDescent="0.3">
      <c r="A1063" t="s">
        <v>334</v>
      </c>
      <c r="B1063" t="s">
        <v>25220</v>
      </c>
      <c r="C1063">
        <v>5.4</v>
      </c>
      <c r="E1063" t="s">
        <v>1325</v>
      </c>
      <c r="F1063" t="s">
        <v>27936</v>
      </c>
      <c r="G1063" t="s">
        <v>10413</v>
      </c>
      <c r="AF1063">
        <v>7.1</v>
      </c>
      <c r="AI1063">
        <v>5.3</v>
      </c>
      <c r="AN1063">
        <v>8.1</v>
      </c>
    </row>
    <row r="1064" spans="1:40" x14ac:dyDescent="0.3">
      <c r="A1064" t="s">
        <v>5967</v>
      </c>
      <c r="B1064" t="s">
        <v>25221</v>
      </c>
      <c r="C1064">
        <v>6.5</v>
      </c>
      <c r="E1064" t="s">
        <v>1671</v>
      </c>
      <c r="F1064" t="s">
        <v>27936</v>
      </c>
      <c r="G1064" t="s">
        <v>10413</v>
      </c>
      <c r="AF1064">
        <v>6.4</v>
      </c>
      <c r="AI1064">
        <v>7.6</v>
      </c>
      <c r="AN1064">
        <v>7.3</v>
      </c>
    </row>
    <row r="1065" spans="1:40" x14ac:dyDescent="0.3">
      <c r="A1065" t="s">
        <v>214</v>
      </c>
      <c r="B1065" t="s">
        <v>25222</v>
      </c>
      <c r="C1065">
        <v>6.4</v>
      </c>
      <c r="E1065" t="s">
        <v>3409</v>
      </c>
      <c r="F1065" t="s">
        <v>19711</v>
      </c>
      <c r="AF1065">
        <v>6.4</v>
      </c>
      <c r="AI1065">
        <v>5.3</v>
      </c>
      <c r="AN1065">
        <v>5.6</v>
      </c>
    </row>
    <row r="1066" spans="1:40" x14ac:dyDescent="0.3">
      <c r="A1066" t="s">
        <v>59</v>
      </c>
      <c r="B1066" t="s">
        <v>25223</v>
      </c>
      <c r="C1066">
        <v>4.9000000000000004</v>
      </c>
      <c r="E1066" t="s">
        <v>1325</v>
      </c>
      <c r="F1066" t="s">
        <v>10413</v>
      </c>
      <c r="AF1066">
        <v>6.5</v>
      </c>
      <c r="AI1066">
        <v>5.4</v>
      </c>
      <c r="AN1066">
        <v>7.3</v>
      </c>
    </row>
    <row r="1067" spans="1:40" x14ac:dyDescent="0.3">
      <c r="A1067" t="s">
        <v>1374</v>
      </c>
      <c r="B1067" t="s">
        <v>25224</v>
      </c>
      <c r="C1067">
        <v>6.3</v>
      </c>
      <c r="E1067" t="s">
        <v>1325</v>
      </c>
      <c r="F1067" t="s">
        <v>953</v>
      </c>
      <c r="G1067" t="s">
        <v>1671</v>
      </c>
      <c r="H1067" t="s">
        <v>27936</v>
      </c>
      <c r="AF1067">
        <v>6.3</v>
      </c>
      <c r="AI1067">
        <v>6.2</v>
      </c>
      <c r="AN1067">
        <v>6.4</v>
      </c>
    </row>
    <row r="1068" spans="1:40" x14ac:dyDescent="0.3">
      <c r="A1068" t="s">
        <v>6003</v>
      </c>
      <c r="B1068" t="s">
        <v>25225</v>
      </c>
      <c r="C1068">
        <v>7.7</v>
      </c>
      <c r="E1068" t="s">
        <v>13307</v>
      </c>
      <c r="F1068" t="s">
        <v>3409</v>
      </c>
      <c r="G1068" t="s">
        <v>22704</v>
      </c>
      <c r="H1068" t="s">
        <v>10413</v>
      </c>
      <c r="AF1068">
        <v>5.2</v>
      </c>
      <c r="AI1068">
        <v>6.9</v>
      </c>
      <c r="AN1068">
        <v>7.1</v>
      </c>
    </row>
    <row r="1069" spans="1:40" x14ac:dyDescent="0.3">
      <c r="A1069" t="s">
        <v>6009</v>
      </c>
      <c r="B1069" t="s">
        <v>25226</v>
      </c>
      <c r="C1069">
        <v>7.8</v>
      </c>
      <c r="E1069" t="s">
        <v>1325</v>
      </c>
      <c r="F1069" t="s">
        <v>953</v>
      </c>
      <c r="G1069" t="s">
        <v>27936</v>
      </c>
      <c r="H1069" t="s">
        <v>3409</v>
      </c>
      <c r="I1069" t="s">
        <v>27934</v>
      </c>
      <c r="J1069" t="s">
        <v>10413</v>
      </c>
      <c r="AF1069">
        <v>5.6</v>
      </c>
      <c r="AI1069">
        <v>6.5</v>
      </c>
      <c r="AN1069">
        <v>6.5</v>
      </c>
    </row>
    <row r="1070" spans="1:40" x14ac:dyDescent="0.3">
      <c r="A1070" t="s">
        <v>1423</v>
      </c>
      <c r="B1070" t="s">
        <v>25227</v>
      </c>
      <c r="C1070">
        <v>5.5</v>
      </c>
      <c r="E1070" t="s">
        <v>1325</v>
      </c>
      <c r="F1070" t="s">
        <v>1671</v>
      </c>
      <c r="G1070" t="s">
        <v>19711</v>
      </c>
      <c r="AF1070">
        <v>5.7</v>
      </c>
      <c r="AI1070">
        <v>6.4</v>
      </c>
      <c r="AN1070">
        <v>6.9</v>
      </c>
    </row>
    <row r="1071" spans="1:40" x14ac:dyDescent="0.3">
      <c r="A1071" t="s">
        <v>2125</v>
      </c>
      <c r="B1071" t="s">
        <v>25228</v>
      </c>
      <c r="C1071">
        <v>7.5</v>
      </c>
      <c r="E1071" t="s">
        <v>27936</v>
      </c>
      <c r="F1071" t="s">
        <v>3409</v>
      </c>
      <c r="G1071" t="s">
        <v>10413</v>
      </c>
      <c r="AF1071">
        <v>5.3</v>
      </c>
      <c r="AI1071">
        <v>6.9</v>
      </c>
      <c r="AN1071">
        <v>7.7</v>
      </c>
    </row>
    <row r="1072" spans="1:40" x14ac:dyDescent="0.3">
      <c r="A1072" t="s">
        <v>4473</v>
      </c>
      <c r="B1072" t="s">
        <v>25229</v>
      </c>
      <c r="C1072">
        <v>6.4</v>
      </c>
      <c r="E1072" t="s">
        <v>1325</v>
      </c>
      <c r="F1072" t="s">
        <v>953</v>
      </c>
      <c r="G1072" t="s">
        <v>10413</v>
      </c>
      <c r="H1072" t="s">
        <v>25957</v>
      </c>
      <c r="AF1072">
        <v>6.4</v>
      </c>
      <c r="AI1072">
        <v>5.9</v>
      </c>
      <c r="AN1072">
        <v>5.6</v>
      </c>
    </row>
    <row r="1073" spans="1:40" x14ac:dyDescent="0.3">
      <c r="A1073" t="s">
        <v>4075</v>
      </c>
      <c r="B1073" t="s">
        <v>25230</v>
      </c>
      <c r="C1073">
        <v>5.6</v>
      </c>
      <c r="E1073" t="s">
        <v>3409</v>
      </c>
      <c r="F1073" t="s">
        <v>10413</v>
      </c>
      <c r="AF1073">
        <v>7.1</v>
      </c>
      <c r="AI1073">
        <v>5.8</v>
      </c>
      <c r="AN1073">
        <v>7.7</v>
      </c>
    </row>
    <row r="1074" spans="1:40" x14ac:dyDescent="0.3">
      <c r="A1074" t="s">
        <v>6030</v>
      </c>
      <c r="B1074" t="s">
        <v>25231</v>
      </c>
      <c r="C1074">
        <v>7.5</v>
      </c>
      <c r="E1074" t="s">
        <v>11526</v>
      </c>
      <c r="F1074" t="s">
        <v>18089</v>
      </c>
      <c r="G1074" t="s">
        <v>1266</v>
      </c>
      <c r="H1074" t="s">
        <v>17378</v>
      </c>
      <c r="AF1074">
        <v>6.1</v>
      </c>
      <c r="AI1074">
        <v>5</v>
      </c>
      <c r="AN1074">
        <v>6.8</v>
      </c>
    </row>
    <row r="1075" spans="1:40" x14ac:dyDescent="0.3">
      <c r="A1075" t="s">
        <v>6038</v>
      </c>
      <c r="B1075" t="s">
        <v>25232</v>
      </c>
      <c r="C1075">
        <v>6.8</v>
      </c>
      <c r="E1075" t="s">
        <v>953</v>
      </c>
      <c r="F1075" t="s">
        <v>3409</v>
      </c>
      <c r="G1075" t="s">
        <v>15011</v>
      </c>
      <c r="AF1075">
        <v>6.6</v>
      </c>
      <c r="AI1075">
        <v>6.4</v>
      </c>
      <c r="AN1075">
        <v>8.4</v>
      </c>
    </row>
    <row r="1076" spans="1:40" x14ac:dyDescent="0.3">
      <c r="A1076" t="s">
        <v>262</v>
      </c>
      <c r="B1076" t="s">
        <v>25233</v>
      </c>
      <c r="C1076">
        <v>6.8</v>
      </c>
      <c r="E1076" t="s">
        <v>1325</v>
      </c>
      <c r="F1076" t="s">
        <v>953</v>
      </c>
      <c r="G1076" t="s">
        <v>1266</v>
      </c>
      <c r="H1076" t="s">
        <v>12332</v>
      </c>
      <c r="I1076" t="s">
        <v>10413</v>
      </c>
      <c r="AF1076">
        <v>4.8</v>
      </c>
      <c r="AI1076">
        <v>7</v>
      </c>
      <c r="AN1076">
        <v>7.1</v>
      </c>
    </row>
    <row r="1077" spans="1:40" x14ac:dyDescent="0.3">
      <c r="A1077" t="s">
        <v>3171</v>
      </c>
      <c r="B1077" t="s">
        <v>25234</v>
      </c>
      <c r="C1077">
        <v>6</v>
      </c>
      <c r="E1077" t="s">
        <v>3409</v>
      </c>
      <c r="F1077" t="s">
        <v>6403</v>
      </c>
      <c r="G1077" t="s">
        <v>12332</v>
      </c>
      <c r="H1077" t="s">
        <v>10413</v>
      </c>
      <c r="AF1077">
        <v>6.4</v>
      </c>
      <c r="AI1077">
        <v>6.9</v>
      </c>
      <c r="AN1077">
        <v>7.6</v>
      </c>
    </row>
    <row r="1078" spans="1:40" x14ac:dyDescent="0.3">
      <c r="A1078" t="s">
        <v>3409</v>
      </c>
      <c r="B1078" t="s">
        <v>25235</v>
      </c>
      <c r="C1078">
        <v>7.3</v>
      </c>
      <c r="E1078" t="s">
        <v>3409</v>
      </c>
      <c r="AF1078">
        <v>7.3</v>
      </c>
      <c r="AI1078">
        <v>7.3</v>
      </c>
      <c r="AN1078">
        <v>7.8</v>
      </c>
    </row>
    <row r="1079" spans="1:40" x14ac:dyDescent="0.3">
      <c r="A1079" t="s">
        <v>2527</v>
      </c>
      <c r="B1079" t="s">
        <v>25236</v>
      </c>
      <c r="C1079">
        <v>6</v>
      </c>
      <c r="E1079" t="s">
        <v>1671</v>
      </c>
      <c r="F1079" t="s">
        <v>3409</v>
      </c>
      <c r="AF1079">
        <v>5.5</v>
      </c>
      <c r="AI1079">
        <v>6.5</v>
      </c>
      <c r="AN1079">
        <v>6</v>
      </c>
    </row>
    <row r="1080" spans="1:40" x14ac:dyDescent="0.3">
      <c r="A1080" t="s">
        <v>464</v>
      </c>
      <c r="B1080" t="s">
        <v>25237</v>
      </c>
      <c r="C1080">
        <v>7</v>
      </c>
      <c r="E1080" t="s">
        <v>1325</v>
      </c>
      <c r="F1080" t="s">
        <v>27936</v>
      </c>
      <c r="G1080" t="s">
        <v>3409</v>
      </c>
      <c r="H1080" t="s">
        <v>10413</v>
      </c>
      <c r="AF1080">
        <v>3.9</v>
      </c>
      <c r="AI1080">
        <v>5.8</v>
      </c>
      <c r="AN1080">
        <v>7</v>
      </c>
    </row>
    <row r="1081" spans="1:40" x14ac:dyDescent="0.3">
      <c r="A1081" t="s">
        <v>1681</v>
      </c>
      <c r="B1081" t="s">
        <v>25238</v>
      </c>
      <c r="C1081">
        <v>5.0999999999999996</v>
      </c>
      <c r="E1081" t="s">
        <v>1671</v>
      </c>
      <c r="F1081" t="s">
        <v>19711</v>
      </c>
      <c r="AF1081">
        <v>5.5</v>
      </c>
      <c r="AI1081">
        <v>6.9</v>
      </c>
      <c r="AN1081">
        <v>6.7</v>
      </c>
    </row>
    <row r="1082" spans="1:40" x14ac:dyDescent="0.3">
      <c r="A1082" t="s">
        <v>1924</v>
      </c>
      <c r="B1082" t="s">
        <v>25239</v>
      </c>
      <c r="C1082">
        <v>6.8</v>
      </c>
      <c r="E1082" t="s">
        <v>3409</v>
      </c>
      <c r="F1082" t="s">
        <v>27934</v>
      </c>
      <c r="G1082" t="s">
        <v>10413</v>
      </c>
      <c r="AF1082">
        <v>4.2</v>
      </c>
      <c r="AI1082">
        <v>6.7</v>
      </c>
      <c r="AN1082">
        <v>6.4</v>
      </c>
    </row>
    <row r="1083" spans="1:40" x14ac:dyDescent="0.3">
      <c r="A1083" t="s">
        <v>687</v>
      </c>
      <c r="B1083" t="s">
        <v>25240</v>
      </c>
      <c r="C1083">
        <v>6.5</v>
      </c>
      <c r="E1083" t="s">
        <v>3409</v>
      </c>
      <c r="F1083" t="s">
        <v>1266</v>
      </c>
      <c r="G1083" t="s">
        <v>19711</v>
      </c>
      <c r="AF1083">
        <v>6.8</v>
      </c>
      <c r="AI1083">
        <v>7.4</v>
      </c>
      <c r="AN1083">
        <v>7.2</v>
      </c>
    </row>
    <row r="1084" spans="1:40" x14ac:dyDescent="0.3">
      <c r="A1084" t="s">
        <v>334</v>
      </c>
      <c r="B1084" t="s">
        <v>25241</v>
      </c>
      <c r="C1084">
        <v>6.6</v>
      </c>
      <c r="E1084" t="s">
        <v>1325</v>
      </c>
      <c r="F1084" t="s">
        <v>27936</v>
      </c>
      <c r="G1084" t="s">
        <v>10413</v>
      </c>
      <c r="AF1084">
        <v>7.5</v>
      </c>
      <c r="AI1084">
        <v>5.6</v>
      </c>
      <c r="AN1084">
        <v>6.2</v>
      </c>
    </row>
    <row r="1085" spans="1:40" x14ac:dyDescent="0.3">
      <c r="A1085" t="s">
        <v>1752</v>
      </c>
      <c r="B1085" t="s">
        <v>25242</v>
      </c>
      <c r="C1085">
        <v>7.2</v>
      </c>
      <c r="E1085" t="s">
        <v>1325</v>
      </c>
      <c r="F1085" t="s">
        <v>1671</v>
      </c>
      <c r="G1085" t="s">
        <v>27936</v>
      </c>
      <c r="AF1085">
        <v>7.4</v>
      </c>
      <c r="AI1085">
        <v>5.8</v>
      </c>
      <c r="AN1085">
        <v>7.7</v>
      </c>
    </row>
    <row r="1086" spans="1:40" x14ac:dyDescent="0.3">
      <c r="A1086" t="s">
        <v>1415</v>
      </c>
      <c r="B1086" t="s">
        <v>25243</v>
      </c>
      <c r="C1086">
        <v>7</v>
      </c>
      <c r="E1086" t="s">
        <v>1671</v>
      </c>
      <c r="F1086" t="s">
        <v>3409</v>
      </c>
      <c r="G1086" t="s">
        <v>19711</v>
      </c>
      <c r="AF1086">
        <v>7</v>
      </c>
      <c r="AI1086">
        <v>5.5</v>
      </c>
      <c r="AN1086">
        <v>7.9</v>
      </c>
    </row>
    <row r="1087" spans="1:40" x14ac:dyDescent="0.3">
      <c r="A1087" t="s">
        <v>863</v>
      </c>
      <c r="B1087" t="s">
        <v>25244</v>
      </c>
      <c r="C1087">
        <v>7</v>
      </c>
      <c r="E1087" t="s">
        <v>953</v>
      </c>
      <c r="F1087" t="s">
        <v>11526</v>
      </c>
      <c r="G1087" t="s">
        <v>1671</v>
      </c>
      <c r="H1087" t="s">
        <v>3409</v>
      </c>
      <c r="I1087" t="s">
        <v>18089</v>
      </c>
      <c r="AF1087">
        <v>6.3</v>
      </c>
      <c r="AI1087">
        <v>6.5</v>
      </c>
      <c r="AN1087">
        <v>7.9</v>
      </c>
    </row>
    <row r="1088" spans="1:40" x14ac:dyDescent="0.3">
      <c r="A1088" t="s">
        <v>1681</v>
      </c>
      <c r="B1088" t="s">
        <v>25245</v>
      </c>
      <c r="C1088">
        <v>5.9</v>
      </c>
      <c r="E1088" t="s">
        <v>1671</v>
      </c>
      <c r="F1088" t="s">
        <v>19711</v>
      </c>
      <c r="AF1088">
        <v>6.9</v>
      </c>
      <c r="AI1088">
        <v>6.8</v>
      </c>
      <c r="AN1088">
        <v>5.5</v>
      </c>
    </row>
    <row r="1089" spans="1:40" x14ac:dyDescent="0.3">
      <c r="A1089" t="s">
        <v>1415</v>
      </c>
      <c r="B1089" t="s">
        <v>25246</v>
      </c>
      <c r="C1089">
        <v>5.4</v>
      </c>
      <c r="E1089" t="s">
        <v>1671</v>
      </c>
      <c r="F1089" t="s">
        <v>3409</v>
      </c>
      <c r="G1089" t="s">
        <v>19711</v>
      </c>
      <c r="AI1089">
        <v>7.7</v>
      </c>
      <c r="AN1089">
        <v>6.2</v>
      </c>
    </row>
    <row r="1090" spans="1:40" x14ac:dyDescent="0.3">
      <c r="A1090" t="s">
        <v>1752</v>
      </c>
      <c r="B1090" t="s">
        <v>25247</v>
      </c>
      <c r="C1090">
        <v>6.6</v>
      </c>
      <c r="E1090" t="s">
        <v>1325</v>
      </c>
      <c r="F1090" t="s">
        <v>1671</v>
      </c>
      <c r="G1090" t="s">
        <v>27936</v>
      </c>
      <c r="AI1090">
        <v>6.6</v>
      </c>
      <c r="AN1090">
        <v>6.7</v>
      </c>
    </row>
    <row r="1091" spans="1:40" x14ac:dyDescent="0.3">
      <c r="A1091" t="s">
        <v>6113</v>
      </c>
      <c r="B1091" t="s">
        <v>25248</v>
      </c>
      <c r="C1091">
        <v>7</v>
      </c>
      <c r="E1091" t="s">
        <v>13307</v>
      </c>
      <c r="F1091" t="s">
        <v>3409</v>
      </c>
      <c r="G1091" t="s">
        <v>22704</v>
      </c>
      <c r="H1091" t="s">
        <v>19711</v>
      </c>
      <c r="AI1091">
        <v>5.5</v>
      </c>
      <c r="AN1091">
        <v>4.7</v>
      </c>
    </row>
    <row r="1092" spans="1:40" x14ac:dyDescent="0.3">
      <c r="A1092" t="s">
        <v>3228</v>
      </c>
      <c r="B1092" t="s">
        <v>25249</v>
      </c>
      <c r="C1092">
        <v>6.5</v>
      </c>
      <c r="E1092" t="s">
        <v>1325</v>
      </c>
      <c r="F1092" t="s">
        <v>1671</v>
      </c>
      <c r="G1092" t="s">
        <v>27935</v>
      </c>
      <c r="AI1092">
        <v>6.2</v>
      </c>
      <c r="AN1092">
        <v>6.3</v>
      </c>
    </row>
    <row r="1093" spans="1:40" x14ac:dyDescent="0.3">
      <c r="A1093" t="s">
        <v>2142</v>
      </c>
      <c r="B1093" t="s">
        <v>25250</v>
      </c>
      <c r="C1093">
        <v>6.3</v>
      </c>
      <c r="E1093" t="s">
        <v>27936</v>
      </c>
      <c r="F1093" t="s">
        <v>3409</v>
      </c>
      <c r="G1093" t="s">
        <v>27934</v>
      </c>
      <c r="H1093" t="s">
        <v>10413</v>
      </c>
      <c r="AI1093">
        <v>7.1</v>
      </c>
      <c r="AN1093">
        <v>7.3</v>
      </c>
    </row>
    <row r="1094" spans="1:40" x14ac:dyDescent="0.3">
      <c r="A1094" t="s">
        <v>1415</v>
      </c>
      <c r="B1094" t="s">
        <v>25251</v>
      </c>
      <c r="C1094">
        <v>6.5</v>
      </c>
      <c r="E1094" t="s">
        <v>1671</v>
      </c>
      <c r="F1094" t="s">
        <v>3409</v>
      </c>
      <c r="G1094" t="s">
        <v>19711</v>
      </c>
      <c r="AI1094">
        <v>5.9</v>
      </c>
      <c r="AN1094">
        <v>4.9000000000000004</v>
      </c>
    </row>
    <row r="1095" spans="1:40" x14ac:dyDescent="0.3">
      <c r="A1095" t="s">
        <v>6132</v>
      </c>
      <c r="B1095" t="s">
        <v>25252</v>
      </c>
      <c r="C1095">
        <v>6.5</v>
      </c>
      <c r="E1095" t="s">
        <v>3409</v>
      </c>
      <c r="F1095" t="s">
        <v>6403</v>
      </c>
      <c r="G1095" t="s">
        <v>27934</v>
      </c>
      <c r="H1095" t="s">
        <v>10413</v>
      </c>
      <c r="AI1095">
        <v>5.9</v>
      </c>
      <c r="AN1095">
        <v>7.6</v>
      </c>
    </row>
    <row r="1096" spans="1:40" x14ac:dyDescent="0.3">
      <c r="A1096" t="s">
        <v>1671</v>
      </c>
      <c r="B1096" t="s">
        <v>25253</v>
      </c>
      <c r="C1096">
        <v>5.8</v>
      </c>
      <c r="E1096" t="s">
        <v>1671</v>
      </c>
      <c r="AI1096">
        <v>6.8</v>
      </c>
      <c r="AN1096">
        <v>6.8</v>
      </c>
    </row>
    <row r="1097" spans="1:40" x14ac:dyDescent="0.3">
      <c r="A1097" t="s">
        <v>50</v>
      </c>
      <c r="B1097" t="s">
        <v>25254</v>
      </c>
      <c r="C1097">
        <v>6.6</v>
      </c>
      <c r="E1097" t="s">
        <v>1325</v>
      </c>
      <c r="F1097" t="s">
        <v>953</v>
      </c>
      <c r="G1097" t="s">
        <v>10413</v>
      </c>
      <c r="AI1097">
        <v>5.8</v>
      </c>
      <c r="AN1097">
        <v>6.2</v>
      </c>
    </row>
    <row r="1098" spans="1:40" x14ac:dyDescent="0.3">
      <c r="A1098" t="s">
        <v>2664</v>
      </c>
      <c r="B1098" t="s">
        <v>25255</v>
      </c>
      <c r="C1098">
        <v>5.4</v>
      </c>
      <c r="E1098" t="s">
        <v>1266</v>
      </c>
      <c r="F1098" t="s">
        <v>6403</v>
      </c>
      <c r="G1098" t="s">
        <v>27934</v>
      </c>
      <c r="H1098" t="s">
        <v>10413</v>
      </c>
      <c r="AI1098">
        <v>7.8</v>
      </c>
      <c r="AN1098">
        <v>7</v>
      </c>
    </row>
    <row r="1099" spans="1:40" x14ac:dyDescent="0.3">
      <c r="A1099" t="s">
        <v>464</v>
      </c>
      <c r="B1099" t="s">
        <v>25256</v>
      </c>
      <c r="C1099">
        <v>6.1</v>
      </c>
      <c r="E1099" t="s">
        <v>1325</v>
      </c>
      <c r="F1099" t="s">
        <v>27936</v>
      </c>
      <c r="G1099" t="s">
        <v>3409</v>
      </c>
      <c r="H1099" t="s">
        <v>10413</v>
      </c>
      <c r="AI1099">
        <v>6.5</v>
      </c>
      <c r="AN1099">
        <v>6.9</v>
      </c>
    </row>
    <row r="1100" spans="1:40" x14ac:dyDescent="0.3">
      <c r="A1100" t="s">
        <v>5913</v>
      </c>
      <c r="B1100" t="s">
        <v>25257</v>
      </c>
      <c r="C1100">
        <v>4</v>
      </c>
      <c r="E1100" t="s">
        <v>953</v>
      </c>
      <c r="F1100" t="s">
        <v>1671</v>
      </c>
      <c r="G1100" t="s">
        <v>18089</v>
      </c>
      <c r="H1100" t="s">
        <v>1266</v>
      </c>
      <c r="I1100" t="s">
        <v>12332</v>
      </c>
      <c r="AI1100">
        <v>6.3</v>
      </c>
      <c r="AN1100">
        <v>6.6</v>
      </c>
    </row>
    <row r="1101" spans="1:40" x14ac:dyDescent="0.3">
      <c r="A1101" t="s">
        <v>2125</v>
      </c>
      <c r="B1101" t="s">
        <v>25258</v>
      </c>
      <c r="C1101">
        <v>7.6</v>
      </c>
      <c r="E1101" t="s">
        <v>27936</v>
      </c>
      <c r="F1101" t="s">
        <v>3409</v>
      </c>
      <c r="G1101" t="s">
        <v>10413</v>
      </c>
      <c r="AI1101">
        <v>5.3</v>
      </c>
      <c r="AN1101">
        <v>6.4</v>
      </c>
    </row>
    <row r="1102" spans="1:40" x14ac:dyDescent="0.3">
      <c r="A1102" t="s">
        <v>1313</v>
      </c>
      <c r="B1102" t="s">
        <v>25259</v>
      </c>
      <c r="C1102">
        <v>7.9</v>
      </c>
      <c r="E1102" t="s">
        <v>1325</v>
      </c>
      <c r="F1102" t="s">
        <v>953</v>
      </c>
      <c r="G1102" t="s">
        <v>22704</v>
      </c>
      <c r="AI1102">
        <v>5.5</v>
      </c>
      <c r="AN1102">
        <v>5</v>
      </c>
    </row>
    <row r="1103" spans="1:40" x14ac:dyDescent="0.3">
      <c r="A1103" t="s">
        <v>1533</v>
      </c>
      <c r="B1103" t="s">
        <v>25260</v>
      </c>
      <c r="C1103">
        <v>5.3</v>
      </c>
      <c r="E1103" t="s">
        <v>1325</v>
      </c>
      <c r="F1103" t="s">
        <v>1671</v>
      </c>
      <c r="G1103" t="s">
        <v>27936</v>
      </c>
      <c r="H1103" t="s">
        <v>19711</v>
      </c>
      <c r="I1103" t="s">
        <v>10413</v>
      </c>
      <c r="AI1103">
        <v>4.3</v>
      </c>
      <c r="AN1103">
        <v>5.0999999999999996</v>
      </c>
    </row>
    <row r="1104" spans="1:40" x14ac:dyDescent="0.3">
      <c r="A1104" t="s">
        <v>1671</v>
      </c>
      <c r="B1104" t="s">
        <v>25261</v>
      </c>
      <c r="C1104">
        <v>6.6</v>
      </c>
      <c r="E1104" t="s">
        <v>1671</v>
      </c>
      <c r="AI1104">
        <v>5.2</v>
      </c>
      <c r="AN1104">
        <v>8</v>
      </c>
    </row>
    <row r="1105" spans="1:40" x14ac:dyDescent="0.3">
      <c r="A1105" t="s">
        <v>6184</v>
      </c>
      <c r="B1105" t="s">
        <v>25262</v>
      </c>
      <c r="C1105">
        <v>6.3</v>
      </c>
      <c r="E1105" t="s">
        <v>1325</v>
      </c>
      <c r="F1105" t="s">
        <v>1266</v>
      </c>
      <c r="G1105" t="s">
        <v>15011</v>
      </c>
      <c r="AI1105">
        <v>6.7</v>
      </c>
      <c r="AN1105">
        <v>7</v>
      </c>
    </row>
    <row r="1106" spans="1:40" x14ac:dyDescent="0.3">
      <c r="A1106" t="s">
        <v>1752</v>
      </c>
      <c r="B1106" t="s">
        <v>25263</v>
      </c>
      <c r="C1106">
        <v>7.2</v>
      </c>
      <c r="E1106" t="s">
        <v>1325</v>
      </c>
      <c r="F1106" t="s">
        <v>1671</v>
      </c>
      <c r="G1106" t="s">
        <v>27936</v>
      </c>
      <c r="AI1106">
        <v>5.8</v>
      </c>
      <c r="AN1106">
        <v>6.6</v>
      </c>
    </row>
    <row r="1107" spans="1:40" x14ac:dyDescent="0.3">
      <c r="A1107" t="s">
        <v>6199</v>
      </c>
      <c r="B1107" t="s">
        <v>25264</v>
      </c>
      <c r="C1107">
        <v>7</v>
      </c>
      <c r="E1107" t="s">
        <v>3409</v>
      </c>
      <c r="F1107" t="s">
        <v>12038</v>
      </c>
      <c r="AI1107">
        <v>6.7</v>
      </c>
      <c r="AN1107">
        <v>6.7</v>
      </c>
    </row>
    <row r="1108" spans="1:40" x14ac:dyDescent="0.3">
      <c r="A1108" t="s">
        <v>81</v>
      </c>
      <c r="B1108" t="s">
        <v>25265</v>
      </c>
      <c r="C1108">
        <v>6.9</v>
      </c>
      <c r="E1108" t="s">
        <v>1325</v>
      </c>
      <c r="F1108" t="s">
        <v>953</v>
      </c>
      <c r="G1108" t="s">
        <v>19711</v>
      </c>
      <c r="AI1108">
        <v>4.0999999999999996</v>
      </c>
      <c r="AN1108">
        <v>5.5</v>
      </c>
    </row>
    <row r="1109" spans="1:40" x14ac:dyDescent="0.3">
      <c r="A1109" t="s">
        <v>1258</v>
      </c>
      <c r="B1109" t="s">
        <v>25266</v>
      </c>
      <c r="C1109">
        <v>5.2</v>
      </c>
      <c r="E1109" t="s">
        <v>1325</v>
      </c>
      <c r="F1109" t="s">
        <v>1671</v>
      </c>
      <c r="G1109" t="s">
        <v>1266</v>
      </c>
      <c r="AI1109">
        <v>7.1</v>
      </c>
      <c r="AN1109">
        <v>6.9</v>
      </c>
    </row>
    <row r="1110" spans="1:40" x14ac:dyDescent="0.3">
      <c r="A1110" t="s">
        <v>1924</v>
      </c>
      <c r="B1110" t="s">
        <v>25267</v>
      </c>
      <c r="C1110">
        <v>8.1</v>
      </c>
      <c r="E1110" t="s">
        <v>3409</v>
      </c>
      <c r="F1110" t="s">
        <v>27934</v>
      </c>
      <c r="G1110" t="s">
        <v>10413</v>
      </c>
      <c r="AI1110">
        <v>6.5</v>
      </c>
      <c r="AN1110">
        <v>8</v>
      </c>
    </row>
    <row r="1111" spans="1:40" x14ac:dyDescent="0.3">
      <c r="A1111" t="s">
        <v>334</v>
      </c>
      <c r="B1111" t="s">
        <v>25268</v>
      </c>
      <c r="C1111">
        <v>6.6</v>
      </c>
      <c r="E1111" t="s">
        <v>1325</v>
      </c>
      <c r="F1111" t="s">
        <v>27936</v>
      </c>
      <c r="G1111" t="s">
        <v>10413</v>
      </c>
      <c r="AI1111">
        <v>3.3</v>
      </c>
      <c r="AN1111">
        <v>6.6</v>
      </c>
    </row>
    <row r="1112" spans="1:40" x14ac:dyDescent="0.3">
      <c r="A1112" t="s">
        <v>1671</v>
      </c>
      <c r="B1112" t="s">
        <v>25269</v>
      </c>
      <c r="C1112">
        <v>6.2</v>
      </c>
      <c r="E1112" t="s">
        <v>1671</v>
      </c>
      <c r="AI1112">
        <v>6.5</v>
      </c>
      <c r="AN1112">
        <v>4.5999999999999996</v>
      </c>
    </row>
    <row r="1113" spans="1:40" x14ac:dyDescent="0.3">
      <c r="A1113" t="s">
        <v>6236</v>
      </c>
      <c r="B1113" t="s">
        <v>25270</v>
      </c>
      <c r="C1113">
        <v>7.2</v>
      </c>
      <c r="E1113" t="s">
        <v>1325</v>
      </c>
      <c r="F1113" t="s">
        <v>3409</v>
      </c>
      <c r="G1113" t="s">
        <v>18089</v>
      </c>
      <c r="H1113" t="s">
        <v>27935</v>
      </c>
      <c r="AI1113">
        <v>6.3</v>
      </c>
      <c r="AN1113">
        <v>7.5</v>
      </c>
    </row>
    <row r="1114" spans="1:40" x14ac:dyDescent="0.3">
      <c r="A1114" t="s">
        <v>1935</v>
      </c>
      <c r="B1114" t="s">
        <v>25271</v>
      </c>
      <c r="C1114">
        <v>7.3</v>
      </c>
      <c r="E1114" t="s">
        <v>27936</v>
      </c>
      <c r="F1114" t="s">
        <v>3409</v>
      </c>
      <c r="AI1114">
        <v>5.7</v>
      </c>
      <c r="AN1114">
        <v>6.5</v>
      </c>
    </row>
    <row r="1115" spans="1:40" x14ac:dyDescent="0.3">
      <c r="A1115" t="s">
        <v>1415</v>
      </c>
      <c r="B1115" t="s">
        <v>25272</v>
      </c>
      <c r="C1115">
        <v>6.7</v>
      </c>
      <c r="E1115" t="s">
        <v>1671</v>
      </c>
      <c r="F1115" t="s">
        <v>3409</v>
      </c>
      <c r="G1115" t="s">
        <v>19711</v>
      </c>
      <c r="AI1115">
        <v>6.2</v>
      </c>
      <c r="AN1115">
        <v>8</v>
      </c>
    </row>
    <row r="1116" spans="1:40" x14ac:dyDescent="0.3">
      <c r="A1116" t="s">
        <v>2215</v>
      </c>
      <c r="B1116" t="s">
        <v>25273</v>
      </c>
      <c r="C1116">
        <v>6.4</v>
      </c>
      <c r="E1116" t="s">
        <v>27936</v>
      </c>
      <c r="F1116" t="s">
        <v>27934</v>
      </c>
      <c r="G1116" t="s">
        <v>10413</v>
      </c>
      <c r="AI1116">
        <v>6.5</v>
      </c>
      <c r="AN1116">
        <v>6.3</v>
      </c>
    </row>
    <row r="1117" spans="1:40" x14ac:dyDescent="0.3">
      <c r="A1117" t="s">
        <v>1875</v>
      </c>
      <c r="B1117" t="s">
        <v>25274</v>
      </c>
      <c r="C1117">
        <v>7.8</v>
      </c>
      <c r="E1117" t="s">
        <v>953</v>
      </c>
      <c r="F1117" t="s">
        <v>1671</v>
      </c>
      <c r="G1117" t="s">
        <v>12332</v>
      </c>
      <c r="AI1117">
        <v>5.3</v>
      </c>
      <c r="AN1117">
        <v>7.2</v>
      </c>
    </row>
    <row r="1118" spans="1:40" x14ac:dyDescent="0.3">
      <c r="A1118" t="s">
        <v>2813</v>
      </c>
      <c r="B1118" t="s">
        <v>23046</v>
      </c>
      <c r="C1118">
        <v>6.4</v>
      </c>
      <c r="E1118" t="s">
        <v>1325</v>
      </c>
      <c r="F1118" t="s">
        <v>12332</v>
      </c>
      <c r="G1118" t="s">
        <v>10413</v>
      </c>
      <c r="AI1118">
        <v>3.6</v>
      </c>
      <c r="AN1118">
        <v>6.7</v>
      </c>
    </row>
    <row r="1119" spans="1:40" x14ac:dyDescent="0.3">
      <c r="A1119" t="s">
        <v>214</v>
      </c>
      <c r="B1119" t="s">
        <v>25275</v>
      </c>
      <c r="C1119">
        <v>4.0999999999999996</v>
      </c>
      <c r="E1119" t="s">
        <v>3409</v>
      </c>
      <c r="F1119" t="s">
        <v>19711</v>
      </c>
      <c r="AI1119">
        <v>5.7</v>
      </c>
      <c r="AN1119">
        <v>5.3</v>
      </c>
    </row>
    <row r="1120" spans="1:40" x14ac:dyDescent="0.3">
      <c r="A1120" t="s">
        <v>3036</v>
      </c>
      <c r="B1120" t="s">
        <v>25276</v>
      </c>
      <c r="C1120">
        <v>4.0999999999999996</v>
      </c>
      <c r="E1120" t="s">
        <v>1325</v>
      </c>
      <c r="F1120" t="s">
        <v>953</v>
      </c>
      <c r="G1120" t="s">
        <v>1671</v>
      </c>
      <c r="H1120" t="s">
        <v>18089</v>
      </c>
      <c r="I1120" t="s">
        <v>12332</v>
      </c>
      <c r="AI1120">
        <v>7.3</v>
      </c>
      <c r="AN1120">
        <v>6.3</v>
      </c>
    </row>
    <row r="1121" spans="1:40" x14ac:dyDescent="0.3">
      <c r="A1121" t="s">
        <v>2125</v>
      </c>
      <c r="B1121" t="s">
        <v>25277</v>
      </c>
      <c r="C1121">
        <v>7.4</v>
      </c>
      <c r="E1121" t="s">
        <v>27936</v>
      </c>
      <c r="F1121" t="s">
        <v>3409</v>
      </c>
      <c r="G1121" t="s">
        <v>10413</v>
      </c>
      <c r="AI1121">
        <v>6.6</v>
      </c>
      <c r="AN1121">
        <v>6.5</v>
      </c>
    </row>
    <row r="1122" spans="1:40" x14ac:dyDescent="0.3">
      <c r="A1122" t="s">
        <v>3057</v>
      </c>
      <c r="B1122" t="s">
        <v>25278</v>
      </c>
      <c r="C1122">
        <v>5.8</v>
      </c>
      <c r="E1122" t="s">
        <v>1671</v>
      </c>
      <c r="F1122" t="s">
        <v>18089</v>
      </c>
      <c r="AI1122">
        <v>7.3</v>
      </c>
      <c r="AN1122">
        <v>8.3000000000000007</v>
      </c>
    </row>
    <row r="1123" spans="1:40" x14ac:dyDescent="0.3">
      <c r="A1123" t="s">
        <v>6276</v>
      </c>
      <c r="B1123" t="s">
        <v>25279</v>
      </c>
      <c r="C1123">
        <v>7.6</v>
      </c>
      <c r="E1123" t="s">
        <v>1325</v>
      </c>
      <c r="F1123" t="s">
        <v>13307</v>
      </c>
      <c r="G1123" t="s">
        <v>3409</v>
      </c>
      <c r="H1123" t="s">
        <v>10413</v>
      </c>
      <c r="I1123" t="s">
        <v>25957</v>
      </c>
      <c r="AI1123">
        <v>6.2</v>
      </c>
      <c r="AN1123">
        <v>6.8</v>
      </c>
    </row>
    <row r="1124" spans="1:40" x14ac:dyDescent="0.3">
      <c r="A1124" t="s">
        <v>6283</v>
      </c>
      <c r="B1124" t="s">
        <v>25280</v>
      </c>
      <c r="C1124">
        <v>7.2</v>
      </c>
      <c r="E1124" t="s">
        <v>1671</v>
      </c>
      <c r="F1124" t="s">
        <v>3409</v>
      </c>
      <c r="G1124" t="s">
        <v>27935</v>
      </c>
      <c r="AI1124">
        <v>6.6</v>
      </c>
      <c r="AN1124">
        <v>6.4</v>
      </c>
    </row>
    <row r="1125" spans="1:40" x14ac:dyDescent="0.3">
      <c r="A1125" t="s">
        <v>3030</v>
      </c>
      <c r="B1125" t="s">
        <v>25281</v>
      </c>
      <c r="C1125">
        <v>7.8</v>
      </c>
      <c r="E1125" t="s">
        <v>6403</v>
      </c>
      <c r="F1125" t="s">
        <v>27934</v>
      </c>
      <c r="G1125" t="s">
        <v>10413</v>
      </c>
      <c r="AI1125">
        <v>3.3</v>
      </c>
      <c r="AN1125">
        <v>6.9</v>
      </c>
    </row>
    <row r="1126" spans="1:40" x14ac:dyDescent="0.3">
      <c r="A1126" t="s">
        <v>1544</v>
      </c>
      <c r="B1126" t="s">
        <v>25282</v>
      </c>
      <c r="C1126">
        <v>7.7</v>
      </c>
      <c r="E1126" t="s">
        <v>13307</v>
      </c>
      <c r="F1126" t="s">
        <v>3409</v>
      </c>
      <c r="AI1126">
        <v>3.5</v>
      </c>
      <c r="AN1126">
        <v>5.0999999999999996</v>
      </c>
    </row>
    <row r="1127" spans="1:40" x14ac:dyDescent="0.3">
      <c r="A1127" t="s">
        <v>1415</v>
      </c>
      <c r="B1127" t="s">
        <v>25283</v>
      </c>
      <c r="C1127">
        <v>6.4</v>
      </c>
      <c r="E1127" t="s">
        <v>1671</v>
      </c>
      <c r="F1127" t="s">
        <v>3409</v>
      </c>
      <c r="G1127" t="s">
        <v>19711</v>
      </c>
      <c r="AI1127">
        <v>5.5</v>
      </c>
      <c r="AN1127">
        <v>4.5</v>
      </c>
    </row>
    <row r="1128" spans="1:40" x14ac:dyDescent="0.3">
      <c r="A1128" t="s">
        <v>1671</v>
      </c>
      <c r="B1128" t="s">
        <v>25284</v>
      </c>
      <c r="C1128">
        <v>5.0999999999999996</v>
      </c>
      <c r="E1128" t="s">
        <v>1671</v>
      </c>
      <c r="AI1128">
        <v>5.9</v>
      </c>
      <c r="AN1128">
        <v>5.9</v>
      </c>
    </row>
    <row r="1129" spans="1:40" x14ac:dyDescent="0.3">
      <c r="A1129" t="s">
        <v>5103</v>
      </c>
      <c r="B1129" t="s">
        <v>25285</v>
      </c>
      <c r="C1129">
        <v>5.5</v>
      </c>
      <c r="E1129" t="s">
        <v>6403</v>
      </c>
      <c r="F1129" t="s">
        <v>27934</v>
      </c>
      <c r="AI1129">
        <v>4.7</v>
      </c>
      <c r="AN1129">
        <v>5.7</v>
      </c>
    </row>
    <row r="1130" spans="1:40" x14ac:dyDescent="0.3">
      <c r="A1130" t="s">
        <v>6314</v>
      </c>
      <c r="B1130" t="s">
        <v>25286</v>
      </c>
      <c r="C1130">
        <v>7.4</v>
      </c>
      <c r="E1130" t="s">
        <v>953</v>
      </c>
      <c r="F1130" t="s">
        <v>1671</v>
      </c>
      <c r="G1130" t="s">
        <v>12332</v>
      </c>
      <c r="H1130" t="s">
        <v>15011</v>
      </c>
      <c r="AI1130">
        <v>3.9</v>
      </c>
      <c r="AN1130">
        <v>6.8</v>
      </c>
    </row>
    <row r="1131" spans="1:40" x14ac:dyDescent="0.3">
      <c r="A1131" t="s">
        <v>1009</v>
      </c>
      <c r="B1131" t="s">
        <v>25287</v>
      </c>
      <c r="C1131">
        <v>6</v>
      </c>
      <c r="E1131" t="s">
        <v>1671</v>
      </c>
      <c r="F1131" t="s">
        <v>27936</v>
      </c>
      <c r="AI1131">
        <v>6.7</v>
      </c>
      <c r="AN1131">
        <v>7.5</v>
      </c>
    </row>
    <row r="1132" spans="1:40" x14ac:dyDescent="0.3">
      <c r="A1132" t="s">
        <v>6322</v>
      </c>
      <c r="B1132" t="s">
        <v>25288</v>
      </c>
      <c r="C1132">
        <v>7.5</v>
      </c>
      <c r="E1132" t="s">
        <v>1266</v>
      </c>
      <c r="F1132" t="s">
        <v>6403</v>
      </c>
      <c r="G1132" t="s">
        <v>19711</v>
      </c>
      <c r="AI1132">
        <v>6.9</v>
      </c>
      <c r="AN1132">
        <v>8.3000000000000007</v>
      </c>
    </row>
    <row r="1133" spans="1:40" x14ac:dyDescent="0.3">
      <c r="A1133" t="s">
        <v>6326</v>
      </c>
      <c r="B1133" t="s">
        <v>25289</v>
      </c>
      <c r="C1133">
        <v>7</v>
      </c>
      <c r="E1133" t="s">
        <v>13307</v>
      </c>
      <c r="F1133" t="s">
        <v>3409</v>
      </c>
      <c r="G1133" t="s">
        <v>19711</v>
      </c>
      <c r="AI1133">
        <v>7.3</v>
      </c>
      <c r="AN1133">
        <v>7.4</v>
      </c>
    </row>
    <row r="1134" spans="1:40" x14ac:dyDescent="0.3">
      <c r="A1134" t="s">
        <v>1634</v>
      </c>
      <c r="B1134">
        <v>42</v>
      </c>
      <c r="C1134">
        <v>7.5</v>
      </c>
      <c r="E1134" t="s">
        <v>13307</v>
      </c>
      <c r="F1134" t="s">
        <v>3409</v>
      </c>
      <c r="G1134" t="s">
        <v>27935</v>
      </c>
      <c r="AI1134">
        <v>6.1</v>
      </c>
      <c r="AN1134">
        <v>8</v>
      </c>
    </row>
    <row r="1135" spans="1:40" x14ac:dyDescent="0.3">
      <c r="A1135" t="s">
        <v>2125</v>
      </c>
      <c r="B1135" t="s">
        <v>25290</v>
      </c>
      <c r="C1135">
        <v>7.3</v>
      </c>
      <c r="E1135" t="s">
        <v>27936</v>
      </c>
      <c r="F1135" t="s">
        <v>3409</v>
      </c>
      <c r="G1135" t="s">
        <v>10413</v>
      </c>
      <c r="AI1135">
        <v>7.6</v>
      </c>
      <c r="AN1135">
        <v>6.9</v>
      </c>
    </row>
    <row r="1136" spans="1:40" x14ac:dyDescent="0.3">
      <c r="A1136" t="s">
        <v>1671</v>
      </c>
      <c r="B1136" t="s">
        <v>25291</v>
      </c>
      <c r="C1136">
        <v>5.7</v>
      </c>
      <c r="E1136" t="s">
        <v>1671</v>
      </c>
      <c r="AI1136">
        <v>6.7</v>
      </c>
      <c r="AN1136">
        <v>7.2</v>
      </c>
    </row>
    <row r="1137" spans="1:40" x14ac:dyDescent="0.3">
      <c r="A1137" t="s">
        <v>3271</v>
      </c>
      <c r="B1137" t="s">
        <v>25292</v>
      </c>
      <c r="C1137">
        <v>7.3</v>
      </c>
      <c r="E1137" t="s">
        <v>953</v>
      </c>
      <c r="F1137" t="s">
        <v>3409</v>
      </c>
      <c r="G1137" t="s">
        <v>18089</v>
      </c>
      <c r="AI1137">
        <v>4.9000000000000004</v>
      </c>
      <c r="AN1137">
        <v>5.2</v>
      </c>
    </row>
    <row r="1138" spans="1:40" x14ac:dyDescent="0.3">
      <c r="A1138" t="s">
        <v>2527</v>
      </c>
      <c r="B1138" t="s">
        <v>25293</v>
      </c>
      <c r="C1138">
        <v>7.2</v>
      </c>
      <c r="E1138" t="s">
        <v>1671</v>
      </c>
      <c r="F1138" t="s">
        <v>3409</v>
      </c>
      <c r="AI1138">
        <v>7.1</v>
      </c>
      <c r="AN1138">
        <v>6.7</v>
      </c>
    </row>
    <row r="1139" spans="1:40" x14ac:dyDescent="0.3">
      <c r="A1139" t="s">
        <v>2136</v>
      </c>
      <c r="B1139" t="s">
        <v>25294</v>
      </c>
      <c r="C1139">
        <v>5.9</v>
      </c>
      <c r="E1139" t="s">
        <v>1325</v>
      </c>
      <c r="F1139" t="s">
        <v>1671</v>
      </c>
      <c r="AI1139">
        <v>7</v>
      </c>
      <c r="AN1139">
        <v>6.4</v>
      </c>
    </row>
    <row r="1140" spans="1:40" x14ac:dyDescent="0.3">
      <c r="A1140" t="s">
        <v>6351</v>
      </c>
      <c r="B1140" t="s">
        <v>25295</v>
      </c>
      <c r="C1140">
        <v>7.8</v>
      </c>
      <c r="E1140" t="s">
        <v>1325</v>
      </c>
      <c r="F1140" t="s">
        <v>953</v>
      </c>
      <c r="G1140" t="s">
        <v>3409</v>
      </c>
      <c r="H1140" t="s">
        <v>19711</v>
      </c>
      <c r="I1140" t="s">
        <v>25957</v>
      </c>
      <c r="AI1140">
        <v>6.5</v>
      </c>
      <c r="AN1140">
        <v>6.6</v>
      </c>
    </row>
    <row r="1141" spans="1:40" x14ac:dyDescent="0.3">
      <c r="A1141" t="s">
        <v>4296</v>
      </c>
      <c r="B1141" t="s">
        <v>25296</v>
      </c>
      <c r="C1141">
        <v>7.7</v>
      </c>
      <c r="E1141" t="s">
        <v>13307</v>
      </c>
      <c r="F1141" t="s">
        <v>3409</v>
      </c>
      <c r="G1141" t="s">
        <v>12038</v>
      </c>
      <c r="AI1141">
        <v>5.7</v>
      </c>
      <c r="AN1141">
        <v>5.9</v>
      </c>
    </row>
    <row r="1142" spans="1:40" x14ac:dyDescent="0.3">
      <c r="A1142" t="s">
        <v>1528</v>
      </c>
      <c r="B1142" t="s">
        <v>25297</v>
      </c>
      <c r="C1142">
        <v>8.1</v>
      </c>
      <c r="E1142" t="s">
        <v>27936</v>
      </c>
      <c r="F1142" t="s">
        <v>10413</v>
      </c>
      <c r="AI1142">
        <v>6.4</v>
      </c>
      <c r="AN1142">
        <v>6.9</v>
      </c>
    </row>
    <row r="1143" spans="1:40" x14ac:dyDescent="0.3">
      <c r="A1143" t="s">
        <v>2142</v>
      </c>
      <c r="B1143" t="s">
        <v>25298</v>
      </c>
      <c r="C1143">
        <v>6.6</v>
      </c>
      <c r="E1143" t="s">
        <v>27936</v>
      </c>
      <c r="F1143" t="s">
        <v>3409</v>
      </c>
      <c r="G1143" t="s">
        <v>27934</v>
      </c>
      <c r="H1143" t="s">
        <v>10413</v>
      </c>
      <c r="AI1143">
        <v>4.2</v>
      </c>
      <c r="AN1143">
        <v>6.9</v>
      </c>
    </row>
    <row r="1144" spans="1:40" x14ac:dyDescent="0.3">
      <c r="A1144" t="s">
        <v>1681</v>
      </c>
      <c r="B1144" t="s">
        <v>25299</v>
      </c>
      <c r="C1144">
        <v>7.1</v>
      </c>
      <c r="E1144" t="s">
        <v>1671</v>
      </c>
      <c r="F1144" t="s">
        <v>19711</v>
      </c>
      <c r="AI1144">
        <v>6.5</v>
      </c>
      <c r="AN1144">
        <v>7</v>
      </c>
    </row>
    <row r="1145" spans="1:40" x14ac:dyDescent="0.3">
      <c r="A1145" t="s">
        <v>2490</v>
      </c>
      <c r="B1145" t="s">
        <v>25300</v>
      </c>
      <c r="C1145">
        <v>5.9</v>
      </c>
      <c r="E1145" t="s">
        <v>1671</v>
      </c>
      <c r="F1145" t="s">
        <v>3409</v>
      </c>
      <c r="G1145" t="s">
        <v>1266</v>
      </c>
      <c r="H1145" t="s">
        <v>19711</v>
      </c>
      <c r="AI1145">
        <v>5</v>
      </c>
      <c r="AN1145">
        <v>7.6</v>
      </c>
    </row>
    <row r="1146" spans="1:40" x14ac:dyDescent="0.3">
      <c r="A1146" t="s">
        <v>2819</v>
      </c>
      <c r="B1146" t="s">
        <v>25301</v>
      </c>
      <c r="C1146">
        <v>8</v>
      </c>
      <c r="E1146" t="s">
        <v>3409</v>
      </c>
      <c r="F1146" t="s">
        <v>22704</v>
      </c>
      <c r="G1146" t="s">
        <v>10413</v>
      </c>
      <c r="AI1146">
        <v>7.3</v>
      </c>
      <c r="AN1146">
        <v>5.9</v>
      </c>
    </row>
    <row r="1147" spans="1:40" x14ac:dyDescent="0.3">
      <c r="A1147" t="s">
        <v>1009</v>
      </c>
      <c r="B1147" t="s">
        <v>25302</v>
      </c>
      <c r="C1147">
        <v>4.5999999999999996</v>
      </c>
      <c r="E1147" t="s">
        <v>1671</v>
      </c>
      <c r="F1147" t="s">
        <v>27936</v>
      </c>
      <c r="AI1147">
        <v>6.5</v>
      </c>
      <c r="AN1147">
        <v>6.6</v>
      </c>
    </row>
    <row r="1148" spans="1:40" x14ac:dyDescent="0.3">
      <c r="A1148" t="s">
        <v>6387</v>
      </c>
      <c r="B1148" t="s">
        <v>25303</v>
      </c>
      <c r="C1148">
        <v>6.1</v>
      </c>
      <c r="E1148" t="s">
        <v>953</v>
      </c>
      <c r="F1148" t="s">
        <v>1671</v>
      </c>
      <c r="G1148" t="s">
        <v>27936</v>
      </c>
      <c r="H1148" t="s">
        <v>19711</v>
      </c>
      <c r="AI1148">
        <v>5.6</v>
      </c>
      <c r="AN1148">
        <v>6.7</v>
      </c>
    </row>
    <row r="1149" spans="1:40" x14ac:dyDescent="0.3">
      <c r="A1149" t="s">
        <v>6391</v>
      </c>
      <c r="B1149" t="s">
        <v>25304</v>
      </c>
      <c r="C1149">
        <v>6.4</v>
      </c>
      <c r="E1149" t="s">
        <v>1671</v>
      </c>
      <c r="F1149" t="s">
        <v>3409</v>
      </c>
      <c r="G1149" t="s">
        <v>18089</v>
      </c>
      <c r="H1149" t="s">
        <v>1266</v>
      </c>
      <c r="I1149" t="s">
        <v>19711</v>
      </c>
      <c r="AI1149">
        <v>6.2</v>
      </c>
      <c r="AN1149">
        <v>3.9</v>
      </c>
    </row>
    <row r="1150" spans="1:40" x14ac:dyDescent="0.3">
      <c r="A1150" t="s">
        <v>1681</v>
      </c>
      <c r="B1150" t="s">
        <v>25305</v>
      </c>
      <c r="C1150">
        <v>6</v>
      </c>
      <c r="E1150" t="s">
        <v>1671</v>
      </c>
      <c r="F1150" t="s">
        <v>19711</v>
      </c>
      <c r="AI1150">
        <v>7.9</v>
      </c>
      <c r="AN1150">
        <v>5.7</v>
      </c>
    </row>
    <row r="1151" spans="1:40" x14ac:dyDescent="0.3">
      <c r="A1151" t="s">
        <v>6403</v>
      </c>
      <c r="B1151" t="s">
        <v>25306</v>
      </c>
      <c r="C1151">
        <v>5.2</v>
      </c>
      <c r="E1151" t="s">
        <v>6403</v>
      </c>
      <c r="AI1151">
        <v>6.5</v>
      </c>
      <c r="AN1151">
        <v>6.8</v>
      </c>
    </row>
    <row r="1152" spans="1:40" x14ac:dyDescent="0.3">
      <c r="A1152" t="s">
        <v>2819</v>
      </c>
      <c r="B1152" t="s">
        <v>25307</v>
      </c>
      <c r="C1152">
        <v>7.6</v>
      </c>
      <c r="E1152" t="s">
        <v>3409</v>
      </c>
      <c r="F1152" t="s">
        <v>22704</v>
      </c>
      <c r="G1152" t="s">
        <v>10413</v>
      </c>
      <c r="AI1152">
        <v>5.6</v>
      </c>
      <c r="AN1152">
        <v>7.3</v>
      </c>
    </row>
    <row r="1153" spans="1:40" x14ac:dyDescent="0.3">
      <c r="A1153" t="s">
        <v>1910</v>
      </c>
      <c r="B1153" t="s">
        <v>25308</v>
      </c>
      <c r="C1153">
        <v>6.4</v>
      </c>
      <c r="E1153" t="s">
        <v>1325</v>
      </c>
      <c r="F1153" t="s">
        <v>3409</v>
      </c>
      <c r="G1153" t="s">
        <v>10413</v>
      </c>
      <c r="H1153" t="s">
        <v>25957</v>
      </c>
      <c r="AI1153">
        <v>7.7</v>
      </c>
      <c r="AN1153">
        <v>7</v>
      </c>
    </row>
    <row r="1154" spans="1:40" x14ac:dyDescent="0.3">
      <c r="A1154" t="s">
        <v>1415</v>
      </c>
      <c r="B1154" t="s">
        <v>25309</v>
      </c>
      <c r="C1154">
        <v>6.1</v>
      </c>
      <c r="E1154" t="s">
        <v>1671</v>
      </c>
      <c r="F1154" t="s">
        <v>3409</v>
      </c>
      <c r="G1154" t="s">
        <v>19711</v>
      </c>
      <c r="AI1154">
        <v>6.1</v>
      </c>
      <c r="AN1154">
        <v>6.5</v>
      </c>
    </row>
    <row r="1155" spans="1:40" x14ac:dyDescent="0.3">
      <c r="A1155" t="s">
        <v>3036</v>
      </c>
      <c r="B1155" t="s">
        <v>25310</v>
      </c>
      <c r="C1155">
        <v>6.1</v>
      </c>
      <c r="E1155" t="s">
        <v>1325</v>
      </c>
      <c r="F1155" t="s">
        <v>953</v>
      </c>
      <c r="G1155" t="s">
        <v>1671</v>
      </c>
      <c r="H1155" t="s">
        <v>18089</v>
      </c>
      <c r="I1155" t="s">
        <v>12332</v>
      </c>
      <c r="AI1155">
        <v>7.4</v>
      </c>
      <c r="AN1155">
        <v>7.7</v>
      </c>
    </row>
    <row r="1156" spans="1:40" x14ac:dyDescent="0.3">
      <c r="A1156" t="s">
        <v>5765</v>
      </c>
      <c r="B1156" t="s">
        <v>25311</v>
      </c>
      <c r="C1156">
        <v>5.2</v>
      </c>
      <c r="E1156" t="s">
        <v>1325</v>
      </c>
      <c r="F1156" t="s">
        <v>6403</v>
      </c>
      <c r="AI1156">
        <v>5.7</v>
      </c>
      <c r="AN1156">
        <v>7.7</v>
      </c>
    </row>
    <row r="1157" spans="1:40" x14ac:dyDescent="0.3">
      <c r="A1157" t="s">
        <v>6437</v>
      </c>
      <c r="B1157" t="s">
        <v>25312</v>
      </c>
      <c r="C1157">
        <v>7.7</v>
      </c>
      <c r="E1157" t="s">
        <v>1325</v>
      </c>
      <c r="F1157" t="s">
        <v>953</v>
      </c>
      <c r="G1157" t="s">
        <v>3409</v>
      </c>
      <c r="H1157" t="s">
        <v>19711</v>
      </c>
      <c r="I1157" t="s">
        <v>10413</v>
      </c>
      <c r="AI1157">
        <v>6.7</v>
      </c>
      <c r="AN1157">
        <v>7.4</v>
      </c>
    </row>
    <row r="1158" spans="1:40" x14ac:dyDescent="0.3">
      <c r="A1158" t="s">
        <v>2125</v>
      </c>
      <c r="B1158" t="s">
        <v>25313</v>
      </c>
      <c r="C1158">
        <v>7.3</v>
      </c>
      <c r="E1158" t="s">
        <v>27936</v>
      </c>
      <c r="F1158" t="s">
        <v>3409</v>
      </c>
      <c r="G1158" t="s">
        <v>10413</v>
      </c>
      <c r="AI1158">
        <v>5.6</v>
      </c>
      <c r="AN1158">
        <v>7.4</v>
      </c>
    </row>
    <row r="1159" spans="1:40" x14ac:dyDescent="0.3">
      <c r="A1159" t="s">
        <v>1156</v>
      </c>
      <c r="B1159" t="s">
        <v>25314</v>
      </c>
      <c r="C1159">
        <v>6.9</v>
      </c>
      <c r="E1159" t="s">
        <v>1325</v>
      </c>
      <c r="F1159" t="s">
        <v>27934</v>
      </c>
      <c r="G1159" t="s">
        <v>10413</v>
      </c>
      <c r="AI1159">
        <v>7.1</v>
      </c>
      <c r="AN1159">
        <v>8.3000000000000007</v>
      </c>
    </row>
    <row r="1160" spans="1:40" x14ac:dyDescent="0.3">
      <c r="A1160" t="s">
        <v>2202</v>
      </c>
      <c r="B1160" t="s">
        <v>25315</v>
      </c>
      <c r="C1160">
        <v>8.5</v>
      </c>
      <c r="E1160" t="s">
        <v>3409</v>
      </c>
      <c r="F1160" t="s">
        <v>27934</v>
      </c>
      <c r="G1160" t="s">
        <v>12332</v>
      </c>
      <c r="H1160" t="s">
        <v>10413</v>
      </c>
      <c r="AI1160">
        <v>7.1</v>
      </c>
      <c r="AN1160">
        <v>8.1</v>
      </c>
    </row>
    <row r="1161" spans="1:40" x14ac:dyDescent="0.3">
      <c r="A1161" t="s">
        <v>1009</v>
      </c>
      <c r="B1161" t="s">
        <v>25316</v>
      </c>
      <c r="C1161">
        <v>6.3</v>
      </c>
      <c r="E1161" t="s">
        <v>1671</v>
      </c>
      <c r="F1161" t="s">
        <v>27936</v>
      </c>
      <c r="AI1161">
        <v>5.4</v>
      </c>
      <c r="AN1161">
        <v>7.3</v>
      </c>
    </row>
    <row r="1162" spans="1:40" x14ac:dyDescent="0.3">
      <c r="A1162" t="s">
        <v>621</v>
      </c>
      <c r="B1162" t="s">
        <v>25317</v>
      </c>
      <c r="C1162">
        <v>5.9</v>
      </c>
      <c r="E1162" t="s">
        <v>953</v>
      </c>
      <c r="F1162" t="s">
        <v>11526</v>
      </c>
      <c r="G1162" t="s">
        <v>1671</v>
      </c>
      <c r="H1162" t="s">
        <v>18089</v>
      </c>
      <c r="I1162" t="s">
        <v>12332</v>
      </c>
      <c r="AI1162">
        <v>5.0999999999999996</v>
      </c>
      <c r="AN1162">
        <v>8</v>
      </c>
    </row>
    <row r="1163" spans="1:40" x14ac:dyDescent="0.3">
      <c r="A1163" t="s">
        <v>712</v>
      </c>
      <c r="B1163" t="s">
        <v>25318</v>
      </c>
      <c r="C1163">
        <v>7.8</v>
      </c>
      <c r="E1163" t="s">
        <v>1325</v>
      </c>
      <c r="F1163" t="s">
        <v>953</v>
      </c>
      <c r="G1163" t="s">
        <v>3409</v>
      </c>
      <c r="H1163" t="s">
        <v>10413</v>
      </c>
      <c r="AI1163">
        <v>5.3</v>
      </c>
      <c r="AN1163">
        <v>9</v>
      </c>
    </row>
    <row r="1164" spans="1:40" x14ac:dyDescent="0.3">
      <c r="A1164" t="s">
        <v>50</v>
      </c>
      <c r="B1164" t="s">
        <v>25319</v>
      </c>
      <c r="C1164">
        <v>6.7</v>
      </c>
      <c r="E1164" t="s">
        <v>1325</v>
      </c>
      <c r="F1164" t="s">
        <v>953</v>
      </c>
      <c r="G1164" t="s">
        <v>10413</v>
      </c>
      <c r="AI1164">
        <v>7.3</v>
      </c>
      <c r="AN1164">
        <v>6.1</v>
      </c>
    </row>
    <row r="1165" spans="1:40" x14ac:dyDescent="0.3">
      <c r="A1165" t="s">
        <v>227</v>
      </c>
      <c r="B1165" t="s">
        <v>25320</v>
      </c>
      <c r="C1165">
        <v>6.4</v>
      </c>
      <c r="E1165" t="s">
        <v>1325</v>
      </c>
      <c r="F1165" t="s">
        <v>953</v>
      </c>
      <c r="G1165" t="s">
        <v>12332</v>
      </c>
      <c r="H1165" t="s">
        <v>10413</v>
      </c>
      <c r="AI1165">
        <v>7.3</v>
      </c>
      <c r="AN1165">
        <v>6.8</v>
      </c>
    </row>
    <row r="1166" spans="1:40" x14ac:dyDescent="0.3">
      <c r="A1166" t="s">
        <v>4262</v>
      </c>
      <c r="B1166" t="s">
        <v>25321</v>
      </c>
      <c r="C1166">
        <v>5.9</v>
      </c>
      <c r="E1166" t="s">
        <v>1671</v>
      </c>
      <c r="F1166" t="s">
        <v>27936</v>
      </c>
      <c r="G1166" t="s">
        <v>19711</v>
      </c>
      <c r="AI1166">
        <v>7.1</v>
      </c>
      <c r="AN1166">
        <v>6.8</v>
      </c>
    </row>
    <row r="1167" spans="1:40" x14ac:dyDescent="0.3">
      <c r="A1167" t="s">
        <v>852</v>
      </c>
      <c r="B1167" t="s">
        <v>25322</v>
      </c>
      <c r="C1167">
        <v>6.6</v>
      </c>
      <c r="E1167" t="s">
        <v>27934</v>
      </c>
      <c r="F1167" t="s">
        <v>10413</v>
      </c>
      <c r="AI1167">
        <v>6</v>
      </c>
      <c r="AN1167">
        <v>7.3</v>
      </c>
    </row>
    <row r="1168" spans="1:40" x14ac:dyDescent="0.3">
      <c r="A1168" t="s">
        <v>687</v>
      </c>
      <c r="B1168" t="s">
        <v>25323</v>
      </c>
      <c r="C1168">
        <v>6.8</v>
      </c>
      <c r="E1168" t="s">
        <v>3409</v>
      </c>
      <c r="F1168" t="s">
        <v>1266</v>
      </c>
      <c r="G1168" t="s">
        <v>19711</v>
      </c>
      <c r="AI1168">
        <v>6.6</v>
      </c>
      <c r="AN1168">
        <v>7.2</v>
      </c>
    </row>
    <row r="1169" spans="1:40" x14ac:dyDescent="0.3">
      <c r="A1169" t="s">
        <v>3030</v>
      </c>
      <c r="B1169" t="s">
        <v>25324</v>
      </c>
      <c r="C1169">
        <v>6.5</v>
      </c>
      <c r="E1169" t="s">
        <v>6403</v>
      </c>
      <c r="F1169" t="s">
        <v>27934</v>
      </c>
      <c r="G1169" t="s">
        <v>10413</v>
      </c>
      <c r="AI1169">
        <v>7.2</v>
      </c>
      <c r="AN1169">
        <v>6.8</v>
      </c>
    </row>
    <row r="1170" spans="1:40" x14ac:dyDescent="0.3">
      <c r="A1170" t="s">
        <v>4795</v>
      </c>
      <c r="B1170" t="s">
        <v>25325</v>
      </c>
      <c r="C1170">
        <v>6.6</v>
      </c>
      <c r="E1170" t="s">
        <v>1671</v>
      </c>
      <c r="F1170" t="s">
        <v>3409</v>
      </c>
      <c r="G1170" t="s">
        <v>18089</v>
      </c>
      <c r="H1170" t="s">
        <v>1266</v>
      </c>
      <c r="AI1170">
        <v>7.2</v>
      </c>
      <c r="AN1170">
        <v>6.1</v>
      </c>
    </row>
    <row r="1171" spans="1:40" x14ac:dyDescent="0.3">
      <c r="A1171" t="s">
        <v>1681</v>
      </c>
      <c r="B1171" t="s">
        <v>25326</v>
      </c>
      <c r="C1171">
        <v>5.8</v>
      </c>
      <c r="E1171" t="s">
        <v>1671</v>
      </c>
      <c r="F1171" t="s">
        <v>19711</v>
      </c>
      <c r="AI1171">
        <v>5.6</v>
      </c>
      <c r="AN1171">
        <v>5.9</v>
      </c>
    </row>
    <row r="1172" spans="1:40" x14ac:dyDescent="0.3">
      <c r="A1172" t="s">
        <v>6507</v>
      </c>
      <c r="B1172" t="s">
        <v>25327</v>
      </c>
      <c r="C1172">
        <v>6.9</v>
      </c>
      <c r="E1172" t="s">
        <v>13307</v>
      </c>
      <c r="F1172" t="s">
        <v>3409</v>
      </c>
      <c r="G1172" t="s">
        <v>12038</v>
      </c>
      <c r="H1172" t="s">
        <v>17378</v>
      </c>
      <c r="AI1172">
        <v>6.8</v>
      </c>
      <c r="AN1172">
        <v>7.7</v>
      </c>
    </row>
    <row r="1173" spans="1:40" x14ac:dyDescent="0.3">
      <c r="A1173" t="s">
        <v>2125</v>
      </c>
      <c r="B1173" t="s">
        <v>25328</v>
      </c>
      <c r="C1173">
        <v>7.1</v>
      </c>
      <c r="E1173" t="s">
        <v>27936</v>
      </c>
      <c r="F1173" t="s">
        <v>3409</v>
      </c>
      <c r="G1173" t="s">
        <v>10413</v>
      </c>
      <c r="AI1173">
        <v>5.5</v>
      </c>
      <c r="AN1173">
        <v>7.8</v>
      </c>
    </row>
    <row r="1174" spans="1:40" x14ac:dyDescent="0.3">
      <c r="A1174" t="s">
        <v>3030</v>
      </c>
      <c r="B1174" t="s">
        <v>25329</v>
      </c>
      <c r="C1174">
        <v>5.8</v>
      </c>
      <c r="E1174" t="s">
        <v>6403</v>
      </c>
      <c r="F1174" t="s">
        <v>27934</v>
      </c>
      <c r="G1174" t="s">
        <v>10413</v>
      </c>
      <c r="AI1174">
        <v>6.9</v>
      </c>
      <c r="AN1174">
        <v>6.5</v>
      </c>
    </row>
    <row r="1175" spans="1:40" x14ac:dyDescent="0.3">
      <c r="A1175" t="s">
        <v>6519</v>
      </c>
      <c r="B1175" t="s">
        <v>25330</v>
      </c>
      <c r="C1175">
        <v>7.2</v>
      </c>
      <c r="E1175" t="s">
        <v>3409</v>
      </c>
      <c r="F1175" t="s">
        <v>22704</v>
      </c>
      <c r="AI1175">
        <v>6.6</v>
      </c>
      <c r="AN1175">
        <v>7.9</v>
      </c>
    </row>
    <row r="1176" spans="1:40" x14ac:dyDescent="0.3">
      <c r="A1176" t="s">
        <v>2308</v>
      </c>
      <c r="B1176" t="s">
        <v>25331</v>
      </c>
      <c r="C1176">
        <v>6</v>
      </c>
      <c r="E1176" t="s">
        <v>953</v>
      </c>
      <c r="F1176" t="s">
        <v>3409</v>
      </c>
      <c r="G1176" t="s">
        <v>19711</v>
      </c>
      <c r="AI1176">
        <v>6.9</v>
      </c>
      <c r="AN1176">
        <v>6.3</v>
      </c>
    </row>
    <row r="1177" spans="1:40" x14ac:dyDescent="0.3">
      <c r="A1177" t="s">
        <v>2208</v>
      </c>
      <c r="B1177" t="s">
        <v>25332</v>
      </c>
      <c r="C1177">
        <v>4.7</v>
      </c>
      <c r="E1177" t="s">
        <v>1325</v>
      </c>
      <c r="F1177" t="s">
        <v>6403</v>
      </c>
      <c r="G1177" t="s">
        <v>12332</v>
      </c>
      <c r="H1177" t="s">
        <v>10413</v>
      </c>
      <c r="AI1177">
        <v>7.4</v>
      </c>
      <c r="AN1177">
        <v>8.3000000000000007</v>
      </c>
    </row>
    <row r="1178" spans="1:40" x14ac:dyDescent="0.3">
      <c r="A1178" t="s">
        <v>3057</v>
      </c>
      <c r="B1178" t="s">
        <v>25333</v>
      </c>
      <c r="C1178">
        <v>5.2</v>
      </c>
      <c r="E1178" t="s">
        <v>1671</v>
      </c>
      <c r="F1178" t="s">
        <v>18089</v>
      </c>
      <c r="AI1178">
        <v>6.9</v>
      </c>
      <c r="AN1178">
        <v>6</v>
      </c>
    </row>
    <row r="1179" spans="1:40" x14ac:dyDescent="0.3">
      <c r="A1179" t="s">
        <v>214</v>
      </c>
      <c r="B1179" t="s">
        <v>25334</v>
      </c>
      <c r="C1179">
        <v>5.5</v>
      </c>
      <c r="E1179" t="s">
        <v>3409</v>
      </c>
      <c r="F1179" t="s">
        <v>19711</v>
      </c>
      <c r="AI1179">
        <v>6.7</v>
      </c>
      <c r="AN1179">
        <v>5.8</v>
      </c>
    </row>
    <row r="1180" spans="1:40" x14ac:dyDescent="0.3">
      <c r="A1180" t="s">
        <v>1875</v>
      </c>
      <c r="B1180" t="s">
        <v>25335</v>
      </c>
      <c r="C1180">
        <v>7</v>
      </c>
      <c r="E1180" t="s">
        <v>953</v>
      </c>
      <c r="F1180" t="s">
        <v>1671</v>
      </c>
      <c r="G1180" t="s">
        <v>12332</v>
      </c>
      <c r="AI1180">
        <v>7.6</v>
      </c>
      <c r="AN1180">
        <v>7.3</v>
      </c>
    </row>
    <row r="1181" spans="1:40" x14ac:dyDescent="0.3">
      <c r="A1181" t="s">
        <v>2527</v>
      </c>
      <c r="B1181" t="s">
        <v>25336</v>
      </c>
      <c r="C1181">
        <v>5.8</v>
      </c>
      <c r="E1181" t="s">
        <v>1671</v>
      </c>
      <c r="F1181" t="s">
        <v>3409</v>
      </c>
      <c r="AI1181">
        <v>6</v>
      </c>
      <c r="AN1181">
        <v>6.8</v>
      </c>
    </row>
    <row r="1182" spans="1:40" x14ac:dyDescent="0.3">
      <c r="A1182" t="s">
        <v>5103</v>
      </c>
      <c r="B1182" t="s">
        <v>25337</v>
      </c>
      <c r="C1182">
        <v>6.2</v>
      </c>
      <c r="E1182" t="s">
        <v>6403</v>
      </c>
      <c r="F1182" t="s">
        <v>27934</v>
      </c>
      <c r="AI1182">
        <v>6</v>
      </c>
      <c r="AN1182">
        <v>5.7</v>
      </c>
    </row>
    <row r="1183" spans="1:40" x14ac:dyDescent="0.3">
      <c r="A1183" t="s">
        <v>852</v>
      </c>
      <c r="B1183" t="s">
        <v>25338</v>
      </c>
      <c r="C1183">
        <v>6.5</v>
      </c>
      <c r="E1183" t="s">
        <v>27934</v>
      </c>
      <c r="F1183" t="s">
        <v>10413</v>
      </c>
      <c r="AI1183">
        <v>3.1</v>
      </c>
      <c r="AN1183">
        <v>7.3</v>
      </c>
    </row>
    <row r="1184" spans="1:40" x14ac:dyDescent="0.3">
      <c r="A1184" t="s">
        <v>6507</v>
      </c>
      <c r="B1184" t="s">
        <v>25339</v>
      </c>
      <c r="C1184">
        <v>7.2</v>
      </c>
      <c r="E1184" t="s">
        <v>13307</v>
      </c>
      <c r="F1184" t="s">
        <v>3409</v>
      </c>
      <c r="G1184" t="s">
        <v>12038</v>
      </c>
      <c r="H1184" t="s">
        <v>17378</v>
      </c>
      <c r="AI1184">
        <v>6.2</v>
      </c>
      <c r="AN1184">
        <v>6.3</v>
      </c>
    </row>
    <row r="1185" spans="1:40" x14ac:dyDescent="0.3">
      <c r="A1185" t="s">
        <v>1671</v>
      </c>
      <c r="B1185" t="s">
        <v>25340</v>
      </c>
      <c r="C1185">
        <v>5.0999999999999996</v>
      </c>
      <c r="E1185" t="s">
        <v>1671</v>
      </c>
      <c r="AI1185">
        <v>6.9</v>
      </c>
      <c r="AN1185">
        <v>5.9</v>
      </c>
    </row>
    <row r="1186" spans="1:40" x14ac:dyDescent="0.3">
      <c r="A1186" t="s">
        <v>2527</v>
      </c>
      <c r="B1186" t="s">
        <v>25341</v>
      </c>
      <c r="C1186">
        <v>4.7</v>
      </c>
      <c r="E1186" t="s">
        <v>1671</v>
      </c>
      <c r="F1186" t="s">
        <v>3409</v>
      </c>
      <c r="AI1186">
        <v>5.4</v>
      </c>
      <c r="AN1186">
        <v>7.1</v>
      </c>
    </row>
    <row r="1187" spans="1:40" x14ac:dyDescent="0.3">
      <c r="A1187" t="s">
        <v>6403</v>
      </c>
      <c r="B1187" t="s">
        <v>25342</v>
      </c>
      <c r="C1187">
        <v>5.9</v>
      </c>
      <c r="E1187" t="s">
        <v>6403</v>
      </c>
      <c r="AI1187">
        <v>7.5</v>
      </c>
      <c r="AN1187">
        <v>8</v>
      </c>
    </row>
    <row r="1188" spans="1:40" x14ac:dyDescent="0.3">
      <c r="A1188" t="s">
        <v>4262</v>
      </c>
      <c r="B1188" t="s">
        <v>25343</v>
      </c>
      <c r="C1188">
        <v>5.8</v>
      </c>
      <c r="E1188" t="s">
        <v>1671</v>
      </c>
      <c r="F1188" t="s">
        <v>27936</v>
      </c>
      <c r="G1188" t="s">
        <v>19711</v>
      </c>
      <c r="AI1188">
        <v>7.7</v>
      </c>
      <c r="AN1188">
        <v>7.1</v>
      </c>
    </row>
    <row r="1189" spans="1:40" x14ac:dyDescent="0.3">
      <c r="A1189" t="s">
        <v>3409</v>
      </c>
      <c r="B1189" t="s">
        <v>25344</v>
      </c>
      <c r="C1189">
        <v>7.2</v>
      </c>
      <c r="E1189" t="s">
        <v>3409</v>
      </c>
      <c r="AI1189">
        <v>6.1</v>
      </c>
      <c r="AN1189">
        <v>6.5</v>
      </c>
    </row>
    <row r="1190" spans="1:40" x14ac:dyDescent="0.3">
      <c r="A1190" t="s">
        <v>4479</v>
      </c>
      <c r="B1190" t="s">
        <v>25345</v>
      </c>
      <c r="C1190">
        <v>6.2</v>
      </c>
      <c r="E1190" t="s">
        <v>1671</v>
      </c>
      <c r="F1190" t="s">
        <v>3409</v>
      </c>
      <c r="G1190" t="s">
        <v>19711</v>
      </c>
      <c r="H1190" t="s">
        <v>27935</v>
      </c>
      <c r="AI1190">
        <v>5.7</v>
      </c>
      <c r="AN1190">
        <v>4.3</v>
      </c>
    </row>
    <row r="1191" spans="1:40" x14ac:dyDescent="0.3">
      <c r="A1191" t="s">
        <v>2527</v>
      </c>
      <c r="B1191" t="s">
        <v>25346</v>
      </c>
      <c r="C1191">
        <v>5.7</v>
      </c>
      <c r="E1191" t="s">
        <v>1671</v>
      </c>
      <c r="F1191" t="s">
        <v>3409</v>
      </c>
      <c r="AI1191">
        <v>5.2</v>
      </c>
      <c r="AN1191">
        <v>6.8</v>
      </c>
    </row>
    <row r="1192" spans="1:40" x14ac:dyDescent="0.3">
      <c r="A1192" t="s">
        <v>4485</v>
      </c>
      <c r="B1192" t="s">
        <v>25347</v>
      </c>
      <c r="C1192">
        <v>6.1</v>
      </c>
      <c r="E1192" t="s">
        <v>1671</v>
      </c>
      <c r="F1192" t="s">
        <v>15011</v>
      </c>
      <c r="AI1192">
        <v>6.8</v>
      </c>
      <c r="AN1192">
        <v>6.6</v>
      </c>
    </row>
    <row r="1193" spans="1:40" x14ac:dyDescent="0.3">
      <c r="A1193" t="s">
        <v>6616</v>
      </c>
      <c r="B1193" t="s">
        <v>25348</v>
      </c>
      <c r="C1193">
        <v>6</v>
      </c>
      <c r="E1193" t="s">
        <v>1325</v>
      </c>
      <c r="F1193" t="s">
        <v>953</v>
      </c>
      <c r="G1193" t="s">
        <v>27936</v>
      </c>
      <c r="H1193" t="s">
        <v>1266</v>
      </c>
      <c r="I1193" t="s">
        <v>27934</v>
      </c>
      <c r="J1193" t="s">
        <v>10413</v>
      </c>
      <c r="AI1193">
        <v>7.3</v>
      </c>
      <c r="AN1193">
        <v>7.3</v>
      </c>
    </row>
    <row r="1194" spans="1:40" x14ac:dyDescent="0.3">
      <c r="A1194" t="s">
        <v>6622</v>
      </c>
      <c r="B1194" t="s">
        <v>25349</v>
      </c>
      <c r="C1194">
        <v>6.9</v>
      </c>
      <c r="E1194" t="s">
        <v>953</v>
      </c>
      <c r="F1194" t="s">
        <v>3409</v>
      </c>
      <c r="G1194" t="s">
        <v>27934</v>
      </c>
      <c r="AI1194">
        <v>7</v>
      </c>
      <c r="AN1194">
        <v>6.9</v>
      </c>
    </row>
    <row r="1195" spans="1:40" x14ac:dyDescent="0.3">
      <c r="A1195" t="s">
        <v>1415</v>
      </c>
      <c r="B1195" t="s">
        <v>25350</v>
      </c>
      <c r="C1195">
        <v>6.5</v>
      </c>
      <c r="E1195" t="s">
        <v>1671</v>
      </c>
      <c r="F1195" t="s">
        <v>3409</v>
      </c>
      <c r="G1195" t="s">
        <v>19711</v>
      </c>
      <c r="AI1195">
        <v>6.4</v>
      </c>
      <c r="AN1195">
        <v>8</v>
      </c>
    </row>
    <row r="1196" spans="1:40" x14ac:dyDescent="0.3">
      <c r="A1196" t="s">
        <v>6633</v>
      </c>
      <c r="B1196" t="s">
        <v>25351</v>
      </c>
      <c r="C1196">
        <v>5</v>
      </c>
      <c r="E1196" t="s">
        <v>13307</v>
      </c>
      <c r="F1196" t="s">
        <v>27936</v>
      </c>
      <c r="G1196" t="s">
        <v>3409</v>
      </c>
      <c r="H1196" t="s">
        <v>12038</v>
      </c>
      <c r="AI1196">
        <v>6.2</v>
      </c>
      <c r="AN1196">
        <v>7.8</v>
      </c>
    </row>
    <row r="1197" spans="1:40" x14ac:dyDescent="0.3">
      <c r="A1197" t="s">
        <v>3336</v>
      </c>
      <c r="B1197" t="s">
        <v>25352</v>
      </c>
      <c r="C1197">
        <v>5.7</v>
      </c>
      <c r="E1197" t="s">
        <v>1325</v>
      </c>
      <c r="F1197" t="s">
        <v>953</v>
      </c>
      <c r="G1197" t="s">
        <v>27936</v>
      </c>
      <c r="H1197" t="s">
        <v>10413</v>
      </c>
      <c r="AI1197">
        <v>2</v>
      </c>
      <c r="AN1197">
        <v>6.1</v>
      </c>
    </row>
    <row r="1198" spans="1:40" x14ac:dyDescent="0.3">
      <c r="A1198" t="s">
        <v>2850</v>
      </c>
      <c r="B1198" t="s">
        <v>25353</v>
      </c>
      <c r="C1198">
        <v>7</v>
      </c>
      <c r="E1198" t="s">
        <v>3409</v>
      </c>
      <c r="F1198" t="s">
        <v>17378</v>
      </c>
      <c r="G1198" t="s">
        <v>19711</v>
      </c>
      <c r="AI1198">
        <v>6.3</v>
      </c>
      <c r="AN1198">
        <v>7.4</v>
      </c>
    </row>
    <row r="1199" spans="1:40" x14ac:dyDescent="0.3">
      <c r="A1199" t="s">
        <v>6648</v>
      </c>
      <c r="B1199" t="s">
        <v>25354</v>
      </c>
      <c r="C1199">
        <v>5.0999999999999996</v>
      </c>
      <c r="E1199" t="s">
        <v>27936</v>
      </c>
      <c r="F1199" t="s">
        <v>3409</v>
      </c>
      <c r="G1199" t="s">
        <v>6403</v>
      </c>
      <c r="H1199" t="s">
        <v>10413</v>
      </c>
      <c r="AI1199">
        <v>7</v>
      </c>
      <c r="AN1199">
        <v>7.8</v>
      </c>
    </row>
    <row r="1200" spans="1:40" x14ac:dyDescent="0.3">
      <c r="A1200" t="s">
        <v>1671</v>
      </c>
      <c r="B1200" t="s">
        <v>25355</v>
      </c>
      <c r="C1200">
        <v>5.3</v>
      </c>
      <c r="E1200" t="s">
        <v>1671</v>
      </c>
      <c r="AI1200">
        <v>6.3</v>
      </c>
      <c r="AN1200">
        <v>8</v>
      </c>
    </row>
    <row r="1201" spans="1:40" x14ac:dyDescent="0.3">
      <c r="A1201" t="s">
        <v>4332</v>
      </c>
      <c r="B1201" t="s">
        <v>25356</v>
      </c>
      <c r="C1201">
        <v>4.4000000000000004</v>
      </c>
      <c r="E1201" t="s">
        <v>6403</v>
      </c>
      <c r="F1201" t="s">
        <v>12332</v>
      </c>
      <c r="G1201" t="s">
        <v>10413</v>
      </c>
      <c r="AI1201">
        <v>2.2999999999999998</v>
      </c>
      <c r="AN1201">
        <v>6.7</v>
      </c>
    </row>
    <row r="1202" spans="1:40" x14ac:dyDescent="0.3">
      <c r="A1202" t="s">
        <v>81</v>
      </c>
      <c r="B1202" t="s">
        <v>25357</v>
      </c>
      <c r="C1202">
        <v>4.7</v>
      </c>
      <c r="E1202" t="s">
        <v>1325</v>
      </c>
      <c r="F1202" t="s">
        <v>953</v>
      </c>
      <c r="G1202" t="s">
        <v>19711</v>
      </c>
      <c r="AI1202">
        <v>5.9</v>
      </c>
      <c r="AN1202">
        <v>6.6</v>
      </c>
    </row>
    <row r="1203" spans="1:40" x14ac:dyDescent="0.3">
      <c r="A1203" t="s">
        <v>6113</v>
      </c>
      <c r="B1203" t="s">
        <v>25358</v>
      </c>
      <c r="C1203">
        <v>6.7</v>
      </c>
      <c r="E1203" t="s">
        <v>13307</v>
      </c>
      <c r="F1203" t="s">
        <v>3409</v>
      </c>
      <c r="G1203" t="s">
        <v>22704</v>
      </c>
      <c r="H1203" t="s">
        <v>19711</v>
      </c>
      <c r="AI1203">
        <v>6</v>
      </c>
      <c r="AN1203">
        <v>6.4</v>
      </c>
    </row>
    <row r="1204" spans="1:40" x14ac:dyDescent="0.3">
      <c r="A1204" t="s">
        <v>214</v>
      </c>
      <c r="B1204" t="s">
        <v>25359</v>
      </c>
      <c r="C1204">
        <v>6.7</v>
      </c>
      <c r="E1204" t="s">
        <v>3409</v>
      </c>
      <c r="F1204" t="s">
        <v>19711</v>
      </c>
      <c r="AI1204">
        <v>7.7</v>
      </c>
      <c r="AN1204">
        <v>6.2</v>
      </c>
    </row>
    <row r="1205" spans="1:40" x14ac:dyDescent="0.3">
      <c r="A1205" t="s">
        <v>5544</v>
      </c>
      <c r="B1205" t="s">
        <v>25360</v>
      </c>
      <c r="C1205">
        <v>5.7</v>
      </c>
      <c r="E1205" t="s">
        <v>6403</v>
      </c>
      <c r="F1205" t="s">
        <v>10413</v>
      </c>
      <c r="AI1205">
        <v>7</v>
      </c>
      <c r="AN1205">
        <v>8.1</v>
      </c>
    </row>
    <row r="1206" spans="1:40" x14ac:dyDescent="0.3">
      <c r="A1206" t="s">
        <v>5274</v>
      </c>
      <c r="B1206" t="s">
        <v>25361</v>
      </c>
      <c r="C1206">
        <v>7.4</v>
      </c>
      <c r="E1206" t="s">
        <v>27936</v>
      </c>
      <c r="F1206" t="s">
        <v>3409</v>
      </c>
      <c r="G1206" t="s">
        <v>19711</v>
      </c>
      <c r="H1206" t="s">
        <v>10413</v>
      </c>
      <c r="AI1206">
        <v>6.5</v>
      </c>
      <c r="AN1206">
        <v>7</v>
      </c>
    </row>
    <row r="1207" spans="1:40" x14ac:dyDescent="0.3">
      <c r="A1207" t="s">
        <v>2527</v>
      </c>
      <c r="B1207" t="s">
        <v>25362</v>
      </c>
      <c r="C1207">
        <v>6.1</v>
      </c>
      <c r="E1207" t="s">
        <v>1671</v>
      </c>
      <c r="F1207" t="s">
        <v>3409</v>
      </c>
      <c r="AI1207">
        <v>6.3</v>
      </c>
      <c r="AN1207">
        <v>8</v>
      </c>
    </row>
    <row r="1208" spans="1:40" x14ac:dyDescent="0.3">
      <c r="A1208" t="s">
        <v>464</v>
      </c>
      <c r="B1208" t="s">
        <v>25363</v>
      </c>
      <c r="C1208">
        <v>6.4</v>
      </c>
      <c r="E1208" t="s">
        <v>1325</v>
      </c>
      <c r="F1208" t="s">
        <v>27936</v>
      </c>
      <c r="G1208" t="s">
        <v>3409</v>
      </c>
      <c r="H1208" t="s">
        <v>10413</v>
      </c>
      <c r="AI1208">
        <v>6.2</v>
      </c>
      <c r="AN1208">
        <v>7.9</v>
      </c>
    </row>
    <row r="1209" spans="1:40" x14ac:dyDescent="0.3">
      <c r="A1209" t="s">
        <v>6696</v>
      </c>
      <c r="B1209" t="s">
        <v>25364</v>
      </c>
      <c r="C1209">
        <v>6.2</v>
      </c>
      <c r="E1209" t="s">
        <v>953</v>
      </c>
      <c r="F1209" t="s">
        <v>11526</v>
      </c>
      <c r="G1209" t="s">
        <v>1671</v>
      </c>
      <c r="H1209" t="s">
        <v>3409</v>
      </c>
      <c r="I1209" t="s">
        <v>18089</v>
      </c>
      <c r="J1209" t="s">
        <v>1266</v>
      </c>
      <c r="K1209" t="s">
        <v>17378</v>
      </c>
      <c r="AI1209">
        <v>7.3</v>
      </c>
      <c r="AN1209">
        <v>6.3</v>
      </c>
    </row>
    <row r="1210" spans="1:40" x14ac:dyDescent="0.3">
      <c r="A1210" t="s">
        <v>2142</v>
      </c>
      <c r="B1210" t="s">
        <v>25365</v>
      </c>
      <c r="C1210">
        <v>6.2</v>
      </c>
      <c r="E1210" t="s">
        <v>27936</v>
      </c>
      <c r="F1210" t="s">
        <v>3409</v>
      </c>
      <c r="G1210" t="s">
        <v>27934</v>
      </c>
      <c r="H1210" t="s">
        <v>10413</v>
      </c>
      <c r="AI1210">
        <v>5.9</v>
      </c>
      <c r="AN1210">
        <v>7.4</v>
      </c>
    </row>
    <row r="1211" spans="1:40" x14ac:dyDescent="0.3">
      <c r="A1211" t="s">
        <v>214</v>
      </c>
      <c r="B1211" t="s">
        <v>25366</v>
      </c>
      <c r="C1211">
        <v>5.9</v>
      </c>
      <c r="E1211" t="s">
        <v>3409</v>
      </c>
      <c r="F1211" t="s">
        <v>19711</v>
      </c>
      <c r="AI1211">
        <v>7.2</v>
      </c>
      <c r="AN1211">
        <v>6.5</v>
      </c>
    </row>
    <row r="1212" spans="1:40" x14ac:dyDescent="0.3">
      <c r="A1212" t="s">
        <v>1752</v>
      </c>
      <c r="B1212" t="s">
        <v>25367</v>
      </c>
      <c r="C1212">
        <v>4</v>
      </c>
      <c r="E1212" t="s">
        <v>1325</v>
      </c>
      <c r="F1212" t="s">
        <v>1671</v>
      </c>
      <c r="G1212" t="s">
        <v>27936</v>
      </c>
      <c r="AI1212">
        <v>7.8</v>
      </c>
      <c r="AN1212">
        <v>6.5</v>
      </c>
    </row>
    <row r="1213" spans="1:40" x14ac:dyDescent="0.3">
      <c r="A1213" t="s">
        <v>4075</v>
      </c>
      <c r="B1213" t="s">
        <v>25368</v>
      </c>
      <c r="C1213">
        <v>6.2</v>
      </c>
      <c r="E1213" t="s">
        <v>3409</v>
      </c>
      <c r="F1213" t="s">
        <v>10413</v>
      </c>
      <c r="AI1213">
        <v>7.4</v>
      </c>
      <c r="AN1213">
        <v>7.1</v>
      </c>
    </row>
    <row r="1214" spans="1:40" x14ac:dyDescent="0.3">
      <c r="A1214" t="s">
        <v>3409</v>
      </c>
      <c r="B1214" t="s">
        <v>25369</v>
      </c>
      <c r="C1214">
        <v>4.5999999999999996</v>
      </c>
      <c r="E1214" t="s">
        <v>3409</v>
      </c>
      <c r="AI1214">
        <v>6.3</v>
      </c>
      <c r="AN1214">
        <v>6.6</v>
      </c>
    </row>
    <row r="1215" spans="1:40" x14ac:dyDescent="0.3">
      <c r="A1215" t="s">
        <v>6113</v>
      </c>
      <c r="B1215" t="s">
        <v>25370</v>
      </c>
      <c r="C1215">
        <v>6.4</v>
      </c>
      <c r="E1215" t="s">
        <v>13307</v>
      </c>
      <c r="F1215" t="s">
        <v>3409</v>
      </c>
      <c r="G1215" t="s">
        <v>22704</v>
      </c>
      <c r="H1215" t="s">
        <v>19711</v>
      </c>
      <c r="AI1215">
        <v>6.9</v>
      </c>
      <c r="AN1215">
        <v>3.3</v>
      </c>
    </row>
    <row r="1216" spans="1:40" x14ac:dyDescent="0.3">
      <c r="A1216" t="s">
        <v>334</v>
      </c>
      <c r="B1216" t="s">
        <v>25371</v>
      </c>
      <c r="C1216">
        <v>5.9</v>
      </c>
      <c r="E1216" t="s">
        <v>1325</v>
      </c>
      <c r="F1216" t="s">
        <v>27936</v>
      </c>
      <c r="G1216" t="s">
        <v>10413</v>
      </c>
      <c r="AI1216">
        <v>6.4</v>
      </c>
      <c r="AN1216">
        <v>6.8</v>
      </c>
    </row>
    <row r="1217" spans="1:40" x14ac:dyDescent="0.3">
      <c r="A1217" t="s">
        <v>464</v>
      </c>
      <c r="B1217" t="s">
        <v>25372</v>
      </c>
      <c r="C1217">
        <v>5.0999999999999996</v>
      </c>
      <c r="E1217" t="s">
        <v>1325</v>
      </c>
      <c r="F1217" t="s">
        <v>27936</v>
      </c>
      <c r="G1217" t="s">
        <v>3409</v>
      </c>
      <c r="H1217" t="s">
        <v>10413</v>
      </c>
      <c r="AI1217">
        <v>7.5</v>
      </c>
      <c r="AN1217">
        <v>7.7</v>
      </c>
    </row>
    <row r="1218" spans="1:40" x14ac:dyDescent="0.3">
      <c r="A1218" t="s">
        <v>4075</v>
      </c>
      <c r="B1218" t="s">
        <v>25373</v>
      </c>
      <c r="C1218">
        <v>7.6</v>
      </c>
      <c r="E1218" t="s">
        <v>3409</v>
      </c>
      <c r="F1218" t="s">
        <v>10413</v>
      </c>
      <c r="AI1218">
        <v>5.8</v>
      </c>
      <c r="AN1218">
        <v>7.4</v>
      </c>
    </row>
    <row r="1219" spans="1:40" x14ac:dyDescent="0.3">
      <c r="A1219" t="s">
        <v>6743</v>
      </c>
      <c r="B1219" t="s">
        <v>25374</v>
      </c>
      <c r="C1219">
        <v>4.2</v>
      </c>
      <c r="E1219" t="s">
        <v>1325</v>
      </c>
      <c r="F1219" t="s">
        <v>953</v>
      </c>
      <c r="G1219" t="s">
        <v>1671</v>
      </c>
      <c r="H1219" t="s">
        <v>12038</v>
      </c>
      <c r="I1219" t="s">
        <v>10413</v>
      </c>
      <c r="AI1219">
        <v>2.9</v>
      </c>
      <c r="AN1219">
        <v>7.8</v>
      </c>
    </row>
    <row r="1220" spans="1:40" x14ac:dyDescent="0.3">
      <c r="A1220" t="s">
        <v>6749</v>
      </c>
      <c r="B1220" t="s">
        <v>25375</v>
      </c>
      <c r="C1220">
        <v>7.8</v>
      </c>
      <c r="E1220" t="s">
        <v>953</v>
      </c>
      <c r="F1220" t="s">
        <v>11526</v>
      </c>
      <c r="G1220" t="s">
        <v>1671</v>
      </c>
      <c r="H1220" t="s">
        <v>27936</v>
      </c>
      <c r="I1220" t="s">
        <v>18089</v>
      </c>
      <c r="AI1220">
        <v>6.2</v>
      </c>
      <c r="AN1220">
        <v>7.4</v>
      </c>
    </row>
    <row r="1221" spans="1:40" x14ac:dyDescent="0.3">
      <c r="A1221" t="s">
        <v>1681</v>
      </c>
      <c r="B1221" t="s">
        <v>25376</v>
      </c>
      <c r="C1221">
        <v>5.8</v>
      </c>
      <c r="E1221" t="s">
        <v>1671</v>
      </c>
      <c r="F1221" t="s">
        <v>19711</v>
      </c>
      <c r="AI1221">
        <v>6.8</v>
      </c>
      <c r="AN1221">
        <v>7.6</v>
      </c>
    </row>
    <row r="1222" spans="1:40" x14ac:dyDescent="0.3">
      <c r="A1222" t="s">
        <v>6757</v>
      </c>
      <c r="B1222" t="s">
        <v>25377</v>
      </c>
      <c r="C1222">
        <v>5.9</v>
      </c>
      <c r="E1222" t="s">
        <v>1671</v>
      </c>
      <c r="F1222" t="s">
        <v>19711</v>
      </c>
      <c r="G1222" t="s">
        <v>12332</v>
      </c>
      <c r="H1222" t="s">
        <v>10413</v>
      </c>
      <c r="AI1222">
        <v>6.1</v>
      </c>
      <c r="AN1222">
        <v>6.9</v>
      </c>
    </row>
    <row r="1223" spans="1:40" x14ac:dyDescent="0.3">
      <c r="A1223" t="s">
        <v>1681</v>
      </c>
      <c r="B1223" t="s">
        <v>25378</v>
      </c>
      <c r="C1223">
        <v>8.4</v>
      </c>
      <c r="E1223" t="s">
        <v>1671</v>
      </c>
      <c r="F1223" t="s">
        <v>19711</v>
      </c>
      <c r="AI1223">
        <v>6.8</v>
      </c>
      <c r="AN1223">
        <v>6.4</v>
      </c>
    </row>
    <row r="1224" spans="1:40" x14ac:dyDescent="0.3">
      <c r="A1224" t="s">
        <v>6769</v>
      </c>
      <c r="B1224" t="s">
        <v>25379</v>
      </c>
      <c r="C1224">
        <v>4.8</v>
      </c>
      <c r="E1224" t="s">
        <v>1671</v>
      </c>
      <c r="F1224" t="s">
        <v>27936</v>
      </c>
      <c r="G1224" t="s">
        <v>18089</v>
      </c>
      <c r="H1224" t="s">
        <v>19711</v>
      </c>
      <c r="AI1224">
        <v>5.9</v>
      </c>
      <c r="AN1224">
        <v>7.8</v>
      </c>
    </row>
    <row r="1225" spans="1:40" x14ac:dyDescent="0.3">
      <c r="A1225" t="s">
        <v>1415</v>
      </c>
      <c r="B1225" t="s">
        <v>25380</v>
      </c>
      <c r="C1225">
        <v>6.2</v>
      </c>
      <c r="E1225" t="s">
        <v>1671</v>
      </c>
      <c r="F1225" t="s">
        <v>3409</v>
      </c>
      <c r="G1225" t="s">
        <v>19711</v>
      </c>
      <c r="AI1225">
        <v>5.5</v>
      </c>
      <c r="AN1225">
        <v>6.3</v>
      </c>
    </row>
    <row r="1226" spans="1:40" x14ac:dyDescent="0.3">
      <c r="A1226" t="s">
        <v>6326</v>
      </c>
      <c r="B1226" t="s">
        <v>25381</v>
      </c>
      <c r="C1226">
        <v>6.5</v>
      </c>
      <c r="E1226" t="s">
        <v>13307</v>
      </c>
      <c r="F1226" t="s">
        <v>3409</v>
      </c>
      <c r="G1226" t="s">
        <v>19711</v>
      </c>
      <c r="AI1226">
        <v>7.4</v>
      </c>
      <c r="AN1226">
        <v>6.6</v>
      </c>
    </row>
    <row r="1227" spans="1:40" x14ac:dyDescent="0.3">
      <c r="A1227" t="s">
        <v>3409</v>
      </c>
      <c r="B1227" t="s">
        <v>25382</v>
      </c>
      <c r="C1227">
        <v>6.3</v>
      </c>
      <c r="E1227" t="s">
        <v>3409</v>
      </c>
      <c r="AI1227">
        <v>7.3</v>
      </c>
      <c r="AN1227">
        <v>8.4</v>
      </c>
    </row>
    <row r="1228" spans="1:40" x14ac:dyDescent="0.3">
      <c r="A1228" t="s">
        <v>6790</v>
      </c>
      <c r="B1228" t="s">
        <v>25383</v>
      </c>
      <c r="C1228">
        <v>3.3</v>
      </c>
      <c r="E1228" t="s">
        <v>27936</v>
      </c>
      <c r="F1228" t="s">
        <v>6403</v>
      </c>
      <c r="G1228" t="s">
        <v>10413</v>
      </c>
      <c r="AI1228">
        <v>4.5999999999999996</v>
      </c>
      <c r="AN1228">
        <v>7.8</v>
      </c>
    </row>
    <row r="1229" spans="1:40" x14ac:dyDescent="0.3">
      <c r="A1229" t="s">
        <v>1930</v>
      </c>
      <c r="B1229" t="s">
        <v>25384</v>
      </c>
      <c r="C1229">
        <v>5.9</v>
      </c>
      <c r="E1229" t="s">
        <v>1325</v>
      </c>
      <c r="F1229" t="s">
        <v>953</v>
      </c>
      <c r="G1229" t="s">
        <v>1266</v>
      </c>
      <c r="H1229" t="s">
        <v>10413</v>
      </c>
      <c r="AI1229">
        <v>5.0999999999999996</v>
      </c>
      <c r="AN1229">
        <v>7.6</v>
      </c>
    </row>
    <row r="1230" spans="1:40" x14ac:dyDescent="0.3">
      <c r="A1230" t="s">
        <v>1671</v>
      </c>
      <c r="B1230" t="s">
        <v>25385</v>
      </c>
      <c r="C1230">
        <v>5.8</v>
      </c>
      <c r="E1230" t="s">
        <v>1671</v>
      </c>
      <c r="AI1230">
        <v>6.7</v>
      </c>
      <c r="AN1230">
        <v>6.6</v>
      </c>
    </row>
    <row r="1231" spans="1:40" x14ac:dyDescent="0.3">
      <c r="A1231" t="s">
        <v>712</v>
      </c>
      <c r="B1231" t="s">
        <v>25386</v>
      </c>
      <c r="C1231">
        <v>4.7</v>
      </c>
      <c r="E1231" t="s">
        <v>1325</v>
      </c>
      <c r="F1231" t="s">
        <v>953</v>
      </c>
      <c r="G1231" t="s">
        <v>3409</v>
      </c>
      <c r="H1231" t="s">
        <v>10413</v>
      </c>
      <c r="AI1231">
        <v>5.3</v>
      </c>
      <c r="AN1231">
        <v>7</v>
      </c>
    </row>
    <row r="1232" spans="1:40" x14ac:dyDescent="0.3">
      <c r="A1232" t="s">
        <v>647</v>
      </c>
      <c r="B1232" t="s">
        <v>25387</v>
      </c>
      <c r="C1232">
        <v>4.0999999999999996</v>
      </c>
      <c r="E1232" t="s">
        <v>1325</v>
      </c>
      <c r="F1232" t="s">
        <v>12332</v>
      </c>
      <c r="AI1232">
        <v>7.8</v>
      </c>
      <c r="AN1232">
        <v>6.3</v>
      </c>
    </row>
    <row r="1233" spans="1:40" x14ac:dyDescent="0.3">
      <c r="A1233" t="s">
        <v>6814</v>
      </c>
      <c r="B1233" t="s">
        <v>25388</v>
      </c>
      <c r="C1233">
        <v>6.8</v>
      </c>
      <c r="E1233" t="s">
        <v>1325</v>
      </c>
      <c r="F1233" t="s">
        <v>6403</v>
      </c>
      <c r="G1233" t="s">
        <v>27934</v>
      </c>
      <c r="H1233" t="s">
        <v>12332</v>
      </c>
      <c r="I1233" t="s">
        <v>10413</v>
      </c>
      <c r="AI1233">
        <v>5.8</v>
      </c>
      <c r="AN1233">
        <v>6.2</v>
      </c>
    </row>
    <row r="1234" spans="1:40" x14ac:dyDescent="0.3">
      <c r="A1234" t="s">
        <v>2202</v>
      </c>
      <c r="B1234" t="s">
        <v>25389</v>
      </c>
      <c r="C1234">
        <v>6.2</v>
      </c>
      <c r="E1234" t="s">
        <v>3409</v>
      </c>
      <c r="F1234" t="s">
        <v>27934</v>
      </c>
      <c r="G1234" t="s">
        <v>12332</v>
      </c>
      <c r="H1234" t="s">
        <v>10413</v>
      </c>
      <c r="AI1234">
        <v>7</v>
      </c>
      <c r="AN1234">
        <v>5</v>
      </c>
    </row>
    <row r="1235" spans="1:40" x14ac:dyDescent="0.3">
      <c r="A1235" t="s">
        <v>50</v>
      </c>
      <c r="B1235" t="s">
        <v>25390</v>
      </c>
      <c r="C1235">
        <v>4.5</v>
      </c>
      <c r="E1235" t="s">
        <v>1325</v>
      </c>
      <c r="F1235" t="s">
        <v>953</v>
      </c>
      <c r="G1235" t="s">
        <v>10413</v>
      </c>
      <c r="AI1235">
        <v>6.2</v>
      </c>
      <c r="AN1235">
        <v>7.1</v>
      </c>
    </row>
    <row r="1236" spans="1:40" x14ac:dyDescent="0.3">
      <c r="A1236" t="s">
        <v>6829</v>
      </c>
      <c r="B1236" t="s">
        <v>25391</v>
      </c>
      <c r="C1236">
        <v>5.8</v>
      </c>
      <c r="E1236" t="s">
        <v>1671</v>
      </c>
      <c r="F1236" t="s">
        <v>1266</v>
      </c>
      <c r="G1236" t="s">
        <v>12332</v>
      </c>
      <c r="AI1236">
        <v>4.7</v>
      </c>
      <c r="AN1236">
        <v>7</v>
      </c>
    </row>
    <row r="1237" spans="1:40" x14ac:dyDescent="0.3">
      <c r="A1237" t="s">
        <v>1170</v>
      </c>
      <c r="B1237" t="s">
        <v>25392</v>
      </c>
      <c r="C1237">
        <v>7.3</v>
      </c>
      <c r="E1237" t="s">
        <v>953</v>
      </c>
      <c r="F1237" t="s">
        <v>12332</v>
      </c>
      <c r="G1237" t="s">
        <v>10413</v>
      </c>
      <c r="AI1237">
        <v>7.3</v>
      </c>
      <c r="AN1237">
        <v>7</v>
      </c>
    </row>
    <row r="1238" spans="1:40" x14ac:dyDescent="0.3">
      <c r="A1238" t="s">
        <v>2527</v>
      </c>
      <c r="B1238" t="s">
        <v>25393</v>
      </c>
      <c r="C1238">
        <v>5.9</v>
      </c>
      <c r="E1238" t="s">
        <v>1671</v>
      </c>
      <c r="F1238" t="s">
        <v>3409</v>
      </c>
      <c r="AI1238">
        <v>6.7</v>
      </c>
      <c r="AN1238">
        <v>7</v>
      </c>
    </row>
    <row r="1239" spans="1:40" x14ac:dyDescent="0.3">
      <c r="A1239" t="s">
        <v>6845</v>
      </c>
      <c r="B1239" t="s">
        <v>25394</v>
      </c>
      <c r="C1239">
        <v>4.4000000000000004</v>
      </c>
      <c r="E1239" t="s">
        <v>953</v>
      </c>
      <c r="F1239" t="s">
        <v>11526</v>
      </c>
      <c r="G1239" t="s">
        <v>1671</v>
      </c>
      <c r="H1239" t="s">
        <v>1266</v>
      </c>
      <c r="I1239" t="s">
        <v>19711</v>
      </c>
      <c r="AI1239">
        <v>8.3000000000000007</v>
      </c>
      <c r="AN1239">
        <v>7.7</v>
      </c>
    </row>
    <row r="1240" spans="1:40" x14ac:dyDescent="0.3">
      <c r="A1240" t="s">
        <v>1120</v>
      </c>
      <c r="B1240" t="s">
        <v>25395</v>
      </c>
      <c r="C1240">
        <v>5.8</v>
      </c>
      <c r="E1240" t="s">
        <v>1325</v>
      </c>
      <c r="F1240" t="s">
        <v>27936</v>
      </c>
      <c r="G1240" t="s">
        <v>3409</v>
      </c>
      <c r="H1240" t="s">
        <v>27934</v>
      </c>
      <c r="I1240" t="s">
        <v>10413</v>
      </c>
      <c r="AI1240">
        <v>5.6</v>
      </c>
      <c r="AN1240">
        <v>7.1</v>
      </c>
    </row>
    <row r="1241" spans="1:40" x14ac:dyDescent="0.3">
      <c r="A1241" t="s">
        <v>6855</v>
      </c>
      <c r="B1241" t="s">
        <v>25396</v>
      </c>
      <c r="C1241">
        <v>5.0999999999999996</v>
      </c>
      <c r="E1241" t="s">
        <v>1325</v>
      </c>
      <c r="F1241" t="s">
        <v>953</v>
      </c>
      <c r="G1241" t="s">
        <v>18089</v>
      </c>
      <c r="H1241" t="s">
        <v>10413</v>
      </c>
      <c r="AI1241">
        <v>6.6</v>
      </c>
      <c r="AN1241">
        <v>6.8</v>
      </c>
    </row>
    <row r="1242" spans="1:40" x14ac:dyDescent="0.3">
      <c r="A1242" t="s">
        <v>1924</v>
      </c>
      <c r="B1242" t="s">
        <v>25397</v>
      </c>
      <c r="C1242">
        <v>6.9</v>
      </c>
      <c r="E1242" t="s">
        <v>3409</v>
      </c>
      <c r="F1242" t="s">
        <v>27934</v>
      </c>
      <c r="G1242" t="s">
        <v>10413</v>
      </c>
      <c r="AI1242">
        <v>7.4</v>
      </c>
      <c r="AN1242">
        <v>7.5</v>
      </c>
    </row>
    <row r="1243" spans="1:40" x14ac:dyDescent="0.3">
      <c r="A1243" t="s">
        <v>5316</v>
      </c>
      <c r="B1243" t="s">
        <v>25398</v>
      </c>
      <c r="C1243">
        <v>6.2</v>
      </c>
      <c r="E1243" t="s">
        <v>1671</v>
      </c>
      <c r="F1243" t="s">
        <v>27936</v>
      </c>
      <c r="G1243" t="s">
        <v>3409</v>
      </c>
      <c r="H1243" t="s">
        <v>10413</v>
      </c>
      <c r="AI1243">
        <v>6.7</v>
      </c>
      <c r="AN1243">
        <v>6.3</v>
      </c>
    </row>
    <row r="1244" spans="1:40" x14ac:dyDescent="0.3">
      <c r="A1244" t="s">
        <v>6870</v>
      </c>
      <c r="B1244" t="s">
        <v>25399</v>
      </c>
      <c r="C1244">
        <v>6.9</v>
      </c>
      <c r="E1244" t="s">
        <v>953</v>
      </c>
      <c r="F1244" t="s">
        <v>1671</v>
      </c>
      <c r="G1244" t="s">
        <v>3409</v>
      </c>
      <c r="H1244" t="s">
        <v>19711</v>
      </c>
      <c r="I1244" t="s">
        <v>10413</v>
      </c>
      <c r="J1244" t="s">
        <v>25957</v>
      </c>
      <c r="AI1244">
        <v>4.9000000000000004</v>
      </c>
      <c r="AN1244">
        <v>7.3</v>
      </c>
    </row>
    <row r="1245" spans="1:40" x14ac:dyDescent="0.3">
      <c r="A1245" t="s">
        <v>2786</v>
      </c>
      <c r="B1245" t="s">
        <v>25400</v>
      </c>
      <c r="C1245">
        <v>7.3</v>
      </c>
      <c r="E1245" t="s">
        <v>1671</v>
      </c>
      <c r="F1245" t="s">
        <v>1266</v>
      </c>
      <c r="AI1245">
        <v>7.2</v>
      </c>
      <c r="AN1245">
        <v>6.8</v>
      </c>
    </row>
    <row r="1246" spans="1:40" x14ac:dyDescent="0.3">
      <c r="A1246" t="s">
        <v>749</v>
      </c>
      <c r="B1246" t="s">
        <v>25401</v>
      </c>
      <c r="C1246">
        <v>7.1</v>
      </c>
      <c r="E1246" t="s">
        <v>1325</v>
      </c>
      <c r="F1246" t="s">
        <v>3409</v>
      </c>
      <c r="G1246" t="s">
        <v>22704</v>
      </c>
      <c r="H1246" t="s">
        <v>19711</v>
      </c>
      <c r="I1246" t="s">
        <v>25957</v>
      </c>
      <c r="AI1246">
        <v>6.1</v>
      </c>
      <c r="AN1246">
        <v>7.2</v>
      </c>
    </row>
    <row r="1247" spans="1:40" x14ac:dyDescent="0.3">
      <c r="A1247" t="s">
        <v>1961</v>
      </c>
      <c r="B1247" t="s">
        <v>25402</v>
      </c>
      <c r="C1247">
        <v>6</v>
      </c>
      <c r="E1247" t="s">
        <v>3409</v>
      </c>
      <c r="F1247" t="s">
        <v>22704</v>
      </c>
      <c r="G1247" t="s">
        <v>25957</v>
      </c>
      <c r="AI1247">
        <v>5.3</v>
      </c>
      <c r="AN1247">
        <v>6</v>
      </c>
    </row>
    <row r="1248" spans="1:40" x14ac:dyDescent="0.3">
      <c r="A1248" t="s">
        <v>1390</v>
      </c>
      <c r="B1248" t="s">
        <v>25403</v>
      </c>
      <c r="C1248">
        <v>7</v>
      </c>
      <c r="E1248" t="s">
        <v>1325</v>
      </c>
      <c r="F1248" t="s">
        <v>3409</v>
      </c>
      <c r="G1248" t="s">
        <v>12332</v>
      </c>
      <c r="H1248" t="s">
        <v>10413</v>
      </c>
      <c r="AI1248">
        <v>5</v>
      </c>
      <c r="AN1248">
        <v>6.4</v>
      </c>
    </row>
    <row r="1249" spans="1:40" x14ac:dyDescent="0.3">
      <c r="A1249" t="s">
        <v>6905</v>
      </c>
      <c r="B1249" t="s">
        <v>25404</v>
      </c>
      <c r="C1249">
        <v>7.6</v>
      </c>
      <c r="E1249" t="s">
        <v>1325</v>
      </c>
      <c r="F1249" t="s">
        <v>3409</v>
      </c>
      <c r="G1249" t="s">
        <v>1266</v>
      </c>
      <c r="AI1249">
        <v>7.6</v>
      </c>
      <c r="AN1249">
        <v>7.5</v>
      </c>
    </row>
    <row r="1250" spans="1:40" x14ac:dyDescent="0.3">
      <c r="A1250" t="s">
        <v>6911</v>
      </c>
      <c r="B1250" t="s">
        <v>25405</v>
      </c>
      <c r="C1250">
        <v>8.4</v>
      </c>
      <c r="E1250" t="s">
        <v>1325</v>
      </c>
      <c r="F1250" t="s">
        <v>953</v>
      </c>
      <c r="G1250" t="s">
        <v>3409</v>
      </c>
      <c r="H1250" t="s">
        <v>1266</v>
      </c>
      <c r="I1250" t="s">
        <v>25957</v>
      </c>
      <c r="AI1250">
        <v>6.6</v>
      </c>
      <c r="AN1250">
        <v>7.1</v>
      </c>
    </row>
    <row r="1251" spans="1:40" x14ac:dyDescent="0.3">
      <c r="A1251" t="s">
        <v>6919</v>
      </c>
      <c r="B1251" t="s">
        <v>25406</v>
      </c>
      <c r="C1251">
        <v>7.1</v>
      </c>
      <c r="E1251" t="s">
        <v>3409</v>
      </c>
      <c r="F1251" t="s">
        <v>1266</v>
      </c>
      <c r="G1251" t="s">
        <v>19711</v>
      </c>
      <c r="H1251" t="s">
        <v>12332</v>
      </c>
      <c r="AI1251">
        <v>7.6</v>
      </c>
      <c r="AN1251">
        <v>7.7</v>
      </c>
    </row>
    <row r="1252" spans="1:40" x14ac:dyDescent="0.3">
      <c r="A1252" t="s">
        <v>6929</v>
      </c>
      <c r="B1252" t="s">
        <v>25407</v>
      </c>
      <c r="C1252">
        <v>7</v>
      </c>
      <c r="E1252" t="s">
        <v>11526</v>
      </c>
      <c r="F1252" t="s">
        <v>1671</v>
      </c>
      <c r="G1252" t="s">
        <v>18089</v>
      </c>
      <c r="H1252" t="s">
        <v>6403</v>
      </c>
      <c r="I1252" t="s">
        <v>12332</v>
      </c>
      <c r="AI1252">
        <v>4.9000000000000004</v>
      </c>
      <c r="AN1252">
        <v>5.6</v>
      </c>
    </row>
    <row r="1253" spans="1:40" x14ac:dyDescent="0.3">
      <c r="A1253" t="s">
        <v>227</v>
      </c>
      <c r="B1253" t="s">
        <v>25408</v>
      </c>
      <c r="C1253">
        <v>8</v>
      </c>
      <c r="E1253" t="s">
        <v>1325</v>
      </c>
      <c r="F1253" t="s">
        <v>953</v>
      </c>
      <c r="G1253" t="s">
        <v>12332</v>
      </c>
      <c r="H1253" t="s">
        <v>10413</v>
      </c>
      <c r="AI1253">
        <v>7.4</v>
      </c>
      <c r="AN1253">
        <v>7.5</v>
      </c>
    </row>
    <row r="1254" spans="1:40" x14ac:dyDescent="0.3">
      <c r="A1254" t="s">
        <v>6939</v>
      </c>
      <c r="B1254" t="s">
        <v>25409</v>
      </c>
      <c r="C1254">
        <v>5.3</v>
      </c>
      <c r="E1254" t="s">
        <v>13307</v>
      </c>
      <c r="F1254" t="s">
        <v>3409</v>
      </c>
      <c r="G1254" t="s">
        <v>19711</v>
      </c>
      <c r="H1254" t="s">
        <v>27935</v>
      </c>
      <c r="AI1254">
        <v>7.4</v>
      </c>
      <c r="AN1254">
        <v>5.8</v>
      </c>
    </row>
    <row r="1255" spans="1:40" x14ac:dyDescent="0.3">
      <c r="A1255" t="s">
        <v>1904</v>
      </c>
      <c r="B1255" t="s">
        <v>25410</v>
      </c>
      <c r="C1255">
        <v>4.9000000000000004</v>
      </c>
      <c r="E1255" t="s">
        <v>1325</v>
      </c>
      <c r="F1255" t="s">
        <v>1671</v>
      </c>
      <c r="G1255" t="s">
        <v>12332</v>
      </c>
      <c r="AI1255">
        <v>5.0999999999999996</v>
      </c>
      <c r="AN1255">
        <v>7.5</v>
      </c>
    </row>
    <row r="1256" spans="1:40" x14ac:dyDescent="0.3">
      <c r="A1256" t="s">
        <v>3913</v>
      </c>
      <c r="B1256" t="s">
        <v>25411</v>
      </c>
      <c r="C1256">
        <v>6.4</v>
      </c>
      <c r="E1256" t="s">
        <v>1671</v>
      </c>
      <c r="F1256" t="s">
        <v>27935</v>
      </c>
      <c r="AI1256">
        <v>5</v>
      </c>
      <c r="AN1256">
        <v>8</v>
      </c>
    </row>
    <row r="1257" spans="1:40" x14ac:dyDescent="0.3">
      <c r="A1257" t="s">
        <v>1098</v>
      </c>
      <c r="B1257" t="s">
        <v>25412</v>
      </c>
      <c r="C1257">
        <v>7.4</v>
      </c>
      <c r="E1257" t="s">
        <v>1325</v>
      </c>
      <c r="F1257" t="s">
        <v>953</v>
      </c>
      <c r="G1257" t="s">
        <v>3409</v>
      </c>
      <c r="H1257" t="s">
        <v>22704</v>
      </c>
      <c r="I1257" t="s">
        <v>25957</v>
      </c>
      <c r="AI1257">
        <v>6.4</v>
      </c>
      <c r="AN1257">
        <v>4.5</v>
      </c>
    </row>
    <row r="1258" spans="1:40" x14ac:dyDescent="0.3">
      <c r="A1258" t="s">
        <v>1681</v>
      </c>
      <c r="B1258" t="s">
        <v>25413</v>
      </c>
      <c r="C1258">
        <v>6.1</v>
      </c>
      <c r="E1258" t="s">
        <v>1671</v>
      </c>
      <c r="F1258" t="s">
        <v>19711</v>
      </c>
      <c r="AI1258">
        <v>5.6</v>
      </c>
      <c r="AN1258">
        <v>7.9</v>
      </c>
    </row>
    <row r="1259" spans="1:40" x14ac:dyDescent="0.3">
      <c r="A1259" t="s">
        <v>1681</v>
      </c>
      <c r="B1259" t="s">
        <v>25414</v>
      </c>
      <c r="C1259">
        <v>6.5</v>
      </c>
      <c r="E1259" t="s">
        <v>1671</v>
      </c>
      <c r="F1259" t="s">
        <v>19711</v>
      </c>
      <c r="AI1259">
        <v>6.6</v>
      </c>
      <c r="AN1259">
        <v>6.8</v>
      </c>
    </row>
    <row r="1260" spans="1:40" x14ac:dyDescent="0.3">
      <c r="A1260" t="s">
        <v>1671</v>
      </c>
      <c r="B1260" t="s">
        <v>25415</v>
      </c>
      <c r="C1260">
        <v>5.7</v>
      </c>
      <c r="E1260" t="s">
        <v>1671</v>
      </c>
      <c r="AI1260">
        <v>7.7</v>
      </c>
      <c r="AN1260">
        <v>7.4</v>
      </c>
    </row>
    <row r="1261" spans="1:40" x14ac:dyDescent="0.3">
      <c r="A1261" t="s">
        <v>3036</v>
      </c>
      <c r="B1261" t="s">
        <v>25416</v>
      </c>
      <c r="C1261">
        <v>5.0999999999999996</v>
      </c>
      <c r="E1261" t="s">
        <v>1325</v>
      </c>
      <c r="F1261" t="s">
        <v>953</v>
      </c>
      <c r="G1261" t="s">
        <v>1671</v>
      </c>
      <c r="H1261" t="s">
        <v>18089</v>
      </c>
      <c r="I1261" t="s">
        <v>12332</v>
      </c>
      <c r="AI1261">
        <v>8</v>
      </c>
      <c r="AN1261">
        <v>7.6</v>
      </c>
    </row>
    <row r="1262" spans="1:40" x14ac:dyDescent="0.3">
      <c r="A1262" t="s">
        <v>1589</v>
      </c>
      <c r="B1262" t="s">
        <v>25417</v>
      </c>
      <c r="C1262">
        <v>6.6</v>
      </c>
      <c r="E1262" t="s">
        <v>1325</v>
      </c>
      <c r="F1262" t="s">
        <v>953</v>
      </c>
      <c r="G1262" t="s">
        <v>27934</v>
      </c>
      <c r="H1262" t="s">
        <v>12332</v>
      </c>
      <c r="I1262" t="s">
        <v>10413</v>
      </c>
      <c r="AI1262">
        <v>7.2</v>
      </c>
      <c r="AN1262">
        <v>6.9</v>
      </c>
    </row>
    <row r="1263" spans="1:40" x14ac:dyDescent="0.3">
      <c r="A1263" t="s">
        <v>6979</v>
      </c>
      <c r="B1263" t="s">
        <v>25418</v>
      </c>
      <c r="C1263">
        <v>6.5</v>
      </c>
      <c r="E1263" t="s">
        <v>1325</v>
      </c>
      <c r="F1263" t="s">
        <v>13307</v>
      </c>
      <c r="G1263" t="s">
        <v>3409</v>
      </c>
      <c r="AI1263">
        <v>6.9</v>
      </c>
      <c r="AN1263">
        <v>7.3</v>
      </c>
    </row>
    <row r="1264" spans="1:40" x14ac:dyDescent="0.3">
      <c r="A1264" t="s">
        <v>214</v>
      </c>
      <c r="B1264" t="s">
        <v>25419</v>
      </c>
      <c r="C1264">
        <v>6.9</v>
      </c>
      <c r="E1264" t="s">
        <v>3409</v>
      </c>
      <c r="F1264" t="s">
        <v>19711</v>
      </c>
      <c r="AI1264">
        <v>3.5</v>
      </c>
      <c r="AN1264">
        <v>6</v>
      </c>
    </row>
    <row r="1265" spans="1:40" x14ac:dyDescent="0.3">
      <c r="A1265" t="s">
        <v>1634</v>
      </c>
      <c r="B1265" t="s">
        <v>25420</v>
      </c>
      <c r="C1265">
        <v>7.6</v>
      </c>
      <c r="E1265" t="s">
        <v>13307</v>
      </c>
      <c r="F1265" t="s">
        <v>3409</v>
      </c>
      <c r="G1265" t="s">
        <v>27935</v>
      </c>
      <c r="AI1265">
        <v>4.5</v>
      </c>
      <c r="AN1265">
        <v>7.5</v>
      </c>
    </row>
    <row r="1266" spans="1:40" x14ac:dyDescent="0.3">
      <c r="A1266" t="s">
        <v>2125</v>
      </c>
      <c r="B1266" t="s">
        <v>25421</v>
      </c>
      <c r="C1266">
        <v>5.6</v>
      </c>
      <c r="E1266" t="s">
        <v>27936</v>
      </c>
      <c r="F1266" t="s">
        <v>3409</v>
      </c>
      <c r="G1266" t="s">
        <v>10413</v>
      </c>
      <c r="AI1266">
        <v>6.9</v>
      </c>
      <c r="AN1266">
        <v>6.8</v>
      </c>
    </row>
    <row r="1267" spans="1:40" x14ac:dyDescent="0.3">
      <c r="A1267" t="s">
        <v>4262</v>
      </c>
      <c r="B1267" t="s">
        <v>25422</v>
      </c>
      <c r="C1267">
        <v>6.2</v>
      </c>
      <c r="E1267" t="s">
        <v>1671</v>
      </c>
      <c r="F1267" t="s">
        <v>27936</v>
      </c>
      <c r="G1267" t="s">
        <v>19711</v>
      </c>
      <c r="AI1267">
        <v>7.7</v>
      </c>
      <c r="AN1267">
        <v>7.3</v>
      </c>
    </row>
    <row r="1268" spans="1:40" x14ac:dyDescent="0.3">
      <c r="A1268" t="s">
        <v>1752</v>
      </c>
      <c r="B1268" t="s">
        <v>25423</v>
      </c>
      <c r="C1268">
        <v>4.4000000000000004</v>
      </c>
      <c r="E1268" t="s">
        <v>1325</v>
      </c>
      <c r="F1268" t="s">
        <v>1671</v>
      </c>
      <c r="G1268" t="s">
        <v>27936</v>
      </c>
      <c r="AI1268">
        <v>7</v>
      </c>
      <c r="AN1268">
        <v>7.3</v>
      </c>
    </row>
    <row r="1269" spans="1:40" x14ac:dyDescent="0.3">
      <c r="A1269" t="s">
        <v>214</v>
      </c>
      <c r="B1269" t="s">
        <v>25424</v>
      </c>
      <c r="C1269">
        <v>5.6</v>
      </c>
      <c r="E1269" t="s">
        <v>3409</v>
      </c>
      <c r="F1269" t="s">
        <v>19711</v>
      </c>
      <c r="AI1269">
        <v>6.6</v>
      </c>
      <c r="AN1269">
        <v>7.1</v>
      </c>
    </row>
    <row r="1270" spans="1:40" x14ac:dyDescent="0.3">
      <c r="A1270" t="s">
        <v>2527</v>
      </c>
      <c r="B1270" t="s">
        <v>25425</v>
      </c>
      <c r="C1270">
        <v>5.5</v>
      </c>
      <c r="E1270" t="s">
        <v>1671</v>
      </c>
      <c r="F1270" t="s">
        <v>3409</v>
      </c>
      <c r="AI1270">
        <v>6.4</v>
      </c>
      <c r="AN1270">
        <v>7.8</v>
      </c>
    </row>
    <row r="1271" spans="1:40" x14ac:dyDescent="0.3">
      <c r="A1271" t="s">
        <v>852</v>
      </c>
      <c r="B1271" t="s">
        <v>25426</v>
      </c>
      <c r="C1271">
        <v>6.7</v>
      </c>
      <c r="E1271" t="s">
        <v>27934</v>
      </c>
      <c r="F1271" t="s">
        <v>10413</v>
      </c>
      <c r="AI1271">
        <v>6.8</v>
      </c>
      <c r="AN1271">
        <v>7.7</v>
      </c>
    </row>
    <row r="1272" spans="1:40" x14ac:dyDescent="0.3">
      <c r="A1272" t="s">
        <v>2142</v>
      </c>
      <c r="B1272" t="s">
        <v>25427</v>
      </c>
      <c r="C1272">
        <v>6.1</v>
      </c>
      <c r="E1272" t="s">
        <v>27936</v>
      </c>
      <c r="F1272" t="s">
        <v>3409</v>
      </c>
      <c r="G1272" t="s">
        <v>27934</v>
      </c>
      <c r="H1272" t="s">
        <v>10413</v>
      </c>
      <c r="AI1272">
        <v>6.4</v>
      </c>
      <c r="AN1272">
        <v>7.7</v>
      </c>
    </row>
    <row r="1273" spans="1:40" x14ac:dyDescent="0.3">
      <c r="A1273" t="s">
        <v>6199</v>
      </c>
      <c r="B1273" t="s">
        <v>25428</v>
      </c>
      <c r="C1273">
        <v>6.2</v>
      </c>
      <c r="E1273" t="s">
        <v>3409</v>
      </c>
      <c r="F1273" t="s">
        <v>12038</v>
      </c>
      <c r="AI1273">
        <v>7</v>
      </c>
      <c r="AN1273">
        <v>6.2</v>
      </c>
    </row>
    <row r="1274" spans="1:40" x14ac:dyDescent="0.3">
      <c r="A1274" t="s">
        <v>3409</v>
      </c>
      <c r="B1274" t="s">
        <v>25429</v>
      </c>
      <c r="C1274">
        <v>7.3</v>
      </c>
      <c r="E1274" t="s">
        <v>3409</v>
      </c>
      <c r="AI1274">
        <v>7.1</v>
      </c>
      <c r="AN1274">
        <v>7.4</v>
      </c>
    </row>
    <row r="1275" spans="1:40" x14ac:dyDescent="0.3">
      <c r="A1275" t="s">
        <v>7043</v>
      </c>
      <c r="B1275" t="s">
        <v>25430</v>
      </c>
      <c r="C1275">
        <v>6.6</v>
      </c>
      <c r="E1275" t="s">
        <v>953</v>
      </c>
      <c r="F1275" t="s">
        <v>3409</v>
      </c>
      <c r="AI1275">
        <v>7.5</v>
      </c>
      <c r="AN1275">
        <v>6.2</v>
      </c>
    </row>
    <row r="1276" spans="1:40" x14ac:dyDescent="0.3">
      <c r="A1276" t="s">
        <v>7048</v>
      </c>
      <c r="B1276" t="s">
        <v>25431</v>
      </c>
      <c r="C1276">
        <v>8.1999999999999993</v>
      </c>
      <c r="E1276" t="s">
        <v>6403</v>
      </c>
      <c r="F1276" t="s">
        <v>27934</v>
      </c>
      <c r="G1276" t="s">
        <v>12332</v>
      </c>
      <c r="AI1276">
        <v>7.4</v>
      </c>
      <c r="AN1276">
        <v>5.0999999999999996</v>
      </c>
    </row>
    <row r="1277" spans="1:40" x14ac:dyDescent="0.3">
      <c r="A1277" t="s">
        <v>2813</v>
      </c>
      <c r="B1277" t="s">
        <v>25432</v>
      </c>
      <c r="C1277">
        <v>6.4</v>
      </c>
      <c r="E1277" t="s">
        <v>1325</v>
      </c>
      <c r="F1277" t="s">
        <v>12332</v>
      </c>
      <c r="G1277" t="s">
        <v>10413</v>
      </c>
      <c r="AI1277">
        <v>7.3</v>
      </c>
      <c r="AN1277">
        <v>6.8</v>
      </c>
    </row>
    <row r="1278" spans="1:40" x14ac:dyDescent="0.3">
      <c r="A1278" t="s">
        <v>2215</v>
      </c>
      <c r="B1278" t="s">
        <v>25433</v>
      </c>
      <c r="C1278">
        <v>6.4</v>
      </c>
      <c r="E1278" t="s">
        <v>27936</v>
      </c>
      <c r="F1278" t="s">
        <v>27934</v>
      </c>
      <c r="G1278" t="s">
        <v>10413</v>
      </c>
      <c r="AI1278">
        <v>6.8</v>
      </c>
      <c r="AN1278">
        <v>6.4</v>
      </c>
    </row>
    <row r="1279" spans="1:40" x14ac:dyDescent="0.3">
      <c r="A1279" t="s">
        <v>7066</v>
      </c>
      <c r="B1279" t="s">
        <v>25434</v>
      </c>
      <c r="C1279">
        <v>5.2</v>
      </c>
      <c r="E1279" t="s">
        <v>1325</v>
      </c>
      <c r="F1279" t="s">
        <v>953</v>
      </c>
      <c r="G1279" t="s">
        <v>3409</v>
      </c>
      <c r="H1279" t="s">
        <v>10413</v>
      </c>
      <c r="I1279" t="s">
        <v>15011</v>
      </c>
      <c r="AI1279">
        <v>5.5</v>
      </c>
      <c r="AN1279">
        <v>6</v>
      </c>
    </row>
    <row r="1280" spans="1:40" x14ac:dyDescent="0.3">
      <c r="A1280" t="s">
        <v>7071</v>
      </c>
      <c r="B1280" t="s">
        <v>25435</v>
      </c>
      <c r="C1280">
        <v>6.5</v>
      </c>
      <c r="E1280" t="s">
        <v>953</v>
      </c>
      <c r="F1280" t="s">
        <v>18089</v>
      </c>
      <c r="G1280" t="s">
        <v>1266</v>
      </c>
      <c r="H1280" t="s">
        <v>12332</v>
      </c>
      <c r="AI1280">
        <v>7.2</v>
      </c>
      <c r="AN1280">
        <v>6.5</v>
      </c>
    </row>
    <row r="1281" spans="1:40" x14ac:dyDescent="0.3">
      <c r="A1281" t="s">
        <v>3409</v>
      </c>
      <c r="B1281" t="s">
        <v>25436</v>
      </c>
      <c r="C1281">
        <v>7.1</v>
      </c>
      <c r="E1281" t="s">
        <v>3409</v>
      </c>
      <c r="AI1281">
        <v>6.7</v>
      </c>
      <c r="AN1281">
        <v>6.4</v>
      </c>
    </row>
    <row r="1282" spans="1:40" x14ac:dyDescent="0.3">
      <c r="A1282" t="s">
        <v>1634</v>
      </c>
      <c r="B1282" t="s">
        <v>25437</v>
      </c>
      <c r="C1282">
        <v>7.3</v>
      </c>
      <c r="E1282" t="s">
        <v>13307</v>
      </c>
      <c r="F1282" t="s">
        <v>3409</v>
      </c>
      <c r="G1282" t="s">
        <v>27935</v>
      </c>
      <c r="AI1282">
        <v>7.1</v>
      </c>
      <c r="AN1282">
        <v>6.6</v>
      </c>
    </row>
    <row r="1283" spans="1:40" x14ac:dyDescent="0.3">
      <c r="A1283" t="s">
        <v>227</v>
      </c>
      <c r="B1283" t="s">
        <v>25438</v>
      </c>
      <c r="C1283">
        <v>5.2</v>
      </c>
      <c r="E1283" t="s">
        <v>1325</v>
      </c>
      <c r="F1283" t="s">
        <v>953</v>
      </c>
      <c r="G1283" t="s">
        <v>12332</v>
      </c>
      <c r="H1283" t="s">
        <v>10413</v>
      </c>
      <c r="AI1283">
        <v>5.4</v>
      </c>
      <c r="AN1283">
        <v>8.3000000000000007</v>
      </c>
    </row>
    <row r="1284" spans="1:40" x14ac:dyDescent="0.3">
      <c r="A1284" t="s">
        <v>3794</v>
      </c>
      <c r="B1284" t="s">
        <v>25439</v>
      </c>
      <c r="C1284">
        <v>7.7</v>
      </c>
      <c r="E1284" t="s">
        <v>3409</v>
      </c>
      <c r="F1284" t="s">
        <v>27935</v>
      </c>
      <c r="AI1284">
        <v>6.8</v>
      </c>
      <c r="AN1284">
        <v>5.5</v>
      </c>
    </row>
    <row r="1285" spans="1:40" x14ac:dyDescent="0.3">
      <c r="A1285" t="s">
        <v>2125</v>
      </c>
      <c r="B1285" t="s">
        <v>25440</v>
      </c>
      <c r="C1285">
        <v>7.6</v>
      </c>
      <c r="E1285" t="s">
        <v>27936</v>
      </c>
      <c r="F1285" t="s">
        <v>3409</v>
      </c>
      <c r="G1285" t="s">
        <v>10413</v>
      </c>
      <c r="AI1285">
        <v>6.5</v>
      </c>
      <c r="AN1285">
        <v>5</v>
      </c>
    </row>
    <row r="1286" spans="1:40" x14ac:dyDescent="0.3">
      <c r="A1286" t="s">
        <v>1415</v>
      </c>
      <c r="B1286" t="s">
        <v>25441</v>
      </c>
      <c r="C1286">
        <v>5.7</v>
      </c>
      <c r="E1286" t="s">
        <v>1671</v>
      </c>
      <c r="F1286" t="s">
        <v>3409</v>
      </c>
      <c r="G1286" t="s">
        <v>19711</v>
      </c>
      <c r="AI1286">
        <v>7.2</v>
      </c>
      <c r="AN1286">
        <v>7</v>
      </c>
    </row>
    <row r="1287" spans="1:40" x14ac:dyDescent="0.3">
      <c r="A1287" t="s">
        <v>2527</v>
      </c>
      <c r="B1287" t="s">
        <v>25442</v>
      </c>
      <c r="C1287">
        <v>7</v>
      </c>
      <c r="E1287" t="s">
        <v>1671</v>
      </c>
      <c r="F1287" t="s">
        <v>3409</v>
      </c>
      <c r="AI1287">
        <v>6.2</v>
      </c>
      <c r="AN1287">
        <v>6.4</v>
      </c>
    </row>
    <row r="1288" spans="1:40" x14ac:dyDescent="0.3">
      <c r="A1288" t="s">
        <v>787</v>
      </c>
      <c r="B1288" t="s">
        <v>25443</v>
      </c>
      <c r="C1288">
        <v>6</v>
      </c>
      <c r="E1288" t="s">
        <v>953</v>
      </c>
      <c r="F1288" t="s">
        <v>1671</v>
      </c>
      <c r="G1288" t="s">
        <v>18089</v>
      </c>
      <c r="H1288" t="s">
        <v>1266</v>
      </c>
      <c r="AI1288">
        <v>8.1</v>
      </c>
      <c r="AN1288">
        <v>7.5</v>
      </c>
    </row>
    <row r="1289" spans="1:40" x14ac:dyDescent="0.3">
      <c r="A1289" t="s">
        <v>7123</v>
      </c>
      <c r="B1289" t="s">
        <v>25444</v>
      </c>
      <c r="C1289">
        <v>8.1</v>
      </c>
      <c r="E1289" t="s">
        <v>1325</v>
      </c>
      <c r="F1289" t="s">
        <v>13307</v>
      </c>
      <c r="G1289" t="s">
        <v>3409</v>
      </c>
      <c r="H1289" t="s">
        <v>27935</v>
      </c>
      <c r="AI1289">
        <v>7.1</v>
      </c>
      <c r="AN1289">
        <v>7.3</v>
      </c>
    </row>
    <row r="1290" spans="1:40" x14ac:dyDescent="0.3">
      <c r="A1290" t="s">
        <v>3409</v>
      </c>
      <c r="B1290" t="s">
        <v>25445</v>
      </c>
      <c r="C1290">
        <v>8</v>
      </c>
      <c r="E1290" t="s">
        <v>3409</v>
      </c>
      <c r="AI1290">
        <v>6.7</v>
      </c>
      <c r="AN1290">
        <v>5.8</v>
      </c>
    </row>
    <row r="1291" spans="1:40" x14ac:dyDescent="0.3">
      <c r="A1291" t="s">
        <v>1752</v>
      </c>
      <c r="B1291" t="s">
        <v>25446</v>
      </c>
      <c r="C1291">
        <v>5.6</v>
      </c>
      <c r="E1291" t="s">
        <v>1325</v>
      </c>
      <c r="F1291" t="s">
        <v>1671</v>
      </c>
      <c r="G1291" t="s">
        <v>27936</v>
      </c>
      <c r="AI1291">
        <v>4.5999999999999996</v>
      </c>
      <c r="AN1291">
        <v>6.9</v>
      </c>
    </row>
    <row r="1292" spans="1:40" x14ac:dyDescent="0.3">
      <c r="A1292" t="s">
        <v>1681</v>
      </c>
      <c r="B1292" t="s">
        <v>25447</v>
      </c>
      <c r="C1292">
        <v>6.1</v>
      </c>
      <c r="E1292" t="s">
        <v>1671</v>
      </c>
      <c r="F1292" t="s">
        <v>19711</v>
      </c>
      <c r="AI1292">
        <v>4</v>
      </c>
      <c r="AN1292">
        <v>6.7</v>
      </c>
    </row>
    <row r="1293" spans="1:40" x14ac:dyDescent="0.3">
      <c r="A1293" t="s">
        <v>7144</v>
      </c>
      <c r="B1293" t="s">
        <v>25448</v>
      </c>
      <c r="C1293">
        <v>6.9</v>
      </c>
      <c r="E1293" t="s">
        <v>3409</v>
      </c>
      <c r="F1293" t="s">
        <v>18089</v>
      </c>
      <c r="AI1293">
        <v>4.7</v>
      </c>
      <c r="AN1293">
        <v>7.4</v>
      </c>
    </row>
    <row r="1294" spans="1:40" x14ac:dyDescent="0.3">
      <c r="A1294" t="s">
        <v>687</v>
      </c>
      <c r="B1294" t="s">
        <v>25449</v>
      </c>
      <c r="C1294">
        <v>5.2</v>
      </c>
      <c r="E1294" t="s">
        <v>3409</v>
      </c>
      <c r="F1294" t="s">
        <v>1266</v>
      </c>
      <c r="G1294" t="s">
        <v>19711</v>
      </c>
      <c r="AI1294">
        <v>6.7</v>
      </c>
      <c r="AN1294">
        <v>5.6</v>
      </c>
    </row>
    <row r="1295" spans="1:40" x14ac:dyDescent="0.3">
      <c r="A1295" t="s">
        <v>2125</v>
      </c>
      <c r="B1295" t="s">
        <v>25450</v>
      </c>
      <c r="C1295">
        <v>7</v>
      </c>
      <c r="E1295" t="s">
        <v>27936</v>
      </c>
      <c r="F1295" t="s">
        <v>3409</v>
      </c>
      <c r="G1295" t="s">
        <v>10413</v>
      </c>
      <c r="AI1295">
        <v>6.7</v>
      </c>
      <c r="AN1295">
        <v>5</v>
      </c>
    </row>
    <row r="1296" spans="1:40" x14ac:dyDescent="0.3">
      <c r="A1296" t="s">
        <v>422</v>
      </c>
      <c r="B1296" t="s">
        <v>25451</v>
      </c>
      <c r="C1296">
        <v>6.3</v>
      </c>
      <c r="E1296" t="s">
        <v>1325</v>
      </c>
      <c r="F1296" t="s">
        <v>1671</v>
      </c>
      <c r="G1296" t="s">
        <v>27936</v>
      </c>
      <c r="H1296" t="s">
        <v>10413</v>
      </c>
      <c r="AI1296">
        <v>7.1</v>
      </c>
      <c r="AN1296">
        <v>7.2</v>
      </c>
    </row>
    <row r="1297" spans="1:40" x14ac:dyDescent="0.3">
      <c r="A1297" t="s">
        <v>1009</v>
      </c>
      <c r="B1297" t="s">
        <v>25452</v>
      </c>
      <c r="C1297">
        <v>7</v>
      </c>
      <c r="E1297" t="s">
        <v>1671</v>
      </c>
      <c r="F1297" t="s">
        <v>27936</v>
      </c>
      <c r="AI1297">
        <v>7.6</v>
      </c>
      <c r="AN1297">
        <v>5.7</v>
      </c>
    </row>
    <row r="1298" spans="1:40" x14ac:dyDescent="0.3">
      <c r="A1298" t="s">
        <v>1120</v>
      </c>
      <c r="B1298" t="s">
        <v>25453</v>
      </c>
      <c r="C1298">
        <v>6.9</v>
      </c>
      <c r="E1298" t="s">
        <v>1325</v>
      </c>
      <c r="F1298" t="s">
        <v>27936</v>
      </c>
      <c r="G1298" t="s">
        <v>3409</v>
      </c>
      <c r="H1298" t="s">
        <v>27934</v>
      </c>
      <c r="I1298" t="s">
        <v>10413</v>
      </c>
      <c r="AI1298">
        <v>5.8</v>
      </c>
      <c r="AN1298">
        <v>6.8</v>
      </c>
    </row>
    <row r="1299" spans="1:40" x14ac:dyDescent="0.3">
      <c r="A1299" t="s">
        <v>50</v>
      </c>
      <c r="B1299" t="s">
        <v>25454</v>
      </c>
      <c r="C1299">
        <v>6.2</v>
      </c>
      <c r="E1299" t="s">
        <v>1325</v>
      </c>
      <c r="F1299" t="s">
        <v>953</v>
      </c>
      <c r="G1299" t="s">
        <v>10413</v>
      </c>
      <c r="AI1299">
        <v>6.5</v>
      </c>
      <c r="AN1299">
        <v>5.9</v>
      </c>
    </row>
    <row r="1300" spans="1:40" x14ac:dyDescent="0.3">
      <c r="A1300" t="s">
        <v>5482</v>
      </c>
      <c r="B1300" t="s">
        <v>25455</v>
      </c>
      <c r="C1300">
        <v>6.4</v>
      </c>
      <c r="E1300" t="s">
        <v>1671</v>
      </c>
      <c r="F1300" t="s">
        <v>12332</v>
      </c>
      <c r="AI1300">
        <v>6.6</v>
      </c>
      <c r="AN1300">
        <v>7.7</v>
      </c>
    </row>
    <row r="1301" spans="1:40" x14ac:dyDescent="0.3">
      <c r="A1301" t="s">
        <v>7144</v>
      </c>
      <c r="B1301" t="s">
        <v>25456</v>
      </c>
      <c r="C1301">
        <v>6.4</v>
      </c>
      <c r="E1301" t="s">
        <v>3409</v>
      </c>
      <c r="F1301" t="s">
        <v>18089</v>
      </c>
      <c r="AI1301">
        <v>6.6</v>
      </c>
      <c r="AN1301">
        <v>6.6</v>
      </c>
    </row>
    <row r="1302" spans="1:40" x14ac:dyDescent="0.3">
      <c r="A1302" t="s">
        <v>7191</v>
      </c>
      <c r="B1302" t="s">
        <v>25457</v>
      </c>
      <c r="C1302">
        <v>5.7</v>
      </c>
      <c r="E1302" t="s">
        <v>1325</v>
      </c>
      <c r="F1302" t="s">
        <v>953</v>
      </c>
      <c r="G1302" t="s">
        <v>27936</v>
      </c>
      <c r="H1302" t="s">
        <v>3409</v>
      </c>
      <c r="I1302" t="s">
        <v>18089</v>
      </c>
      <c r="J1302" t="s">
        <v>1266</v>
      </c>
      <c r="K1302" t="s">
        <v>19711</v>
      </c>
      <c r="L1302" t="s">
        <v>10413</v>
      </c>
      <c r="AI1302">
        <v>6.3</v>
      </c>
      <c r="AN1302">
        <v>6.7</v>
      </c>
    </row>
    <row r="1303" spans="1:40" x14ac:dyDescent="0.3">
      <c r="A1303" t="s">
        <v>464</v>
      </c>
      <c r="B1303" t="s">
        <v>25458</v>
      </c>
      <c r="C1303">
        <v>6.1</v>
      </c>
      <c r="E1303" t="s">
        <v>1325</v>
      </c>
      <c r="F1303" t="s">
        <v>27936</v>
      </c>
      <c r="G1303" t="s">
        <v>3409</v>
      </c>
      <c r="H1303" t="s">
        <v>10413</v>
      </c>
      <c r="AI1303">
        <v>6.3</v>
      </c>
      <c r="AN1303">
        <v>6.5</v>
      </c>
    </row>
    <row r="1304" spans="1:40" x14ac:dyDescent="0.3">
      <c r="A1304" t="s">
        <v>1415</v>
      </c>
      <c r="B1304" t="s">
        <v>25459</v>
      </c>
      <c r="C1304">
        <v>5.4</v>
      </c>
      <c r="E1304" t="s">
        <v>1671</v>
      </c>
      <c r="F1304" t="s">
        <v>3409</v>
      </c>
      <c r="G1304" t="s">
        <v>19711</v>
      </c>
      <c r="AI1304">
        <v>6.3</v>
      </c>
      <c r="AN1304">
        <v>6</v>
      </c>
    </row>
    <row r="1305" spans="1:40" x14ac:dyDescent="0.3">
      <c r="A1305" t="s">
        <v>6519</v>
      </c>
      <c r="B1305" t="s">
        <v>25460</v>
      </c>
      <c r="C1305">
        <v>6.7</v>
      </c>
      <c r="E1305" t="s">
        <v>3409</v>
      </c>
      <c r="F1305" t="s">
        <v>22704</v>
      </c>
      <c r="AI1305">
        <v>5.9</v>
      </c>
      <c r="AN1305">
        <v>7.4</v>
      </c>
    </row>
    <row r="1306" spans="1:40" x14ac:dyDescent="0.3">
      <c r="A1306" t="s">
        <v>3277</v>
      </c>
      <c r="B1306" t="s">
        <v>25461</v>
      </c>
      <c r="C1306">
        <v>6.8</v>
      </c>
      <c r="E1306" t="s">
        <v>3409</v>
      </c>
      <c r="F1306" t="s">
        <v>27934</v>
      </c>
      <c r="G1306" t="s">
        <v>19711</v>
      </c>
      <c r="H1306" t="s">
        <v>10413</v>
      </c>
      <c r="AI1306">
        <v>7.7</v>
      </c>
      <c r="AN1306">
        <v>7</v>
      </c>
    </row>
    <row r="1307" spans="1:40" x14ac:dyDescent="0.3">
      <c r="A1307" t="s">
        <v>6132</v>
      </c>
      <c r="B1307" t="s">
        <v>25462</v>
      </c>
      <c r="C1307">
        <v>6</v>
      </c>
      <c r="E1307" t="s">
        <v>3409</v>
      </c>
      <c r="F1307" t="s">
        <v>6403</v>
      </c>
      <c r="G1307" t="s">
        <v>27934</v>
      </c>
      <c r="H1307" t="s">
        <v>10413</v>
      </c>
      <c r="AI1307">
        <v>7</v>
      </c>
      <c r="AN1307">
        <v>6.8</v>
      </c>
    </row>
    <row r="1308" spans="1:40" x14ac:dyDescent="0.3">
      <c r="A1308" t="s">
        <v>2683</v>
      </c>
      <c r="B1308" t="s">
        <v>25463</v>
      </c>
      <c r="C1308">
        <v>7.8</v>
      </c>
      <c r="E1308" t="s">
        <v>3409</v>
      </c>
      <c r="F1308" t="s">
        <v>12332</v>
      </c>
      <c r="G1308" t="s">
        <v>10413</v>
      </c>
      <c r="AI1308">
        <v>6.8</v>
      </c>
      <c r="AN1308">
        <v>7.4</v>
      </c>
    </row>
    <row r="1309" spans="1:40" x14ac:dyDescent="0.3">
      <c r="A1309" t="s">
        <v>7218</v>
      </c>
      <c r="B1309" t="s">
        <v>25464</v>
      </c>
      <c r="C1309">
        <v>5.3</v>
      </c>
      <c r="E1309" t="s">
        <v>13307</v>
      </c>
      <c r="F1309" t="s">
        <v>1671</v>
      </c>
      <c r="G1309" t="s">
        <v>19711</v>
      </c>
      <c r="AI1309">
        <v>7.1</v>
      </c>
      <c r="AN1309">
        <v>7</v>
      </c>
    </row>
    <row r="1310" spans="1:40" x14ac:dyDescent="0.3">
      <c r="A1310" t="s">
        <v>621</v>
      </c>
      <c r="B1310" t="s">
        <v>25465</v>
      </c>
      <c r="C1310">
        <v>4.5</v>
      </c>
      <c r="E1310" t="s">
        <v>953</v>
      </c>
      <c r="F1310" t="s">
        <v>11526</v>
      </c>
      <c r="G1310" t="s">
        <v>1671</v>
      </c>
      <c r="H1310" t="s">
        <v>18089</v>
      </c>
      <c r="I1310" t="s">
        <v>12332</v>
      </c>
      <c r="AI1310">
        <v>6.9</v>
      </c>
      <c r="AN1310">
        <v>7</v>
      </c>
    </row>
    <row r="1311" spans="1:40" x14ac:dyDescent="0.3">
      <c r="A1311" t="s">
        <v>1671</v>
      </c>
      <c r="B1311" t="s">
        <v>25466</v>
      </c>
      <c r="C1311">
        <v>5.4</v>
      </c>
      <c r="E1311" t="s">
        <v>1671</v>
      </c>
      <c r="AI1311">
        <v>7.2</v>
      </c>
      <c r="AN1311">
        <v>7.4</v>
      </c>
    </row>
    <row r="1312" spans="1:40" x14ac:dyDescent="0.3">
      <c r="A1312" t="s">
        <v>1671</v>
      </c>
      <c r="B1312" t="s">
        <v>25467</v>
      </c>
      <c r="C1312">
        <v>7.8</v>
      </c>
      <c r="E1312" t="s">
        <v>1671</v>
      </c>
      <c r="AI1312">
        <v>7.8</v>
      </c>
      <c r="AN1312">
        <v>6.7</v>
      </c>
    </row>
    <row r="1313" spans="1:40" x14ac:dyDescent="0.3">
      <c r="A1313" t="s">
        <v>7236</v>
      </c>
      <c r="B1313" t="s">
        <v>25468</v>
      </c>
      <c r="C1313">
        <v>7.2</v>
      </c>
      <c r="E1313" t="s">
        <v>1325</v>
      </c>
      <c r="F1313" t="s">
        <v>13307</v>
      </c>
      <c r="G1313" t="s">
        <v>3409</v>
      </c>
      <c r="H1313" t="s">
        <v>22704</v>
      </c>
      <c r="AI1313">
        <v>7.3</v>
      </c>
      <c r="AN1313">
        <v>8.6</v>
      </c>
    </row>
    <row r="1314" spans="1:40" x14ac:dyDescent="0.3">
      <c r="A1314" t="s">
        <v>1374</v>
      </c>
      <c r="B1314" t="s">
        <v>25469</v>
      </c>
      <c r="C1314">
        <v>6.6</v>
      </c>
      <c r="E1314" t="s">
        <v>1325</v>
      </c>
      <c r="F1314" t="s">
        <v>953</v>
      </c>
      <c r="G1314" t="s">
        <v>1671</v>
      </c>
      <c r="H1314" t="s">
        <v>27936</v>
      </c>
      <c r="AI1314">
        <v>6</v>
      </c>
      <c r="AN1314">
        <v>7.7</v>
      </c>
    </row>
    <row r="1315" spans="1:40" x14ac:dyDescent="0.3">
      <c r="A1315" t="s">
        <v>127</v>
      </c>
      <c r="B1315" t="s">
        <v>25470</v>
      </c>
      <c r="C1315">
        <v>7.6</v>
      </c>
      <c r="E1315" t="s">
        <v>1325</v>
      </c>
      <c r="F1315" t="s">
        <v>953</v>
      </c>
      <c r="AI1315">
        <v>3.9</v>
      </c>
      <c r="AN1315">
        <v>8</v>
      </c>
    </row>
    <row r="1316" spans="1:40" x14ac:dyDescent="0.3">
      <c r="A1316" t="s">
        <v>7249</v>
      </c>
      <c r="B1316" t="s">
        <v>25471</v>
      </c>
      <c r="C1316">
        <v>5.9</v>
      </c>
      <c r="E1316" t="s">
        <v>13307</v>
      </c>
      <c r="F1316" t="s">
        <v>3409</v>
      </c>
      <c r="G1316" t="s">
        <v>25957</v>
      </c>
      <c r="AI1316">
        <v>6.1</v>
      </c>
      <c r="AN1316">
        <v>5.6</v>
      </c>
    </row>
    <row r="1317" spans="1:40" x14ac:dyDescent="0.3">
      <c r="A1317" t="s">
        <v>334</v>
      </c>
      <c r="B1317" t="s">
        <v>25472</v>
      </c>
      <c r="C1317">
        <v>6.7</v>
      </c>
      <c r="E1317" t="s">
        <v>1325</v>
      </c>
      <c r="F1317" t="s">
        <v>27936</v>
      </c>
      <c r="G1317" t="s">
        <v>10413</v>
      </c>
      <c r="AI1317">
        <v>7.8</v>
      </c>
      <c r="AN1317">
        <v>6.7</v>
      </c>
    </row>
    <row r="1318" spans="1:40" x14ac:dyDescent="0.3">
      <c r="A1318" t="s">
        <v>1634</v>
      </c>
      <c r="B1318" t="s">
        <v>25473</v>
      </c>
      <c r="C1318">
        <v>7.7</v>
      </c>
      <c r="E1318" t="s">
        <v>13307</v>
      </c>
      <c r="F1318" t="s">
        <v>3409</v>
      </c>
      <c r="G1318" t="s">
        <v>27935</v>
      </c>
      <c r="AI1318">
        <v>5.2</v>
      </c>
      <c r="AN1318">
        <v>6.6</v>
      </c>
    </row>
    <row r="1319" spans="1:40" x14ac:dyDescent="0.3">
      <c r="A1319" t="s">
        <v>3036</v>
      </c>
      <c r="B1319" t="s">
        <v>25474</v>
      </c>
      <c r="C1319">
        <v>5.4</v>
      </c>
      <c r="E1319" t="s">
        <v>1325</v>
      </c>
      <c r="F1319" t="s">
        <v>953</v>
      </c>
      <c r="G1319" t="s">
        <v>1671</v>
      </c>
      <c r="H1319" t="s">
        <v>18089</v>
      </c>
      <c r="I1319" t="s">
        <v>12332</v>
      </c>
      <c r="AI1319">
        <v>7</v>
      </c>
      <c r="AN1319">
        <v>7.3</v>
      </c>
    </row>
    <row r="1320" spans="1:40" x14ac:dyDescent="0.3">
      <c r="A1320" t="s">
        <v>1009</v>
      </c>
      <c r="B1320" t="s">
        <v>25475</v>
      </c>
      <c r="C1320">
        <v>6.9</v>
      </c>
      <c r="E1320" t="s">
        <v>1671</v>
      </c>
      <c r="F1320" t="s">
        <v>27936</v>
      </c>
      <c r="AI1320">
        <v>6.5</v>
      </c>
      <c r="AN1320">
        <v>7.1</v>
      </c>
    </row>
    <row r="1321" spans="1:40" x14ac:dyDescent="0.3">
      <c r="A1321" t="s">
        <v>6038</v>
      </c>
      <c r="B1321" t="s">
        <v>25476</v>
      </c>
      <c r="C1321">
        <v>7.7</v>
      </c>
      <c r="E1321" t="s">
        <v>953</v>
      </c>
      <c r="F1321" t="s">
        <v>3409</v>
      </c>
      <c r="G1321" t="s">
        <v>15011</v>
      </c>
      <c r="AI1321">
        <v>6.4</v>
      </c>
      <c r="AN1321">
        <v>6.5</v>
      </c>
    </row>
    <row r="1322" spans="1:40" x14ac:dyDescent="0.3">
      <c r="A1322" t="s">
        <v>1415</v>
      </c>
      <c r="B1322" t="s">
        <v>25477</v>
      </c>
      <c r="C1322">
        <v>6.8</v>
      </c>
      <c r="E1322" t="s">
        <v>1671</v>
      </c>
      <c r="F1322" t="s">
        <v>3409</v>
      </c>
      <c r="G1322" t="s">
        <v>19711</v>
      </c>
      <c r="AI1322">
        <v>5.3</v>
      </c>
      <c r="AN1322">
        <v>7</v>
      </c>
    </row>
    <row r="1323" spans="1:40" x14ac:dyDescent="0.3">
      <c r="A1323" t="s">
        <v>1380</v>
      </c>
      <c r="B1323" t="s">
        <v>25478</v>
      </c>
      <c r="C1323">
        <v>6.4</v>
      </c>
      <c r="E1323" t="s">
        <v>953</v>
      </c>
      <c r="F1323" t="s">
        <v>27934</v>
      </c>
      <c r="G1323" t="s">
        <v>12332</v>
      </c>
      <c r="AI1323">
        <v>6.5</v>
      </c>
      <c r="AN1323">
        <v>5.5</v>
      </c>
    </row>
    <row r="1324" spans="1:40" x14ac:dyDescent="0.3">
      <c r="A1324" t="s">
        <v>1009</v>
      </c>
      <c r="B1324" t="s">
        <v>25479</v>
      </c>
      <c r="C1324">
        <v>5.7</v>
      </c>
      <c r="E1324" t="s">
        <v>1671</v>
      </c>
      <c r="F1324" t="s">
        <v>27936</v>
      </c>
      <c r="AI1324">
        <v>7.1</v>
      </c>
      <c r="AN1324">
        <v>6.6</v>
      </c>
    </row>
    <row r="1325" spans="1:40" x14ac:dyDescent="0.3">
      <c r="A1325" t="s">
        <v>1528</v>
      </c>
      <c r="B1325" t="s">
        <v>25480</v>
      </c>
      <c r="C1325">
        <v>7.3</v>
      </c>
      <c r="E1325" t="s">
        <v>27936</v>
      </c>
      <c r="F1325" t="s">
        <v>10413</v>
      </c>
      <c r="AI1325">
        <v>7.2</v>
      </c>
      <c r="AN1325">
        <v>7.1</v>
      </c>
    </row>
    <row r="1326" spans="1:40" x14ac:dyDescent="0.3">
      <c r="A1326" t="s">
        <v>2125</v>
      </c>
      <c r="B1326">
        <v>21</v>
      </c>
      <c r="C1326">
        <v>6.8</v>
      </c>
      <c r="E1326" t="s">
        <v>27936</v>
      </c>
      <c r="F1326" t="s">
        <v>3409</v>
      </c>
      <c r="G1326" t="s">
        <v>10413</v>
      </c>
      <c r="AI1326">
        <v>7.6</v>
      </c>
      <c r="AN1326">
        <v>7.9</v>
      </c>
    </row>
    <row r="1327" spans="1:40" x14ac:dyDescent="0.3">
      <c r="A1327" t="s">
        <v>1681</v>
      </c>
      <c r="B1327" t="s">
        <v>25481</v>
      </c>
      <c r="C1327">
        <v>6.3</v>
      </c>
      <c r="E1327" t="s">
        <v>1671</v>
      </c>
      <c r="F1327" t="s">
        <v>19711</v>
      </c>
      <c r="AI1327">
        <v>6.6</v>
      </c>
      <c r="AN1327">
        <v>7.1</v>
      </c>
    </row>
    <row r="1328" spans="1:40" x14ac:dyDescent="0.3">
      <c r="A1328" t="s">
        <v>1681</v>
      </c>
      <c r="B1328" t="s">
        <v>25482</v>
      </c>
      <c r="C1328">
        <v>5.9</v>
      </c>
      <c r="E1328" t="s">
        <v>1671</v>
      </c>
      <c r="F1328" t="s">
        <v>19711</v>
      </c>
      <c r="AI1328">
        <v>7.4</v>
      </c>
      <c r="AN1328">
        <v>5.6</v>
      </c>
    </row>
    <row r="1329" spans="1:40" x14ac:dyDescent="0.3">
      <c r="A1329" t="s">
        <v>5605</v>
      </c>
      <c r="B1329" t="s">
        <v>25483</v>
      </c>
      <c r="C1329">
        <v>7.4</v>
      </c>
      <c r="E1329" t="s">
        <v>3409</v>
      </c>
      <c r="F1329" t="s">
        <v>19711</v>
      </c>
      <c r="G1329" t="s">
        <v>25957</v>
      </c>
      <c r="AI1329">
        <v>5.4</v>
      </c>
      <c r="AN1329">
        <v>7.3</v>
      </c>
    </row>
    <row r="1330" spans="1:40" x14ac:dyDescent="0.3">
      <c r="A1330" t="s">
        <v>2142</v>
      </c>
      <c r="B1330" t="s">
        <v>25484</v>
      </c>
      <c r="C1330">
        <v>8.3000000000000007</v>
      </c>
      <c r="E1330" t="s">
        <v>27936</v>
      </c>
      <c r="F1330" t="s">
        <v>3409</v>
      </c>
      <c r="G1330" t="s">
        <v>27934</v>
      </c>
      <c r="H1330" t="s">
        <v>10413</v>
      </c>
      <c r="AI1330">
        <v>5.0999999999999996</v>
      </c>
      <c r="AN1330">
        <v>6.5</v>
      </c>
    </row>
    <row r="1331" spans="1:40" x14ac:dyDescent="0.3">
      <c r="A1331" t="s">
        <v>7315</v>
      </c>
      <c r="B1331" t="s">
        <v>25485</v>
      </c>
      <c r="C1331">
        <v>6.2</v>
      </c>
      <c r="E1331" t="s">
        <v>953</v>
      </c>
      <c r="F1331" t="s">
        <v>1671</v>
      </c>
      <c r="G1331" t="s">
        <v>18089</v>
      </c>
      <c r="H1331" t="s">
        <v>12332</v>
      </c>
      <c r="AI1331">
        <v>5.3</v>
      </c>
      <c r="AN1331">
        <v>6.3</v>
      </c>
    </row>
    <row r="1332" spans="1:40" x14ac:dyDescent="0.3">
      <c r="A1332" t="s">
        <v>1671</v>
      </c>
      <c r="B1332" t="s">
        <v>25486</v>
      </c>
      <c r="C1332">
        <v>6.3</v>
      </c>
      <c r="E1332" t="s">
        <v>1671</v>
      </c>
      <c r="AI1332">
        <v>7.2</v>
      </c>
      <c r="AN1332">
        <v>7.2</v>
      </c>
    </row>
    <row r="1333" spans="1:40" x14ac:dyDescent="0.3">
      <c r="A1333" t="s">
        <v>2208</v>
      </c>
      <c r="B1333" t="s">
        <v>25487</v>
      </c>
      <c r="C1333">
        <v>5.8</v>
      </c>
      <c r="E1333" t="s">
        <v>1325</v>
      </c>
      <c r="F1333" t="s">
        <v>6403</v>
      </c>
      <c r="G1333" t="s">
        <v>12332</v>
      </c>
      <c r="H1333" t="s">
        <v>10413</v>
      </c>
      <c r="AI1333">
        <v>5.9</v>
      </c>
      <c r="AN1333">
        <v>6.8</v>
      </c>
    </row>
    <row r="1334" spans="1:40" x14ac:dyDescent="0.3">
      <c r="A1334" t="s">
        <v>6403</v>
      </c>
      <c r="B1334" t="s">
        <v>25488</v>
      </c>
      <c r="C1334">
        <v>7.5</v>
      </c>
      <c r="E1334" t="s">
        <v>6403</v>
      </c>
      <c r="AI1334">
        <v>3</v>
      </c>
      <c r="AN1334">
        <v>7.2</v>
      </c>
    </row>
    <row r="1335" spans="1:40" x14ac:dyDescent="0.3">
      <c r="A1335" t="s">
        <v>4332</v>
      </c>
      <c r="B1335" t="s">
        <v>25489</v>
      </c>
      <c r="C1335">
        <v>6.3</v>
      </c>
      <c r="E1335" t="s">
        <v>6403</v>
      </c>
      <c r="F1335" t="s">
        <v>12332</v>
      </c>
      <c r="G1335" t="s">
        <v>10413</v>
      </c>
      <c r="AI1335">
        <v>3.2</v>
      </c>
      <c r="AN1335">
        <v>6.9</v>
      </c>
    </row>
    <row r="1336" spans="1:40" x14ac:dyDescent="0.3">
      <c r="A1336" t="s">
        <v>127</v>
      </c>
      <c r="B1336" t="s">
        <v>25490</v>
      </c>
      <c r="C1336">
        <v>6.4</v>
      </c>
      <c r="E1336" t="s">
        <v>1325</v>
      </c>
      <c r="F1336" t="s">
        <v>953</v>
      </c>
      <c r="AI1336">
        <v>7</v>
      </c>
      <c r="AN1336">
        <v>6.7</v>
      </c>
    </row>
    <row r="1337" spans="1:40" x14ac:dyDescent="0.3">
      <c r="A1337" t="s">
        <v>7344</v>
      </c>
      <c r="B1337" t="s">
        <v>25491</v>
      </c>
      <c r="C1337">
        <v>7.2</v>
      </c>
      <c r="E1337" t="s">
        <v>13307</v>
      </c>
      <c r="F1337" t="s">
        <v>3409</v>
      </c>
      <c r="G1337" t="s">
        <v>18089</v>
      </c>
      <c r="H1337" t="s">
        <v>22704</v>
      </c>
      <c r="I1337" t="s">
        <v>27935</v>
      </c>
      <c r="AI1337">
        <v>6.9</v>
      </c>
      <c r="AN1337">
        <v>6.5</v>
      </c>
    </row>
    <row r="1338" spans="1:40" x14ac:dyDescent="0.3">
      <c r="A1338" t="s">
        <v>870</v>
      </c>
      <c r="B1338" t="s">
        <v>25492</v>
      </c>
      <c r="C1338">
        <v>6.3</v>
      </c>
      <c r="E1338" t="s">
        <v>1325</v>
      </c>
      <c r="F1338" t="s">
        <v>953</v>
      </c>
      <c r="G1338" t="s">
        <v>11526</v>
      </c>
      <c r="H1338" t="s">
        <v>1671</v>
      </c>
      <c r="I1338" t="s">
        <v>18089</v>
      </c>
      <c r="J1338" t="s">
        <v>1266</v>
      </c>
      <c r="K1338" t="s">
        <v>12332</v>
      </c>
      <c r="AI1338">
        <v>4.4000000000000004</v>
      </c>
      <c r="AN1338">
        <v>7.2</v>
      </c>
    </row>
    <row r="1339" spans="1:40" x14ac:dyDescent="0.3">
      <c r="A1339" t="s">
        <v>1634</v>
      </c>
      <c r="B1339" t="s">
        <v>25493</v>
      </c>
      <c r="C1339">
        <v>6.9</v>
      </c>
      <c r="E1339" t="s">
        <v>13307</v>
      </c>
      <c r="F1339" t="s">
        <v>3409</v>
      </c>
      <c r="G1339" t="s">
        <v>27935</v>
      </c>
      <c r="AI1339">
        <v>5.3</v>
      </c>
      <c r="AN1339">
        <v>6.7</v>
      </c>
    </row>
    <row r="1340" spans="1:40" x14ac:dyDescent="0.3">
      <c r="A1340" t="s">
        <v>1681</v>
      </c>
      <c r="B1340" t="s">
        <v>25494</v>
      </c>
      <c r="C1340">
        <v>6.6</v>
      </c>
      <c r="E1340" t="s">
        <v>1671</v>
      </c>
      <c r="F1340" t="s">
        <v>19711</v>
      </c>
      <c r="AI1340">
        <v>5.4</v>
      </c>
      <c r="AN1340">
        <v>5</v>
      </c>
    </row>
    <row r="1341" spans="1:40" x14ac:dyDescent="0.3">
      <c r="A1341" t="s">
        <v>1671</v>
      </c>
      <c r="B1341" t="s">
        <v>25495</v>
      </c>
      <c r="C1341">
        <v>6</v>
      </c>
      <c r="E1341" t="s">
        <v>1671</v>
      </c>
      <c r="AI1341">
        <v>7.8</v>
      </c>
      <c r="AN1341">
        <v>6.6</v>
      </c>
    </row>
    <row r="1342" spans="1:40" x14ac:dyDescent="0.3">
      <c r="A1342" t="s">
        <v>7363</v>
      </c>
      <c r="B1342" t="s">
        <v>25496</v>
      </c>
      <c r="C1342">
        <v>7.5</v>
      </c>
      <c r="E1342" t="s">
        <v>13307</v>
      </c>
      <c r="F1342" t="s">
        <v>1671</v>
      </c>
      <c r="G1342" t="s">
        <v>3409</v>
      </c>
      <c r="H1342" t="s">
        <v>22704</v>
      </c>
      <c r="I1342" t="s">
        <v>12038</v>
      </c>
      <c r="AI1342">
        <v>6.6</v>
      </c>
      <c r="AN1342">
        <v>7.3</v>
      </c>
    </row>
    <row r="1343" spans="1:40" x14ac:dyDescent="0.3">
      <c r="A1343" t="s">
        <v>6113</v>
      </c>
      <c r="B1343" t="s">
        <v>25497</v>
      </c>
      <c r="C1343">
        <v>7.7</v>
      </c>
      <c r="E1343" t="s">
        <v>13307</v>
      </c>
      <c r="F1343" t="s">
        <v>3409</v>
      </c>
      <c r="G1343" t="s">
        <v>22704</v>
      </c>
      <c r="H1343" t="s">
        <v>19711</v>
      </c>
      <c r="AI1343">
        <v>5.4</v>
      </c>
      <c r="AN1343">
        <v>6.2</v>
      </c>
    </row>
    <row r="1344" spans="1:40" x14ac:dyDescent="0.3">
      <c r="A1344" t="s">
        <v>1671</v>
      </c>
      <c r="B1344" t="s">
        <v>25498</v>
      </c>
      <c r="C1344">
        <v>6.2</v>
      </c>
      <c r="E1344" t="s">
        <v>1671</v>
      </c>
      <c r="AI1344">
        <v>6.1</v>
      </c>
      <c r="AN1344">
        <v>6.3</v>
      </c>
    </row>
    <row r="1345" spans="1:40" x14ac:dyDescent="0.3">
      <c r="A1345" t="s">
        <v>3057</v>
      </c>
      <c r="B1345" t="s">
        <v>25499</v>
      </c>
      <c r="C1345">
        <v>5.4</v>
      </c>
      <c r="E1345" t="s">
        <v>1671</v>
      </c>
      <c r="F1345" t="s">
        <v>18089</v>
      </c>
      <c r="AI1345">
        <v>5</v>
      </c>
      <c r="AN1345">
        <v>6.2</v>
      </c>
    </row>
    <row r="1346" spans="1:40" x14ac:dyDescent="0.3">
      <c r="A1346" t="s">
        <v>262</v>
      </c>
      <c r="B1346" t="s">
        <v>25500</v>
      </c>
      <c r="C1346">
        <v>6.6</v>
      </c>
      <c r="E1346" t="s">
        <v>1325</v>
      </c>
      <c r="F1346" t="s">
        <v>953</v>
      </c>
      <c r="G1346" t="s">
        <v>1266</v>
      </c>
      <c r="H1346" t="s">
        <v>12332</v>
      </c>
      <c r="I1346" t="s">
        <v>10413</v>
      </c>
      <c r="AI1346">
        <v>5.3</v>
      </c>
      <c r="AN1346">
        <v>5.5</v>
      </c>
    </row>
    <row r="1347" spans="1:40" x14ac:dyDescent="0.3">
      <c r="A1347" t="s">
        <v>1681</v>
      </c>
      <c r="B1347" t="s">
        <v>25501</v>
      </c>
      <c r="C1347">
        <v>5.3</v>
      </c>
      <c r="E1347" t="s">
        <v>1671</v>
      </c>
      <c r="F1347" t="s">
        <v>19711</v>
      </c>
      <c r="AI1347">
        <v>5.3</v>
      </c>
      <c r="AN1347">
        <v>4.7</v>
      </c>
    </row>
    <row r="1348" spans="1:40" x14ac:dyDescent="0.3">
      <c r="A1348" t="s">
        <v>3898</v>
      </c>
      <c r="B1348" t="s">
        <v>25502</v>
      </c>
      <c r="C1348">
        <v>5.6</v>
      </c>
      <c r="E1348" t="s">
        <v>1671</v>
      </c>
      <c r="F1348" t="s">
        <v>19711</v>
      </c>
      <c r="G1348" t="s">
        <v>27935</v>
      </c>
      <c r="AI1348">
        <v>7.4</v>
      </c>
      <c r="AN1348">
        <v>6.7</v>
      </c>
    </row>
    <row r="1349" spans="1:40" x14ac:dyDescent="0.3">
      <c r="A1349" t="s">
        <v>1681</v>
      </c>
      <c r="B1349" t="s">
        <v>25503</v>
      </c>
      <c r="C1349">
        <v>5.9</v>
      </c>
      <c r="E1349" t="s">
        <v>1671</v>
      </c>
      <c r="F1349" t="s">
        <v>19711</v>
      </c>
      <c r="AI1349">
        <v>6.7</v>
      </c>
      <c r="AN1349">
        <v>6.9</v>
      </c>
    </row>
    <row r="1350" spans="1:40" x14ac:dyDescent="0.3">
      <c r="A1350" t="s">
        <v>1726</v>
      </c>
      <c r="B1350" t="s">
        <v>25504</v>
      </c>
      <c r="C1350">
        <v>7.8</v>
      </c>
      <c r="E1350" t="s">
        <v>13307</v>
      </c>
      <c r="F1350" t="s">
        <v>27936</v>
      </c>
      <c r="G1350" t="s">
        <v>3409</v>
      </c>
      <c r="AI1350">
        <v>6.5</v>
      </c>
      <c r="AN1350">
        <v>6.7</v>
      </c>
    </row>
    <row r="1351" spans="1:40" x14ac:dyDescent="0.3">
      <c r="A1351" t="s">
        <v>4177</v>
      </c>
      <c r="B1351" t="s">
        <v>25505</v>
      </c>
      <c r="C1351">
        <v>6.7</v>
      </c>
      <c r="E1351" t="s">
        <v>1325</v>
      </c>
      <c r="F1351" t="s">
        <v>6403</v>
      </c>
      <c r="G1351" t="s">
        <v>12332</v>
      </c>
      <c r="AI1351">
        <v>8.3000000000000007</v>
      </c>
      <c r="AN1351">
        <v>7.9</v>
      </c>
    </row>
    <row r="1352" spans="1:40" x14ac:dyDescent="0.3">
      <c r="A1352" t="s">
        <v>7406</v>
      </c>
      <c r="B1352" t="s">
        <v>25506</v>
      </c>
      <c r="C1352">
        <v>7.4</v>
      </c>
      <c r="E1352" t="s">
        <v>1266</v>
      </c>
      <c r="F1352" t="s">
        <v>6403</v>
      </c>
      <c r="AI1352">
        <v>8</v>
      </c>
      <c r="AN1352">
        <v>7.5</v>
      </c>
    </row>
    <row r="1353" spans="1:40" x14ac:dyDescent="0.3">
      <c r="A1353" t="s">
        <v>5967</v>
      </c>
      <c r="B1353" t="s">
        <v>25507</v>
      </c>
      <c r="C1353">
        <v>6.2</v>
      </c>
      <c r="E1353" t="s">
        <v>1671</v>
      </c>
      <c r="F1353" t="s">
        <v>27936</v>
      </c>
      <c r="G1353" t="s">
        <v>10413</v>
      </c>
      <c r="AI1353">
        <v>7.8</v>
      </c>
      <c r="AN1353">
        <v>6</v>
      </c>
    </row>
    <row r="1354" spans="1:40" x14ac:dyDescent="0.3">
      <c r="A1354" t="s">
        <v>1120</v>
      </c>
      <c r="B1354" t="s">
        <v>25508</v>
      </c>
      <c r="C1354">
        <v>5.4</v>
      </c>
      <c r="E1354" t="s">
        <v>1325</v>
      </c>
      <c r="F1354" t="s">
        <v>27936</v>
      </c>
      <c r="G1354" t="s">
        <v>3409</v>
      </c>
      <c r="H1354" t="s">
        <v>27934</v>
      </c>
      <c r="I1354" t="s">
        <v>10413</v>
      </c>
      <c r="AI1354">
        <v>6</v>
      </c>
      <c r="AN1354">
        <v>7.1</v>
      </c>
    </row>
    <row r="1355" spans="1:40" x14ac:dyDescent="0.3">
      <c r="A1355" t="s">
        <v>2813</v>
      </c>
      <c r="B1355" t="s">
        <v>25509</v>
      </c>
      <c r="C1355">
        <v>6.7</v>
      </c>
      <c r="E1355" t="s">
        <v>1325</v>
      </c>
      <c r="F1355" t="s">
        <v>12332</v>
      </c>
      <c r="G1355" t="s">
        <v>10413</v>
      </c>
      <c r="AI1355">
        <v>5.0999999999999996</v>
      </c>
      <c r="AN1355">
        <v>6.9</v>
      </c>
    </row>
    <row r="1356" spans="1:40" x14ac:dyDescent="0.3">
      <c r="A1356" t="s">
        <v>1681</v>
      </c>
      <c r="B1356" t="s">
        <v>25510</v>
      </c>
      <c r="C1356">
        <v>5.3</v>
      </c>
      <c r="E1356" t="s">
        <v>1671</v>
      </c>
      <c r="F1356" t="s">
        <v>19711</v>
      </c>
      <c r="AI1356">
        <v>6.9</v>
      </c>
      <c r="AN1356">
        <v>6.6</v>
      </c>
    </row>
    <row r="1357" spans="1:40" x14ac:dyDescent="0.3">
      <c r="A1357" t="s">
        <v>1415</v>
      </c>
      <c r="B1357" t="s">
        <v>25511</v>
      </c>
      <c r="C1357">
        <v>5.9</v>
      </c>
      <c r="E1357" t="s">
        <v>1671</v>
      </c>
      <c r="F1357" t="s">
        <v>3409</v>
      </c>
      <c r="G1357" t="s">
        <v>19711</v>
      </c>
      <c r="AI1357">
        <v>6.7</v>
      </c>
      <c r="AN1357">
        <v>8</v>
      </c>
    </row>
    <row r="1358" spans="1:40" x14ac:dyDescent="0.3">
      <c r="A1358" t="s">
        <v>5419</v>
      </c>
      <c r="B1358" t="s">
        <v>25512</v>
      </c>
      <c r="C1358">
        <v>4.8</v>
      </c>
      <c r="E1358" t="s">
        <v>953</v>
      </c>
      <c r="F1358" t="s">
        <v>1671</v>
      </c>
      <c r="G1358" t="s">
        <v>1266</v>
      </c>
      <c r="AI1358">
        <v>7.6</v>
      </c>
      <c r="AN1358">
        <v>6.8</v>
      </c>
    </row>
    <row r="1359" spans="1:40" x14ac:dyDescent="0.3">
      <c r="A1359" t="s">
        <v>1077</v>
      </c>
      <c r="B1359" t="s">
        <v>25513</v>
      </c>
      <c r="C1359">
        <v>3.8</v>
      </c>
      <c r="E1359" t="s">
        <v>1325</v>
      </c>
      <c r="F1359" t="s">
        <v>953</v>
      </c>
      <c r="G1359" t="s">
        <v>1671</v>
      </c>
      <c r="H1359" t="s">
        <v>10413</v>
      </c>
      <c r="AI1359">
        <v>7.1</v>
      </c>
      <c r="AN1359">
        <v>6.7</v>
      </c>
    </row>
    <row r="1360" spans="1:40" x14ac:dyDescent="0.3">
      <c r="A1360" t="s">
        <v>7249</v>
      </c>
      <c r="B1360" t="s">
        <v>25514</v>
      </c>
      <c r="C1360">
        <v>8.5</v>
      </c>
      <c r="E1360" t="s">
        <v>13307</v>
      </c>
      <c r="F1360" t="s">
        <v>3409</v>
      </c>
      <c r="G1360" t="s">
        <v>25957</v>
      </c>
      <c r="AI1360">
        <v>7.1</v>
      </c>
      <c r="AN1360">
        <v>8</v>
      </c>
    </row>
    <row r="1361" spans="1:40" x14ac:dyDescent="0.3">
      <c r="A1361" t="s">
        <v>5851</v>
      </c>
      <c r="B1361" t="s">
        <v>25515</v>
      </c>
      <c r="C1361">
        <v>6.8</v>
      </c>
      <c r="E1361" t="s">
        <v>3409</v>
      </c>
      <c r="F1361" t="s">
        <v>18089</v>
      </c>
      <c r="G1361" t="s">
        <v>1266</v>
      </c>
      <c r="AI1361">
        <v>7.1</v>
      </c>
      <c r="AN1361">
        <v>4.9000000000000004</v>
      </c>
    </row>
    <row r="1362" spans="1:40" x14ac:dyDescent="0.3">
      <c r="A1362" t="s">
        <v>6403</v>
      </c>
      <c r="B1362" t="s">
        <v>25516</v>
      </c>
      <c r="C1362">
        <v>5.3</v>
      </c>
      <c r="E1362" t="s">
        <v>6403</v>
      </c>
      <c r="AI1362">
        <v>7.7</v>
      </c>
      <c r="AN1362">
        <v>7</v>
      </c>
    </row>
    <row r="1363" spans="1:40" x14ac:dyDescent="0.3">
      <c r="A1363" t="s">
        <v>214</v>
      </c>
      <c r="B1363" t="s">
        <v>25517</v>
      </c>
      <c r="C1363">
        <v>7.3</v>
      </c>
      <c r="E1363" t="s">
        <v>3409</v>
      </c>
      <c r="F1363" t="s">
        <v>19711</v>
      </c>
      <c r="AI1363">
        <v>5.7</v>
      </c>
      <c r="AN1363">
        <v>7</v>
      </c>
    </row>
    <row r="1364" spans="1:40" x14ac:dyDescent="0.3">
      <c r="A1364" t="s">
        <v>1726</v>
      </c>
      <c r="B1364" t="s">
        <v>25518</v>
      </c>
      <c r="C1364">
        <v>6.6</v>
      </c>
      <c r="E1364" t="s">
        <v>13307</v>
      </c>
      <c r="F1364" t="s">
        <v>27936</v>
      </c>
      <c r="G1364" t="s">
        <v>3409</v>
      </c>
      <c r="AI1364">
        <v>6.2</v>
      </c>
      <c r="AN1364">
        <v>7.7</v>
      </c>
    </row>
    <row r="1365" spans="1:40" x14ac:dyDescent="0.3">
      <c r="A1365" t="s">
        <v>5103</v>
      </c>
      <c r="B1365" t="s">
        <v>25519</v>
      </c>
      <c r="C1365">
        <v>6.2</v>
      </c>
      <c r="E1365" t="s">
        <v>6403</v>
      </c>
      <c r="F1365" t="s">
        <v>27934</v>
      </c>
      <c r="AI1365">
        <v>6.8</v>
      </c>
      <c r="AN1365">
        <v>6.7</v>
      </c>
    </row>
    <row r="1366" spans="1:40" x14ac:dyDescent="0.3">
      <c r="A1366" t="s">
        <v>5051</v>
      </c>
      <c r="B1366" t="s">
        <v>25520</v>
      </c>
      <c r="C1366">
        <v>5.2</v>
      </c>
      <c r="E1366" t="s">
        <v>3409</v>
      </c>
      <c r="F1366" t="s">
        <v>1266</v>
      </c>
      <c r="G1366" t="s">
        <v>6403</v>
      </c>
      <c r="AI1366">
        <v>7.6</v>
      </c>
      <c r="AN1366">
        <v>7</v>
      </c>
    </row>
    <row r="1367" spans="1:40" x14ac:dyDescent="0.3">
      <c r="A1367" t="s">
        <v>4177</v>
      </c>
      <c r="B1367" t="s">
        <v>25521</v>
      </c>
      <c r="C1367">
        <v>6.2</v>
      </c>
      <c r="E1367" t="s">
        <v>1325</v>
      </c>
      <c r="F1367" t="s">
        <v>6403</v>
      </c>
      <c r="G1367" t="s">
        <v>12332</v>
      </c>
      <c r="AI1367">
        <v>5.0999999999999996</v>
      </c>
      <c r="AN1367">
        <v>6.2</v>
      </c>
    </row>
    <row r="1368" spans="1:40" x14ac:dyDescent="0.3">
      <c r="A1368" t="s">
        <v>2125</v>
      </c>
      <c r="B1368" t="s">
        <v>25522</v>
      </c>
      <c r="C1368">
        <v>6.2</v>
      </c>
      <c r="E1368" t="s">
        <v>27936</v>
      </c>
      <c r="F1368" t="s">
        <v>3409</v>
      </c>
      <c r="G1368" t="s">
        <v>10413</v>
      </c>
      <c r="AI1368">
        <v>7.6</v>
      </c>
      <c r="AN1368">
        <v>5.7</v>
      </c>
    </row>
    <row r="1369" spans="1:40" x14ac:dyDescent="0.3">
      <c r="A1369" t="s">
        <v>7499</v>
      </c>
      <c r="B1369" t="s">
        <v>25523</v>
      </c>
      <c r="C1369">
        <v>6.6</v>
      </c>
      <c r="E1369" t="s">
        <v>1671</v>
      </c>
      <c r="F1369" t="s">
        <v>3409</v>
      </c>
      <c r="G1369" t="s">
        <v>19711</v>
      </c>
      <c r="H1369" t="s">
        <v>12332</v>
      </c>
      <c r="AI1369">
        <v>7.8</v>
      </c>
      <c r="AN1369">
        <v>6.6</v>
      </c>
    </row>
    <row r="1370" spans="1:40" x14ac:dyDescent="0.3">
      <c r="A1370" t="s">
        <v>1415</v>
      </c>
      <c r="B1370" t="s">
        <v>25524</v>
      </c>
      <c r="C1370">
        <v>6.2</v>
      </c>
      <c r="E1370" t="s">
        <v>1671</v>
      </c>
      <c r="F1370" t="s">
        <v>3409</v>
      </c>
      <c r="G1370" t="s">
        <v>19711</v>
      </c>
      <c r="AI1370">
        <v>7.2</v>
      </c>
      <c r="AN1370">
        <v>7.6</v>
      </c>
    </row>
    <row r="1371" spans="1:40" x14ac:dyDescent="0.3">
      <c r="A1371" t="s">
        <v>1199</v>
      </c>
      <c r="B1371" t="s">
        <v>25525</v>
      </c>
      <c r="C1371">
        <v>5.0999999999999996</v>
      </c>
      <c r="E1371" t="s">
        <v>1325</v>
      </c>
      <c r="F1371" t="s">
        <v>27936</v>
      </c>
      <c r="G1371" t="s">
        <v>27934</v>
      </c>
      <c r="H1371" t="s">
        <v>10413</v>
      </c>
      <c r="AI1371">
        <v>7.4</v>
      </c>
      <c r="AN1371">
        <v>6.2</v>
      </c>
    </row>
    <row r="1372" spans="1:40" x14ac:dyDescent="0.3">
      <c r="A1372" t="s">
        <v>2142</v>
      </c>
      <c r="B1372" t="s">
        <v>25526</v>
      </c>
      <c r="C1372">
        <v>6.6</v>
      </c>
      <c r="E1372" t="s">
        <v>27936</v>
      </c>
      <c r="F1372" t="s">
        <v>3409</v>
      </c>
      <c r="G1372" t="s">
        <v>27934</v>
      </c>
      <c r="H1372" t="s">
        <v>10413</v>
      </c>
      <c r="AI1372">
        <v>4.7</v>
      </c>
      <c r="AN1372">
        <v>6.6</v>
      </c>
    </row>
    <row r="1373" spans="1:40" x14ac:dyDescent="0.3">
      <c r="A1373" t="s">
        <v>515</v>
      </c>
      <c r="B1373" t="s">
        <v>25527</v>
      </c>
      <c r="C1373">
        <v>6.1</v>
      </c>
      <c r="E1373" t="s">
        <v>1671</v>
      </c>
      <c r="F1373" t="s">
        <v>18089</v>
      </c>
      <c r="G1373" t="s">
        <v>1266</v>
      </c>
      <c r="AI1373">
        <v>6.5</v>
      </c>
      <c r="AN1373">
        <v>7.3</v>
      </c>
    </row>
    <row r="1374" spans="1:40" x14ac:dyDescent="0.3">
      <c r="A1374" t="s">
        <v>1726</v>
      </c>
      <c r="B1374" t="s">
        <v>25528</v>
      </c>
      <c r="C1374">
        <v>6.6</v>
      </c>
      <c r="E1374" t="s">
        <v>13307</v>
      </c>
      <c r="F1374" t="s">
        <v>27936</v>
      </c>
      <c r="G1374" t="s">
        <v>3409</v>
      </c>
      <c r="AI1374">
        <v>4.5999999999999996</v>
      </c>
      <c r="AN1374">
        <v>7.3</v>
      </c>
    </row>
    <row r="1375" spans="1:40" x14ac:dyDescent="0.3">
      <c r="A1375" t="s">
        <v>2202</v>
      </c>
      <c r="B1375" t="s">
        <v>25529</v>
      </c>
      <c r="C1375">
        <v>5.9</v>
      </c>
      <c r="E1375" t="s">
        <v>3409</v>
      </c>
      <c r="F1375" t="s">
        <v>27934</v>
      </c>
      <c r="G1375" t="s">
        <v>12332</v>
      </c>
      <c r="H1375" t="s">
        <v>10413</v>
      </c>
      <c r="AI1375">
        <v>7</v>
      </c>
      <c r="AN1375">
        <v>6.9</v>
      </c>
    </row>
    <row r="1376" spans="1:40" x14ac:dyDescent="0.3">
      <c r="A1376" t="s">
        <v>2614</v>
      </c>
      <c r="B1376" t="s">
        <v>25530</v>
      </c>
      <c r="C1376">
        <v>6.3</v>
      </c>
      <c r="E1376" t="s">
        <v>1671</v>
      </c>
      <c r="F1376" t="s">
        <v>18089</v>
      </c>
      <c r="G1376" t="s">
        <v>1266</v>
      </c>
      <c r="H1376" t="s">
        <v>19711</v>
      </c>
      <c r="AI1376">
        <v>6.7</v>
      </c>
      <c r="AN1376">
        <v>7.3</v>
      </c>
    </row>
    <row r="1377" spans="1:40" x14ac:dyDescent="0.3">
      <c r="A1377" t="s">
        <v>1634</v>
      </c>
      <c r="B1377" t="s">
        <v>25531</v>
      </c>
      <c r="C1377">
        <v>7.1</v>
      </c>
      <c r="E1377" t="s">
        <v>13307</v>
      </c>
      <c r="F1377" t="s">
        <v>3409</v>
      </c>
      <c r="G1377" t="s">
        <v>27935</v>
      </c>
      <c r="AI1377">
        <v>5.8</v>
      </c>
      <c r="AN1377">
        <v>2.1</v>
      </c>
    </row>
    <row r="1378" spans="1:40" x14ac:dyDescent="0.3">
      <c r="A1378" t="s">
        <v>1156</v>
      </c>
      <c r="B1378" t="s">
        <v>25532</v>
      </c>
      <c r="C1378">
        <v>5</v>
      </c>
      <c r="E1378" t="s">
        <v>1325</v>
      </c>
      <c r="F1378" t="s">
        <v>27934</v>
      </c>
      <c r="G1378" t="s">
        <v>10413</v>
      </c>
      <c r="AI1378">
        <v>5.7</v>
      </c>
      <c r="AN1378">
        <v>7</v>
      </c>
    </row>
    <row r="1379" spans="1:40" x14ac:dyDescent="0.3">
      <c r="A1379" t="s">
        <v>7556</v>
      </c>
      <c r="B1379" t="s">
        <v>25533</v>
      </c>
      <c r="C1379">
        <v>5.6</v>
      </c>
      <c r="E1379" t="s">
        <v>953</v>
      </c>
      <c r="F1379" t="s">
        <v>11526</v>
      </c>
      <c r="G1379" t="s">
        <v>1671</v>
      </c>
      <c r="H1379" t="s">
        <v>18089</v>
      </c>
      <c r="I1379" t="s">
        <v>25957</v>
      </c>
      <c r="AI1379">
        <v>6.6</v>
      </c>
      <c r="AN1379">
        <v>8</v>
      </c>
    </row>
    <row r="1380" spans="1:40" x14ac:dyDescent="0.3">
      <c r="A1380" t="s">
        <v>2527</v>
      </c>
      <c r="B1380" t="s">
        <v>25534</v>
      </c>
      <c r="C1380">
        <v>7.4</v>
      </c>
      <c r="E1380" t="s">
        <v>1671</v>
      </c>
      <c r="F1380" t="s">
        <v>3409</v>
      </c>
      <c r="AI1380">
        <v>6.3</v>
      </c>
      <c r="AN1380">
        <v>6.9</v>
      </c>
    </row>
    <row r="1381" spans="1:40" x14ac:dyDescent="0.3">
      <c r="A1381" t="s">
        <v>7566</v>
      </c>
      <c r="B1381" t="s">
        <v>25535</v>
      </c>
      <c r="C1381">
        <v>4.5</v>
      </c>
      <c r="E1381" t="s">
        <v>1325</v>
      </c>
      <c r="F1381" t="s">
        <v>1671</v>
      </c>
      <c r="G1381" t="s">
        <v>12332</v>
      </c>
      <c r="H1381" t="s">
        <v>10413</v>
      </c>
      <c r="AI1381">
        <v>4.3</v>
      </c>
      <c r="AN1381">
        <v>7.1</v>
      </c>
    </row>
    <row r="1382" spans="1:40" x14ac:dyDescent="0.3">
      <c r="A1382" t="s">
        <v>2125</v>
      </c>
      <c r="B1382" t="s">
        <v>25536</v>
      </c>
      <c r="C1382">
        <v>6.2</v>
      </c>
      <c r="E1382" t="s">
        <v>27936</v>
      </c>
      <c r="F1382" t="s">
        <v>3409</v>
      </c>
      <c r="G1382" t="s">
        <v>10413</v>
      </c>
      <c r="AI1382">
        <v>7.2</v>
      </c>
      <c r="AN1382">
        <v>8.9</v>
      </c>
    </row>
    <row r="1383" spans="1:40" x14ac:dyDescent="0.3">
      <c r="A1383" t="s">
        <v>7579</v>
      </c>
      <c r="B1383" t="s">
        <v>25537</v>
      </c>
      <c r="C1383">
        <v>5</v>
      </c>
      <c r="E1383" t="s">
        <v>1671</v>
      </c>
      <c r="F1383" t="s">
        <v>6403</v>
      </c>
      <c r="AI1383">
        <v>7.3</v>
      </c>
      <c r="AN1383">
        <v>7.9</v>
      </c>
    </row>
    <row r="1384" spans="1:40" x14ac:dyDescent="0.3">
      <c r="A1384" t="s">
        <v>334</v>
      </c>
      <c r="B1384" t="s">
        <v>25538</v>
      </c>
      <c r="C1384">
        <v>6.5</v>
      </c>
      <c r="E1384" t="s">
        <v>1325</v>
      </c>
      <c r="F1384" t="s">
        <v>27936</v>
      </c>
      <c r="G1384" t="s">
        <v>10413</v>
      </c>
      <c r="AI1384">
        <v>7.1</v>
      </c>
      <c r="AN1384">
        <v>8</v>
      </c>
    </row>
    <row r="1385" spans="1:40" x14ac:dyDescent="0.3">
      <c r="A1385" t="s">
        <v>1752</v>
      </c>
      <c r="B1385" t="s">
        <v>25539</v>
      </c>
      <c r="C1385">
        <v>5.0999999999999996</v>
      </c>
      <c r="E1385" t="s">
        <v>1325</v>
      </c>
      <c r="F1385" t="s">
        <v>1671</v>
      </c>
      <c r="G1385" t="s">
        <v>27936</v>
      </c>
      <c r="AI1385">
        <v>7.4</v>
      </c>
      <c r="AN1385">
        <v>7.9</v>
      </c>
    </row>
    <row r="1386" spans="1:40" x14ac:dyDescent="0.3">
      <c r="A1386" t="s">
        <v>1221</v>
      </c>
      <c r="B1386" t="s">
        <v>25540</v>
      </c>
      <c r="C1386">
        <v>6.5</v>
      </c>
      <c r="E1386" t="s">
        <v>953</v>
      </c>
      <c r="F1386" t="s">
        <v>3409</v>
      </c>
      <c r="G1386" t="s">
        <v>19711</v>
      </c>
      <c r="H1386" t="s">
        <v>25957</v>
      </c>
      <c r="AI1386">
        <v>6.7</v>
      </c>
      <c r="AN1386">
        <v>8.1</v>
      </c>
    </row>
    <row r="1387" spans="1:40" x14ac:dyDescent="0.3">
      <c r="A1387" t="s">
        <v>1606</v>
      </c>
      <c r="B1387" t="s">
        <v>25541</v>
      </c>
      <c r="C1387">
        <v>6.2</v>
      </c>
      <c r="E1387" t="s">
        <v>1325</v>
      </c>
      <c r="F1387" t="s">
        <v>27936</v>
      </c>
      <c r="G1387" t="s">
        <v>19711</v>
      </c>
      <c r="H1387" t="s">
        <v>10413</v>
      </c>
      <c r="AI1387">
        <v>7.5</v>
      </c>
      <c r="AN1387">
        <v>7.6</v>
      </c>
    </row>
    <row r="1388" spans="1:40" x14ac:dyDescent="0.3">
      <c r="A1388" t="s">
        <v>3898</v>
      </c>
      <c r="B1388" t="s">
        <v>25542</v>
      </c>
      <c r="C1388">
        <v>6.3</v>
      </c>
      <c r="E1388" t="s">
        <v>1671</v>
      </c>
      <c r="F1388" t="s">
        <v>19711</v>
      </c>
      <c r="G1388" t="s">
        <v>27935</v>
      </c>
      <c r="AI1388">
        <v>5.8</v>
      </c>
      <c r="AN1388">
        <v>3.5</v>
      </c>
    </row>
    <row r="1389" spans="1:40" x14ac:dyDescent="0.3">
      <c r="A1389" t="s">
        <v>3057</v>
      </c>
      <c r="B1389" t="s">
        <v>25543</v>
      </c>
      <c r="C1389">
        <v>3.8</v>
      </c>
      <c r="E1389" t="s">
        <v>1671</v>
      </c>
      <c r="F1389" t="s">
        <v>18089</v>
      </c>
      <c r="AI1389">
        <v>6.2</v>
      </c>
      <c r="AN1389">
        <v>7.6</v>
      </c>
    </row>
    <row r="1390" spans="1:40" x14ac:dyDescent="0.3">
      <c r="A1390" t="s">
        <v>7622</v>
      </c>
      <c r="B1390" t="s">
        <v>25544</v>
      </c>
      <c r="C1390">
        <v>6.2</v>
      </c>
      <c r="E1390" t="s">
        <v>3409</v>
      </c>
      <c r="F1390" t="s">
        <v>10413</v>
      </c>
      <c r="G1390" t="s">
        <v>25957</v>
      </c>
      <c r="AI1390">
        <v>8.6</v>
      </c>
      <c r="AN1390">
        <v>6.5</v>
      </c>
    </row>
    <row r="1391" spans="1:40" x14ac:dyDescent="0.3">
      <c r="A1391" t="s">
        <v>1910</v>
      </c>
      <c r="B1391" t="s">
        <v>25545</v>
      </c>
      <c r="C1391">
        <v>5.7</v>
      </c>
      <c r="E1391" t="s">
        <v>1325</v>
      </c>
      <c r="F1391" t="s">
        <v>3409</v>
      </c>
      <c r="G1391" t="s">
        <v>10413</v>
      </c>
      <c r="H1391" t="s">
        <v>25957</v>
      </c>
      <c r="AI1391">
        <v>6.3</v>
      </c>
      <c r="AN1391">
        <v>5.6</v>
      </c>
    </row>
    <row r="1392" spans="1:40" x14ac:dyDescent="0.3">
      <c r="A1392" t="s">
        <v>6419</v>
      </c>
      <c r="B1392" t="s">
        <v>25546</v>
      </c>
      <c r="C1392">
        <v>6.7</v>
      </c>
      <c r="E1392" t="s">
        <v>1671</v>
      </c>
      <c r="F1392" t="s">
        <v>12038</v>
      </c>
      <c r="AI1392">
        <v>4.3</v>
      </c>
      <c r="AN1392">
        <v>7.7</v>
      </c>
    </row>
    <row r="1393" spans="1:40" x14ac:dyDescent="0.3">
      <c r="A1393" t="s">
        <v>3409</v>
      </c>
      <c r="B1393" t="s">
        <v>25547</v>
      </c>
      <c r="C1393">
        <v>6.8</v>
      </c>
      <c r="E1393" t="s">
        <v>3409</v>
      </c>
      <c r="AI1393">
        <v>6.1</v>
      </c>
      <c r="AN1393">
        <v>7.4</v>
      </c>
    </row>
    <row r="1394" spans="1:40" x14ac:dyDescent="0.3">
      <c r="A1394" t="s">
        <v>7640</v>
      </c>
      <c r="B1394" t="s">
        <v>25548</v>
      </c>
      <c r="C1394">
        <v>6</v>
      </c>
      <c r="E1394" t="s">
        <v>1325</v>
      </c>
      <c r="F1394" t="s">
        <v>15011</v>
      </c>
      <c r="AI1394">
        <v>6.6</v>
      </c>
      <c r="AN1394">
        <v>5.7</v>
      </c>
    </row>
    <row r="1395" spans="1:40" x14ac:dyDescent="0.3">
      <c r="A1395" t="s">
        <v>6113</v>
      </c>
      <c r="B1395" t="s">
        <v>25549</v>
      </c>
      <c r="C1395">
        <v>7.3</v>
      </c>
      <c r="E1395" t="s">
        <v>13307</v>
      </c>
      <c r="F1395" t="s">
        <v>3409</v>
      </c>
      <c r="G1395" t="s">
        <v>22704</v>
      </c>
      <c r="H1395" t="s">
        <v>19711</v>
      </c>
      <c r="AI1395">
        <v>8.1999999999999993</v>
      </c>
      <c r="AN1395">
        <v>7.6</v>
      </c>
    </row>
    <row r="1396" spans="1:40" x14ac:dyDescent="0.3">
      <c r="A1396" t="s">
        <v>1199</v>
      </c>
      <c r="B1396" t="s">
        <v>25550</v>
      </c>
      <c r="C1396">
        <v>5.5</v>
      </c>
      <c r="E1396" t="s">
        <v>1325</v>
      </c>
      <c r="F1396" t="s">
        <v>27936</v>
      </c>
      <c r="G1396" t="s">
        <v>27934</v>
      </c>
      <c r="H1396" t="s">
        <v>10413</v>
      </c>
      <c r="AI1396">
        <v>7.2</v>
      </c>
      <c r="AN1396">
        <v>6.5</v>
      </c>
    </row>
    <row r="1397" spans="1:40" x14ac:dyDescent="0.3">
      <c r="A1397" t="s">
        <v>5324</v>
      </c>
      <c r="B1397" t="s">
        <v>25551</v>
      </c>
      <c r="C1397">
        <v>6.7</v>
      </c>
      <c r="E1397" t="s">
        <v>3409</v>
      </c>
      <c r="F1397" t="s">
        <v>1266</v>
      </c>
      <c r="AI1397">
        <v>5.7</v>
      </c>
      <c r="AN1397">
        <v>7.1</v>
      </c>
    </row>
    <row r="1398" spans="1:40" x14ac:dyDescent="0.3">
      <c r="A1398" t="s">
        <v>1733</v>
      </c>
      <c r="B1398" t="s">
        <v>25552</v>
      </c>
      <c r="C1398">
        <v>4.8</v>
      </c>
      <c r="E1398" t="s">
        <v>1325</v>
      </c>
      <c r="F1398" t="s">
        <v>1671</v>
      </c>
      <c r="G1398" t="s">
        <v>10413</v>
      </c>
      <c r="AI1398">
        <v>6.2</v>
      </c>
      <c r="AN1398">
        <v>6.9</v>
      </c>
    </row>
    <row r="1399" spans="1:40" x14ac:dyDescent="0.3">
      <c r="A1399" t="s">
        <v>464</v>
      </c>
      <c r="B1399" t="s">
        <v>25553</v>
      </c>
      <c r="C1399">
        <v>5.7</v>
      </c>
      <c r="E1399" t="s">
        <v>1325</v>
      </c>
      <c r="F1399" t="s">
        <v>27936</v>
      </c>
      <c r="G1399" t="s">
        <v>3409</v>
      </c>
      <c r="H1399" t="s">
        <v>10413</v>
      </c>
      <c r="AI1399">
        <v>3.3</v>
      </c>
      <c r="AN1399">
        <v>5.4</v>
      </c>
    </row>
    <row r="1400" spans="1:40" x14ac:dyDescent="0.3">
      <c r="A1400" t="s">
        <v>1156</v>
      </c>
      <c r="B1400" t="s">
        <v>25554</v>
      </c>
      <c r="C1400">
        <v>5.0999999999999996</v>
      </c>
      <c r="E1400" t="s">
        <v>1325</v>
      </c>
      <c r="F1400" t="s">
        <v>27934</v>
      </c>
      <c r="G1400" t="s">
        <v>10413</v>
      </c>
      <c r="AI1400">
        <v>7.1</v>
      </c>
      <c r="AN1400">
        <v>7.3</v>
      </c>
    </row>
    <row r="1401" spans="1:40" x14ac:dyDescent="0.3">
      <c r="A1401" t="s">
        <v>464</v>
      </c>
      <c r="B1401" t="s">
        <v>25555</v>
      </c>
      <c r="C1401">
        <v>6</v>
      </c>
      <c r="E1401" t="s">
        <v>1325</v>
      </c>
      <c r="F1401" t="s">
        <v>27936</v>
      </c>
      <c r="G1401" t="s">
        <v>3409</v>
      </c>
      <c r="H1401" t="s">
        <v>10413</v>
      </c>
      <c r="AI1401">
        <v>7</v>
      </c>
      <c r="AN1401">
        <v>7.3</v>
      </c>
    </row>
    <row r="1402" spans="1:40" x14ac:dyDescent="0.3">
      <c r="A1402" t="s">
        <v>7677</v>
      </c>
      <c r="B1402" t="s">
        <v>25556</v>
      </c>
      <c r="C1402">
        <v>4.2</v>
      </c>
      <c r="E1402" t="s">
        <v>1325</v>
      </c>
      <c r="F1402" t="s">
        <v>953</v>
      </c>
      <c r="G1402" t="s">
        <v>18089</v>
      </c>
      <c r="H1402" t="s">
        <v>12332</v>
      </c>
      <c r="AI1402">
        <v>7.4</v>
      </c>
      <c r="AN1402">
        <v>7.2</v>
      </c>
    </row>
    <row r="1403" spans="1:40" x14ac:dyDescent="0.3">
      <c r="A1403" t="s">
        <v>7682</v>
      </c>
      <c r="B1403" t="s">
        <v>25557</v>
      </c>
      <c r="C1403">
        <v>7.4</v>
      </c>
      <c r="E1403" t="s">
        <v>953</v>
      </c>
      <c r="F1403" t="s">
        <v>13307</v>
      </c>
      <c r="G1403" t="s">
        <v>3409</v>
      </c>
      <c r="H1403" t="s">
        <v>10413</v>
      </c>
      <c r="AI1403">
        <v>6.6</v>
      </c>
      <c r="AN1403">
        <v>7.2</v>
      </c>
    </row>
    <row r="1404" spans="1:40" x14ac:dyDescent="0.3">
      <c r="A1404" t="s">
        <v>42</v>
      </c>
      <c r="B1404" t="s">
        <v>25558</v>
      </c>
      <c r="C1404">
        <v>4.5999999999999996</v>
      </c>
      <c r="E1404" t="s">
        <v>1325</v>
      </c>
      <c r="F1404" t="s">
        <v>953</v>
      </c>
      <c r="G1404" t="s">
        <v>1266</v>
      </c>
      <c r="AI1404">
        <v>7.9</v>
      </c>
      <c r="AN1404">
        <v>6.9</v>
      </c>
    </row>
    <row r="1405" spans="1:40" x14ac:dyDescent="0.3">
      <c r="A1405" t="s">
        <v>1415</v>
      </c>
      <c r="B1405" t="s">
        <v>25559</v>
      </c>
      <c r="C1405">
        <v>6.9</v>
      </c>
      <c r="E1405" t="s">
        <v>1671</v>
      </c>
      <c r="F1405" t="s">
        <v>3409</v>
      </c>
      <c r="G1405" t="s">
        <v>19711</v>
      </c>
      <c r="AI1405">
        <v>6</v>
      </c>
      <c r="AN1405">
        <v>6.8</v>
      </c>
    </row>
    <row r="1406" spans="1:40" x14ac:dyDescent="0.3">
      <c r="A1406" t="s">
        <v>3409</v>
      </c>
      <c r="B1406" t="s">
        <v>25560</v>
      </c>
      <c r="C1406">
        <v>6.9</v>
      </c>
      <c r="E1406" t="s">
        <v>3409</v>
      </c>
      <c r="AI1406">
        <v>6.1</v>
      </c>
      <c r="AN1406">
        <v>7.4</v>
      </c>
    </row>
    <row r="1407" spans="1:40" x14ac:dyDescent="0.3">
      <c r="A1407" t="s">
        <v>1935</v>
      </c>
      <c r="B1407" t="s">
        <v>25561</v>
      </c>
      <c r="C1407">
        <v>8</v>
      </c>
      <c r="E1407" t="s">
        <v>27936</v>
      </c>
      <c r="F1407" t="s">
        <v>3409</v>
      </c>
      <c r="AI1407">
        <v>6.2</v>
      </c>
      <c r="AN1407">
        <v>6.5</v>
      </c>
    </row>
    <row r="1408" spans="1:40" x14ac:dyDescent="0.3">
      <c r="A1408" t="s">
        <v>1390</v>
      </c>
      <c r="B1408" t="s">
        <v>25562</v>
      </c>
      <c r="C1408">
        <v>6.4</v>
      </c>
      <c r="E1408" t="s">
        <v>1325</v>
      </c>
      <c r="F1408" t="s">
        <v>3409</v>
      </c>
      <c r="G1408" t="s">
        <v>12332</v>
      </c>
      <c r="H1408" t="s">
        <v>10413</v>
      </c>
      <c r="AI1408">
        <v>7.2</v>
      </c>
      <c r="AN1408">
        <v>6.4</v>
      </c>
    </row>
    <row r="1409" spans="1:40" x14ac:dyDescent="0.3">
      <c r="A1409" t="s">
        <v>2142</v>
      </c>
      <c r="B1409" t="s">
        <v>25563</v>
      </c>
      <c r="C1409">
        <v>6.3</v>
      </c>
      <c r="E1409" t="s">
        <v>27936</v>
      </c>
      <c r="F1409" t="s">
        <v>3409</v>
      </c>
      <c r="G1409" t="s">
        <v>27934</v>
      </c>
      <c r="H1409" t="s">
        <v>10413</v>
      </c>
      <c r="AI1409">
        <v>6.2</v>
      </c>
      <c r="AN1409">
        <v>6.8</v>
      </c>
    </row>
    <row r="1410" spans="1:40" x14ac:dyDescent="0.3">
      <c r="A1410" t="s">
        <v>7727</v>
      </c>
      <c r="B1410" t="s">
        <v>25564</v>
      </c>
      <c r="C1410">
        <v>6.8</v>
      </c>
      <c r="E1410" t="s">
        <v>3409</v>
      </c>
      <c r="F1410" t="s">
        <v>19711</v>
      </c>
      <c r="G1410" t="s">
        <v>25957</v>
      </c>
      <c r="H1410" t="s">
        <v>15011</v>
      </c>
      <c r="AI1410">
        <v>6.8</v>
      </c>
      <c r="AN1410">
        <v>5.5</v>
      </c>
    </row>
    <row r="1411" spans="1:40" x14ac:dyDescent="0.3">
      <c r="A1411" t="s">
        <v>1644</v>
      </c>
      <c r="B1411" t="s">
        <v>25565</v>
      </c>
      <c r="C1411">
        <v>6.8</v>
      </c>
      <c r="E1411" t="s">
        <v>1325</v>
      </c>
      <c r="F1411" t="s">
        <v>27934</v>
      </c>
      <c r="G1411" t="s">
        <v>12332</v>
      </c>
      <c r="H1411" t="s">
        <v>10413</v>
      </c>
      <c r="AI1411">
        <v>7</v>
      </c>
      <c r="AN1411">
        <v>6.4</v>
      </c>
    </row>
    <row r="1412" spans="1:40" x14ac:dyDescent="0.3">
      <c r="A1412" t="s">
        <v>1671</v>
      </c>
      <c r="B1412" t="s">
        <v>25566</v>
      </c>
      <c r="C1412">
        <v>5.4</v>
      </c>
      <c r="E1412" t="s">
        <v>1671</v>
      </c>
      <c r="AI1412">
        <v>7.4</v>
      </c>
      <c r="AN1412">
        <v>6.6</v>
      </c>
    </row>
    <row r="1413" spans="1:40" x14ac:dyDescent="0.3">
      <c r="A1413" t="s">
        <v>214</v>
      </c>
      <c r="B1413" t="s">
        <v>25567</v>
      </c>
      <c r="C1413">
        <v>7.2</v>
      </c>
      <c r="E1413" t="s">
        <v>3409</v>
      </c>
      <c r="F1413" t="s">
        <v>19711</v>
      </c>
      <c r="AI1413">
        <v>6.2</v>
      </c>
      <c r="AN1413">
        <v>5.3</v>
      </c>
    </row>
    <row r="1414" spans="1:40" x14ac:dyDescent="0.3">
      <c r="A1414" t="s">
        <v>1849</v>
      </c>
      <c r="B1414" t="s">
        <v>25568</v>
      </c>
      <c r="C1414">
        <v>7.3</v>
      </c>
      <c r="E1414" t="s">
        <v>3409</v>
      </c>
      <c r="F1414" t="s">
        <v>12332</v>
      </c>
      <c r="AI1414">
        <v>7.2</v>
      </c>
      <c r="AN1414">
        <v>6.9</v>
      </c>
    </row>
    <row r="1415" spans="1:40" x14ac:dyDescent="0.3">
      <c r="A1415" t="s">
        <v>7769</v>
      </c>
      <c r="B1415" t="s">
        <v>25569</v>
      </c>
      <c r="C1415">
        <v>5.2</v>
      </c>
      <c r="E1415" t="s">
        <v>1325</v>
      </c>
      <c r="F1415" t="s">
        <v>953</v>
      </c>
      <c r="G1415" t="s">
        <v>1671</v>
      </c>
      <c r="H1415" t="s">
        <v>3409</v>
      </c>
      <c r="I1415" t="s">
        <v>10413</v>
      </c>
      <c r="AI1415">
        <v>6.7</v>
      </c>
      <c r="AN1415">
        <v>7.4</v>
      </c>
    </row>
    <row r="1416" spans="1:40" x14ac:dyDescent="0.3">
      <c r="A1416" t="s">
        <v>464</v>
      </c>
      <c r="B1416" t="s">
        <v>25570</v>
      </c>
      <c r="C1416">
        <v>5.5</v>
      </c>
      <c r="E1416" t="s">
        <v>1325</v>
      </c>
      <c r="F1416" t="s">
        <v>27936</v>
      </c>
      <c r="G1416" t="s">
        <v>3409</v>
      </c>
      <c r="H1416" t="s">
        <v>10413</v>
      </c>
      <c r="AI1416">
        <v>5.6</v>
      </c>
      <c r="AN1416">
        <v>6.9</v>
      </c>
    </row>
    <row r="1417" spans="1:40" x14ac:dyDescent="0.3">
      <c r="A1417" t="s">
        <v>628</v>
      </c>
      <c r="B1417" t="s">
        <v>25571</v>
      </c>
      <c r="C1417">
        <v>7.7</v>
      </c>
      <c r="E1417" t="s">
        <v>953</v>
      </c>
      <c r="F1417" t="s">
        <v>11526</v>
      </c>
      <c r="G1417" t="s">
        <v>18089</v>
      </c>
      <c r="H1417" t="s">
        <v>1266</v>
      </c>
      <c r="AI1417">
        <v>6.8</v>
      </c>
      <c r="AN1417">
        <v>7.6</v>
      </c>
    </row>
    <row r="1418" spans="1:40" x14ac:dyDescent="0.3">
      <c r="A1418" t="s">
        <v>214</v>
      </c>
      <c r="B1418" t="s">
        <v>25572</v>
      </c>
      <c r="C1418">
        <v>7.1</v>
      </c>
      <c r="E1418" t="s">
        <v>3409</v>
      </c>
      <c r="F1418" t="s">
        <v>19711</v>
      </c>
      <c r="AI1418">
        <v>7</v>
      </c>
      <c r="AN1418">
        <v>7.3</v>
      </c>
    </row>
    <row r="1419" spans="1:40" x14ac:dyDescent="0.3">
      <c r="A1419" t="s">
        <v>2683</v>
      </c>
      <c r="B1419" t="s">
        <v>25573</v>
      </c>
      <c r="C1419">
        <v>5.3</v>
      </c>
      <c r="E1419" t="s">
        <v>3409</v>
      </c>
      <c r="F1419" t="s">
        <v>12332</v>
      </c>
      <c r="G1419" t="s">
        <v>10413</v>
      </c>
      <c r="AI1419">
        <v>6.2</v>
      </c>
      <c r="AN1419">
        <v>6</v>
      </c>
    </row>
    <row r="1420" spans="1:40" x14ac:dyDescent="0.3">
      <c r="A1420" t="s">
        <v>2308</v>
      </c>
      <c r="B1420" t="s">
        <v>25574</v>
      </c>
      <c r="C1420">
        <v>5.6</v>
      </c>
      <c r="E1420" t="s">
        <v>953</v>
      </c>
      <c r="F1420" t="s">
        <v>3409</v>
      </c>
      <c r="G1420" t="s">
        <v>19711</v>
      </c>
      <c r="AI1420">
        <v>7</v>
      </c>
      <c r="AN1420">
        <v>7.2</v>
      </c>
    </row>
    <row r="1421" spans="1:40" x14ac:dyDescent="0.3">
      <c r="A1421" t="s">
        <v>3898</v>
      </c>
      <c r="B1421" t="s">
        <v>25575</v>
      </c>
      <c r="C1421">
        <v>5.7</v>
      </c>
      <c r="E1421" t="s">
        <v>1671</v>
      </c>
      <c r="F1421" t="s">
        <v>19711</v>
      </c>
      <c r="G1421" t="s">
        <v>27935</v>
      </c>
      <c r="AI1421">
        <v>3.6</v>
      </c>
      <c r="AN1421">
        <v>6</v>
      </c>
    </row>
    <row r="1422" spans="1:40" x14ac:dyDescent="0.3">
      <c r="A1422" t="s">
        <v>5940</v>
      </c>
      <c r="B1422" t="s">
        <v>25576</v>
      </c>
      <c r="C1422">
        <v>7.1</v>
      </c>
      <c r="E1422" t="s">
        <v>13307</v>
      </c>
      <c r="F1422" t="s">
        <v>3409</v>
      </c>
      <c r="G1422" t="s">
        <v>22704</v>
      </c>
      <c r="AI1422">
        <v>7.4</v>
      </c>
      <c r="AN1422">
        <v>6.9</v>
      </c>
    </row>
    <row r="1423" spans="1:40" x14ac:dyDescent="0.3">
      <c r="A1423" t="s">
        <v>4075</v>
      </c>
      <c r="B1423" t="s">
        <v>25577</v>
      </c>
      <c r="C1423">
        <v>7.6</v>
      </c>
      <c r="E1423" t="s">
        <v>3409</v>
      </c>
      <c r="F1423" t="s">
        <v>10413</v>
      </c>
      <c r="AI1423">
        <v>6.1</v>
      </c>
      <c r="AN1423">
        <v>6.9</v>
      </c>
    </row>
    <row r="1424" spans="1:40" x14ac:dyDescent="0.3">
      <c r="A1424" t="s">
        <v>3554</v>
      </c>
      <c r="B1424" t="s">
        <v>25578</v>
      </c>
      <c r="C1424">
        <v>5.5</v>
      </c>
      <c r="E1424" t="s">
        <v>1325</v>
      </c>
      <c r="F1424" t="s">
        <v>1671</v>
      </c>
      <c r="G1424" t="s">
        <v>27936</v>
      </c>
      <c r="H1424" t="s">
        <v>3409</v>
      </c>
      <c r="I1424" t="s">
        <v>10413</v>
      </c>
      <c r="AI1424">
        <v>6.8</v>
      </c>
      <c r="AN1424">
        <v>6.3</v>
      </c>
    </row>
    <row r="1425" spans="1:40" x14ac:dyDescent="0.3">
      <c r="A1425" t="s">
        <v>1752</v>
      </c>
      <c r="B1425" t="s">
        <v>25579</v>
      </c>
      <c r="C1425">
        <v>5.0999999999999996</v>
      </c>
      <c r="E1425" t="s">
        <v>1325</v>
      </c>
      <c r="F1425" t="s">
        <v>1671</v>
      </c>
      <c r="G1425" t="s">
        <v>27936</v>
      </c>
      <c r="AI1425">
        <v>6.1</v>
      </c>
      <c r="AN1425">
        <v>6.7</v>
      </c>
    </row>
    <row r="1426" spans="1:40" x14ac:dyDescent="0.3">
      <c r="A1426" t="s">
        <v>271</v>
      </c>
      <c r="B1426" t="s">
        <v>25580</v>
      </c>
      <c r="C1426">
        <v>6.3</v>
      </c>
      <c r="E1426" t="s">
        <v>953</v>
      </c>
      <c r="F1426" t="s">
        <v>11526</v>
      </c>
      <c r="G1426" t="s">
        <v>1671</v>
      </c>
      <c r="H1426" t="s">
        <v>18089</v>
      </c>
      <c r="I1426" t="s">
        <v>1266</v>
      </c>
      <c r="AI1426">
        <v>6</v>
      </c>
      <c r="AN1426">
        <v>8</v>
      </c>
    </row>
    <row r="1427" spans="1:40" x14ac:dyDescent="0.3">
      <c r="A1427" t="s">
        <v>341</v>
      </c>
      <c r="B1427" t="s">
        <v>25581</v>
      </c>
      <c r="C1427">
        <v>4.9000000000000004</v>
      </c>
      <c r="E1427" t="s">
        <v>1325</v>
      </c>
      <c r="F1427" t="s">
        <v>953</v>
      </c>
      <c r="G1427" t="s">
        <v>6403</v>
      </c>
      <c r="H1427" t="s">
        <v>12332</v>
      </c>
      <c r="I1427" t="s">
        <v>10413</v>
      </c>
      <c r="AI1427">
        <v>6.9</v>
      </c>
      <c r="AN1427">
        <v>7.2</v>
      </c>
    </row>
    <row r="1428" spans="1:40" x14ac:dyDescent="0.3">
      <c r="A1428" t="s">
        <v>7837</v>
      </c>
      <c r="B1428" t="s">
        <v>25582</v>
      </c>
      <c r="C1428">
        <v>6.5</v>
      </c>
      <c r="E1428" t="s">
        <v>3409</v>
      </c>
      <c r="F1428" t="s">
        <v>12038</v>
      </c>
      <c r="G1428" t="s">
        <v>19711</v>
      </c>
      <c r="AI1428">
        <v>5.4</v>
      </c>
      <c r="AN1428">
        <v>7.5</v>
      </c>
    </row>
    <row r="1429" spans="1:40" x14ac:dyDescent="0.3">
      <c r="A1429" t="s">
        <v>7842</v>
      </c>
      <c r="B1429" t="s">
        <v>25583</v>
      </c>
      <c r="C1429">
        <v>5.6</v>
      </c>
      <c r="E1429" t="s">
        <v>1325</v>
      </c>
      <c r="F1429" t="s">
        <v>953</v>
      </c>
      <c r="G1429" t="s">
        <v>27936</v>
      </c>
      <c r="H1429" t="s">
        <v>3409</v>
      </c>
      <c r="I1429" t="s">
        <v>10413</v>
      </c>
      <c r="AI1429">
        <v>5.7</v>
      </c>
      <c r="AN1429">
        <v>9.1999999999999993</v>
      </c>
    </row>
    <row r="1430" spans="1:40" x14ac:dyDescent="0.3">
      <c r="A1430" t="s">
        <v>4833</v>
      </c>
      <c r="B1430" t="s">
        <v>25584</v>
      </c>
      <c r="C1430">
        <v>5.3</v>
      </c>
      <c r="E1430" t="s">
        <v>27936</v>
      </c>
      <c r="F1430" t="s">
        <v>6403</v>
      </c>
      <c r="G1430" t="s">
        <v>27934</v>
      </c>
      <c r="H1430" t="s">
        <v>10413</v>
      </c>
      <c r="AI1430">
        <v>6.4</v>
      </c>
      <c r="AN1430">
        <v>6.1</v>
      </c>
    </row>
    <row r="1431" spans="1:40" x14ac:dyDescent="0.3">
      <c r="A1431" t="s">
        <v>464</v>
      </c>
      <c r="B1431" t="s">
        <v>25585</v>
      </c>
      <c r="C1431">
        <v>6.5</v>
      </c>
      <c r="E1431" t="s">
        <v>1325</v>
      </c>
      <c r="F1431" t="s">
        <v>27936</v>
      </c>
      <c r="G1431" t="s">
        <v>3409</v>
      </c>
      <c r="H1431" t="s">
        <v>10413</v>
      </c>
      <c r="AI1431">
        <v>7.3</v>
      </c>
      <c r="AN1431">
        <v>7.7</v>
      </c>
    </row>
    <row r="1432" spans="1:40" x14ac:dyDescent="0.3">
      <c r="A1432" t="s">
        <v>4915</v>
      </c>
      <c r="B1432" t="s">
        <v>25586</v>
      </c>
      <c r="C1432">
        <v>6.8</v>
      </c>
      <c r="E1432" t="s">
        <v>3409</v>
      </c>
      <c r="F1432" t="s">
        <v>19711</v>
      </c>
      <c r="G1432" t="s">
        <v>27935</v>
      </c>
      <c r="AI1432">
        <v>7.2</v>
      </c>
      <c r="AN1432">
        <v>7.6</v>
      </c>
    </row>
    <row r="1433" spans="1:40" x14ac:dyDescent="0.3">
      <c r="A1433" t="s">
        <v>334</v>
      </c>
      <c r="B1433" t="s">
        <v>25587</v>
      </c>
      <c r="C1433">
        <v>6.5</v>
      </c>
      <c r="E1433" t="s">
        <v>1325</v>
      </c>
      <c r="F1433" t="s">
        <v>27936</v>
      </c>
      <c r="G1433" t="s">
        <v>10413</v>
      </c>
      <c r="AI1433">
        <v>6</v>
      </c>
      <c r="AN1433">
        <v>6.1</v>
      </c>
    </row>
    <row r="1434" spans="1:40" x14ac:dyDescent="0.3">
      <c r="A1434" t="s">
        <v>1415</v>
      </c>
      <c r="B1434" t="s">
        <v>25588</v>
      </c>
      <c r="C1434">
        <v>6</v>
      </c>
      <c r="E1434" t="s">
        <v>1671</v>
      </c>
      <c r="F1434" t="s">
        <v>3409</v>
      </c>
      <c r="G1434" t="s">
        <v>19711</v>
      </c>
      <c r="AI1434">
        <v>7.5</v>
      </c>
      <c r="AN1434">
        <v>7</v>
      </c>
    </row>
    <row r="1435" spans="1:40" x14ac:dyDescent="0.3">
      <c r="A1435" t="s">
        <v>31</v>
      </c>
      <c r="B1435" t="s">
        <v>25589</v>
      </c>
      <c r="C1435">
        <v>8.4</v>
      </c>
      <c r="E1435" t="s">
        <v>1325</v>
      </c>
      <c r="F1435" t="s">
        <v>953</v>
      </c>
      <c r="G1435" t="s">
        <v>1266</v>
      </c>
      <c r="H1435" t="s">
        <v>12332</v>
      </c>
      <c r="AI1435">
        <v>5.0999999999999996</v>
      </c>
      <c r="AN1435">
        <v>5.7</v>
      </c>
    </row>
    <row r="1436" spans="1:40" x14ac:dyDescent="0.3">
      <c r="A1436" t="s">
        <v>2813</v>
      </c>
      <c r="B1436" t="s">
        <v>25590</v>
      </c>
      <c r="C1436">
        <v>6</v>
      </c>
      <c r="E1436" t="s">
        <v>1325</v>
      </c>
      <c r="F1436" t="s">
        <v>12332</v>
      </c>
      <c r="G1436" t="s">
        <v>10413</v>
      </c>
      <c r="AI1436">
        <v>6.4</v>
      </c>
      <c r="AN1436">
        <v>7.5</v>
      </c>
    </row>
    <row r="1437" spans="1:40" x14ac:dyDescent="0.3">
      <c r="A1437" t="s">
        <v>214</v>
      </c>
      <c r="B1437" t="s">
        <v>25591</v>
      </c>
      <c r="C1437">
        <v>7.6</v>
      </c>
      <c r="E1437" t="s">
        <v>3409</v>
      </c>
      <c r="F1437" t="s">
        <v>19711</v>
      </c>
      <c r="AI1437">
        <v>7.5</v>
      </c>
      <c r="AN1437">
        <v>7.4</v>
      </c>
    </row>
    <row r="1438" spans="1:40" x14ac:dyDescent="0.3">
      <c r="A1438" t="s">
        <v>2614</v>
      </c>
      <c r="B1438" t="s">
        <v>25592</v>
      </c>
      <c r="C1438">
        <v>6.9</v>
      </c>
      <c r="E1438" t="s">
        <v>1671</v>
      </c>
      <c r="F1438" t="s">
        <v>18089</v>
      </c>
      <c r="G1438" t="s">
        <v>1266</v>
      </c>
      <c r="H1438" t="s">
        <v>19711</v>
      </c>
      <c r="AI1438">
        <v>6.9</v>
      </c>
      <c r="AN1438">
        <v>7.3</v>
      </c>
    </row>
    <row r="1439" spans="1:40" x14ac:dyDescent="0.3">
      <c r="A1439" t="s">
        <v>6919</v>
      </c>
      <c r="B1439" t="s">
        <v>25593</v>
      </c>
      <c r="C1439">
        <v>6.4</v>
      </c>
      <c r="E1439" t="s">
        <v>3409</v>
      </c>
      <c r="F1439" t="s">
        <v>1266</v>
      </c>
      <c r="G1439" t="s">
        <v>19711</v>
      </c>
      <c r="H1439" t="s">
        <v>12332</v>
      </c>
      <c r="AI1439">
        <v>7</v>
      </c>
      <c r="AN1439">
        <v>6.1</v>
      </c>
    </row>
    <row r="1440" spans="1:40" x14ac:dyDescent="0.3">
      <c r="A1440" t="s">
        <v>7897</v>
      </c>
      <c r="B1440" t="s">
        <v>25594</v>
      </c>
      <c r="C1440">
        <v>5.0999999999999996</v>
      </c>
      <c r="E1440" t="s">
        <v>953</v>
      </c>
      <c r="F1440" t="s">
        <v>1671</v>
      </c>
      <c r="G1440" t="s">
        <v>18089</v>
      </c>
      <c r="H1440" t="s">
        <v>27935</v>
      </c>
      <c r="AI1440">
        <v>6.5</v>
      </c>
      <c r="AN1440">
        <v>7</v>
      </c>
    </row>
    <row r="1441" spans="1:40" x14ac:dyDescent="0.3">
      <c r="A1441" t="s">
        <v>7901</v>
      </c>
      <c r="B1441" t="s">
        <v>25595</v>
      </c>
      <c r="C1441">
        <v>7</v>
      </c>
      <c r="E1441" t="s">
        <v>1671</v>
      </c>
      <c r="F1441" t="s">
        <v>3409</v>
      </c>
      <c r="G1441" t="s">
        <v>1266</v>
      </c>
      <c r="AI1441">
        <v>7.8</v>
      </c>
      <c r="AN1441">
        <v>7.1</v>
      </c>
    </row>
    <row r="1442" spans="1:40" x14ac:dyDescent="0.3">
      <c r="A1442" t="s">
        <v>7906</v>
      </c>
      <c r="B1442" t="s">
        <v>25596</v>
      </c>
      <c r="C1442">
        <v>5.7</v>
      </c>
      <c r="E1442" t="s">
        <v>1671</v>
      </c>
      <c r="F1442" t="s">
        <v>18089</v>
      </c>
      <c r="G1442" t="s">
        <v>27935</v>
      </c>
      <c r="AI1442">
        <v>7.7</v>
      </c>
      <c r="AN1442">
        <v>6.9</v>
      </c>
    </row>
    <row r="1443" spans="1:40" x14ac:dyDescent="0.3">
      <c r="A1443" t="s">
        <v>1681</v>
      </c>
      <c r="B1443" t="s">
        <v>25597</v>
      </c>
      <c r="C1443">
        <v>6.8</v>
      </c>
      <c r="E1443" t="s">
        <v>1671</v>
      </c>
      <c r="F1443" t="s">
        <v>19711</v>
      </c>
      <c r="AI1443">
        <v>7.7</v>
      </c>
      <c r="AN1443">
        <v>7.6</v>
      </c>
    </row>
    <row r="1444" spans="1:40" x14ac:dyDescent="0.3">
      <c r="A1444" t="s">
        <v>2786</v>
      </c>
      <c r="B1444" t="s">
        <v>25598</v>
      </c>
      <c r="C1444">
        <v>6.7</v>
      </c>
      <c r="E1444" t="s">
        <v>1671</v>
      </c>
      <c r="F1444" t="s">
        <v>1266</v>
      </c>
      <c r="AI1444">
        <v>6.4</v>
      </c>
      <c r="AN1444">
        <v>7.6</v>
      </c>
    </row>
    <row r="1445" spans="1:40" x14ac:dyDescent="0.3">
      <c r="A1445" t="s">
        <v>6403</v>
      </c>
      <c r="B1445" t="s">
        <v>25599</v>
      </c>
      <c r="C1445">
        <v>6.2</v>
      </c>
      <c r="E1445" t="s">
        <v>6403</v>
      </c>
      <c r="AI1445">
        <v>6</v>
      </c>
      <c r="AN1445">
        <v>6.4</v>
      </c>
    </row>
    <row r="1446" spans="1:40" x14ac:dyDescent="0.3">
      <c r="A1446" t="s">
        <v>1544</v>
      </c>
      <c r="B1446" t="s">
        <v>25600</v>
      </c>
      <c r="C1446">
        <v>7.2</v>
      </c>
      <c r="E1446" t="s">
        <v>13307</v>
      </c>
      <c r="F1446" t="s">
        <v>3409</v>
      </c>
      <c r="AI1446">
        <v>6</v>
      </c>
      <c r="AN1446">
        <v>6.2</v>
      </c>
    </row>
    <row r="1447" spans="1:40" x14ac:dyDescent="0.3">
      <c r="A1447" t="s">
        <v>334</v>
      </c>
      <c r="B1447" t="s">
        <v>25601</v>
      </c>
      <c r="C1447">
        <v>6.2</v>
      </c>
      <c r="E1447" t="s">
        <v>1325</v>
      </c>
      <c r="F1447" t="s">
        <v>27936</v>
      </c>
      <c r="G1447" t="s">
        <v>10413</v>
      </c>
      <c r="AI1447">
        <v>6.6</v>
      </c>
      <c r="AN1447">
        <v>7.5</v>
      </c>
    </row>
    <row r="1448" spans="1:40" x14ac:dyDescent="0.3">
      <c r="A1448" t="s">
        <v>1671</v>
      </c>
      <c r="B1448" t="s">
        <v>25602</v>
      </c>
      <c r="C1448">
        <v>5.6</v>
      </c>
      <c r="E1448" t="s">
        <v>1671</v>
      </c>
      <c r="AI1448">
        <v>6.2</v>
      </c>
      <c r="AN1448">
        <v>6.5</v>
      </c>
    </row>
    <row r="1449" spans="1:40" x14ac:dyDescent="0.3">
      <c r="A1449" t="s">
        <v>1752</v>
      </c>
      <c r="B1449" t="s">
        <v>25603</v>
      </c>
      <c r="C1449">
        <v>4.4000000000000004</v>
      </c>
      <c r="E1449" t="s">
        <v>1325</v>
      </c>
      <c r="F1449" t="s">
        <v>1671</v>
      </c>
      <c r="G1449" t="s">
        <v>27936</v>
      </c>
      <c r="AI1449">
        <v>5.8</v>
      </c>
      <c r="AN1449">
        <v>7.9</v>
      </c>
    </row>
    <row r="1450" spans="1:40" x14ac:dyDescent="0.3">
      <c r="A1450" t="s">
        <v>5032</v>
      </c>
      <c r="B1450" t="s">
        <v>25604</v>
      </c>
      <c r="C1450">
        <v>7.5</v>
      </c>
      <c r="E1450" t="s">
        <v>27934</v>
      </c>
      <c r="F1450" t="s">
        <v>12332</v>
      </c>
      <c r="G1450" t="s">
        <v>10413</v>
      </c>
      <c r="AI1450">
        <v>5.7</v>
      </c>
      <c r="AN1450">
        <v>6.8</v>
      </c>
    </row>
    <row r="1451" spans="1:40" x14ac:dyDescent="0.3">
      <c r="A1451" t="s">
        <v>7682</v>
      </c>
      <c r="B1451" t="s">
        <v>25605</v>
      </c>
      <c r="C1451">
        <v>7.1</v>
      </c>
      <c r="E1451" t="s">
        <v>953</v>
      </c>
      <c r="F1451" t="s">
        <v>13307</v>
      </c>
      <c r="G1451" t="s">
        <v>3409</v>
      </c>
      <c r="H1451" t="s">
        <v>10413</v>
      </c>
      <c r="AI1451">
        <v>6.5</v>
      </c>
      <c r="AN1451">
        <v>6.3</v>
      </c>
    </row>
    <row r="1452" spans="1:40" x14ac:dyDescent="0.3">
      <c r="A1452" t="s">
        <v>852</v>
      </c>
      <c r="B1452" t="s">
        <v>25606</v>
      </c>
      <c r="C1452">
        <v>6.4</v>
      </c>
      <c r="E1452" t="s">
        <v>27934</v>
      </c>
      <c r="F1452" t="s">
        <v>10413</v>
      </c>
      <c r="AI1452">
        <v>4.5999999999999996</v>
      </c>
      <c r="AN1452">
        <v>6.3</v>
      </c>
    </row>
    <row r="1453" spans="1:40" x14ac:dyDescent="0.3">
      <c r="A1453" t="s">
        <v>7953</v>
      </c>
      <c r="B1453" t="s">
        <v>25607</v>
      </c>
      <c r="C1453">
        <v>7.1</v>
      </c>
      <c r="E1453" t="s">
        <v>1325</v>
      </c>
      <c r="F1453" t="s">
        <v>953</v>
      </c>
      <c r="G1453" t="s">
        <v>3409</v>
      </c>
      <c r="H1453" t="s">
        <v>18089</v>
      </c>
      <c r="AI1453">
        <v>7.1</v>
      </c>
      <c r="AN1453">
        <v>6.6</v>
      </c>
    </row>
    <row r="1454" spans="1:40" x14ac:dyDescent="0.3">
      <c r="A1454" t="s">
        <v>7963</v>
      </c>
      <c r="B1454" t="s">
        <v>25608</v>
      </c>
      <c r="C1454">
        <v>6.9</v>
      </c>
      <c r="E1454" t="s">
        <v>3409</v>
      </c>
      <c r="F1454" t="s">
        <v>18089</v>
      </c>
      <c r="G1454" t="s">
        <v>27935</v>
      </c>
      <c r="AI1454">
        <v>6.2</v>
      </c>
      <c r="AN1454">
        <v>6.4</v>
      </c>
    </row>
    <row r="1455" spans="1:40" x14ac:dyDescent="0.3">
      <c r="A1455" t="s">
        <v>2125</v>
      </c>
      <c r="B1455" t="s">
        <v>25609</v>
      </c>
      <c r="C1455">
        <v>7.5</v>
      </c>
      <c r="E1455" t="s">
        <v>27936</v>
      </c>
      <c r="F1455" t="s">
        <v>3409</v>
      </c>
      <c r="G1455" t="s">
        <v>10413</v>
      </c>
      <c r="AI1455">
        <v>7.7</v>
      </c>
      <c r="AN1455">
        <v>7.5</v>
      </c>
    </row>
    <row r="1456" spans="1:40" x14ac:dyDescent="0.3">
      <c r="A1456" t="s">
        <v>334</v>
      </c>
      <c r="B1456" t="s">
        <v>25610</v>
      </c>
      <c r="C1456">
        <v>6.3</v>
      </c>
      <c r="E1456" t="s">
        <v>1325</v>
      </c>
      <c r="F1456" t="s">
        <v>27936</v>
      </c>
      <c r="G1456" t="s">
        <v>10413</v>
      </c>
      <c r="AI1456">
        <v>7.5</v>
      </c>
      <c r="AN1456">
        <v>6.5</v>
      </c>
    </row>
    <row r="1457" spans="1:40" x14ac:dyDescent="0.3">
      <c r="A1457" t="s">
        <v>7977</v>
      </c>
      <c r="B1457" t="s">
        <v>25611</v>
      </c>
      <c r="C1457">
        <v>6.4</v>
      </c>
      <c r="E1457" t="s">
        <v>1325</v>
      </c>
      <c r="F1457" t="s">
        <v>10413</v>
      </c>
      <c r="G1457" t="s">
        <v>15011</v>
      </c>
      <c r="AI1457">
        <v>7.6</v>
      </c>
      <c r="AN1457">
        <v>7.2</v>
      </c>
    </row>
    <row r="1458" spans="1:40" x14ac:dyDescent="0.3">
      <c r="A1458" t="s">
        <v>1681</v>
      </c>
      <c r="B1458" t="s">
        <v>25612</v>
      </c>
      <c r="C1458">
        <v>5.9</v>
      </c>
      <c r="E1458" t="s">
        <v>1671</v>
      </c>
      <c r="F1458" t="s">
        <v>19711</v>
      </c>
      <c r="AI1458">
        <v>6.9</v>
      </c>
      <c r="AN1458">
        <v>6.3</v>
      </c>
    </row>
    <row r="1459" spans="1:40" x14ac:dyDescent="0.3">
      <c r="A1459" t="s">
        <v>4075</v>
      </c>
      <c r="B1459" t="s">
        <v>25613</v>
      </c>
      <c r="C1459">
        <v>6.8</v>
      </c>
      <c r="E1459" t="s">
        <v>3409</v>
      </c>
      <c r="F1459" t="s">
        <v>10413</v>
      </c>
      <c r="AI1459">
        <v>8.3000000000000007</v>
      </c>
      <c r="AN1459">
        <v>6.3</v>
      </c>
    </row>
    <row r="1460" spans="1:40" x14ac:dyDescent="0.3">
      <c r="A1460" t="s">
        <v>1401</v>
      </c>
      <c r="B1460" t="s">
        <v>25614</v>
      </c>
      <c r="C1460">
        <v>6.3</v>
      </c>
      <c r="E1460" t="s">
        <v>1325</v>
      </c>
      <c r="F1460" t="s">
        <v>27936</v>
      </c>
      <c r="G1460" t="s">
        <v>12332</v>
      </c>
      <c r="H1460" t="s">
        <v>10413</v>
      </c>
      <c r="AI1460">
        <v>4.7</v>
      </c>
      <c r="AN1460">
        <v>7.1</v>
      </c>
    </row>
    <row r="1461" spans="1:40" x14ac:dyDescent="0.3">
      <c r="A1461" t="s">
        <v>7998</v>
      </c>
      <c r="B1461" t="s">
        <v>25615</v>
      </c>
      <c r="C1461">
        <v>3.6</v>
      </c>
      <c r="E1461" t="s">
        <v>1325</v>
      </c>
      <c r="F1461" t="s">
        <v>3409</v>
      </c>
      <c r="G1461" t="s">
        <v>1266</v>
      </c>
      <c r="H1461" t="s">
        <v>6403</v>
      </c>
      <c r="I1461" t="s">
        <v>10413</v>
      </c>
      <c r="AI1461">
        <v>6.1</v>
      </c>
      <c r="AN1461">
        <v>6.2</v>
      </c>
    </row>
    <row r="1462" spans="1:40" x14ac:dyDescent="0.3">
      <c r="A1462" t="s">
        <v>515</v>
      </c>
      <c r="B1462" t="s">
        <v>25616</v>
      </c>
      <c r="C1462">
        <v>5.3</v>
      </c>
      <c r="E1462" t="s">
        <v>1671</v>
      </c>
      <c r="F1462" t="s">
        <v>18089</v>
      </c>
      <c r="G1462" t="s">
        <v>1266</v>
      </c>
      <c r="AI1462">
        <v>6.7</v>
      </c>
      <c r="AN1462">
        <v>6.7</v>
      </c>
    </row>
    <row r="1463" spans="1:40" x14ac:dyDescent="0.3">
      <c r="A1463" t="s">
        <v>1671</v>
      </c>
      <c r="B1463" t="s">
        <v>25617</v>
      </c>
      <c r="C1463">
        <v>5.9</v>
      </c>
      <c r="E1463" t="s">
        <v>1671</v>
      </c>
      <c r="AI1463">
        <v>6.9</v>
      </c>
      <c r="AN1463">
        <v>6.5</v>
      </c>
    </row>
    <row r="1464" spans="1:40" x14ac:dyDescent="0.3">
      <c r="A1464" t="s">
        <v>8010</v>
      </c>
      <c r="B1464" t="s">
        <v>25618</v>
      </c>
      <c r="C1464">
        <v>6.9</v>
      </c>
      <c r="E1464" t="s">
        <v>11526</v>
      </c>
      <c r="F1464" t="s">
        <v>1671</v>
      </c>
      <c r="G1464" t="s">
        <v>18089</v>
      </c>
      <c r="H1464" t="s">
        <v>1266</v>
      </c>
      <c r="I1464" t="s">
        <v>17378</v>
      </c>
      <c r="AI1464">
        <v>7.1</v>
      </c>
      <c r="AN1464">
        <v>6.9</v>
      </c>
    </row>
    <row r="1465" spans="1:40" x14ac:dyDescent="0.3">
      <c r="A1465" t="s">
        <v>3409</v>
      </c>
      <c r="B1465" t="s">
        <v>25619</v>
      </c>
      <c r="C1465">
        <v>6.9</v>
      </c>
      <c r="E1465" t="s">
        <v>3409</v>
      </c>
      <c r="AI1465">
        <v>7.3</v>
      </c>
      <c r="AN1465">
        <v>7.3</v>
      </c>
    </row>
    <row r="1466" spans="1:40" x14ac:dyDescent="0.3">
      <c r="A1466" t="s">
        <v>1924</v>
      </c>
      <c r="B1466" t="s">
        <v>25620</v>
      </c>
      <c r="C1466">
        <v>6.1</v>
      </c>
      <c r="E1466" t="s">
        <v>3409</v>
      </c>
      <c r="F1466" t="s">
        <v>27934</v>
      </c>
      <c r="G1466" t="s">
        <v>10413</v>
      </c>
      <c r="AI1466">
        <v>6.9</v>
      </c>
      <c r="AN1466">
        <v>7</v>
      </c>
    </row>
    <row r="1467" spans="1:40" x14ac:dyDescent="0.3">
      <c r="A1467" t="s">
        <v>3396</v>
      </c>
      <c r="B1467" t="s">
        <v>25621</v>
      </c>
      <c r="C1467">
        <v>8.5</v>
      </c>
      <c r="E1467" t="s">
        <v>3409</v>
      </c>
      <c r="F1467" t="s">
        <v>25957</v>
      </c>
      <c r="AI1467">
        <v>6.5</v>
      </c>
      <c r="AN1467">
        <v>5.6</v>
      </c>
    </row>
    <row r="1468" spans="1:40" x14ac:dyDescent="0.3">
      <c r="A1468" t="s">
        <v>1681</v>
      </c>
      <c r="B1468" t="s">
        <v>25622</v>
      </c>
      <c r="C1468">
        <v>6.3</v>
      </c>
      <c r="E1468" t="s">
        <v>1671</v>
      </c>
      <c r="F1468" t="s">
        <v>19711</v>
      </c>
      <c r="AI1468">
        <v>6.6</v>
      </c>
      <c r="AN1468">
        <v>8.1999999999999993</v>
      </c>
    </row>
    <row r="1469" spans="1:40" x14ac:dyDescent="0.3">
      <c r="A1469" t="s">
        <v>6199</v>
      </c>
      <c r="B1469" t="s">
        <v>25623</v>
      </c>
      <c r="C1469">
        <v>7.3</v>
      </c>
      <c r="E1469" t="s">
        <v>3409</v>
      </c>
      <c r="F1469" t="s">
        <v>12038</v>
      </c>
      <c r="AI1469">
        <v>6.7</v>
      </c>
      <c r="AN1469">
        <v>6.5</v>
      </c>
    </row>
    <row r="1470" spans="1:40" x14ac:dyDescent="0.3">
      <c r="A1470" t="s">
        <v>8041</v>
      </c>
      <c r="B1470" t="s">
        <v>25624</v>
      </c>
      <c r="C1470">
        <v>6.3</v>
      </c>
      <c r="E1470" t="s">
        <v>1325</v>
      </c>
      <c r="F1470" t="s">
        <v>27936</v>
      </c>
      <c r="G1470" t="s">
        <v>3409</v>
      </c>
      <c r="H1470" t="s">
        <v>27934</v>
      </c>
      <c r="I1470" t="s">
        <v>12332</v>
      </c>
      <c r="J1470" t="s">
        <v>10413</v>
      </c>
      <c r="AI1470">
        <v>6.4</v>
      </c>
      <c r="AN1470">
        <v>8.1</v>
      </c>
    </row>
    <row r="1471" spans="1:40" x14ac:dyDescent="0.3">
      <c r="A1471" t="s">
        <v>6326</v>
      </c>
      <c r="B1471" t="s">
        <v>25625</v>
      </c>
      <c r="C1471">
        <v>7.2</v>
      </c>
      <c r="E1471" t="s">
        <v>13307</v>
      </c>
      <c r="F1471" t="s">
        <v>3409</v>
      </c>
      <c r="G1471" t="s">
        <v>19711</v>
      </c>
      <c r="AI1471">
        <v>7</v>
      </c>
      <c r="AN1471">
        <v>6.3</v>
      </c>
    </row>
    <row r="1472" spans="1:40" x14ac:dyDescent="0.3">
      <c r="A1472" t="s">
        <v>4075</v>
      </c>
      <c r="B1472" t="s">
        <v>25626</v>
      </c>
      <c r="C1472">
        <v>7.3</v>
      </c>
      <c r="E1472" t="s">
        <v>3409</v>
      </c>
      <c r="F1472" t="s">
        <v>10413</v>
      </c>
      <c r="AI1472">
        <v>6.1</v>
      </c>
      <c r="AN1472">
        <v>7.8</v>
      </c>
    </row>
    <row r="1473" spans="1:40" x14ac:dyDescent="0.3">
      <c r="A1473" t="s">
        <v>227</v>
      </c>
      <c r="B1473" t="s">
        <v>25627</v>
      </c>
      <c r="C1473">
        <v>6.3</v>
      </c>
      <c r="E1473" t="s">
        <v>1325</v>
      </c>
      <c r="F1473" t="s">
        <v>953</v>
      </c>
      <c r="G1473" t="s">
        <v>12332</v>
      </c>
      <c r="H1473" t="s">
        <v>10413</v>
      </c>
      <c r="AI1473">
        <v>7.4</v>
      </c>
      <c r="AN1473">
        <v>6.8</v>
      </c>
    </row>
    <row r="1474" spans="1:40" x14ac:dyDescent="0.3">
      <c r="A1474" t="s">
        <v>8056</v>
      </c>
      <c r="B1474" t="s">
        <v>25628</v>
      </c>
      <c r="C1474">
        <v>8.1</v>
      </c>
      <c r="E1474" t="s">
        <v>953</v>
      </c>
      <c r="F1474" t="s">
        <v>1671</v>
      </c>
      <c r="G1474" t="s">
        <v>27936</v>
      </c>
      <c r="H1474" t="s">
        <v>3409</v>
      </c>
      <c r="AI1474">
        <v>6.5</v>
      </c>
      <c r="AN1474">
        <v>6.2</v>
      </c>
    </row>
    <row r="1475" spans="1:40" x14ac:dyDescent="0.3">
      <c r="A1475" t="s">
        <v>8060</v>
      </c>
      <c r="B1475" t="s">
        <v>25629</v>
      </c>
      <c r="C1475">
        <v>6.9</v>
      </c>
      <c r="E1475" t="s">
        <v>3409</v>
      </c>
      <c r="F1475" t="s">
        <v>27934</v>
      </c>
      <c r="AI1475">
        <v>6.3</v>
      </c>
      <c r="AN1475">
        <v>5.9</v>
      </c>
    </row>
    <row r="1476" spans="1:40" x14ac:dyDescent="0.3">
      <c r="A1476" t="s">
        <v>8066</v>
      </c>
      <c r="B1476" t="s">
        <v>25630</v>
      </c>
      <c r="C1476">
        <v>6.3</v>
      </c>
      <c r="E1476" t="s">
        <v>1671</v>
      </c>
      <c r="F1476" t="s">
        <v>1266</v>
      </c>
      <c r="G1476" t="s">
        <v>6403</v>
      </c>
      <c r="H1476" t="s">
        <v>10413</v>
      </c>
      <c r="AI1476">
        <v>7.3</v>
      </c>
      <c r="AN1476">
        <v>7.7</v>
      </c>
    </row>
    <row r="1477" spans="1:40" x14ac:dyDescent="0.3">
      <c r="A1477" t="s">
        <v>8071</v>
      </c>
      <c r="B1477" t="s">
        <v>25631</v>
      </c>
      <c r="C1477">
        <v>7.3</v>
      </c>
      <c r="E1477" t="s">
        <v>27936</v>
      </c>
      <c r="F1477" t="s">
        <v>3409</v>
      </c>
      <c r="G1477" t="s">
        <v>27934</v>
      </c>
      <c r="H1477" t="s">
        <v>12332</v>
      </c>
      <c r="I1477" t="s">
        <v>10413</v>
      </c>
      <c r="AI1477">
        <v>6.7</v>
      </c>
      <c r="AN1477">
        <v>7.3</v>
      </c>
    </row>
    <row r="1478" spans="1:40" x14ac:dyDescent="0.3">
      <c r="A1478" t="s">
        <v>4219</v>
      </c>
      <c r="B1478" t="s">
        <v>25632</v>
      </c>
      <c r="C1478">
        <v>6.1</v>
      </c>
      <c r="E1478" t="s">
        <v>953</v>
      </c>
      <c r="F1478" t="s">
        <v>1671</v>
      </c>
      <c r="AI1478">
        <v>7</v>
      </c>
      <c r="AN1478">
        <v>7.4</v>
      </c>
    </row>
    <row r="1479" spans="1:40" x14ac:dyDescent="0.3">
      <c r="A1479" t="s">
        <v>5967</v>
      </c>
      <c r="B1479" t="s">
        <v>25633</v>
      </c>
      <c r="C1479">
        <v>6.9</v>
      </c>
      <c r="E1479" t="s">
        <v>1671</v>
      </c>
      <c r="F1479" t="s">
        <v>27936</v>
      </c>
      <c r="G1479" t="s">
        <v>10413</v>
      </c>
      <c r="AI1479">
        <v>7</v>
      </c>
      <c r="AN1479">
        <v>6.6</v>
      </c>
    </row>
    <row r="1480" spans="1:40" x14ac:dyDescent="0.3">
      <c r="A1480" t="s">
        <v>8083</v>
      </c>
      <c r="B1480" t="s">
        <v>25634</v>
      </c>
      <c r="C1480">
        <v>7.2</v>
      </c>
      <c r="E1480" t="s">
        <v>1671</v>
      </c>
      <c r="F1480" t="s">
        <v>27936</v>
      </c>
      <c r="G1480" t="s">
        <v>17378</v>
      </c>
      <c r="AI1480">
        <v>6.8</v>
      </c>
      <c r="AN1480">
        <v>6.9</v>
      </c>
    </row>
    <row r="1481" spans="1:40" x14ac:dyDescent="0.3">
      <c r="A1481" t="s">
        <v>2527</v>
      </c>
      <c r="B1481" t="s">
        <v>25635</v>
      </c>
      <c r="C1481">
        <v>6.4</v>
      </c>
      <c r="E1481" t="s">
        <v>1671</v>
      </c>
      <c r="F1481" t="s">
        <v>3409</v>
      </c>
      <c r="AI1481">
        <v>5.3</v>
      </c>
      <c r="AN1481">
        <v>6.8</v>
      </c>
    </row>
    <row r="1482" spans="1:40" x14ac:dyDescent="0.3">
      <c r="A1482" t="s">
        <v>1671</v>
      </c>
      <c r="B1482" t="s">
        <v>25636</v>
      </c>
      <c r="C1482">
        <v>6.4</v>
      </c>
      <c r="E1482" t="s">
        <v>1671</v>
      </c>
      <c r="AI1482">
        <v>7.3</v>
      </c>
      <c r="AN1482">
        <v>7.3</v>
      </c>
    </row>
    <row r="1483" spans="1:40" x14ac:dyDescent="0.3">
      <c r="A1483" t="s">
        <v>271</v>
      </c>
      <c r="B1483" t="s">
        <v>25637</v>
      </c>
      <c r="C1483">
        <v>8.3000000000000007</v>
      </c>
      <c r="E1483" t="s">
        <v>953</v>
      </c>
      <c r="F1483" t="s">
        <v>11526</v>
      </c>
      <c r="G1483" t="s">
        <v>1671</v>
      </c>
      <c r="H1483" t="s">
        <v>18089</v>
      </c>
      <c r="I1483" t="s">
        <v>1266</v>
      </c>
      <c r="AI1483">
        <v>5.6</v>
      </c>
      <c r="AN1483">
        <v>7.2</v>
      </c>
    </row>
    <row r="1484" spans="1:40" x14ac:dyDescent="0.3">
      <c r="A1484" t="s">
        <v>3336</v>
      </c>
      <c r="B1484" t="s">
        <v>25638</v>
      </c>
      <c r="C1484">
        <v>7.2</v>
      </c>
      <c r="E1484" t="s">
        <v>1325</v>
      </c>
      <c r="F1484" t="s">
        <v>953</v>
      </c>
      <c r="G1484" t="s">
        <v>27936</v>
      </c>
      <c r="H1484" t="s">
        <v>10413</v>
      </c>
      <c r="AI1484">
        <v>5.6</v>
      </c>
      <c r="AN1484">
        <v>7.7</v>
      </c>
    </row>
    <row r="1485" spans="1:40" x14ac:dyDescent="0.3">
      <c r="A1485" t="s">
        <v>214</v>
      </c>
      <c r="B1485" t="s">
        <v>25639</v>
      </c>
      <c r="C1485">
        <v>6.8</v>
      </c>
      <c r="E1485" t="s">
        <v>3409</v>
      </c>
      <c r="F1485" t="s">
        <v>19711</v>
      </c>
      <c r="AI1485">
        <v>6.6</v>
      </c>
      <c r="AN1485">
        <v>7.7</v>
      </c>
    </row>
    <row r="1486" spans="1:40" x14ac:dyDescent="0.3">
      <c r="A1486" t="s">
        <v>3409</v>
      </c>
      <c r="B1486" t="s">
        <v>25640</v>
      </c>
      <c r="C1486">
        <v>6.5</v>
      </c>
      <c r="E1486" t="s">
        <v>3409</v>
      </c>
      <c r="AI1486">
        <v>6.3</v>
      </c>
      <c r="AN1486">
        <v>7.6</v>
      </c>
    </row>
    <row r="1487" spans="1:40" x14ac:dyDescent="0.3">
      <c r="A1487" t="s">
        <v>1634</v>
      </c>
      <c r="B1487" t="s">
        <v>25641</v>
      </c>
      <c r="C1487">
        <v>7.8</v>
      </c>
      <c r="E1487" t="s">
        <v>13307</v>
      </c>
      <c r="F1487" t="s">
        <v>3409</v>
      </c>
      <c r="G1487" t="s">
        <v>27935</v>
      </c>
      <c r="AI1487">
        <v>7.6</v>
      </c>
      <c r="AN1487">
        <v>8.1</v>
      </c>
    </row>
    <row r="1488" spans="1:40" x14ac:dyDescent="0.3">
      <c r="A1488" t="s">
        <v>50</v>
      </c>
      <c r="B1488" t="s">
        <v>25642</v>
      </c>
      <c r="C1488">
        <v>7.6</v>
      </c>
      <c r="E1488" t="s">
        <v>1325</v>
      </c>
      <c r="F1488" t="s">
        <v>953</v>
      </c>
      <c r="G1488" t="s">
        <v>10413</v>
      </c>
      <c r="AI1488">
        <v>7.8</v>
      </c>
      <c r="AN1488">
        <v>7.5</v>
      </c>
    </row>
    <row r="1489" spans="1:40" x14ac:dyDescent="0.3">
      <c r="A1489" t="s">
        <v>1544</v>
      </c>
      <c r="B1489" t="s">
        <v>25643</v>
      </c>
      <c r="C1489">
        <v>7.2</v>
      </c>
      <c r="E1489" t="s">
        <v>13307</v>
      </c>
      <c r="F1489" t="s">
        <v>3409</v>
      </c>
      <c r="AI1489">
        <v>7.3</v>
      </c>
      <c r="AN1489">
        <v>8.1</v>
      </c>
    </row>
    <row r="1490" spans="1:40" x14ac:dyDescent="0.3">
      <c r="A1490" t="s">
        <v>3913</v>
      </c>
      <c r="B1490" t="s">
        <v>25644</v>
      </c>
      <c r="C1490">
        <v>6.7</v>
      </c>
      <c r="E1490" t="s">
        <v>1671</v>
      </c>
      <c r="F1490" t="s">
        <v>27935</v>
      </c>
      <c r="AI1490">
        <v>7.1</v>
      </c>
      <c r="AN1490">
        <v>7.8</v>
      </c>
    </row>
    <row r="1491" spans="1:40" x14ac:dyDescent="0.3">
      <c r="A1491" t="s">
        <v>2786</v>
      </c>
      <c r="B1491" t="s">
        <v>25645</v>
      </c>
      <c r="C1491">
        <v>6.8</v>
      </c>
      <c r="E1491" t="s">
        <v>1671</v>
      </c>
      <c r="F1491" t="s">
        <v>1266</v>
      </c>
      <c r="AI1491">
        <v>6.6</v>
      </c>
      <c r="AN1491">
        <v>7.6</v>
      </c>
    </row>
    <row r="1492" spans="1:40" x14ac:dyDescent="0.3">
      <c r="A1492" t="s">
        <v>4219</v>
      </c>
      <c r="B1492" t="s">
        <v>25646</v>
      </c>
      <c r="C1492">
        <v>6.3</v>
      </c>
      <c r="E1492" t="s">
        <v>953</v>
      </c>
      <c r="F1492" t="s">
        <v>1671</v>
      </c>
      <c r="AI1492">
        <v>6.1</v>
      </c>
      <c r="AN1492">
        <v>6.3</v>
      </c>
    </row>
    <row r="1493" spans="1:40" x14ac:dyDescent="0.3">
      <c r="A1493" t="s">
        <v>2717</v>
      </c>
      <c r="B1493" t="s">
        <v>25647</v>
      </c>
      <c r="C1493">
        <v>6.2</v>
      </c>
      <c r="E1493" t="s">
        <v>1671</v>
      </c>
      <c r="F1493" t="s">
        <v>18089</v>
      </c>
      <c r="G1493" t="s">
        <v>19711</v>
      </c>
      <c r="AI1493">
        <v>6.4</v>
      </c>
      <c r="AN1493">
        <v>6.9</v>
      </c>
    </row>
    <row r="1494" spans="1:40" x14ac:dyDescent="0.3">
      <c r="A1494" t="s">
        <v>1671</v>
      </c>
      <c r="B1494" t="s">
        <v>25648</v>
      </c>
      <c r="C1494">
        <v>6.2</v>
      </c>
      <c r="E1494" t="s">
        <v>1671</v>
      </c>
      <c r="AN1494">
        <v>8.6</v>
      </c>
    </row>
    <row r="1495" spans="1:40" x14ac:dyDescent="0.3">
      <c r="A1495" t="s">
        <v>2142</v>
      </c>
      <c r="B1495" t="s">
        <v>25649</v>
      </c>
      <c r="C1495">
        <v>8.6</v>
      </c>
      <c r="E1495" t="s">
        <v>27936</v>
      </c>
      <c r="F1495" t="s">
        <v>3409</v>
      </c>
      <c r="G1495" t="s">
        <v>27934</v>
      </c>
      <c r="H1495" t="s">
        <v>10413</v>
      </c>
      <c r="AN1495">
        <v>7.9</v>
      </c>
    </row>
    <row r="1496" spans="1:40" x14ac:dyDescent="0.3">
      <c r="A1496" t="s">
        <v>2813</v>
      </c>
      <c r="B1496" t="s">
        <v>25650</v>
      </c>
      <c r="C1496">
        <v>8</v>
      </c>
      <c r="E1496" t="s">
        <v>1325</v>
      </c>
      <c r="F1496" t="s">
        <v>12332</v>
      </c>
      <c r="G1496" t="s">
        <v>10413</v>
      </c>
      <c r="AN1496">
        <v>6.9</v>
      </c>
    </row>
    <row r="1497" spans="1:40" x14ac:dyDescent="0.3">
      <c r="A1497" t="s">
        <v>271</v>
      </c>
      <c r="B1497" t="s">
        <v>25651</v>
      </c>
      <c r="C1497">
        <v>7</v>
      </c>
      <c r="E1497" t="s">
        <v>953</v>
      </c>
      <c r="F1497" t="s">
        <v>11526</v>
      </c>
      <c r="G1497" t="s">
        <v>1671</v>
      </c>
      <c r="H1497" t="s">
        <v>18089</v>
      </c>
      <c r="I1497" t="s">
        <v>1266</v>
      </c>
      <c r="AN1497">
        <v>5.8</v>
      </c>
    </row>
    <row r="1498" spans="1:40" x14ac:dyDescent="0.3">
      <c r="A1498" t="s">
        <v>2142</v>
      </c>
      <c r="B1498" t="s">
        <v>25652</v>
      </c>
      <c r="C1498">
        <v>8</v>
      </c>
      <c r="E1498" t="s">
        <v>27936</v>
      </c>
      <c r="F1498" t="s">
        <v>3409</v>
      </c>
      <c r="G1498" t="s">
        <v>27934</v>
      </c>
      <c r="H1498" t="s">
        <v>10413</v>
      </c>
      <c r="AN1498">
        <v>6.2</v>
      </c>
    </row>
    <row r="1499" spans="1:40" x14ac:dyDescent="0.3">
      <c r="A1499" t="s">
        <v>3794</v>
      </c>
      <c r="B1499" t="s">
        <v>25653</v>
      </c>
      <c r="C1499">
        <v>8.1</v>
      </c>
      <c r="E1499" t="s">
        <v>3409</v>
      </c>
      <c r="F1499" t="s">
        <v>27935</v>
      </c>
      <c r="AN1499">
        <v>6.8</v>
      </c>
    </row>
    <row r="1500" spans="1:40" x14ac:dyDescent="0.3">
      <c r="A1500" t="s">
        <v>1009</v>
      </c>
      <c r="B1500" t="s">
        <v>25654</v>
      </c>
      <c r="C1500">
        <v>6.7</v>
      </c>
      <c r="E1500" t="s">
        <v>1671</v>
      </c>
      <c r="F1500" t="s">
        <v>27936</v>
      </c>
      <c r="AN1500">
        <v>7.7</v>
      </c>
    </row>
    <row r="1501" spans="1:40" x14ac:dyDescent="0.3">
      <c r="A1501" t="s">
        <v>214</v>
      </c>
      <c r="B1501" t="s">
        <v>25655</v>
      </c>
      <c r="C1501">
        <v>7.9</v>
      </c>
      <c r="E1501" t="s">
        <v>3409</v>
      </c>
      <c r="F1501" t="s">
        <v>19711</v>
      </c>
      <c r="AN1501">
        <v>6.8</v>
      </c>
    </row>
    <row r="1502" spans="1:40" x14ac:dyDescent="0.3">
      <c r="A1502" t="s">
        <v>1681</v>
      </c>
      <c r="B1502" t="s">
        <v>25656</v>
      </c>
      <c r="C1502">
        <v>6.1</v>
      </c>
      <c r="E1502" t="s">
        <v>1671</v>
      </c>
      <c r="F1502" t="s">
        <v>19711</v>
      </c>
      <c r="AN1502">
        <v>7</v>
      </c>
    </row>
    <row r="1503" spans="1:40" x14ac:dyDescent="0.3">
      <c r="A1503" t="s">
        <v>8170</v>
      </c>
      <c r="B1503" t="s">
        <v>25657</v>
      </c>
      <c r="C1503">
        <v>4.2</v>
      </c>
      <c r="E1503" t="s">
        <v>1671</v>
      </c>
      <c r="F1503" t="s">
        <v>3409</v>
      </c>
      <c r="G1503" t="s">
        <v>18089</v>
      </c>
      <c r="H1503" t="s">
        <v>12038</v>
      </c>
      <c r="I1503" t="s">
        <v>19711</v>
      </c>
      <c r="AN1503">
        <v>5.9</v>
      </c>
    </row>
    <row r="1504" spans="1:40" x14ac:dyDescent="0.3">
      <c r="A1504" t="s">
        <v>1985</v>
      </c>
      <c r="B1504" t="s">
        <v>25658</v>
      </c>
      <c r="C1504">
        <v>6.1</v>
      </c>
      <c r="E1504" t="s">
        <v>953</v>
      </c>
      <c r="F1504" t="s">
        <v>11526</v>
      </c>
      <c r="G1504" t="s">
        <v>1671</v>
      </c>
      <c r="H1504" t="s">
        <v>18089</v>
      </c>
      <c r="I1504" t="s">
        <v>19711</v>
      </c>
      <c r="AN1504">
        <v>7.1</v>
      </c>
    </row>
    <row r="1505" spans="1:40" x14ac:dyDescent="0.3">
      <c r="A1505" t="s">
        <v>214</v>
      </c>
      <c r="B1505" t="s">
        <v>25659</v>
      </c>
      <c r="C1505">
        <v>6.6</v>
      </c>
      <c r="E1505" t="s">
        <v>3409</v>
      </c>
      <c r="F1505" t="s">
        <v>19711</v>
      </c>
      <c r="AN1505">
        <v>7.4</v>
      </c>
    </row>
    <row r="1506" spans="1:40" x14ac:dyDescent="0.3">
      <c r="A1506" t="s">
        <v>7727</v>
      </c>
      <c r="B1506" t="s">
        <v>25660</v>
      </c>
      <c r="C1506">
        <v>7.5</v>
      </c>
      <c r="E1506" t="s">
        <v>3409</v>
      </c>
      <c r="F1506" t="s">
        <v>19711</v>
      </c>
      <c r="G1506" t="s">
        <v>25957</v>
      </c>
      <c r="H1506" t="s">
        <v>15011</v>
      </c>
      <c r="AN1506">
        <v>7.2</v>
      </c>
    </row>
    <row r="1507" spans="1:40" x14ac:dyDescent="0.3">
      <c r="A1507" t="s">
        <v>214</v>
      </c>
      <c r="B1507" t="s">
        <v>25661</v>
      </c>
      <c r="C1507">
        <v>7.4</v>
      </c>
      <c r="E1507" t="s">
        <v>3409</v>
      </c>
      <c r="F1507" t="s">
        <v>19711</v>
      </c>
      <c r="AN1507">
        <v>6.7</v>
      </c>
    </row>
    <row r="1508" spans="1:40" x14ac:dyDescent="0.3">
      <c r="A1508" t="s">
        <v>2527</v>
      </c>
      <c r="B1508" t="s">
        <v>25662</v>
      </c>
      <c r="C1508">
        <v>7.2</v>
      </c>
      <c r="E1508" t="s">
        <v>1671</v>
      </c>
      <c r="F1508" t="s">
        <v>3409</v>
      </c>
      <c r="AN1508">
        <v>5.3</v>
      </c>
    </row>
    <row r="1509" spans="1:40" x14ac:dyDescent="0.3">
      <c r="A1509" t="s">
        <v>8199</v>
      </c>
      <c r="B1509" t="s">
        <v>25663</v>
      </c>
      <c r="C1509">
        <v>6.9</v>
      </c>
      <c r="E1509" t="s">
        <v>1671</v>
      </c>
      <c r="F1509" t="s">
        <v>6403</v>
      </c>
      <c r="G1509" t="s">
        <v>19711</v>
      </c>
      <c r="AN1509">
        <v>7.8</v>
      </c>
    </row>
    <row r="1510" spans="1:40" x14ac:dyDescent="0.3">
      <c r="A1510" t="s">
        <v>5529</v>
      </c>
      <c r="B1510" t="s">
        <v>25664</v>
      </c>
      <c r="C1510">
        <v>7.4</v>
      </c>
      <c r="E1510" t="s">
        <v>1325</v>
      </c>
      <c r="F1510" t="s">
        <v>27936</v>
      </c>
      <c r="G1510" t="s">
        <v>3409</v>
      </c>
      <c r="H1510" t="s">
        <v>12332</v>
      </c>
      <c r="I1510" t="s">
        <v>10413</v>
      </c>
      <c r="AN1510">
        <v>6.7</v>
      </c>
    </row>
    <row r="1511" spans="1:40" x14ac:dyDescent="0.3">
      <c r="A1511" t="s">
        <v>2786</v>
      </c>
      <c r="B1511" t="s">
        <v>25665</v>
      </c>
      <c r="C1511">
        <v>5.4</v>
      </c>
      <c r="E1511" t="s">
        <v>1671</v>
      </c>
      <c r="F1511" t="s">
        <v>1266</v>
      </c>
      <c r="AN1511">
        <v>7.2</v>
      </c>
    </row>
    <row r="1512" spans="1:40" x14ac:dyDescent="0.3">
      <c r="A1512" t="s">
        <v>3932</v>
      </c>
      <c r="B1512" t="s">
        <v>25666</v>
      </c>
      <c r="C1512">
        <v>6.8</v>
      </c>
      <c r="E1512" t="s">
        <v>1671</v>
      </c>
      <c r="F1512" t="s">
        <v>3409</v>
      </c>
      <c r="G1512" t="s">
        <v>18089</v>
      </c>
      <c r="AN1512">
        <v>5.8</v>
      </c>
    </row>
    <row r="1513" spans="1:40" x14ac:dyDescent="0.3">
      <c r="A1513" t="s">
        <v>1415</v>
      </c>
      <c r="B1513" t="s">
        <v>25667</v>
      </c>
      <c r="C1513">
        <v>6.3</v>
      </c>
      <c r="E1513" t="s">
        <v>1671</v>
      </c>
      <c r="F1513" t="s">
        <v>3409</v>
      </c>
      <c r="G1513" t="s">
        <v>19711</v>
      </c>
      <c r="AN1513">
        <v>7</v>
      </c>
    </row>
    <row r="1514" spans="1:40" x14ac:dyDescent="0.3">
      <c r="A1514" t="s">
        <v>1415</v>
      </c>
      <c r="B1514" t="s">
        <v>25668</v>
      </c>
      <c r="C1514">
        <v>7.2</v>
      </c>
      <c r="E1514" t="s">
        <v>1671</v>
      </c>
      <c r="F1514" t="s">
        <v>3409</v>
      </c>
      <c r="G1514" t="s">
        <v>19711</v>
      </c>
      <c r="AN1514">
        <v>5.7</v>
      </c>
    </row>
    <row r="1515" spans="1:40" x14ac:dyDescent="0.3">
      <c r="A1515" t="s">
        <v>1120</v>
      </c>
      <c r="B1515" t="s">
        <v>25669</v>
      </c>
      <c r="C1515">
        <v>6.9</v>
      </c>
      <c r="E1515" t="s">
        <v>1325</v>
      </c>
      <c r="F1515" t="s">
        <v>27936</v>
      </c>
      <c r="G1515" t="s">
        <v>3409</v>
      </c>
      <c r="H1515" t="s">
        <v>27934</v>
      </c>
      <c r="I1515" t="s">
        <v>10413</v>
      </c>
      <c r="AN1515">
        <v>6.7</v>
      </c>
    </row>
    <row r="1516" spans="1:40" x14ac:dyDescent="0.3">
      <c r="A1516" t="s">
        <v>1681</v>
      </c>
      <c r="B1516" t="s">
        <v>25670</v>
      </c>
      <c r="C1516">
        <v>6</v>
      </c>
      <c r="E1516" t="s">
        <v>1671</v>
      </c>
      <c r="F1516" t="s">
        <v>19711</v>
      </c>
      <c r="AN1516">
        <v>6.1</v>
      </c>
    </row>
    <row r="1517" spans="1:40" x14ac:dyDescent="0.3">
      <c r="A1517" t="s">
        <v>214</v>
      </c>
      <c r="B1517" t="s">
        <v>25671</v>
      </c>
      <c r="C1517">
        <v>5.9</v>
      </c>
      <c r="E1517" t="s">
        <v>3409</v>
      </c>
      <c r="F1517" t="s">
        <v>19711</v>
      </c>
      <c r="AN1517">
        <v>6.2</v>
      </c>
    </row>
    <row r="1518" spans="1:40" x14ac:dyDescent="0.3">
      <c r="A1518" t="s">
        <v>1681</v>
      </c>
      <c r="B1518" t="s">
        <v>25672</v>
      </c>
      <c r="C1518">
        <v>5.4</v>
      </c>
      <c r="E1518" t="s">
        <v>1671</v>
      </c>
      <c r="F1518" t="s">
        <v>19711</v>
      </c>
      <c r="AN1518">
        <v>6.3</v>
      </c>
    </row>
    <row r="1519" spans="1:40" x14ac:dyDescent="0.3">
      <c r="A1519" t="s">
        <v>2476</v>
      </c>
      <c r="B1519" t="s">
        <v>25673</v>
      </c>
      <c r="C1519">
        <v>5.9</v>
      </c>
      <c r="E1519" t="s">
        <v>953</v>
      </c>
      <c r="F1519" t="s">
        <v>1671</v>
      </c>
      <c r="G1519" t="s">
        <v>27934</v>
      </c>
      <c r="AN1519">
        <v>7.3</v>
      </c>
    </row>
    <row r="1520" spans="1:40" x14ac:dyDescent="0.3">
      <c r="A1520" t="s">
        <v>3632</v>
      </c>
      <c r="B1520" t="s">
        <v>25674</v>
      </c>
      <c r="C1520">
        <v>6.1</v>
      </c>
      <c r="E1520" t="s">
        <v>1671</v>
      </c>
      <c r="F1520" t="s">
        <v>1266</v>
      </c>
      <c r="G1520" t="s">
        <v>19711</v>
      </c>
      <c r="AN1520">
        <v>5.8</v>
      </c>
    </row>
    <row r="1521" spans="1:40" x14ac:dyDescent="0.3">
      <c r="A1521" t="s">
        <v>3632</v>
      </c>
      <c r="B1521" t="s">
        <v>25675</v>
      </c>
      <c r="C1521">
        <v>7.7</v>
      </c>
      <c r="E1521" t="s">
        <v>1671</v>
      </c>
      <c r="F1521" t="s">
        <v>1266</v>
      </c>
      <c r="G1521" t="s">
        <v>19711</v>
      </c>
      <c r="AN1521">
        <v>7.1</v>
      </c>
    </row>
    <row r="1522" spans="1:40" x14ac:dyDescent="0.3">
      <c r="A1522" t="s">
        <v>471</v>
      </c>
      <c r="B1522" t="s">
        <v>25676</v>
      </c>
      <c r="C1522">
        <v>5.8</v>
      </c>
      <c r="E1522" t="s">
        <v>953</v>
      </c>
      <c r="F1522" t="s">
        <v>11526</v>
      </c>
      <c r="G1522" t="s">
        <v>1671</v>
      </c>
      <c r="H1522" t="s">
        <v>18089</v>
      </c>
      <c r="AN1522">
        <v>7.1</v>
      </c>
    </row>
    <row r="1523" spans="1:40" x14ac:dyDescent="0.3">
      <c r="A1523" t="s">
        <v>1726</v>
      </c>
      <c r="B1523" t="s">
        <v>25677</v>
      </c>
      <c r="C1523">
        <v>7.6</v>
      </c>
      <c r="E1523" t="s">
        <v>13307</v>
      </c>
      <c r="F1523" t="s">
        <v>27936</v>
      </c>
      <c r="G1523" t="s">
        <v>3409</v>
      </c>
      <c r="AN1523">
        <v>6.7</v>
      </c>
    </row>
    <row r="1524" spans="1:40" x14ac:dyDescent="0.3">
      <c r="A1524" t="s">
        <v>214</v>
      </c>
      <c r="B1524" t="s">
        <v>25678</v>
      </c>
      <c r="C1524">
        <v>6.1</v>
      </c>
      <c r="E1524" t="s">
        <v>3409</v>
      </c>
      <c r="F1524" t="s">
        <v>19711</v>
      </c>
      <c r="AN1524">
        <v>6.9</v>
      </c>
    </row>
    <row r="1525" spans="1:40" x14ac:dyDescent="0.3">
      <c r="A1525" t="s">
        <v>227</v>
      </c>
      <c r="B1525" t="s">
        <v>25679</v>
      </c>
      <c r="C1525">
        <v>5.4</v>
      </c>
      <c r="E1525" t="s">
        <v>1325</v>
      </c>
      <c r="F1525" t="s">
        <v>953</v>
      </c>
      <c r="G1525" t="s">
        <v>12332</v>
      </c>
      <c r="H1525" t="s">
        <v>10413</v>
      </c>
      <c r="AN1525">
        <v>8.3000000000000007</v>
      </c>
    </row>
    <row r="1526" spans="1:40" x14ac:dyDescent="0.3">
      <c r="A1526" t="s">
        <v>8278</v>
      </c>
      <c r="B1526" t="s">
        <v>25680</v>
      </c>
      <c r="C1526">
        <v>5.0999999999999996</v>
      </c>
      <c r="E1526" t="s">
        <v>1671</v>
      </c>
      <c r="F1526" t="s">
        <v>18089</v>
      </c>
      <c r="G1526" t="s">
        <v>1266</v>
      </c>
      <c r="H1526" t="s">
        <v>27935</v>
      </c>
      <c r="AN1526">
        <v>7.2</v>
      </c>
    </row>
    <row r="1527" spans="1:40" x14ac:dyDescent="0.3">
      <c r="A1527" t="s">
        <v>1009</v>
      </c>
      <c r="B1527" t="s">
        <v>25681</v>
      </c>
      <c r="C1527">
        <v>6.4</v>
      </c>
      <c r="E1527" t="s">
        <v>1671</v>
      </c>
      <c r="F1527" t="s">
        <v>27936</v>
      </c>
      <c r="AN1527">
        <v>5.6</v>
      </c>
    </row>
    <row r="1528" spans="1:40" x14ac:dyDescent="0.3">
      <c r="A1528" t="s">
        <v>50</v>
      </c>
      <c r="B1528" t="s">
        <v>25682</v>
      </c>
      <c r="C1528">
        <v>6.3</v>
      </c>
      <c r="E1528" t="s">
        <v>1325</v>
      </c>
      <c r="F1528" t="s">
        <v>953</v>
      </c>
      <c r="G1528" t="s">
        <v>10413</v>
      </c>
      <c r="AN1528">
        <v>7.7</v>
      </c>
    </row>
    <row r="1529" spans="1:40" x14ac:dyDescent="0.3">
      <c r="A1529" t="s">
        <v>8295</v>
      </c>
      <c r="B1529" t="s">
        <v>25683</v>
      </c>
      <c r="C1529">
        <v>7.5</v>
      </c>
      <c r="E1529" t="s">
        <v>11526</v>
      </c>
      <c r="F1529" t="s">
        <v>1671</v>
      </c>
      <c r="G1529" t="s">
        <v>18089</v>
      </c>
      <c r="H1529" t="s">
        <v>27934</v>
      </c>
      <c r="I1529" t="s">
        <v>12332</v>
      </c>
      <c r="AN1529">
        <v>6.6</v>
      </c>
    </row>
    <row r="1530" spans="1:40" x14ac:dyDescent="0.3">
      <c r="A1530" t="s">
        <v>214</v>
      </c>
      <c r="B1530" t="s">
        <v>25684</v>
      </c>
      <c r="C1530">
        <v>7.1</v>
      </c>
      <c r="E1530" t="s">
        <v>3409</v>
      </c>
      <c r="F1530" t="s">
        <v>19711</v>
      </c>
      <c r="AN1530">
        <v>7.4</v>
      </c>
    </row>
    <row r="1531" spans="1:40" x14ac:dyDescent="0.3">
      <c r="A1531" t="s">
        <v>4817</v>
      </c>
      <c r="B1531" t="s">
        <v>25685</v>
      </c>
      <c r="C1531">
        <v>7.8</v>
      </c>
      <c r="E1531" t="s">
        <v>3409</v>
      </c>
      <c r="F1531" t="s">
        <v>27934</v>
      </c>
      <c r="G1531" t="s">
        <v>19711</v>
      </c>
      <c r="H1531" t="s">
        <v>25957</v>
      </c>
      <c r="AN1531">
        <v>7.1</v>
      </c>
    </row>
    <row r="1532" spans="1:40" x14ac:dyDescent="0.3">
      <c r="A1532" t="s">
        <v>1415</v>
      </c>
      <c r="B1532" t="s">
        <v>25686</v>
      </c>
      <c r="C1532">
        <v>6.5</v>
      </c>
      <c r="E1532" t="s">
        <v>1671</v>
      </c>
      <c r="F1532" t="s">
        <v>3409</v>
      </c>
      <c r="G1532" t="s">
        <v>19711</v>
      </c>
      <c r="AN1532">
        <v>7.9</v>
      </c>
    </row>
    <row r="1533" spans="1:40" x14ac:dyDescent="0.3">
      <c r="A1533" t="s">
        <v>334</v>
      </c>
      <c r="B1533" t="s">
        <v>25687</v>
      </c>
      <c r="C1533">
        <v>6.6</v>
      </c>
      <c r="E1533" t="s">
        <v>1325</v>
      </c>
      <c r="F1533" t="s">
        <v>27936</v>
      </c>
      <c r="G1533" t="s">
        <v>10413</v>
      </c>
      <c r="AN1533">
        <v>6.7</v>
      </c>
    </row>
    <row r="1534" spans="1:40" x14ac:dyDescent="0.3">
      <c r="A1534" t="s">
        <v>8329</v>
      </c>
      <c r="B1534" t="s">
        <v>25688</v>
      </c>
      <c r="C1534">
        <v>7.4</v>
      </c>
      <c r="E1534" t="s">
        <v>11526</v>
      </c>
      <c r="F1534" t="s">
        <v>3409</v>
      </c>
      <c r="G1534" t="s">
        <v>18089</v>
      </c>
      <c r="H1534" t="s">
        <v>1266</v>
      </c>
      <c r="I1534" t="s">
        <v>17378</v>
      </c>
      <c r="J1534" t="s">
        <v>19711</v>
      </c>
      <c r="AN1534">
        <v>6.6</v>
      </c>
    </row>
    <row r="1535" spans="1:40" x14ac:dyDescent="0.3">
      <c r="A1535" t="s">
        <v>1120</v>
      </c>
      <c r="B1535" t="s">
        <v>25689</v>
      </c>
      <c r="C1535">
        <v>7.6</v>
      </c>
      <c r="E1535" t="s">
        <v>1325</v>
      </c>
      <c r="F1535" t="s">
        <v>27936</v>
      </c>
      <c r="G1535" t="s">
        <v>3409</v>
      </c>
      <c r="H1535" t="s">
        <v>27934</v>
      </c>
      <c r="I1535" t="s">
        <v>10413</v>
      </c>
      <c r="AN1535">
        <v>7.9</v>
      </c>
    </row>
    <row r="1536" spans="1:40" x14ac:dyDescent="0.3">
      <c r="A1536" t="s">
        <v>3794</v>
      </c>
      <c r="B1536" t="s">
        <v>25690</v>
      </c>
      <c r="C1536">
        <v>7.5</v>
      </c>
      <c r="E1536" t="s">
        <v>3409</v>
      </c>
      <c r="F1536" t="s">
        <v>27935</v>
      </c>
      <c r="AN1536">
        <v>4.9000000000000004</v>
      </c>
    </row>
    <row r="1537" spans="1:40" x14ac:dyDescent="0.3">
      <c r="A1537" t="s">
        <v>5544</v>
      </c>
      <c r="B1537" t="s">
        <v>25691</v>
      </c>
      <c r="C1537">
        <v>6.6</v>
      </c>
      <c r="E1537" t="s">
        <v>6403</v>
      </c>
      <c r="F1537" t="s">
        <v>10413</v>
      </c>
      <c r="AN1537">
        <v>7.2</v>
      </c>
    </row>
    <row r="1538" spans="1:40" x14ac:dyDescent="0.3">
      <c r="A1538" t="s">
        <v>687</v>
      </c>
      <c r="B1538" t="s">
        <v>25692</v>
      </c>
      <c r="C1538">
        <v>7.2</v>
      </c>
      <c r="E1538" t="s">
        <v>3409</v>
      </c>
      <c r="F1538" t="s">
        <v>1266</v>
      </c>
      <c r="G1538" t="s">
        <v>19711</v>
      </c>
      <c r="AN1538">
        <v>6.1</v>
      </c>
    </row>
    <row r="1539" spans="1:40" x14ac:dyDescent="0.3">
      <c r="A1539" t="s">
        <v>3932</v>
      </c>
      <c r="B1539" t="s">
        <v>25693</v>
      </c>
      <c r="C1539">
        <v>7.6</v>
      </c>
      <c r="E1539" t="s">
        <v>1671</v>
      </c>
      <c r="F1539" t="s">
        <v>3409</v>
      </c>
      <c r="G1539" t="s">
        <v>18089</v>
      </c>
      <c r="AN1539">
        <v>5.3</v>
      </c>
    </row>
    <row r="1540" spans="1:40" x14ac:dyDescent="0.3">
      <c r="A1540" t="s">
        <v>7837</v>
      </c>
      <c r="B1540" t="s">
        <v>25694</v>
      </c>
      <c r="C1540">
        <v>6.2</v>
      </c>
      <c r="E1540" t="s">
        <v>3409</v>
      </c>
      <c r="F1540" t="s">
        <v>12038</v>
      </c>
      <c r="G1540" t="s">
        <v>19711</v>
      </c>
      <c r="AN1540">
        <v>7.6</v>
      </c>
    </row>
    <row r="1541" spans="1:40" x14ac:dyDescent="0.3">
      <c r="A1541" t="s">
        <v>4915</v>
      </c>
      <c r="B1541" t="s">
        <v>25695</v>
      </c>
      <c r="C1541">
        <v>5.6</v>
      </c>
      <c r="E1541" t="s">
        <v>3409</v>
      </c>
      <c r="F1541" t="s">
        <v>19711</v>
      </c>
      <c r="G1541" t="s">
        <v>27935</v>
      </c>
      <c r="AN1541">
        <v>7.6</v>
      </c>
    </row>
    <row r="1542" spans="1:40" x14ac:dyDescent="0.3">
      <c r="A1542" t="s">
        <v>2490</v>
      </c>
      <c r="B1542" t="s">
        <v>25696</v>
      </c>
      <c r="C1542">
        <v>7.6</v>
      </c>
      <c r="E1542" t="s">
        <v>1671</v>
      </c>
      <c r="F1542" t="s">
        <v>3409</v>
      </c>
      <c r="G1542" t="s">
        <v>1266</v>
      </c>
      <c r="H1542" t="s">
        <v>19711</v>
      </c>
      <c r="AN1542">
        <v>7.3</v>
      </c>
    </row>
    <row r="1543" spans="1:40" x14ac:dyDescent="0.3">
      <c r="A1543" t="s">
        <v>6403</v>
      </c>
      <c r="B1543" t="s">
        <v>25697</v>
      </c>
      <c r="C1543">
        <v>6.6</v>
      </c>
      <c r="E1543" t="s">
        <v>6403</v>
      </c>
      <c r="AN1543">
        <v>7.6</v>
      </c>
    </row>
    <row r="1544" spans="1:40" x14ac:dyDescent="0.3">
      <c r="A1544" t="s">
        <v>2664</v>
      </c>
      <c r="B1544" t="s">
        <v>25698</v>
      </c>
      <c r="C1544">
        <v>7</v>
      </c>
      <c r="E1544" t="s">
        <v>1266</v>
      </c>
      <c r="F1544" t="s">
        <v>6403</v>
      </c>
      <c r="G1544" t="s">
        <v>27934</v>
      </c>
      <c r="H1544" t="s">
        <v>10413</v>
      </c>
      <c r="AN1544">
        <v>6.8</v>
      </c>
    </row>
    <row r="1545" spans="1:40" x14ac:dyDescent="0.3">
      <c r="A1545" t="s">
        <v>1671</v>
      </c>
      <c r="B1545" t="s">
        <v>25699</v>
      </c>
      <c r="C1545">
        <v>2.7</v>
      </c>
      <c r="E1545" t="s">
        <v>1671</v>
      </c>
      <c r="AN1545">
        <v>7.3</v>
      </c>
    </row>
    <row r="1546" spans="1:40" x14ac:dyDescent="0.3">
      <c r="A1546" t="s">
        <v>422</v>
      </c>
      <c r="B1546" t="s">
        <v>25700</v>
      </c>
      <c r="C1546">
        <v>7.6</v>
      </c>
      <c r="E1546" t="s">
        <v>1325</v>
      </c>
      <c r="F1546" t="s">
        <v>1671</v>
      </c>
      <c r="G1546" t="s">
        <v>27936</v>
      </c>
      <c r="H1546" t="s">
        <v>10413</v>
      </c>
      <c r="AN1546">
        <v>8</v>
      </c>
    </row>
    <row r="1547" spans="1:40" x14ac:dyDescent="0.3">
      <c r="A1547" t="s">
        <v>1401</v>
      </c>
      <c r="B1547" t="s">
        <v>25701</v>
      </c>
      <c r="C1547">
        <v>6.6</v>
      </c>
      <c r="E1547" t="s">
        <v>1325</v>
      </c>
      <c r="F1547" t="s">
        <v>27936</v>
      </c>
      <c r="G1547" t="s">
        <v>12332</v>
      </c>
      <c r="H1547" t="s">
        <v>10413</v>
      </c>
      <c r="AN1547">
        <v>7.7</v>
      </c>
    </row>
    <row r="1548" spans="1:40" x14ac:dyDescent="0.3">
      <c r="A1548" t="s">
        <v>8396</v>
      </c>
      <c r="B1548" t="s">
        <v>25702</v>
      </c>
      <c r="C1548">
        <v>6.9</v>
      </c>
      <c r="E1548" t="s">
        <v>1671</v>
      </c>
      <c r="F1548" t="s">
        <v>6403</v>
      </c>
      <c r="G1548" t="s">
        <v>17378</v>
      </c>
      <c r="H1548" t="s">
        <v>12332</v>
      </c>
      <c r="AN1548">
        <v>7.4</v>
      </c>
    </row>
    <row r="1549" spans="1:40" x14ac:dyDescent="0.3">
      <c r="A1549" t="s">
        <v>923</v>
      </c>
      <c r="B1549" t="s">
        <v>25703</v>
      </c>
      <c r="C1549">
        <v>6.8</v>
      </c>
      <c r="E1549" t="s">
        <v>1325</v>
      </c>
      <c r="F1549" t="s">
        <v>3409</v>
      </c>
      <c r="G1549" t="s">
        <v>10413</v>
      </c>
      <c r="AN1549">
        <v>5.0999999999999996</v>
      </c>
    </row>
    <row r="1550" spans="1:40" x14ac:dyDescent="0.3">
      <c r="A1550" t="s">
        <v>262</v>
      </c>
      <c r="B1550" t="s">
        <v>25704</v>
      </c>
      <c r="C1550">
        <v>3.7</v>
      </c>
      <c r="E1550" t="s">
        <v>1325</v>
      </c>
      <c r="F1550" t="s">
        <v>953</v>
      </c>
      <c r="G1550" t="s">
        <v>1266</v>
      </c>
      <c r="H1550" t="s">
        <v>12332</v>
      </c>
      <c r="I1550" t="s">
        <v>10413</v>
      </c>
      <c r="AN1550">
        <v>7.2</v>
      </c>
    </row>
    <row r="1551" spans="1:40" x14ac:dyDescent="0.3">
      <c r="A1551" t="s">
        <v>1415</v>
      </c>
      <c r="B1551" t="s">
        <v>25705</v>
      </c>
      <c r="C1551">
        <v>6.1</v>
      </c>
      <c r="E1551" t="s">
        <v>1671</v>
      </c>
      <c r="F1551" t="s">
        <v>3409</v>
      </c>
      <c r="G1551" t="s">
        <v>19711</v>
      </c>
      <c r="AN1551">
        <v>6.4</v>
      </c>
    </row>
    <row r="1552" spans="1:40" x14ac:dyDescent="0.3">
      <c r="A1552" t="s">
        <v>5051</v>
      </c>
      <c r="B1552" t="s">
        <v>25706</v>
      </c>
      <c r="C1552">
        <v>5.9</v>
      </c>
      <c r="E1552" t="s">
        <v>3409</v>
      </c>
      <c r="F1552" t="s">
        <v>1266</v>
      </c>
      <c r="G1552" t="s">
        <v>6403</v>
      </c>
      <c r="AN1552">
        <v>5.6</v>
      </c>
    </row>
    <row r="1553" spans="1:40" x14ac:dyDescent="0.3">
      <c r="A1553" t="s">
        <v>6199</v>
      </c>
      <c r="B1553" t="s">
        <v>25707</v>
      </c>
      <c r="C1553">
        <v>6.7</v>
      </c>
      <c r="E1553" t="s">
        <v>3409</v>
      </c>
      <c r="F1553" t="s">
        <v>12038</v>
      </c>
      <c r="AN1553">
        <v>5.2</v>
      </c>
    </row>
    <row r="1554" spans="1:40" x14ac:dyDescent="0.3">
      <c r="A1554" t="s">
        <v>8432</v>
      </c>
      <c r="B1554" t="s">
        <v>25708</v>
      </c>
      <c r="C1554">
        <v>6.9</v>
      </c>
      <c r="E1554" t="s">
        <v>27936</v>
      </c>
      <c r="F1554" t="s">
        <v>3409</v>
      </c>
      <c r="G1554" t="s">
        <v>27935</v>
      </c>
      <c r="AN1554">
        <v>7.3</v>
      </c>
    </row>
    <row r="1555" spans="1:40" x14ac:dyDescent="0.3">
      <c r="A1555" t="s">
        <v>1009</v>
      </c>
      <c r="B1555" t="s">
        <v>25709</v>
      </c>
      <c r="C1555">
        <v>5.5</v>
      </c>
      <c r="E1555" t="s">
        <v>1671</v>
      </c>
      <c r="F1555" t="s">
        <v>27936</v>
      </c>
      <c r="AN1555">
        <v>7.5</v>
      </c>
    </row>
    <row r="1556" spans="1:40" x14ac:dyDescent="0.3">
      <c r="A1556" t="s">
        <v>8441</v>
      </c>
      <c r="B1556">
        <v>9</v>
      </c>
      <c r="C1556">
        <v>7.1</v>
      </c>
      <c r="E1556" t="s">
        <v>1325</v>
      </c>
      <c r="F1556" t="s">
        <v>953</v>
      </c>
      <c r="G1556" t="s">
        <v>11526</v>
      </c>
      <c r="H1556" t="s">
        <v>3409</v>
      </c>
      <c r="I1556" t="s">
        <v>27934</v>
      </c>
      <c r="J1556" t="s">
        <v>12332</v>
      </c>
      <c r="K1556" t="s">
        <v>10413</v>
      </c>
      <c r="AN1556">
        <v>5.3</v>
      </c>
    </row>
    <row r="1557" spans="1:40" x14ac:dyDescent="0.3">
      <c r="A1557" t="s">
        <v>2125</v>
      </c>
      <c r="B1557" t="s">
        <v>25710</v>
      </c>
      <c r="C1557">
        <v>7.1</v>
      </c>
      <c r="E1557" t="s">
        <v>27936</v>
      </c>
      <c r="F1557" t="s">
        <v>3409</v>
      </c>
      <c r="G1557" t="s">
        <v>10413</v>
      </c>
      <c r="AN1557">
        <v>7.7</v>
      </c>
    </row>
    <row r="1558" spans="1:40" x14ac:dyDescent="0.3">
      <c r="A1558" t="s">
        <v>1280</v>
      </c>
      <c r="B1558" t="s">
        <v>25711</v>
      </c>
      <c r="C1558">
        <v>7.3</v>
      </c>
      <c r="E1558" t="s">
        <v>953</v>
      </c>
      <c r="F1558" t="s">
        <v>11526</v>
      </c>
      <c r="G1558" t="s">
        <v>1671</v>
      </c>
      <c r="H1558" t="s">
        <v>18089</v>
      </c>
      <c r="I1558" t="s">
        <v>17378</v>
      </c>
      <c r="AN1558">
        <v>3.8</v>
      </c>
    </row>
    <row r="1559" spans="1:40" x14ac:dyDescent="0.3">
      <c r="A1559" t="s">
        <v>1671</v>
      </c>
      <c r="B1559" t="s">
        <v>25712</v>
      </c>
      <c r="C1559">
        <v>3.4</v>
      </c>
      <c r="E1559" t="s">
        <v>1671</v>
      </c>
      <c r="AN1559">
        <v>7.6</v>
      </c>
    </row>
    <row r="1560" spans="1:40" x14ac:dyDescent="0.3">
      <c r="A1560" t="s">
        <v>1415</v>
      </c>
      <c r="B1560" t="s">
        <v>25713</v>
      </c>
      <c r="C1560">
        <v>6.8</v>
      </c>
      <c r="E1560" t="s">
        <v>1671</v>
      </c>
      <c r="F1560" t="s">
        <v>3409</v>
      </c>
      <c r="G1560" t="s">
        <v>19711</v>
      </c>
      <c r="AN1560">
        <v>7.2</v>
      </c>
    </row>
    <row r="1561" spans="1:40" x14ac:dyDescent="0.3">
      <c r="A1561" t="s">
        <v>4296</v>
      </c>
      <c r="B1561" t="s">
        <v>25714</v>
      </c>
      <c r="C1561">
        <v>6.9</v>
      </c>
      <c r="E1561" t="s">
        <v>13307</v>
      </c>
      <c r="F1561" t="s">
        <v>3409</v>
      </c>
      <c r="G1561" t="s">
        <v>12038</v>
      </c>
      <c r="AN1561">
        <v>6.3</v>
      </c>
    </row>
    <row r="1562" spans="1:40" x14ac:dyDescent="0.3">
      <c r="A1562" t="s">
        <v>3409</v>
      </c>
      <c r="B1562" t="s">
        <v>25715</v>
      </c>
      <c r="C1562">
        <v>7</v>
      </c>
      <c r="E1562" t="s">
        <v>3409</v>
      </c>
      <c r="AN1562">
        <v>6.9</v>
      </c>
    </row>
    <row r="1563" spans="1:40" x14ac:dyDescent="0.3">
      <c r="A1563" t="s">
        <v>1401</v>
      </c>
      <c r="B1563" t="s">
        <v>25716</v>
      </c>
      <c r="C1563">
        <v>5.5</v>
      </c>
      <c r="E1563" t="s">
        <v>1325</v>
      </c>
      <c r="F1563" t="s">
        <v>27936</v>
      </c>
      <c r="G1563" t="s">
        <v>12332</v>
      </c>
      <c r="H1563" t="s">
        <v>10413</v>
      </c>
      <c r="AN1563">
        <v>6.1</v>
      </c>
    </row>
    <row r="1564" spans="1:40" x14ac:dyDescent="0.3">
      <c r="A1564" t="s">
        <v>2469</v>
      </c>
      <c r="B1564" t="s">
        <v>25717</v>
      </c>
      <c r="C1564">
        <v>5.0999999999999996</v>
      </c>
      <c r="E1564" t="s">
        <v>1671</v>
      </c>
      <c r="F1564" t="s">
        <v>19711</v>
      </c>
      <c r="G1564" t="s">
        <v>12332</v>
      </c>
      <c r="AN1564">
        <v>6.9</v>
      </c>
    </row>
    <row r="1565" spans="1:40" x14ac:dyDescent="0.3">
      <c r="A1565" t="s">
        <v>3030</v>
      </c>
      <c r="B1565" t="s">
        <v>25718</v>
      </c>
      <c r="C1565">
        <v>6.2</v>
      </c>
      <c r="E1565" t="s">
        <v>6403</v>
      </c>
      <c r="F1565" t="s">
        <v>27934</v>
      </c>
      <c r="G1565" t="s">
        <v>10413</v>
      </c>
      <c r="AN1565">
        <v>7.7</v>
      </c>
    </row>
    <row r="1566" spans="1:40" x14ac:dyDescent="0.3">
      <c r="A1566" t="s">
        <v>1826</v>
      </c>
      <c r="B1566" t="s">
        <v>25719</v>
      </c>
      <c r="C1566">
        <v>5.9</v>
      </c>
      <c r="E1566" t="s">
        <v>953</v>
      </c>
      <c r="F1566" t="s">
        <v>3409</v>
      </c>
      <c r="G1566" t="s">
        <v>10413</v>
      </c>
      <c r="AN1566">
        <v>7</v>
      </c>
    </row>
    <row r="1567" spans="1:40" x14ac:dyDescent="0.3">
      <c r="A1567" t="s">
        <v>1415</v>
      </c>
      <c r="B1567" t="s">
        <v>25720</v>
      </c>
      <c r="C1567">
        <v>5.2</v>
      </c>
      <c r="E1567" t="s">
        <v>1671</v>
      </c>
      <c r="F1567" t="s">
        <v>3409</v>
      </c>
      <c r="G1567" t="s">
        <v>19711</v>
      </c>
      <c r="AN1567">
        <v>6.6</v>
      </c>
    </row>
    <row r="1568" spans="1:40" x14ac:dyDescent="0.3">
      <c r="A1568" t="s">
        <v>1681</v>
      </c>
      <c r="B1568" t="s">
        <v>25721</v>
      </c>
      <c r="C1568">
        <v>6.2</v>
      </c>
      <c r="E1568" t="s">
        <v>1671</v>
      </c>
      <c r="F1568" t="s">
        <v>19711</v>
      </c>
      <c r="AN1568">
        <v>6.4</v>
      </c>
    </row>
    <row r="1569" spans="1:40" x14ac:dyDescent="0.3">
      <c r="A1569" t="s">
        <v>4479</v>
      </c>
      <c r="B1569" t="s">
        <v>25722</v>
      </c>
      <c r="C1569">
        <v>5.5</v>
      </c>
      <c r="E1569" t="s">
        <v>1671</v>
      </c>
      <c r="F1569" t="s">
        <v>3409</v>
      </c>
      <c r="G1569" t="s">
        <v>19711</v>
      </c>
      <c r="H1569" t="s">
        <v>27935</v>
      </c>
      <c r="AN1569">
        <v>7.9</v>
      </c>
    </row>
    <row r="1570" spans="1:40" x14ac:dyDescent="0.3">
      <c r="A1570" t="s">
        <v>5274</v>
      </c>
      <c r="B1570" t="s">
        <v>25723</v>
      </c>
      <c r="C1570">
        <v>7.4</v>
      </c>
      <c r="E1570" t="s">
        <v>27936</v>
      </c>
      <c r="F1570" t="s">
        <v>3409</v>
      </c>
      <c r="G1570" t="s">
        <v>19711</v>
      </c>
      <c r="H1570" t="s">
        <v>10413</v>
      </c>
      <c r="AN1570">
        <v>7.7</v>
      </c>
    </row>
    <row r="1571" spans="1:40" x14ac:dyDescent="0.3">
      <c r="A1571" t="s">
        <v>2208</v>
      </c>
      <c r="B1571" t="s">
        <v>25724</v>
      </c>
      <c r="C1571">
        <v>4.4000000000000004</v>
      </c>
      <c r="E1571" t="s">
        <v>1325</v>
      </c>
      <c r="F1571" t="s">
        <v>6403</v>
      </c>
      <c r="G1571" t="s">
        <v>12332</v>
      </c>
      <c r="H1571" t="s">
        <v>10413</v>
      </c>
      <c r="AN1571">
        <v>7.2</v>
      </c>
    </row>
    <row r="1572" spans="1:40" x14ac:dyDescent="0.3">
      <c r="A1572" t="s">
        <v>464</v>
      </c>
      <c r="B1572" t="s">
        <v>25725</v>
      </c>
      <c r="C1572">
        <v>6.3</v>
      </c>
      <c r="E1572" t="s">
        <v>1325</v>
      </c>
      <c r="F1572" t="s">
        <v>27936</v>
      </c>
      <c r="G1572" t="s">
        <v>3409</v>
      </c>
      <c r="H1572" t="s">
        <v>10413</v>
      </c>
      <c r="AN1572">
        <v>6.8</v>
      </c>
    </row>
    <row r="1573" spans="1:40" x14ac:dyDescent="0.3">
      <c r="A1573" t="s">
        <v>334</v>
      </c>
      <c r="B1573" t="s">
        <v>25726</v>
      </c>
      <c r="C1573">
        <v>6.1</v>
      </c>
      <c r="E1573" t="s">
        <v>1325</v>
      </c>
      <c r="F1573" t="s">
        <v>27936</v>
      </c>
      <c r="G1573" t="s">
        <v>10413</v>
      </c>
      <c r="AN1573">
        <v>7.4</v>
      </c>
    </row>
    <row r="1574" spans="1:40" x14ac:dyDescent="0.3">
      <c r="A1574" t="s">
        <v>8530</v>
      </c>
      <c r="B1574" t="s">
        <v>25727</v>
      </c>
      <c r="C1574">
        <v>5.3</v>
      </c>
      <c r="E1574" t="s">
        <v>1325</v>
      </c>
      <c r="F1574" t="s">
        <v>953</v>
      </c>
      <c r="G1574" t="s">
        <v>27936</v>
      </c>
      <c r="H1574" t="s">
        <v>3409</v>
      </c>
      <c r="I1574" t="s">
        <v>19711</v>
      </c>
      <c r="AN1574">
        <v>4.5999999999999996</v>
      </c>
    </row>
    <row r="1575" spans="1:40" x14ac:dyDescent="0.3">
      <c r="A1575" t="s">
        <v>8536</v>
      </c>
      <c r="B1575" t="s">
        <v>25728</v>
      </c>
      <c r="C1575">
        <v>5.4</v>
      </c>
      <c r="E1575" t="s">
        <v>1325</v>
      </c>
      <c r="F1575" t="s">
        <v>1671</v>
      </c>
      <c r="G1575" t="s">
        <v>6403</v>
      </c>
      <c r="AN1575">
        <v>6.4</v>
      </c>
    </row>
    <row r="1576" spans="1:40" x14ac:dyDescent="0.3">
      <c r="A1576" t="s">
        <v>1415</v>
      </c>
      <c r="B1576" t="s">
        <v>25729</v>
      </c>
      <c r="C1576">
        <v>6.7</v>
      </c>
      <c r="E1576" t="s">
        <v>1671</v>
      </c>
      <c r="F1576" t="s">
        <v>3409</v>
      </c>
      <c r="G1576" t="s">
        <v>19711</v>
      </c>
      <c r="AN1576">
        <v>7</v>
      </c>
    </row>
    <row r="1577" spans="1:40" x14ac:dyDescent="0.3">
      <c r="A1577" t="s">
        <v>2142</v>
      </c>
      <c r="B1577" t="s">
        <v>25730</v>
      </c>
      <c r="C1577">
        <v>5.9</v>
      </c>
      <c r="E1577" t="s">
        <v>27936</v>
      </c>
      <c r="F1577" t="s">
        <v>3409</v>
      </c>
      <c r="G1577" t="s">
        <v>27934</v>
      </c>
      <c r="H1577" t="s">
        <v>10413</v>
      </c>
      <c r="AN1577">
        <v>7.7</v>
      </c>
    </row>
    <row r="1578" spans="1:40" x14ac:dyDescent="0.3">
      <c r="A1578" t="s">
        <v>3409</v>
      </c>
      <c r="B1578" t="s">
        <v>25731</v>
      </c>
      <c r="C1578">
        <v>7.3</v>
      </c>
      <c r="E1578" t="s">
        <v>3409</v>
      </c>
      <c r="AN1578">
        <v>6.8</v>
      </c>
    </row>
    <row r="1579" spans="1:40" x14ac:dyDescent="0.3">
      <c r="A1579" t="s">
        <v>5967</v>
      </c>
      <c r="B1579" t="s">
        <v>25732</v>
      </c>
      <c r="C1579">
        <v>5.5</v>
      </c>
      <c r="E1579" t="s">
        <v>1671</v>
      </c>
      <c r="F1579" t="s">
        <v>27936</v>
      </c>
      <c r="G1579" t="s">
        <v>10413</v>
      </c>
      <c r="AN1579">
        <v>7</v>
      </c>
    </row>
    <row r="1580" spans="1:40" x14ac:dyDescent="0.3">
      <c r="A1580" t="s">
        <v>782</v>
      </c>
      <c r="B1580" t="s">
        <v>25733</v>
      </c>
      <c r="C1580">
        <v>5.8</v>
      </c>
      <c r="E1580" t="s">
        <v>3409</v>
      </c>
      <c r="F1580" t="s">
        <v>6403</v>
      </c>
      <c r="G1580" t="s">
        <v>12332</v>
      </c>
      <c r="AN1580">
        <v>7</v>
      </c>
    </row>
    <row r="1581" spans="1:40" x14ac:dyDescent="0.3">
      <c r="A1581" t="s">
        <v>4432</v>
      </c>
      <c r="B1581" t="s">
        <v>25734</v>
      </c>
      <c r="C1581">
        <v>4.5999999999999996</v>
      </c>
      <c r="E1581" t="s">
        <v>1325</v>
      </c>
      <c r="F1581" t="s">
        <v>953</v>
      </c>
      <c r="G1581" t="s">
        <v>1671</v>
      </c>
      <c r="H1581" t="s">
        <v>19711</v>
      </c>
      <c r="I1581" t="s">
        <v>12332</v>
      </c>
      <c r="AN1581">
        <v>6.3</v>
      </c>
    </row>
    <row r="1582" spans="1:40" x14ac:dyDescent="0.3">
      <c r="A1582" t="s">
        <v>2125</v>
      </c>
      <c r="B1582" t="s">
        <v>25735</v>
      </c>
      <c r="C1582">
        <v>6.7</v>
      </c>
      <c r="E1582" t="s">
        <v>27936</v>
      </c>
      <c r="F1582" t="s">
        <v>3409</v>
      </c>
      <c r="G1582" t="s">
        <v>10413</v>
      </c>
      <c r="AN1582">
        <v>4.4000000000000004</v>
      </c>
    </row>
    <row r="1583" spans="1:40" x14ac:dyDescent="0.3">
      <c r="A1583" t="s">
        <v>8570</v>
      </c>
      <c r="B1583" t="s">
        <v>25736</v>
      </c>
      <c r="C1583">
        <v>5.0999999999999996</v>
      </c>
      <c r="E1583" t="s">
        <v>953</v>
      </c>
      <c r="F1583" t="s">
        <v>6403</v>
      </c>
      <c r="G1583" t="s">
        <v>10413</v>
      </c>
      <c r="AN1583">
        <v>7.1</v>
      </c>
    </row>
    <row r="1584" spans="1:40" x14ac:dyDescent="0.3">
      <c r="A1584" t="s">
        <v>1681</v>
      </c>
      <c r="B1584" t="s">
        <v>25737</v>
      </c>
      <c r="C1584">
        <v>5.6</v>
      </c>
      <c r="E1584" t="s">
        <v>1671</v>
      </c>
      <c r="F1584" t="s">
        <v>19711</v>
      </c>
      <c r="AN1584">
        <v>6.1</v>
      </c>
    </row>
    <row r="1585" spans="1:40" x14ac:dyDescent="0.3">
      <c r="A1585" t="s">
        <v>3277</v>
      </c>
      <c r="B1585" t="s">
        <v>25738</v>
      </c>
      <c r="C1585">
        <v>7</v>
      </c>
      <c r="E1585" t="s">
        <v>3409</v>
      </c>
      <c r="F1585" t="s">
        <v>27934</v>
      </c>
      <c r="G1585" t="s">
        <v>19711</v>
      </c>
      <c r="H1585" t="s">
        <v>10413</v>
      </c>
      <c r="AN1585">
        <v>7.3</v>
      </c>
    </row>
    <row r="1586" spans="1:40" x14ac:dyDescent="0.3">
      <c r="A1586" t="s">
        <v>7579</v>
      </c>
      <c r="B1586" t="s">
        <v>25739</v>
      </c>
      <c r="C1586">
        <v>6.4</v>
      </c>
      <c r="E1586" t="s">
        <v>1671</v>
      </c>
      <c r="F1586" t="s">
        <v>6403</v>
      </c>
      <c r="AN1586">
        <v>6.2</v>
      </c>
    </row>
    <row r="1587" spans="1:40" x14ac:dyDescent="0.3">
      <c r="A1587" t="s">
        <v>6113</v>
      </c>
      <c r="B1587" t="s">
        <v>25740</v>
      </c>
      <c r="C1587">
        <v>6.7</v>
      </c>
      <c r="E1587" t="s">
        <v>13307</v>
      </c>
      <c r="F1587" t="s">
        <v>3409</v>
      </c>
      <c r="G1587" t="s">
        <v>22704</v>
      </c>
      <c r="H1587" t="s">
        <v>19711</v>
      </c>
      <c r="AN1587">
        <v>7.5</v>
      </c>
    </row>
    <row r="1588" spans="1:40" x14ac:dyDescent="0.3">
      <c r="A1588" t="s">
        <v>73</v>
      </c>
      <c r="B1588" t="s">
        <v>25741</v>
      </c>
      <c r="C1588">
        <v>4.0999999999999996</v>
      </c>
      <c r="E1588" t="s">
        <v>1325</v>
      </c>
      <c r="F1588" t="s">
        <v>953</v>
      </c>
      <c r="G1588" t="s">
        <v>12332</v>
      </c>
      <c r="AN1588">
        <v>7.4</v>
      </c>
    </row>
    <row r="1589" spans="1:40" x14ac:dyDescent="0.3">
      <c r="A1589" t="s">
        <v>2001</v>
      </c>
      <c r="B1589" t="s">
        <v>25742</v>
      </c>
      <c r="C1589">
        <v>5.5</v>
      </c>
      <c r="E1589" t="s">
        <v>3409</v>
      </c>
      <c r="F1589" t="s">
        <v>1266</v>
      </c>
      <c r="G1589" t="s">
        <v>10413</v>
      </c>
      <c r="AN1589">
        <v>7.3</v>
      </c>
    </row>
    <row r="1590" spans="1:40" x14ac:dyDescent="0.3">
      <c r="A1590" t="s">
        <v>262</v>
      </c>
      <c r="B1590" t="s">
        <v>25743</v>
      </c>
      <c r="C1590">
        <v>2.7</v>
      </c>
      <c r="E1590" t="s">
        <v>1325</v>
      </c>
      <c r="F1590" t="s">
        <v>953</v>
      </c>
      <c r="G1590" t="s">
        <v>1266</v>
      </c>
      <c r="H1590" t="s">
        <v>12332</v>
      </c>
      <c r="I1590" t="s">
        <v>10413</v>
      </c>
      <c r="AN1590">
        <v>8</v>
      </c>
    </row>
    <row r="1591" spans="1:40" x14ac:dyDescent="0.3">
      <c r="A1591" t="s">
        <v>334</v>
      </c>
      <c r="B1591" t="s">
        <v>25744</v>
      </c>
      <c r="C1591">
        <v>6.4</v>
      </c>
      <c r="E1591" t="s">
        <v>1325</v>
      </c>
      <c r="F1591" t="s">
        <v>27936</v>
      </c>
      <c r="G1591" t="s">
        <v>10413</v>
      </c>
      <c r="AN1591">
        <v>6.8</v>
      </c>
    </row>
    <row r="1592" spans="1:40" x14ac:dyDescent="0.3">
      <c r="A1592" t="s">
        <v>3171</v>
      </c>
      <c r="B1592" t="s">
        <v>25745</v>
      </c>
      <c r="C1592">
        <v>4.8</v>
      </c>
      <c r="E1592" t="s">
        <v>3409</v>
      </c>
      <c r="F1592" t="s">
        <v>6403</v>
      </c>
      <c r="G1592" t="s">
        <v>12332</v>
      </c>
      <c r="H1592" t="s">
        <v>10413</v>
      </c>
      <c r="AN1592">
        <v>7.4</v>
      </c>
    </row>
    <row r="1593" spans="1:40" x14ac:dyDescent="0.3">
      <c r="A1593" t="s">
        <v>1681</v>
      </c>
      <c r="B1593" t="s">
        <v>25746</v>
      </c>
      <c r="C1593">
        <v>6.1</v>
      </c>
      <c r="E1593" t="s">
        <v>1671</v>
      </c>
      <c r="F1593" t="s">
        <v>19711</v>
      </c>
      <c r="AN1593">
        <v>5.7</v>
      </c>
    </row>
    <row r="1594" spans="1:40" x14ac:dyDescent="0.3">
      <c r="A1594" t="s">
        <v>2966</v>
      </c>
      <c r="B1594" t="s">
        <v>25747</v>
      </c>
      <c r="C1594">
        <v>4.8</v>
      </c>
      <c r="E1594" t="s">
        <v>11526</v>
      </c>
      <c r="F1594" t="s">
        <v>1671</v>
      </c>
      <c r="G1594" t="s">
        <v>18089</v>
      </c>
      <c r="AN1594">
        <v>7.2</v>
      </c>
    </row>
    <row r="1595" spans="1:40" x14ac:dyDescent="0.3">
      <c r="A1595" t="s">
        <v>3409</v>
      </c>
      <c r="B1595" t="s">
        <v>25748</v>
      </c>
      <c r="C1595">
        <v>7</v>
      </c>
      <c r="E1595" t="s">
        <v>3409</v>
      </c>
      <c r="AN1595">
        <v>5.9</v>
      </c>
    </row>
    <row r="1596" spans="1:40" x14ac:dyDescent="0.3">
      <c r="A1596" t="s">
        <v>8633</v>
      </c>
      <c r="B1596" t="s">
        <v>25749</v>
      </c>
      <c r="C1596">
        <v>6.8</v>
      </c>
      <c r="E1596" t="s">
        <v>953</v>
      </c>
      <c r="F1596" t="s">
        <v>1266</v>
      </c>
      <c r="G1596" t="s">
        <v>27934</v>
      </c>
      <c r="AN1596">
        <v>7.1</v>
      </c>
    </row>
    <row r="1597" spans="1:40" x14ac:dyDescent="0.3">
      <c r="A1597" t="s">
        <v>1528</v>
      </c>
      <c r="B1597" t="s">
        <v>25750</v>
      </c>
      <c r="C1597">
        <v>5.6</v>
      </c>
      <c r="E1597" t="s">
        <v>27936</v>
      </c>
      <c r="F1597" t="s">
        <v>10413</v>
      </c>
      <c r="AN1597">
        <v>7.7</v>
      </c>
    </row>
    <row r="1598" spans="1:40" x14ac:dyDescent="0.3">
      <c r="A1598" t="s">
        <v>464</v>
      </c>
      <c r="B1598" t="s">
        <v>25751</v>
      </c>
      <c r="C1598">
        <v>6.1</v>
      </c>
      <c r="E1598" t="s">
        <v>1325</v>
      </c>
      <c r="F1598" t="s">
        <v>27936</v>
      </c>
      <c r="G1598" t="s">
        <v>3409</v>
      </c>
      <c r="H1598" t="s">
        <v>10413</v>
      </c>
      <c r="AN1598">
        <v>7.4</v>
      </c>
    </row>
    <row r="1599" spans="1:40" x14ac:dyDescent="0.3">
      <c r="A1599" t="s">
        <v>1961</v>
      </c>
      <c r="B1599" t="s">
        <v>25752</v>
      </c>
      <c r="C1599">
        <v>7.9</v>
      </c>
      <c r="E1599" t="s">
        <v>3409</v>
      </c>
      <c r="F1599" t="s">
        <v>22704</v>
      </c>
      <c r="G1599" t="s">
        <v>25957</v>
      </c>
      <c r="AN1599">
        <v>8.4</v>
      </c>
    </row>
    <row r="1600" spans="1:40" x14ac:dyDescent="0.3">
      <c r="A1600" t="s">
        <v>1935</v>
      </c>
      <c r="B1600" t="s">
        <v>25753</v>
      </c>
      <c r="C1600">
        <v>8.4</v>
      </c>
      <c r="E1600" t="s">
        <v>27936</v>
      </c>
      <c r="F1600" t="s">
        <v>3409</v>
      </c>
      <c r="AN1600">
        <v>7.2</v>
      </c>
    </row>
    <row r="1601" spans="1:40" x14ac:dyDescent="0.3">
      <c r="A1601" t="s">
        <v>464</v>
      </c>
      <c r="B1601" t="s">
        <v>25754</v>
      </c>
      <c r="C1601">
        <v>6.5</v>
      </c>
      <c r="E1601" t="s">
        <v>1325</v>
      </c>
      <c r="F1601" t="s">
        <v>27936</v>
      </c>
      <c r="G1601" t="s">
        <v>3409</v>
      </c>
      <c r="H1601" t="s">
        <v>10413</v>
      </c>
      <c r="AN1601">
        <v>8.1</v>
      </c>
    </row>
    <row r="1602" spans="1:40" x14ac:dyDescent="0.3">
      <c r="A1602" t="s">
        <v>214</v>
      </c>
      <c r="B1602" t="s">
        <v>25755</v>
      </c>
      <c r="C1602">
        <v>7.1</v>
      </c>
      <c r="E1602" t="s">
        <v>3409</v>
      </c>
      <c r="F1602" t="s">
        <v>19711</v>
      </c>
      <c r="AN1602">
        <v>7.8</v>
      </c>
    </row>
    <row r="1603" spans="1:40" x14ac:dyDescent="0.3">
      <c r="A1603" t="s">
        <v>5806</v>
      </c>
      <c r="B1603" t="s">
        <v>25756</v>
      </c>
      <c r="C1603">
        <v>6.6</v>
      </c>
      <c r="E1603" t="s">
        <v>1325</v>
      </c>
      <c r="F1603" t="s">
        <v>27936</v>
      </c>
      <c r="G1603" t="s">
        <v>3409</v>
      </c>
      <c r="H1603" t="s">
        <v>19711</v>
      </c>
      <c r="I1603" t="s">
        <v>10413</v>
      </c>
      <c r="AN1603">
        <v>6.8</v>
      </c>
    </row>
    <row r="1604" spans="1:40" x14ac:dyDescent="0.3">
      <c r="A1604" t="s">
        <v>6326</v>
      </c>
      <c r="B1604" t="s">
        <v>25757</v>
      </c>
      <c r="C1604">
        <v>7</v>
      </c>
      <c r="E1604" t="s">
        <v>13307</v>
      </c>
      <c r="F1604" t="s">
        <v>3409</v>
      </c>
      <c r="G1604" t="s">
        <v>19711</v>
      </c>
      <c r="AN1604">
        <v>7.7</v>
      </c>
    </row>
    <row r="1605" spans="1:40" x14ac:dyDescent="0.3">
      <c r="A1605" t="s">
        <v>6905</v>
      </c>
      <c r="B1605" t="s">
        <v>25758</v>
      </c>
      <c r="C1605">
        <v>5.6</v>
      </c>
      <c r="E1605" t="s">
        <v>1325</v>
      </c>
      <c r="F1605" t="s">
        <v>3409</v>
      </c>
      <c r="G1605" t="s">
        <v>1266</v>
      </c>
      <c r="AN1605">
        <v>6.5</v>
      </c>
    </row>
    <row r="1606" spans="1:40" x14ac:dyDescent="0.3">
      <c r="A1606" t="s">
        <v>127</v>
      </c>
      <c r="B1606" t="s">
        <v>25759</v>
      </c>
      <c r="C1606">
        <v>4.8</v>
      </c>
      <c r="E1606" t="s">
        <v>1325</v>
      </c>
      <c r="F1606" t="s">
        <v>953</v>
      </c>
      <c r="AN1606">
        <v>5.9</v>
      </c>
    </row>
    <row r="1607" spans="1:40" x14ac:dyDescent="0.3">
      <c r="A1607" t="s">
        <v>8703</v>
      </c>
      <c r="B1607" t="s">
        <v>25760</v>
      </c>
      <c r="C1607">
        <v>7.5</v>
      </c>
      <c r="E1607" t="s">
        <v>13307</v>
      </c>
      <c r="F1607" t="s">
        <v>27936</v>
      </c>
      <c r="G1607" t="s">
        <v>3409</v>
      </c>
      <c r="H1607" t="s">
        <v>22704</v>
      </c>
      <c r="I1607" t="s">
        <v>15011</v>
      </c>
      <c r="AN1607">
        <v>8.6999999999999993</v>
      </c>
    </row>
    <row r="1608" spans="1:40" x14ac:dyDescent="0.3">
      <c r="A1608" t="s">
        <v>1098</v>
      </c>
      <c r="B1608">
        <v>1911</v>
      </c>
      <c r="C1608">
        <v>6</v>
      </c>
      <c r="E1608" t="s">
        <v>1325</v>
      </c>
      <c r="F1608" t="s">
        <v>953</v>
      </c>
      <c r="G1608" t="s">
        <v>3409</v>
      </c>
      <c r="H1608" t="s">
        <v>22704</v>
      </c>
      <c r="I1608" t="s">
        <v>25957</v>
      </c>
      <c r="AN1608">
        <v>6.1</v>
      </c>
    </row>
    <row r="1609" spans="1:40" x14ac:dyDescent="0.3">
      <c r="A1609" t="s">
        <v>8722</v>
      </c>
      <c r="B1609" t="s">
        <v>25761</v>
      </c>
      <c r="C1609">
        <v>6.8</v>
      </c>
      <c r="E1609" t="s">
        <v>1325</v>
      </c>
      <c r="F1609" t="s">
        <v>13307</v>
      </c>
      <c r="G1609" t="s">
        <v>27936</v>
      </c>
      <c r="H1609" t="s">
        <v>3409</v>
      </c>
      <c r="AN1609">
        <v>7.6</v>
      </c>
    </row>
    <row r="1610" spans="1:40" x14ac:dyDescent="0.3">
      <c r="A1610" t="s">
        <v>6419</v>
      </c>
      <c r="B1610" t="s">
        <v>25762</v>
      </c>
      <c r="C1610">
        <v>6.5</v>
      </c>
      <c r="E1610" t="s">
        <v>1671</v>
      </c>
      <c r="F1610" t="s">
        <v>12038</v>
      </c>
      <c r="AN1610">
        <v>7.2</v>
      </c>
    </row>
    <row r="1611" spans="1:40" x14ac:dyDescent="0.3">
      <c r="A1611" t="s">
        <v>8771</v>
      </c>
      <c r="B1611" t="s">
        <v>25763</v>
      </c>
      <c r="C1611">
        <v>7.9</v>
      </c>
      <c r="E1611" t="s">
        <v>13307</v>
      </c>
      <c r="F1611" t="s">
        <v>3409</v>
      </c>
      <c r="G1611" t="s">
        <v>12038</v>
      </c>
      <c r="H1611" t="s">
        <v>19711</v>
      </c>
      <c r="AN1611">
        <v>7.3</v>
      </c>
    </row>
    <row r="1612" spans="1:40" x14ac:dyDescent="0.3">
      <c r="A1612" t="s">
        <v>1415</v>
      </c>
      <c r="B1612" t="s">
        <v>25764</v>
      </c>
      <c r="C1612">
        <v>6.4</v>
      </c>
      <c r="E1612" t="s">
        <v>1671</v>
      </c>
      <c r="F1612" t="s">
        <v>3409</v>
      </c>
      <c r="G1612" t="s">
        <v>19711</v>
      </c>
      <c r="AN1612">
        <v>7.8</v>
      </c>
    </row>
    <row r="1613" spans="1:40" x14ac:dyDescent="0.3">
      <c r="A1613" t="s">
        <v>787</v>
      </c>
      <c r="B1613" t="s">
        <v>25765</v>
      </c>
      <c r="C1613">
        <v>5.8</v>
      </c>
      <c r="E1613" t="s">
        <v>953</v>
      </c>
      <c r="F1613" t="s">
        <v>1671</v>
      </c>
      <c r="G1613" t="s">
        <v>18089</v>
      </c>
      <c r="H1613" t="s">
        <v>1266</v>
      </c>
      <c r="AN1613">
        <v>6.7</v>
      </c>
    </row>
    <row r="1614" spans="1:40" x14ac:dyDescent="0.3">
      <c r="A1614" t="s">
        <v>3409</v>
      </c>
      <c r="B1614" t="s">
        <v>25766</v>
      </c>
      <c r="C1614">
        <v>7.7</v>
      </c>
      <c r="E1614" t="s">
        <v>3409</v>
      </c>
      <c r="AN1614">
        <v>7.1</v>
      </c>
    </row>
    <row r="1615" spans="1:40" x14ac:dyDescent="0.3">
      <c r="A1615" t="s">
        <v>1681</v>
      </c>
      <c r="B1615" t="s">
        <v>25767</v>
      </c>
      <c r="C1615">
        <v>5.3</v>
      </c>
      <c r="E1615" t="s">
        <v>1671</v>
      </c>
      <c r="F1615" t="s">
        <v>19711</v>
      </c>
      <c r="AN1615">
        <v>5.6</v>
      </c>
    </row>
    <row r="1616" spans="1:40" x14ac:dyDescent="0.3">
      <c r="A1616" t="s">
        <v>1671</v>
      </c>
      <c r="B1616" t="s">
        <v>25768</v>
      </c>
      <c r="C1616">
        <v>5.3</v>
      </c>
      <c r="E1616" t="s">
        <v>1671</v>
      </c>
      <c r="AN1616">
        <v>7.6</v>
      </c>
    </row>
    <row r="1617" spans="1:40" x14ac:dyDescent="0.3">
      <c r="A1617" t="s">
        <v>5940</v>
      </c>
      <c r="B1617" t="s">
        <v>25769</v>
      </c>
      <c r="C1617">
        <v>7.5</v>
      </c>
      <c r="E1617" t="s">
        <v>13307</v>
      </c>
      <c r="F1617" t="s">
        <v>3409</v>
      </c>
      <c r="G1617" t="s">
        <v>22704</v>
      </c>
      <c r="AN1617">
        <v>7.1</v>
      </c>
    </row>
    <row r="1618" spans="1:40" x14ac:dyDescent="0.3">
      <c r="A1618" t="s">
        <v>2527</v>
      </c>
      <c r="B1618" t="s">
        <v>25770</v>
      </c>
      <c r="C1618">
        <v>6.9</v>
      </c>
      <c r="E1618" t="s">
        <v>1671</v>
      </c>
      <c r="F1618" t="s">
        <v>3409</v>
      </c>
      <c r="AN1618">
        <v>4</v>
      </c>
    </row>
    <row r="1619" spans="1:40" x14ac:dyDescent="0.3">
      <c r="A1619" t="s">
        <v>8066</v>
      </c>
      <c r="B1619" t="s">
        <v>25771</v>
      </c>
      <c r="C1619">
        <v>4.9000000000000004</v>
      </c>
      <c r="E1619" t="s">
        <v>1671</v>
      </c>
      <c r="F1619" t="s">
        <v>1266</v>
      </c>
      <c r="G1619" t="s">
        <v>6403</v>
      </c>
      <c r="H1619" t="s">
        <v>10413</v>
      </c>
      <c r="AN1619">
        <v>8</v>
      </c>
    </row>
    <row r="1620" spans="1:40" x14ac:dyDescent="0.3">
      <c r="A1620" t="s">
        <v>2202</v>
      </c>
      <c r="B1620" t="s">
        <v>25772</v>
      </c>
      <c r="C1620">
        <v>7.1</v>
      </c>
      <c r="E1620" t="s">
        <v>3409</v>
      </c>
      <c r="F1620" t="s">
        <v>27934</v>
      </c>
      <c r="G1620" t="s">
        <v>12332</v>
      </c>
      <c r="H1620" t="s">
        <v>10413</v>
      </c>
      <c r="AN1620">
        <v>7</v>
      </c>
    </row>
    <row r="1621" spans="1:40" x14ac:dyDescent="0.3">
      <c r="A1621" t="s">
        <v>89</v>
      </c>
      <c r="B1621" t="s">
        <v>25773</v>
      </c>
      <c r="C1621">
        <v>8</v>
      </c>
      <c r="E1621" t="s">
        <v>953</v>
      </c>
      <c r="F1621" t="s">
        <v>11526</v>
      </c>
      <c r="G1621" t="s">
        <v>1671</v>
      </c>
      <c r="H1621" t="s">
        <v>18089</v>
      </c>
      <c r="I1621" t="s">
        <v>1266</v>
      </c>
      <c r="J1621" t="s">
        <v>17378</v>
      </c>
      <c r="K1621" t="s">
        <v>19711</v>
      </c>
      <c r="AN1621">
        <v>7.5</v>
      </c>
    </row>
    <row r="1622" spans="1:40" x14ac:dyDescent="0.3">
      <c r="A1622" t="s">
        <v>8831</v>
      </c>
      <c r="B1622" t="s">
        <v>25774</v>
      </c>
      <c r="C1622">
        <v>7.9</v>
      </c>
      <c r="E1622" t="s">
        <v>13307</v>
      </c>
      <c r="F1622" t="s">
        <v>27936</v>
      </c>
      <c r="G1622" t="s">
        <v>3409</v>
      </c>
      <c r="H1622" t="s">
        <v>22704</v>
      </c>
      <c r="I1622" t="s">
        <v>12038</v>
      </c>
      <c r="AN1622">
        <v>6.7</v>
      </c>
    </row>
    <row r="1623" spans="1:40" x14ac:dyDescent="0.3">
      <c r="A1623" t="s">
        <v>127</v>
      </c>
      <c r="B1623" t="s">
        <v>25775</v>
      </c>
      <c r="C1623">
        <v>7.6</v>
      </c>
      <c r="E1623" t="s">
        <v>1325</v>
      </c>
      <c r="F1623" t="s">
        <v>953</v>
      </c>
      <c r="AN1623">
        <v>7.1</v>
      </c>
    </row>
    <row r="1624" spans="1:40" x14ac:dyDescent="0.3">
      <c r="A1624" t="s">
        <v>8841</v>
      </c>
      <c r="B1624" t="s">
        <v>25776</v>
      </c>
      <c r="C1624">
        <v>5.9</v>
      </c>
      <c r="E1624" t="s">
        <v>953</v>
      </c>
      <c r="F1624" t="s">
        <v>11526</v>
      </c>
      <c r="G1624" t="s">
        <v>1671</v>
      </c>
      <c r="H1624" t="s">
        <v>3409</v>
      </c>
      <c r="I1624" t="s">
        <v>18089</v>
      </c>
      <c r="J1624" t="s">
        <v>17378</v>
      </c>
      <c r="AN1624">
        <v>7.3</v>
      </c>
    </row>
    <row r="1625" spans="1:40" x14ac:dyDescent="0.3">
      <c r="A1625" t="s">
        <v>2125</v>
      </c>
      <c r="B1625" t="s">
        <v>25777</v>
      </c>
      <c r="C1625">
        <v>6.3</v>
      </c>
      <c r="E1625" t="s">
        <v>27936</v>
      </c>
      <c r="F1625" t="s">
        <v>3409</v>
      </c>
      <c r="G1625" t="s">
        <v>10413</v>
      </c>
      <c r="AN1625">
        <v>6.6</v>
      </c>
    </row>
    <row r="1626" spans="1:40" x14ac:dyDescent="0.3">
      <c r="A1626" t="s">
        <v>334</v>
      </c>
      <c r="B1626" t="s">
        <v>25778</v>
      </c>
      <c r="C1626">
        <v>6.4</v>
      </c>
      <c r="E1626" t="s">
        <v>1325</v>
      </c>
      <c r="F1626" t="s">
        <v>27936</v>
      </c>
      <c r="G1626" t="s">
        <v>10413</v>
      </c>
      <c r="AN1626">
        <v>7</v>
      </c>
    </row>
    <row r="1627" spans="1:40" x14ac:dyDescent="0.3">
      <c r="A1627" t="s">
        <v>59</v>
      </c>
      <c r="B1627" t="s">
        <v>25779</v>
      </c>
      <c r="C1627">
        <v>8.1999999999999993</v>
      </c>
      <c r="E1627" t="s">
        <v>1325</v>
      </c>
      <c r="F1627" t="s">
        <v>10413</v>
      </c>
      <c r="AN1627">
        <v>5.4</v>
      </c>
    </row>
    <row r="1628" spans="1:40" x14ac:dyDescent="0.3">
      <c r="A1628" t="s">
        <v>1671</v>
      </c>
      <c r="B1628" t="s">
        <v>25780</v>
      </c>
      <c r="C1628">
        <v>6.9</v>
      </c>
      <c r="E1628" t="s">
        <v>1671</v>
      </c>
      <c r="AN1628">
        <v>6.9</v>
      </c>
    </row>
    <row r="1629" spans="1:40" x14ac:dyDescent="0.3">
      <c r="A1629" t="s">
        <v>3067</v>
      </c>
      <c r="B1629" t="s">
        <v>25781</v>
      </c>
      <c r="C1629">
        <v>7.8</v>
      </c>
      <c r="E1629" t="s">
        <v>13307</v>
      </c>
      <c r="F1629" t="s">
        <v>1671</v>
      </c>
      <c r="G1629" t="s">
        <v>3409</v>
      </c>
      <c r="H1629" t="s">
        <v>22704</v>
      </c>
      <c r="AN1629">
        <v>5.9</v>
      </c>
    </row>
    <row r="1630" spans="1:40" x14ac:dyDescent="0.3">
      <c r="A1630" t="s">
        <v>5510</v>
      </c>
      <c r="B1630" t="s">
        <v>25782</v>
      </c>
      <c r="C1630">
        <v>6.7</v>
      </c>
      <c r="E1630" t="s">
        <v>1671</v>
      </c>
      <c r="F1630" t="s">
        <v>3409</v>
      </c>
      <c r="G1630" t="s">
        <v>12038</v>
      </c>
      <c r="AN1630">
        <v>7.7</v>
      </c>
    </row>
    <row r="1631" spans="1:40" x14ac:dyDescent="0.3">
      <c r="A1631" t="s">
        <v>4224</v>
      </c>
      <c r="B1631" t="s">
        <v>25783</v>
      </c>
      <c r="C1631">
        <v>7.5</v>
      </c>
      <c r="E1631" t="s">
        <v>13307</v>
      </c>
      <c r="F1631" t="s">
        <v>3409</v>
      </c>
      <c r="G1631" t="s">
        <v>22704</v>
      </c>
      <c r="H1631" t="s">
        <v>27935</v>
      </c>
      <c r="AN1631">
        <v>7</v>
      </c>
    </row>
    <row r="1632" spans="1:40" x14ac:dyDescent="0.3">
      <c r="A1632" t="s">
        <v>4904</v>
      </c>
      <c r="B1632" t="s">
        <v>25784</v>
      </c>
      <c r="C1632">
        <v>7.4</v>
      </c>
      <c r="E1632" t="s">
        <v>1325</v>
      </c>
      <c r="F1632" t="s">
        <v>6403</v>
      </c>
      <c r="G1632" t="s">
        <v>10413</v>
      </c>
      <c r="AN1632">
        <v>6.2</v>
      </c>
    </row>
    <row r="1633" spans="1:40" x14ac:dyDescent="0.3">
      <c r="A1633" t="s">
        <v>1681</v>
      </c>
      <c r="B1633" t="s">
        <v>25785</v>
      </c>
      <c r="C1633">
        <v>5.2</v>
      </c>
      <c r="E1633" t="s">
        <v>1671</v>
      </c>
      <c r="F1633" t="s">
        <v>19711</v>
      </c>
      <c r="AN1633">
        <v>7.7</v>
      </c>
    </row>
    <row r="1634" spans="1:40" x14ac:dyDescent="0.3">
      <c r="A1634" t="s">
        <v>2527</v>
      </c>
      <c r="B1634" t="s">
        <v>25786</v>
      </c>
      <c r="C1634">
        <v>7.6</v>
      </c>
      <c r="E1634" t="s">
        <v>1671</v>
      </c>
      <c r="F1634" t="s">
        <v>3409</v>
      </c>
      <c r="AN1634">
        <v>6.5</v>
      </c>
    </row>
    <row r="1635" spans="1:40" x14ac:dyDescent="0.3">
      <c r="A1635" t="s">
        <v>852</v>
      </c>
      <c r="B1635" t="s">
        <v>25787</v>
      </c>
      <c r="C1635">
        <v>7.3</v>
      </c>
      <c r="E1635" t="s">
        <v>27934</v>
      </c>
      <c r="F1635" t="s">
        <v>10413</v>
      </c>
      <c r="AN1635">
        <v>5.8</v>
      </c>
    </row>
    <row r="1636" spans="1:40" x14ac:dyDescent="0.3">
      <c r="A1636" t="s">
        <v>1681</v>
      </c>
      <c r="B1636" t="s">
        <v>25788</v>
      </c>
      <c r="C1636">
        <v>6.6</v>
      </c>
      <c r="E1636" t="s">
        <v>1671</v>
      </c>
      <c r="F1636" t="s">
        <v>19711</v>
      </c>
      <c r="AN1636">
        <v>6.1</v>
      </c>
    </row>
    <row r="1637" spans="1:40" x14ac:dyDescent="0.3">
      <c r="A1637" t="s">
        <v>50</v>
      </c>
      <c r="B1637" t="s">
        <v>25789</v>
      </c>
      <c r="C1637">
        <v>6.8</v>
      </c>
      <c r="E1637" t="s">
        <v>1325</v>
      </c>
      <c r="F1637" t="s">
        <v>953</v>
      </c>
      <c r="G1637" t="s">
        <v>10413</v>
      </c>
      <c r="AN1637">
        <v>5.2</v>
      </c>
    </row>
    <row r="1638" spans="1:40" x14ac:dyDescent="0.3">
      <c r="A1638" t="s">
        <v>1681</v>
      </c>
      <c r="B1638" t="s">
        <v>25790</v>
      </c>
      <c r="C1638">
        <v>6.9</v>
      </c>
      <c r="E1638" t="s">
        <v>1671</v>
      </c>
      <c r="F1638" t="s">
        <v>19711</v>
      </c>
      <c r="AN1638">
        <v>8.1999999999999993</v>
      </c>
    </row>
    <row r="1639" spans="1:40" x14ac:dyDescent="0.3">
      <c r="A1639" t="s">
        <v>1401</v>
      </c>
      <c r="B1639" t="s">
        <v>25791</v>
      </c>
      <c r="C1639">
        <v>5.8</v>
      </c>
      <c r="E1639" t="s">
        <v>1325</v>
      </c>
      <c r="F1639" t="s">
        <v>27936</v>
      </c>
      <c r="G1639" t="s">
        <v>12332</v>
      </c>
      <c r="H1639" t="s">
        <v>10413</v>
      </c>
      <c r="AN1639">
        <v>6</v>
      </c>
    </row>
    <row r="1640" spans="1:40" x14ac:dyDescent="0.3">
      <c r="A1640" t="s">
        <v>1671</v>
      </c>
      <c r="B1640" t="s">
        <v>25792</v>
      </c>
      <c r="C1640">
        <v>6.6</v>
      </c>
      <c r="E1640" t="s">
        <v>1671</v>
      </c>
      <c r="AN1640">
        <v>6.8</v>
      </c>
    </row>
    <row r="1641" spans="1:40" x14ac:dyDescent="0.3">
      <c r="A1641" t="s">
        <v>8921</v>
      </c>
      <c r="B1641" t="s">
        <v>25793</v>
      </c>
      <c r="C1641">
        <v>6.7</v>
      </c>
      <c r="E1641" t="s">
        <v>3409</v>
      </c>
      <c r="F1641" t="s">
        <v>19711</v>
      </c>
      <c r="G1641" t="s">
        <v>10413</v>
      </c>
      <c r="AN1641">
        <v>6.9</v>
      </c>
    </row>
    <row r="1642" spans="1:40" x14ac:dyDescent="0.3">
      <c r="A1642" t="s">
        <v>515</v>
      </c>
      <c r="B1642" t="s">
        <v>25794</v>
      </c>
      <c r="C1642">
        <v>6.7</v>
      </c>
      <c r="E1642" t="s">
        <v>1671</v>
      </c>
      <c r="F1642" t="s">
        <v>18089</v>
      </c>
      <c r="G1642" t="s">
        <v>1266</v>
      </c>
      <c r="AN1642">
        <v>6.9</v>
      </c>
    </row>
    <row r="1643" spans="1:40" x14ac:dyDescent="0.3">
      <c r="A1643" t="s">
        <v>1415</v>
      </c>
      <c r="B1643" t="s">
        <v>25795</v>
      </c>
      <c r="C1643">
        <v>6.3</v>
      </c>
      <c r="E1643" t="s">
        <v>1671</v>
      </c>
      <c r="F1643" t="s">
        <v>3409</v>
      </c>
      <c r="G1643" t="s">
        <v>19711</v>
      </c>
      <c r="AN1643">
        <v>7.2</v>
      </c>
    </row>
    <row r="1644" spans="1:40" x14ac:dyDescent="0.3">
      <c r="A1644" t="s">
        <v>2136</v>
      </c>
      <c r="B1644" t="s">
        <v>25796</v>
      </c>
      <c r="C1644">
        <v>7.7</v>
      </c>
      <c r="E1644" t="s">
        <v>1325</v>
      </c>
      <c r="F1644" t="s">
        <v>1671</v>
      </c>
      <c r="AN1644">
        <v>7.3</v>
      </c>
    </row>
    <row r="1645" spans="1:40" x14ac:dyDescent="0.3">
      <c r="A1645" t="s">
        <v>1752</v>
      </c>
      <c r="B1645" t="s">
        <v>25797</v>
      </c>
      <c r="C1645">
        <v>6.1</v>
      </c>
      <c r="E1645" t="s">
        <v>1325</v>
      </c>
      <c r="F1645" t="s">
        <v>1671</v>
      </c>
      <c r="G1645" t="s">
        <v>27936</v>
      </c>
      <c r="AN1645">
        <v>7.5</v>
      </c>
    </row>
    <row r="1646" spans="1:40" x14ac:dyDescent="0.3">
      <c r="A1646" t="s">
        <v>8945</v>
      </c>
      <c r="B1646" t="s">
        <v>25798</v>
      </c>
      <c r="C1646">
        <v>4.9000000000000004</v>
      </c>
      <c r="E1646" t="s">
        <v>1325</v>
      </c>
      <c r="F1646" t="s">
        <v>1266</v>
      </c>
      <c r="G1646" t="s">
        <v>6403</v>
      </c>
      <c r="H1646" t="s">
        <v>10413</v>
      </c>
      <c r="AN1646">
        <v>6.1</v>
      </c>
    </row>
    <row r="1647" spans="1:40" x14ac:dyDescent="0.3">
      <c r="A1647" t="s">
        <v>3057</v>
      </c>
      <c r="B1647" t="s">
        <v>25799</v>
      </c>
      <c r="C1647">
        <v>6.2</v>
      </c>
      <c r="E1647" t="s">
        <v>1671</v>
      </c>
      <c r="F1647" t="s">
        <v>18089</v>
      </c>
      <c r="AN1647">
        <v>7.5</v>
      </c>
    </row>
    <row r="1648" spans="1:40" x14ac:dyDescent="0.3">
      <c r="A1648" t="s">
        <v>214</v>
      </c>
      <c r="B1648" t="s">
        <v>25800</v>
      </c>
      <c r="C1648">
        <v>7.8</v>
      </c>
      <c r="E1648" t="s">
        <v>3409</v>
      </c>
      <c r="F1648" t="s">
        <v>19711</v>
      </c>
      <c r="AN1648">
        <v>8.1999999999999993</v>
      </c>
    </row>
    <row r="1649" spans="1:40" x14ac:dyDescent="0.3">
      <c r="A1649" t="s">
        <v>2954</v>
      </c>
      <c r="B1649" t="s">
        <v>25801</v>
      </c>
      <c r="C1649">
        <v>8.1999999999999993</v>
      </c>
      <c r="E1649" t="s">
        <v>12332</v>
      </c>
      <c r="F1649" t="s">
        <v>10413</v>
      </c>
      <c r="AN1649">
        <v>6.8</v>
      </c>
    </row>
    <row r="1650" spans="1:40" x14ac:dyDescent="0.3">
      <c r="A1650" t="s">
        <v>8963</v>
      </c>
      <c r="B1650" t="s">
        <v>25802</v>
      </c>
      <c r="C1650">
        <v>6.9</v>
      </c>
      <c r="E1650" t="s">
        <v>953</v>
      </c>
      <c r="F1650" t="s">
        <v>13307</v>
      </c>
      <c r="AN1650">
        <v>7</v>
      </c>
    </row>
    <row r="1651" spans="1:40" x14ac:dyDescent="0.3">
      <c r="A1651" t="s">
        <v>923</v>
      </c>
      <c r="B1651" t="s">
        <v>25803</v>
      </c>
      <c r="C1651">
        <v>6.2</v>
      </c>
      <c r="E1651" t="s">
        <v>1325</v>
      </c>
      <c r="F1651" t="s">
        <v>3409</v>
      </c>
      <c r="G1651" t="s">
        <v>10413</v>
      </c>
      <c r="AN1651">
        <v>6.4</v>
      </c>
    </row>
    <row r="1652" spans="1:40" x14ac:dyDescent="0.3">
      <c r="A1652" t="s">
        <v>2125</v>
      </c>
      <c r="B1652" t="s">
        <v>25804</v>
      </c>
      <c r="C1652">
        <v>6.9</v>
      </c>
      <c r="E1652" t="s">
        <v>27936</v>
      </c>
      <c r="F1652" t="s">
        <v>3409</v>
      </c>
      <c r="G1652" t="s">
        <v>10413</v>
      </c>
      <c r="AN1652">
        <v>4.7</v>
      </c>
    </row>
    <row r="1653" spans="1:40" x14ac:dyDescent="0.3">
      <c r="A1653" t="s">
        <v>4384</v>
      </c>
      <c r="B1653" t="s">
        <v>25805</v>
      </c>
      <c r="C1653">
        <v>4.8</v>
      </c>
      <c r="E1653" t="s">
        <v>3409</v>
      </c>
      <c r="F1653" t="s">
        <v>6403</v>
      </c>
      <c r="G1653" t="s">
        <v>10413</v>
      </c>
      <c r="AN1653">
        <v>7.1</v>
      </c>
    </row>
    <row r="1654" spans="1:40" x14ac:dyDescent="0.3">
      <c r="A1654" t="s">
        <v>67</v>
      </c>
      <c r="B1654" t="s">
        <v>25806</v>
      </c>
      <c r="C1654">
        <v>8</v>
      </c>
      <c r="E1654" t="s">
        <v>67</v>
      </c>
      <c r="AN1654">
        <v>6.5</v>
      </c>
    </row>
    <row r="1655" spans="1:40" x14ac:dyDescent="0.3">
      <c r="A1655" t="s">
        <v>3632</v>
      </c>
      <c r="B1655" t="s">
        <v>25807</v>
      </c>
      <c r="C1655">
        <v>5.3</v>
      </c>
      <c r="E1655" t="s">
        <v>1671</v>
      </c>
      <c r="F1655" t="s">
        <v>1266</v>
      </c>
      <c r="G1655" t="s">
        <v>19711</v>
      </c>
      <c r="AN1655">
        <v>8.5</v>
      </c>
    </row>
    <row r="1656" spans="1:40" x14ac:dyDescent="0.3">
      <c r="A1656" t="s">
        <v>6283</v>
      </c>
      <c r="B1656" t="s">
        <v>25808</v>
      </c>
      <c r="C1656">
        <v>6.7</v>
      </c>
      <c r="E1656" t="s">
        <v>1671</v>
      </c>
      <c r="F1656" t="s">
        <v>3409</v>
      </c>
      <c r="G1656" t="s">
        <v>27935</v>
      </c>
      <c r="AN1656">
        <v>8.6999999999999993</v>
      </c>
    </row>
    <row r="1657" spans="1:40" x14ac:dyDescent="0.3">
      <c r="A1657" t="s">
        <v>8997</v>
      </c>
      <c r="B1657" t="s">
        <v>25809</v>
      </c>
      <c r="C1657">
        <v>5.4</v>
      </c>
      <c r="E1657" t="s">
        <v>1325</v>
      </c>
      <c r="F1657" t="s">
        <v>1671</v>
      </c>
      <c r="G1657" t="s">
        <v>18089</v>
      </c>
      <c r="AN1657">
        <v>8.3000000000000007</v>
      </c>
    </row>
    <row r="1658" spans="1:40" x14ac:dyDescent="0.3">
      <c r="A1658" t="s">
        <v>515</v>
      </c>
      <c r="B1658" t="s">
        <v>25810</v>
      </c>
      <c r="C1658">
        <v>5.4</v>
      </c>
      <c r="E1658" t="s">
        <v>1671</v>
      </c>
      <c r="F1658" t="s">
        <v>18089</v>
      </c>
      <c r="G1658" t="s">
        <v>1266</v>
      </c>
      <c r="AN1658">
        <v>7.4</v>
      </c>
    </row>
    <row r="1659" spans="1:40" x14ac:dyDescent="0.3">
      <c r="A1659" t="s">
        <v>4177</v>
      </c>
      <c r="B1659" t="s">
        <v>25811</v>
      </c>
      <c r="C1659">
        <v>4.9000000000000004</v>
      </c>
      <c r="E1659" t="s">
        <v>1325</v>
      </c>
      <c r="F1659" t="s">
        <v>6403</v>
      </c>
      <c r="G1659" t="s">
        <v>12332</v>
      </c>
      <c r="AN1659">
        <v>6.4</v>
      </c>
    </row>
    <row r="1660" spans="1:40" x14ac:dyDescent="0.3">
      <c r="A1660" t="s">
        <v>2527</v>
      </c>
      <c r="B1660" t="s">
        <v>25812</v>
      </c>
      <c r="C1660">
        <v>6.1</v>
      </c>
      <c r="E1660" t="s">
        <v>1671</v>
      </c>
      <c r="F1660" t="s">
        <v>3409</v>
      </c>
      <c r="AN1660">
        <v>7.5</v>
      </c>
    </row>
    <row r="1661" spans="1:40" x14ac:dyDescent="0.3">
      <c r="A1661" t="s">
        <v>9015</v>
      </c>
      <c r="B1661" t="s">
        <v>25813</v>
      </c>
      <c r="C1661">
        <v>5.8</v>
      </c>
      <c r="E1661" t="s">
        <v>1325</v>
      </c>
      <c r="F1661" t="s">
        <v>6403</v>
      </c>
      <c r="G1661" t="s">
        <v>19711</v>
      </c>
      <c r="AN1661">
        <v>7.2</v>
      </c>
    </row>
    <row r="1662" spans="1:40" x14ac:dyDescent="0.3">
      <c r="A1662" t="s">
        <v>3241</v>
      </c>
      <c r="B1662" t="s">
        <v>25814</v>
      </c>
      <c r="C1662">
        <v>7</v>
      </c>
      <c r="E1662" t="s">
        <v>13307</v>
      </c>
      <c r="F1662" t="s">
        <v>3409</v>
      </c>
      <c r="G1662" t="s">
        <v>22704</v>
      </c>
      <c r="H1662" t="s">
        <v>25957</v>
      </c>
      <c r="AN1662">
        <v>8.1999999999999993</v>
      </c>
    </row>
    <row r="1663" spans="1:40" x14ac:dyDescent="0.3">
      <c r="A1663" t="s">
        <v>1415</v>
      </c>
      <c r="B1663" t="s">
        <v>25815</v>
      </c>
      <c r="C1663">
        <v>6.5</v>
      </c>
      <c r="E1663" t="s">
        <v>1671</v>
      </c>
      <c r="F1663" t="s">
        <v>3409</v>
      </c>
      <c r="G1663" t="s">
        <v>19711</v>
      </c>
      <c r="AN1663">
        <v>8</v>
      </c>
    </row>
    <row r="1664" spans="1:40" x14ac:dyDescent="0.3">
      <c r="A1664" t="s">
        <v>1752</v>
      </c>
      <c r="B1664" t="s">
        <v>25816</v>
      </c>
      <c r="C1664">
        <v>6.6</v>
      </c>
      <c r="E1664" t="s">
        <v>1325</v>
      </c>
      <c r="F1664" t="s">
        <v>1671</v>
      </c>
      <c r="G1664" t="s">
        <v>27936</v>
      </c>
      <c r="AN1664">
        <v>7.4</v>
      </c>
    </row>
    <row r="1665" spans="1:40" x14ac:dyDescent="0.3">
      <c r="A1665" t="s">
        <v>464</v>
      </c>
      <c r="B1665" t="s">
        <v>25817</v>
      </c>
      <c r="C1665">
        <v>5.7</v>
      </c>
      <c r="E1665" t="s">
        <v>1325</v>
      </c>
      <c r="F1665" t="s">
        <v>27936</v>
      </c>
      <c r="G1665" t="s">
        <v>3409</v>
      </c>
      <c r="H1665" t="s">
        <v>10413</v>
      </c>
      <c r="AN1665">
        <v>5.0999999999999996</v>
      </c>
    </row>
    <row r="1666" spans="1:40" x14ac:dyDescent="0.3">
      <c r="A1666" t="s">
        <v>50</v>
      </c>
      <c r="B1666" t="s">
        <v>25818</v>
      </c>
      <c r="C1666">
        <v>6.6</v>
      </c>
      <c r="E1666" t="s">
        <v>1325</v>
      </c>
      <c r="F1666" t="s">
        <v>953</v>
      </c>
      <c r="G1666" t="s">
        <v>10413</v>
      </c>
      <c r="AN1666">
        <v>8.1999999999999993</v>
      </c>
    </row>
    <row r="1667" spans="1:40" x14ac:dyDescent="0.3">
      <c r="A1667" t="s">
        <v>1681</v>
      </c>
      <c r="B1667" t="s">
        <v>25819</v>
      </c>
      <c r="C1667">
        <v>7</v>
      </c>
      <c r="E1667" t="s">
        <v>1671</v>
      </c>
      <c r="F1667" t="s">
        <v>19711</v>
      </c>
      <c r="AN1667">
        <v>7.9</v>
      </c>
    </row>
    <row r="1668" spans="1:40" x14ac:dyDescent="0.3">
      <c r="A1668" t="s">
        <v>3409</v>
      </c>
      <c r="B1668" t="s">
        <v>25820</v>
      </c>
      <c r="C1668">
        <v>7.4</v>
      </c>
      <c r="E1668" t="s">
        <v>3409</v>
      </c>
      <c r="AN1668">
        <v>7</v>
      </c>
    </row>
    <row r="1669" spans="1:40" x14ac:dyDescent="0.3">
      <c r="A1669" t="s">
        <v>1415</v>
      </c>
      <c r="B1669" t="s">
        <v>25821</v>
      </c>
      <c r="C1669">
        <v>5.3</v>
      </c>
      <c r="E1669" t="s">
        <v>1671</v>
      </c>
      <c r="F1669" t="s">
        <v>3409</v>
      </c>
      <c r="G1669" t="s">
        <v>19711</v>
      </c>
      <c r="AN1669">
        <v>6.9</v>
      </c>
    </row>
    <row r="1670" spans="1:40" x14ac:dyDescent="0.3">
      <c r="A1670" t="s">
        <v>2157</v>
      </c>
      <c r="B1670" t="s">
        <v>25822</v>
      </c>
      <c r="C1670">
        <v>7.4</v>
      </c>
      <c r="E1670" t="s">
        <v>953</v>
      </c>
      <c r="F1670" t="s">
        <v>3409</v>
      </c>
      <c r="G1670" t="s">
        <v>22704</v>
      </c>
      <c r="AN1670">
        <v>6</v>
      </c>
    </row>
    <row r="1671" spans="1:40" x14ac:dyDescent="0.3">
      <c r="A1671" t="s">
        <v>5274</v>
      </c>
      <c r="B1671" t="s">
        <v>25823</v>
      </c>
      <c r="C1671">
        <v>7.4</v>
      </c>
      <c r="E1671" t="s">
        <v>27936</v>
      </c>
      <c r="F1671" t="s">
        <v>3409</v>
      </c>
      <c r="G1671" t="s">
        <v>19711</v>
      </c>
      <c r="H1671" t="s">
        <v>10413</v>
      </c>
      <c r="AN1671">
        <v>7.1</v>
      </c>
    </row>
    <row r="1672" spans="1:40" x14ac:dyDescent="0.3">
      <c r="A1672" t="s">
        <v>4075</v>
      </c>
      <c r="B1672" t="s">
        <v>25824</v>
      </c>
      <c r="C1672">
        <v>6.8</v>
      </c>
      <c r="E1672" t="s">
        <v>3409</v>
      </c>
      <c r="F1672" t="s">
        <v>10413</v>
      </c>
      <c r="AN1672">
        <v>6.9</v>
      </c>
    </row>
    <row r="1673" spans="1:40" x14ac:dyDescent="0.3">
      <c r="A1673" t="s">
        <v>227</v>
      </c>
      <c r="B1673" t="s">
        <v>25825</v>
      </c>
      <c r="C1673">
        <v>7.2</v>
      </c>
      <c r="E1673" t="s">
        <v>1325</v>
      </c>
      <c r="F1673" t="s">
        <v>953</v>
      </c>
      <c r="G1673" t="s">
        <v>12332</v>
      </c>
      <c r="H1673" t="s">
        <v>10413</v>
      </c>
      <c r="AN1673">
        <v>7.3</v>
      </c>
    </row>
    <row r="1674" spans="1:40" x14ac:dyDescent="0.3">
      <c r="A1674" t="s">
        <v>3409</v>
      </c>
      <c r="B1674" t="s">
        <v>25826</v>
      </c>
      <c r="C1674">
        <v>6</v>
      </c>
      <c r="E1674" t="s">
        <v>3409</v>
      </c>
      <c r="AN1674">
        <v>7.8</v>
      </c>
    </row>
    <row r="1675" spans="1:40" x14ac:dyDescent="0.3">
      <c r="A1675" t="s">
        <v>2142</v>
      </c>
      <c r="B1675" t="s">
        <v>25827</v>
      </c>
      <c r="C1675">
        <v>6.6</v>
      </c>
      <c r="E1675" t="s">
        <v>27936</v>
      </c>
      <c r="F1675" t="s">
        <v>3409</v>
      </c>
      <c r="G1675" t="s">
        <v>27934</v>
      </c>
      <c r="H1675" t="s">
        <v>10413</v>
      </c>
      <c r="AN1675">
        <v>5.4</v>
      </c>
    </row>
    <row r="1676" spans="1:40" x14ac:dyDescent="0.3">
      <c r="A1676" t="s">
        <v>9099</v>
      </c>
      <c r="B1676" t="s">
        <v>25828</v>
      </c>
      <c r="C1676">
        <v>7.9</v>
      </c>
      <c r="E1676" t="s">
        <v>1325</v>
      </c>
      <c r="F1676" t="s">
        <v>1671</v>
      </c>
      <c r="G1676" t="s">
        <v>27936</v>
      </c>
      <c r="H1676" t="s">
        <v>12038</v>
      </c>
      <c r="AN1676">
        <v>8.4</v>
      </c>
    </row>
    <row r="1677" spans="1:40" x14ac:dyDescent="0.3">
      <c r="A1677" t="s">
        <v>6419</v>
      </c>
      <c r="B1677" t="s">
        <v>25829</v>
      </c>
      <c r="C1677">
        <v>5.7</v>
      </c>
      <c r="E1677" t="s">
        <v>1671</v>
      </c>
      <c r="F1677" t="s">
        <v>12038</v>
      </c>
      <c r="AN1677">
        <v>6.3</v>
      </c>
    </row>
    <row r="1678" spans="1:40" x14ac:dyDescent="0.3">
      <c r="A1678" t="s">
        <v>1415</v>
      </c>
      <c r="B1678" t="s">
        <v>25830</v>
      </c>
      <c r="C1678">
        <v>7.1</v>
      </c>
      <c r="E1678" t="s">
        <v>1671</v>
      </c>
      <c r="F1678" t="s">
        <v>3409</v>
      </c>
      <c r="G1678" t="s">
        <v>19711</v>
      </c>
      <c r="AN1678">
        <v>7.4</v>
      </c>
    </row>
    <row r="1679" spans="1:40" x14ac:dyDescent="0.3">
      <c r="A1679" t="s">
        <v>8536</v>
      </c>
      <c r="B1679" t="s">
        <v>25831</v>
      </c>
      <c r="C1679">
        <v>5.6</v>
      </c>
      <c r="E1679" t="s">
        <v>1325</v>
      </c>
      <c r="F1679" t="s">
        <v>1671</v>
      </c>
      <c r="G1679" t="s">
        <v>6403</v>
      </c>
      <c r="AN1679">
        <v>5.9</v>
      </c>
    </row>
    <row r="1680" spans="1:40" x14ac:dyDescent="0.3">
      <c r="A1680" t="s">
        <v>2142</v>
      </c>
      <c r="B1680" t="s">
        <v>25832</v>
      </c>
      <c r="C1680">
        <v>7.8</v>
      </c>
      <c r="E1680" t="s">
        <v>27936</v>
      </c>
      <c r="F1680" t="s">
        <v>3409</v>
      </c>
      <c r="G1680" t="s">
        <v>27934</v>
      </c>
      <c r="H1680" t="s">
        <v>10413</v>
      </c>
      <c r="AN1680">
        <v>6.7</v>
      </c>
    </row>
    <row r="1681" spans="1:40" x14ac:dyDescent="0.3">
      <c r="A1681" t="s">
        <v>2157</v>
      </c>
      <c r="B1681" t="s">
        <v>25833</v>
      </c>
      <c r="C1681">
        <v>7.9</v>
      </c>
      <c r="E1681" t="s">
        <v>953</v>
      </c>
      <c r="F1681" t="s">
        <v>3409</v>
      </c>
      <c r="G1681" t="s">
        <v>22704</v>
      </c>
      <c r="AN1681">
        <v>5.8</v>
      </c>
    </row>
    <row r="1682" spans="1:40" x14ac:dyDescent="0.3">
      <c r="A1682" t="s">
        <v>2819</v>
      </c>
      <c r="B1682" t="s">
        <v>25834</v>
      </c>
      <c r="C1682">
        <v>6.9</v>
      </c>
      <c r="E1682" t="s">
        <v>3409</v>
      </c>
      <c r="F1682" t="s">
        <v>22704</v>
      </c>
      <c r="G1682" t="s">
        <v>10413</v>
      </c>
      <c r="AN1682">
        <v>5.9</v>
      </c>
    </row>
    <row r="1683" spans="1:40" x14ac:dyDescent="0.3">
      <c r="A1683" t="s">
        <v>9140</v>
      </c>
      <c r="B1683" t="s">
        <v>25835</v>
      </c>
      <c r="C1683">
        <v>7.7</v>
      </c>
      <c r="E1683" t="s">
        <v>1325</v>
      </c>
      <c r="F1683" t="s">
        <v>3409</v>
      </c>
      <c r="G1683" t="s">
        <v>1266</v>
      </c>
      <c r="H1683" t="s">
        <v>27934</v>
      </c>
      <c r="I1683" t="s">
        <v>12332</v>
      </c>
      <c r="J1683" t="s">
        <v>10413</v>
      </c>
      <c r="AN1683">
        <v>8</v>
      </c>
    </row>
    <row r="1684" spans="1:40" x14ac:dyDescent="0.3">
      <c r="A1684" t="s">
        <v>6113</v>
      </c>
      <c r="B1684" t="s">
        <v>25836</v>
      </c>
      <c r="C1684">
        <v>6.9</v>
      </c>
      <c r="E1684" t="s">
        <v>13307</v>
      </c>
      <c r="F1684" t="s">
        <v>3409</v>
      </c>
      <c r="G1684" t="s">
        <v>22704</v>
      </c>
      <c r="H1684" t="s">
        <v>19711</v>
      </c>
      <c r="AN1684">
        <v>7.4</v>
      </c>
    </row>
    <row r="1685" spans="1:40" x14ac:dyDescent="0.3">
      <c r="A1685" t="s">
        <v>9164</v>
      </c>
      <c r="B1685" t="s">
        <v>25837</v>
      </c>
      <c r="C1685">
        <v>6</v>
      </c>
      <c r="E1685" t="s">
        <v>1325</v>
      </c>
      <c r="F1685" t="s">
        <v>27936</v>
      </c>
      <c r="G1685" t="s">
        <v>3409</v>
      </c>
      <c r="H1685" t="s">
        <v>22704</v>
      </c>
      <c r="I1685" t="s">
        <v>15011</v>
      </c>
      <c r="AN1685">
        <v>7.1</v>
      </c>
    </row>
    <row r="1686" spans="1:40" x14ac:dyDescent="0.3">
      <c r="A1686" t="s">
        <v>3030</v>
      </c>
      <c r="B1686" t="s">
        <v>25838</v>
      </c>
      <c r="C1686">
        <v>6.2</v>
      </c>
      <c r="E1686" t="s">
        <v>6403</v>
      </c>
      <c r="F1686" t="s">
        <v>27934</v>
      </c>
      <c r="G1686" t="s">
        <v>10413</v>
      </c>
      <c r="AN1686">
        <v>7.8</v>
      </c>
    </row>
    <row r="1687" spans="1:40" x14ac:dyDescent="0.3">
      <c r="A1687" t="s">
        <v>2142</v>
      </c>
      <c r="B1687" t="s">
        <v>25839</v>
      </c>
      <c r="C1687">
        <v>5.9</v>
      </c>
      <c r="E1687" t="s">
        <v>27936</v>
      </c>
      <c r="F1687" t="s">
        <v>3409</v>
      </c>
      <c r="G1687" t="s">
        <v>27934</v>
      </c>
      <c r="H1687" t="s">
        <v>10413</v>
      </c>
      <c r="AN1687">
        <v>6.9</v>
      </c>
    </row>
    <row r="1688" spans="1:40" x14ac:dyDescent="0.3">
      <c r="A1688" t="s">
        <v>3932</v>
      </c>
      <c r="B1688" t="s">
        <v>25840</v>
      </c>
      <c r="C1688">
        <v>6.8</v>
      </c>
      <c r="E1688" t="s">
        <v>1671</v>
      </c>
      <c r="F1688" t="s">
        <v>3409</v>
      </c>
      <c r="G1688" t="s">
        <v>18089</v>
      </c>
      <c r="AN1688">
        <v>7.1</v>
      </c>
    </row>
    <row r="1689" spans="1:40" x14ac:dyDescent="0.3">
      <c r="A1689" t="s">
        <v>3036</v>
      </c>
      <c r="B1689" t="s">
        <v>25841</v>
      </c>
      <c r="C1689">
        <v>3.6</v>
      </c>
      <c r="E1689" t="s">
        <v>1325</v>
      </c>
      <c r="F1689" t="s">
        <v>953</v>
      </c>
      <c r="G1689" t="s">
        <v>1671</v>
      </c>
      <c r="H1689" t="s">
        <v>18089</v>
      </c>
      <c r="I1689" t="s">
        <v>12332</v>
      </c>
      <c r="AN1689">
        <v>7.6</v>
      </c>
    </row>
    <row r="1690" spans="1:40" x14ac:dyDescent="0.3">
      <c r="A1690" t="s">
        <v>2125</v>
      </c>
      <c r="B1690" t="s">
        <v>25842</v>
      </c>
      <c r="C1690">
        <v>6.7</v>
      </c>
      <c r="E1690" t="s">
        <v>27936</v>
      </c>
      <c r="F1690" t="s">
        <v>3409</v>
      </c>
      <c r="G1690" t="s">
        <v>10413</v>
      </c>
      <c r="AN1690">
        <v>8.1</v>
      </c>
    </row>
    <row r="1691" spans="1:40" x14ac:dyDescent="0.3">
      <c r="A1691" t="s">
        <v>422</v>
      </c>
      <c r="B1691" t="s">
        <v>25843</v>
      </c>
      <c r="C1691">
        <v>6.3</v>
      </c>
      <c r="E1691" t="s">
        <v>1325</v>
      </c>
      <c r="F1691" t="s">
        <v>1671</v>
      </c>
      <c r="G1691" t="s">
        <v>27936</v>
      </c>
      <c r="H1691" t="s">
        <v>10413</v>
      </c>
      <c r="AN1691">
        <v>7</v>
      </c>
    </row>
    <row r="1692" spans="1:40" x14ac:dyDescent="0.3">
      <c r="A1692" t="s">
        <v>9193</v>
      </c>
      <c r="B1692" t="s">
        <v>25844</v>
      </c>
      <c r="C1692">
        <v>6.4</v>
      </c>
      <c r="E1692" t="s">
        <v>1671</v>
      </c>
      <c r="F1692" t="s">
        <v>27936</v>
      </c>
      <c r="G1692" t="s">
        <v>3409</v>
      </c>
      <c r="AN1692">
        <v>7.1</v>
      </c>
    </row>
    <row r="1693" spans="1:40" x14ac:dyDescent="0.3">
      <c r="A1693" t="s">
        <v>4833</v>
      </c>
      <c r="B1693" t="s">
        <v>25845</v>
      </c>
      <c r="C1693">
        <v>6.4</v>
      </c>
      <c r="E1693" t="s">
        <v>27936</v>
      </c>
      <c r="F1693" t="s">
        <v>6403</v>
      </c>
      <c r="G1693" t="s">
        <v>27934</v>
      </c>
      <c r="H1693" t="s">
        <v>10413</v>
      </c>
      <c r="AN1693">
        <v>7.6</v>
      </c>
    </row>
    <row r="1694" spans="1:40" x14ac:dyDescent="0.3">
      <c r="A1694" t="s">
        <v>2527</v>
      </c>
      <c r="B1694" t="s">
        <v>25846</v>
      </c>
      <c r="C1694">
        <v>5.7</v>
      </c>
      <c r="E1694" t="s">
        <v>1671</v>
      </c>
      <c r="F1694" t="s">
        <v>3409</v>
      </c>
      <c r="AN1694">
        <v>7.1</v>
      </c>
    </row>
    <row r="1695" spans="1:40" x14ac:dyDescent="0.3">
      <c r="A1695" t="s">
        <v>4075</v>
      </c>
      <c r="B1695" t="s">
        <v>25847</v>
      </c>
      <c r="C1695">
        <v>6.2</v>
      </c>
      <c r="E1695" t="s">
        <v>3409</v>
      </c>
      <c r="F1695" t="s">
        <v>10413</v>
      </c>
      <c r="AN1695">
        <v>6.6</v>
      </c>
    </row>
    <row r="1696" spans="1:40" x14ac:dyDescent="0.3">
      <c r="A1696" t="s">
        <v>1752</v>
      </c>
      <c r="B1696" t="s">
        <v>25848</v>
      </c>
      <c r="C1696">
        <v>5.2</v>
      </c>
      <c r="E1696" t="s">
        <v>1325</v>
      </c>
      <c r="F1696" t="s">
        <v>1671</v>
      </c>
      <c r="G1696" t="s">
        <v>27936</v>
      </c>
      <c r="AN1696">
        <v>5.7</v>
      </c>
    </row>
    <row r="1697" spans="1:40" x14ac:dyDescent="0.3">
      <c r="A1697" t="s">
        <v>9218</v>
      </c>
      <c r="B1697" t="s">
        <v>25849</v>
      </c>
      <c r="C1697">
        <v>6.1</v>
      </c>
      <c r="E1697" t="s">
        <v>1671</v>
      </c>
      <c r="F1697" t="s">
        <v>18089</v>
      </c>
      <c r="G1697" t="s">
        <v>1266</v>
      </c>
      <c r="H1697" t="s">
        <v>12038</v>
      </c>
      <c r="I1697" t="s">
        <v>19711</v>
      </c>
      <c r="AN1697">
        <v>6.2</v>
      </c>
    </row>
    <row r="1698" spans="1:40" x14ac:dyDescent="0.3">
      <c r="A1698" t="s">
        <v>1681</v>
      </c>
      <c r="B1698" t="s">
        <v>25850</v>
      </c>
      <c r="C1698">
        <v>7.1</v>
      </c>
      <c r="E1698" t="s">
        <v>1671</v>
      </c>
      <c r="F1698" t="s">
        <v>19711</v>
      </c>
      <c r="AN1698">
        <v>5.9</v>
      </c>
    </row>
    <row r="1699" spans="1:40" x14ac:dyDescent="0.3">
      <c r="A1699" t="s">
        <v>1415</v>
      </c>
      <c r="B1699" t="s">
        <v>25851</v>
      </c>
      <c r="C1699">
        <v>7.2</v>
      </c>
      <c r="E1699" t="s">
        <v>1671</v>
      </c>
      <c r="F1699" t="s">
        <v>3409</v>
      </c>
      <c r="G1699" t="s">
        <v>19711</v>
      </c>
      <c r="AN1699">
        <v>6.8</v>
      </c>
    </row>
    <row r="1700" spans="1:40" x14ac:dyDescent="0.3">
      <c r="A1700" t="s">
        <v>2142</v>
      </c>
      <c r="B1700" t="s">
        <v>25852</v>
      </c>
      <c r="C1700">
        <v>6.5</v>
      </c>
      <c r="E1700" t="s">
        <v>27936</v>
      </c>
      <c r="F1700" t="s">
        <v>3409</v>
      </c>
      <c r="G1700" t="s">
        <v>27934</v>
      </c>
      <c r="H1700" t="s">
        <v>10413</v>
      </c>
      <c r="AN1700">
        <v>6.8</v>
      </c>
    </row>
    <row r="1701" spans="1:40" x14ac:dyDescent="0.3">
      <c r="A1701" t="s">
        <v>1752</v>
      </c>
      <c r="B1701" t="s">
        <v>25853</v>
      </c>
      <c r="C1701">
        <v>6</v>
      </c>
      <c r="E1701" t="s">
        <v>1325</v>
      </c>
      <c r="F1701" t="s">
        <v>1671</v>
      </c>
      <c r="G1701" t="s">
        <v>27936</v>
      </c>
      <c r="AN1701">
        <v>5.0999999999999996</v>
      </c>
    </row>
    <row r="1702" spans="1:40" x14ac:dyDescent="0.3">
      <c r="A1702" t="s">
        <v>1752</v>
      </c>
      <c r="B1702" t="s">
        <v>25854</v>
      </c>
      <c r="C1702">
        <v>7</v>
      </c>
      <c r="E1702" t="s">
        <v>1325</v>
      </c>
      <c r="F1702" t="s">
        <v>1671</v>
      </c>
      <c r="G1702" t="s">
        <v>27936</v>
      </c>
      <c r="AN1702">
        <v>7.7</v>
      </c>
    </row>
    <row r="1703" spans="1:40" x14ac:dyDescent="0.3">
      <c r="A1703" t="s">
        <v>1415</v>
      </c>
      <c r="B1703" t="s">
        <v>25855</v>
      </c>
      <c r="C1703">
        <v>7</v>
      </c>
      <c r="E1703" t="s">
        <v>1671</v>
      </c>
      <c r="F1703" t="s">
        <v>3409</v>
      </c>
      <c r="G1703" t="s">
        <v>19711</v>
      </c>
      <c r="AN1703">
        <v>3.9</v>
      </c>
    </row>
    <row r="1704" spans="1:40" x14ac:dyDescent="0.3">
      <c r="A1704" t="s">
        <v>4042</v>
      </c>
      <c r="B1704" t="s">
        <v>25856</v>
      </c>
      <c r="C1704">
        <v>7.5</v>
      </c>
      <c r="E1704" t="s">
        <v>3409</v>
      </c>
      <c r="F1704" t="s">
        <v>19711</v>
      </c>
      <c r="G1704" t="s">
        <v>15011</v>
      </c>
      <c r="AN1704">
        <v>5.9</v>
      </c>
    </row>
    <row r="1705" spans="1:40" x14ac:dyDescent="0.3">
      <c r="A1705" t="s">
        <v>3171</v>
      </c>
      <c r="B1705" t="s">
        <v>25857</v>
      </c>
      <c r="C1705">
        <v>6.6</v>
      </c>
      <c r="E1705" t="s">
        <v>3409</v>
      </c>
      <c r="F1705" t="s">
        <v>6403</v>
      </c>
      <c r="G1705" t="s">
        <v>12332</v>
      </c>
      <c r="H1705" t="s">
        <v>10413</v>
      </c>
      <c r="AN1705">
        <v>5.9</v>
      </c>
    </row>
    <row r="1706" spans="1:40" x14ac:dyDescent="0.3">
      <c r="A1706" t="s">
        <v>1961</v>
      </c>
      <c r="B1706" t="s">
        <v>25858</v>
      </c>
      <c r="C1706">
        <v>7.4</v>
      </c>
      <c r="E1706" t="s">
        <v>3409</v>
      </c>
      <c r="F1706" t="s">
        <v>22704</v>
      </c>
      <c r="G1706" t="s">
        <v>25957</v>
      </c>
      <c r="AN1706">
        <v>8.1</v>
      </c>
    </row>
    <row r="1707" spans="1:40" x14ac:dyDescent="0.3">
      <c r="A1707" t="s">
        <v>852</v>
      </c>
      <c r="B1707" t="s">
        <v>25859</v>
      </c>
      <c r="C1707">
        <v>6.5</v>
      </c>
      <c r="E1707" t="s">
        <v>27934</v>
      </c>
      <c r="F1707" t="s">
        <v>10413</v>
      </c>
      <c r="AN1707">
        <v>7.6</v>
      </c>
    </row>
    <row r="1708" spans="1:40" x14ac:dyDescent="0.3">
      <c r="A1708" t="s">
        <v>5544</v>
      </c>
      <c r="B1708" t="s">
        <v>25860</v>
      </c>
      <c r="C1708">
        <v>6.2</v>
      </c>
      <c r="E1708" t="s">
        <v>6403</v>
      </c>
      <c r="F1708" t="s">
        <v>10413</v>
      </c>
      <c r="AN1708">
        <v>7.2</v>
      </c>
    </row>
    <row r="1709" spans="1:40" x14ac:dyDescent="0.3">
      <c r="A1709" t="s">
        <v>9275</v>
      </c>
      <c r="B1709" t="s">
        <v>25861</v>
      </c>
      <c r="C1709">
        <v>7.8</v>
      </c>
      <c r="E1709" t="s">
        <v>953</v>
      </c>
      <c r="F1709" t="s">
        <v>1671</v>
      </c>
      <c r="G1709" t="s">
        <v>27936</v>
      </c>
      <c r="H1709" t="s">
        <v>12038</v>
      </c>
      <c r="AN1709">
        <v>7.6</v>
      </c>
    </row>
    <row r="1710" spans="1:40" x14ac:dyDescent="0.3">
      <c r="A1710" t="s">
        <v>3458</v>
      </c>
      <c r="B1710" t="s">
        <v>25862</v>
      </c>
      <c r="C1710">
        <v>5.2</v>
      </c>
      <c r="E1710" t="s">
        <v>1325</v>
      </c>
      <c r="F1710" t="s">
        <v>1266</v>
      </c>
      <c r="G1710" t="s">
        <v>6403</v>
      </c>
      <c r="AN1710">
        <v>5.3</v>
      </c>
    </row>
    <row r="1711" spans="1:40" x14ac:dyDescent="0.3">
      <c r="A1711" t="s">
        <v>9193</v>
      </c>
      <c r="B1711" t="s">
        <v>25863</v>
      </c>
      <c r="C1711">
        <v>6.5</v>
      </c>
      <c r="E1711" t="s">
        <v>1671</v>
      </c>
      <c r="F1711" t="s">
        <v>27936</v>
      </c>
      <c r="G1711" t="s">
        <v>3409</v>
      </c>
      <c r="AN1711">
        <v>8.5</v>
      </c>
    </row>
    <row r="1712" spans="1:40" x14ac:dyDescent="0.3">
      <c r="A1712" t="s">
        <v>1415</v>
      </c>
      <c r="B1712" t="s">
        <v>25864</v>
      </c>
      <c r="C1712">
        <v>6.5</v>
      </c>
      <c r="E1712" t="s">
        <v>1671</v>
      </c>
      <c r="F1712" t="s">
        <v>3409</v>
      </c>
      <c r="G1712" t="s">
        <v>19711</v>
      </c>
      <c r="AN1712">
        <v>7</v>
      </c>
    </row>
    <row r="1713" spans="1:40" x14ac:dyDescent="0.3">
      <c r="A1713" t="s">
        <v>9291</v>
      </c>
      <c r="B1713" t="s">
        <v>25865</v>
      </c>
      <c r="C1713">
        <v>5.2</v>
      </c>
      <c r="E1713" t="s">
        <v>1325</v>
      </c>
      <c r="F1713" t="s">
        <v>953</v>
      </c>
      <c r="G1713" t="s">
        <v>1671</v>
      </c>
      <c r="H1713" t="s">
        <v>12332</v>
      </c>
      <c r="I1713" t="s">
        <v>10413</v>
      </c>
      <c r="AN1713">
        <v>7.8</v>
      </c>
    </row>
    <row r="1714" spans="1:40" x14ac:dyDescent="0.3">
      <c r="A1714" t="s">
        <v>9297</v>
      </c>
      <c r="B1714" t="s">
        <v>25866</v>
      </c>
      <c r="C1714">
        <v>7.2</v>
      </c>
      <c r="E1714" t="s">
        <v>1325</v>
      </c>
      <c r="F1714" t="s">
        <v>27936</v>
      </c>
      <c r="G1714" t="s">
        <v>3409</v>
      </c>
      <c r="H1714" t="s">
        <v>15011</v>
      </c>
      <c r="AN1714">
        <v>7.2</v>
      </c>
    </row>
    <row r="1715" spans="1:40" x14ac:dyDescent="0.3">
      <c r="A1715" t="s">
        <v>4075</v>
      </c>
      <c r="B1715" t="s">
        <v>25867</v>
      </c>
      <c r="C1715">
        <v>7.1</v>
      </c>
      <c r="E1715" t="s">
        <v>3409</v>
      </c>
      <c r="F1715" t="s">
        <v>10413</v>
      </c>
      <c r="AN1715">
        <v>8</v>
      </c>
    </row>
    <row r="1716" spans="1:40" x14ac:dyDescent="0.3">
      <c r="A1716" t="s">
        <v>9306</v>
      </c>
      <c r="B1716" t="s">
        <v>25868</v>
      </c>
      <c r="C1716">
        <v>4.5</v>
      </c>
      <c r="E1716" t="s">
        <v>1325</v>
      </c>
      <c r="F1716" t="s">
        <v>953</v>
      </c>
      <c r="G1716" t="s">
        <v>1671</v>
      </c>
      <c r="H1716" t="s">
        <v>18089</v>
      </c>
      <c r="I1716" t="s">
        <v>19711</v>
      </c>
      <c r="J1716" t="s">
        <v>12332</v>
      </c>
      <c r="AN1716">
        <v>8.1</v>
      </c>
    </row>
    <row r="1717" spans="1:40" x14ac:dyDescent="0.3">
      <c r="A1717" t="s">
        <v>1681</v>
      </c>
      <c r="B1717" t="s">
        <v>25869</v>
      </c>
      <c r="C1717">
        <v>5.7</v>
      </c>
      <c r="E1717" t="s">
        <v>1671</v>
      </c>
      <c r="F1717" t="s">
        <v>19711</v>
      </c>
      <c r="AN1717">
        <v>6.8</v>
      </c>
    </row>
    <row r="1718" spans="1:40" x14ac:dyDescent="0.3">
      <c r="A1718" t="s">
        <v>3277</v>
      </c>
      <c r="B1718" t="s">
        <v>25870</v>
      </c>
      <c r="C1718">
        <v>6</v>
      </c>
      <c r="E1718" t="s">
        <v>3409</v>
      </c>
      <c r="F1718" t="s">
        <v>27934</v>
      </c>
      <c r="G1718" t="s">
        <v>19711</v>
      </c>
      <c r="H1718" t="s">
        <v>10413</v>
      </c>
      <c r="AN1718">
        <v>7.2</v>
      </c>
    </row>
    <row r="1719" spans="1:40" x14ac:dyDescent="0.3">
      <c r="A1719" t="s">
        <v>2215</v>
      </c>
      <c r="B1719" t="s">
        <v>25871</v>
      </c>
      <c r="C1719">
        <v>6.4</v>
      </c>
      <c r="E1719" t="s">
        <v>27936</v>
      </c>
      <c r="F1719" t="s">
        <v>27934</v>
      </c>
      <c r="G1719" t="s">
        <v>10413</v>
      </c>
      <c r="AN1719">
        <v>7.4</v>
      </c>
    </row>
    <row r="1720" spans="1:40" x14ac:dyDescent="0.3">
      <c r="A1720" t="s">
        <v>1681</v>
      </c>
      <c r="B1720" t="s">
        <v>25872</v>
      </c>
      <c r="C1720">
        <v>5.2</v>
      </c>
      <c r="E1720" t="s">
        <v>1671</v>
      </c>
      <c r="F1720" t="s">
        <v>19711</v>
      </c>
      <c r="AN1720">
        <v>6.1</v>
      </c>
    </row>
    <row r="1721" spans="1:40" x14ac:dyDescent="0.3">
      <c r="A1721" t="s">
        <v>9328</v>
      </c>
      <c r="B1721" t="s">
        <v>25873</v>
      </c>
      <c r="C1721">
        <v>4.3</v>
      </c>
      <c r="E1721" t="s">
        <v>1325</v>
      </c>
      <c r="F1721" t="s">
        <v>1266</v>
      </c>
      <c r="G1721" t="s">
        <v>19711</v>
      </c>
      <c r="H1721" t="s">
        <v>12332</v>
      </c>
      <c r="AN1721">
        <v>7</v>
      </c>
    </row>
    <row r="1722" spans="1:40" x14ac:dyDescent="0.3">
      <c r="A1722" t="s">
        <v>2125</v>
      </c>
      <c r="B1722" t="s">
        <v>25874</v>
      </c>
      <c r="C1722">
        <v>6.1</v>
      </c>
      <c r="E1722" t="s">
        <v>27936</v>
      </c>
      <c r="F1722" t="s">
        <v>3409</v>
      </c>
      <c r="G1722" t="s">
        <v>10413</v>
      </c>
      <c r="AN1722">
        <v>5.3</v>
      </c>
    </row>
    <row r="1723" spans="1:40" x14ac:dyDescent="0.3">
      <c r="A1723" t="s">
        <v>9343</v>
      </c>
      <c r="B1723" t="s">
        <v>25875</v>
      </c>
      <c r="C1723">
        <v>6.8</v>
      </c>
      <c r="E1723" t="s">
        <v>1671</v>
      </c>
      <c r="F1723" t="s">
        <v>27936</v>
      </c>
      <c r="G1723" t="s">
        <v>27934</v>
      </c>
      <c r="H1723" t="s">
        <v>19711</v>
      </c>
      <c r="AN1723">
        <v>6.5</v>
      </c>
    </row>
    <row r="1724" spans="1:40" x14ac:dyDescent="0.3">
      <c r="A1724" t="s">
        <v>9353</v>
      </c>
      <c r="B1724" t="s">
        <v>25876</v>
      </c>
      <c r="C1724">
        <v>5.2</v>
      </c>
      <c r="E1724" t="s">
        <v>953</v>
      </c>
      <c r="F1724" t="s">
        <v>18089</v>
      </c>
      <c r="AN1724">
        <v>8</v>
      </c>
    </row>
    <row r="1725" spans="1:40" x14ac:dyDescent="0.3">
      <c r="A1725" t="s">
        <v>1644</v>
      </c>
      <c r="B1725" t="s">
        <v>25877</v>
      </c>
      <c r="C1725">
        <v>6.5</v>
      </c>
      <c r="E1725" t="s">
        <v>1325</v>
      </c>
      <c r="F1725" t="s">
        <v>27934</v>
      </c>
      <c r="G1725" t="s">
        <v>12332</v>
      </c>
      <c r="H1725" t="s">
        <v>10413</v>
      </c>
      <c r="AN1725">
        <v>6.9</v>
      </c>
    </row>
    <row r="1726" spans="1:40" x14ac:dyDescent="0.3">
      <c r="A1726" t="s">
        <v>3277</v>
      </c>
      <c r="B1726" t="s">
        <v>25878</v>
      </c>
      <c r="C1726">
        <v>7.5</v>
      </c>
      <c r="E1726" t="s">
        <v>3409</v>
      </c>
      <c r="F1726" t="s">
        <v>27934</v>
      </c>
      <c r="G1726" t="s">
        <v>19711</v>
      </c>
      <c r="H1726" t="s">
        <v>10413</v>
      </c>
      <c r="AN1726">
        <v>7</v>
      </c>
    </row>
    <row r="1727" spans="1:40" x14ac:dyDescent="0.3">
      <c r="A1727" t="s">
        <v>3409</v>
      </c>
      <c r="B1727" t="s">
        <v>25879</v>
      </c>
      <c r="C1727">
        <v>7.1</v>
      </c>
      <c r="E1727" t="s">
        <v>3409</v>
      </c>
      <c r="AN1727">
        <v>6.7</v>
      </c>
    </row>
    <row r="1728" spans="1:40" x14ac:dyDescent="0.3">
      <c r="A1728" t="s">
        <v>9105</v>
      </c>
      <c r="B1728" t="s">
        <v>25880</v>
      </c>
      <c r="C1728">
        <v>6.9</v>
      </c>
      <c r="E1728" t="s">
        <v>1671</v>
      </c>
      <c r="F1728" t="s">
        <v>3409</v>
      </c>
      <c r="G1728" t="s">
        <v>18089</v>
      </c>
      <c r="H1728" t="s">
        <v>19711</v>
      </c>
      <c r="AN1728">
        <v>5.8</v>
      </c>
    </row>
    <row r="1729" spans="1:40" x14ac:dyDescent="0.3">
      <c r="A1729" t="s">
        <v>3409</v>
      </c>
      <c r="B1729" t="s">
        <v>25881</v>
      </c>
      <c r="C1729">
        <v>8</v>
      </c>
      <c r="E1729" t="s">
        <v>3409</v>
      </c>
      <c r="AN1729">
        <v>4.5</v>
      </c>
    </row>
    <row r="1730" spans="1:40" x14ac:dyDescent="0.3">
      <c r="A1730" t="s">
        <v>3409</v>
      </c>
      <c r="B1730" t="s">
        <v>25882</v>
      </c>
      <c r="C1730">
        <v>8.1999999999999993</v>
      </c>
      <c r="E1730" t="s">
        <v>3409</v>
      </c>
      <c r="AN1730">
        <v>6.2</v>
      </c>
    </row>
    <row r="1731" spans="1:40" x14ac:dyDescent="0.3">
      <c r="A1731" t="s">
        <v>5940</v>
      </c>
      <c r="B1731" t="s">
        <v>25883</v>
      </c>
      <c r="C1731">
        <v>6.4</v>
      </c>
      <c r="E1731" t="s">
        <v>13307</v>
      </c>
      <c r="F1731" t="s">
        <v>3409</v>
      </c>
      <c r="G1731" t="s">
        <v>22704</v>
      </c>
      <c r="AN1731">
        <v>6.6</v>
      </c>
    </row>
    <row r="1732" spans="1:40" x14ac:dyDescent="0.3">
      <c r="A1732" t="s">
        <v>59</v>
      </c>
      <c r="B1732" t="s">
        <v>25884</v>
      </c>
      <c r="C1732">
        <v>7.9</v>
      </c>
      <c r="E1732" t="s">
        <v>1325</v>
      </c>
      <c r="F1732" t="s">
        <v>10413</v>
      </c>
      <c r="AN1732">
        <v>6.6</v>
      </c>
    </row>
    <row r="1733" spans="1:40" x14ac:dyDescent="0.3">
      <c r="A1733" t="s">
        <v>214</v>
      </c>
      <c r="B1733" t="s">
        <v>25885</v>
      </c>
      <c r="C1733">
        <v>6.7</v>
      </c>
      <c r="E1733" t="s">
        <v>3409</v>
      </c>
      <c r="F1733" t="s">
        <v>19711</v>
      </c>
      <c r="AN1733">
        <v>7.8</v>
      </c>
    </row>
    <row r="1734" spans="1:40" x14ac:dyDescent="0.3">
      <c r="A1734" t="s">
        <v>9397</v>
      </c>
      <c r="B1734" t="s">
        <v>25886</v>
      </c>
      <c r="C1734">
        <v>6.1</v>
      </c>
      <c r="E1734" t="s">
        <v>1325</v>
      </c>
      <c r="F1734" t="s">
        <v>3409</v>
      </c>
      <c r="G1734" t="s">
        <v>12038</v>
      </c>
      <c r="H1734" t="s">
        <v>19711</v>
      </c>
      <c r="AN1734">
        <v>7.7</v>
      </c>
    </row>
    <row r="1735" spans="1:40" x14ac:dyDescent="0.3">
      <c r="A1735" t="s">
        <v>5940</v>
      </c>
      <c r="B1735" t="s">
        <v>25887</v>
      </c>
      <c r="C1735">
        <v>8.9</v>
      </c>
      <c r="E1735" t="s">
        <v>13307</v>
      </c>
      <c r="F1735" t="s">
        <v>3409</v>
      </c>
      <c r="G1735" t="s">
        <v>22704</v>
      </c>
      <c r="AN1735">
        <v>7.1</v>
      </c>
    </row>
    <row r="1736" spans="1:40" x14ac:dyDescent="0.3">
      <c r="A1736" t="s">
        <v>3409</v>
      </c>
      <c r="B1736" t="s">
        <v>25888</v>
      </c>
      <c r="C1736">
        <v>8.1</v>
      </c>
      <c r="E1736" t="s">
        <v>3409</v>
      </c>
      <c r="AN1736">
        <v>6.4</v>
      </c>
    </row>
    <row r="1737" spans="1:40" x14ac:dyDescent="0.3">
      <c r="A1737" t="s">
        <v>3581</v>
      </c>
      <c r="B1737" t="s">
        <v>25889</v>
      </c>
      <c r="C1737">
        <v>6.2</v>
      </c>
      <c r="E1737" t="s">
        <v>13307</v>
      </c>
      <c r="F1737" t="s">
        <v>3409</v>
      </c>
      <c r="G1737" t="s">
        <v>10413</v>
      </c>
      <c r="AN1737">
        <v>7</v>
      </c>
    </row>
    <row r="1738" spans="1:40" x14ac:dyDescent="0.3">
      <c r="A1738" t="s">
        <v>9414</v>
      </c>
      <c r="B1738" t="s">
        <v>25890</v>
      </c>
      <c r="C1738">
        <v>4.9000000000000004</v>
      </c>
      <c r="E1738" t="s">
        <v>953</v>
      </c>
      <c r="F1738" t="s">
        <v>1671</v>
      </c>
      <c r="G1738" t="s">
        <v>18089</v>
      </c>
      <c r="H1738" t="s">
        <v>1266</v>
      </c>
      <c r="I1738" t="s">
        <v>6403</v>
      </c>
      <c r="J1738" t="s">
        <v>27934</v>
      </c>
      <c r="AN1738">
        <v>5.8</v>
      </c>
    </row>
    <row r="1739" spans="1:40" x14ac:dyDescent="0.3">
      <c r="A1739" t="s">
        <v>4904</v>
      </c>
      <c r="B1739" t="s">
        <v>25891</v>
      </c>
      <c r="C1739">
        <v>5.8</v>
      </c>
      <c r="E1739" t="s">
        <v>1325</v>
      </c>
      <c r="F1739" t="s">
        <v>6403</v>
      </c>
      <c r="G1739" t="s">
        <v>10413</v>
      </c>
      <c r="AN1739">
        <v>7.2</v>
      </c>
    </row>
    <row r="1740" spans="1:40" x14ac:dyDescent="0.3">
      <c r="A1740" t="s">
        <v>478</v>
      </c>
      <c r="B1740" t="s">
        <v>25892</v>
      </c>
      <c r="C1740">
        <v>6</v>
      </c>
      <c r="E1740" t="s">
        <v>1325</v>
      </c>
      <c r="F1740" t="s">
        <v>953</v>
      </c>
      <c r="G1740" t="s">
        <v>11526</v>
      </c>
      <c r="H1740" t="s">
        <v>1671</v>
      </c>
      <c r="I1740" t="s">
        <v>18089</v>
      </c>
      <c r="J1740" t="s">
        <v>12332</v>
      </c>
      <c r="AN1740">
        <v>5.6</v>
      </c>
    </row>
    <row r="1741" spans="1:40" x14ac:dyDescent="0.3">
      <c r="A1741" t="s">
        <v>3446</v>
      </c>
      <c r="B1741" t="s">
        <v>25893</v>
      </c>
      <c r="C1741">
        <v>7</v>
      </c>
      <c r="E1741" t="s">
        <v>1325</v>
      </c>
      <c r="F1741" t="s">
        <v>953</v>
      </c>
      <c r="G1741" t="s">
        <v>6403</v>
      </c>
      <c r="H1741" t="s">
        <v>12332</v>
      </c>
      <c r="AN1741">
        <v>6.8</v>
      </c>
    </row>
    <row r="1742" spans="1:40" x14ac:dyDescent="0.3">
      <c r="A1742" t="s">
        <v>3036</v>
      </c>
      <c r="B1742" t="s">
        <v>25894</v>
      </c>
      <c r="C1742">
        <v>6</v>
      </c>
      <c r="E1742" t="s">
        <v>1325</v>
      </c>
      <c r="F1742" t="s">
        <v>953</v>
      </c>
      <c r="G1742" t="s">
        <v>1671</v>
      </c>
      <c r="H1742" t="s">
        <v>18089</v>
      </c>
      <c r="I1742" t="s">
        <v>12332</v>
      </c>
      <c r="AN1742">
        <v>7.3</v>
      </c>
    </row>
    <row r="1743" spans="1:40" x14ac:dyDescent="0.3">
      <c r="A1743" t="s">
        <v>2125</v>
      </c>
      <c r="B1743" t="s">
        <v>25895</v>
      </c>
      <c r="C1743">
        <v>7.9</v>
      </c>
      <c r="E1743" t="s">
        <v>27936</v>
      </c>
      <c r="F1743" t="s">
        <v>3409</v>
      </c>
      <c r="G1743" t="s">
        <v>10413</v>
      </c>
      <c r="AN1743">
        <v>7.3</v>
      </c>
    </row>
    <row r="1744" spans="1:40" x14ac:dyDescent="0.3">
      <c r="A1744" t="s">
        <v>2125</v>
      </c>
      <c r="B1744" t="s">
        <v>25896</v>
      </c>
      <c r="C1744">
        <v>8.1</v>
      </c>
      <c r="E1744" t="s">
        <v>27936</v>
      </c>
      <c r="F1744" t="s">
        <v>3409</v>
      </c>
      <c r="G1744" t="s">
        <v>10413</v>
      </c>
      <c r="AN1744">
        <v>7.5</v>
      </c>
    </row>
    <row r="1745" spans="1:40" x14ac:dyDescent="0.3">
      <c r="A1745" t="s">
        <v>5710</v>
      </c>
      <c r="B1745" t="s">
        <v>25897</v>
      </c>
      <c r="C1745">
        <v>6.2</v>
      </c>
      <c r="E1745" t="s">
        <v>1325</v>
      </c>
      <c r="F1745" t="s">
        <v>1671</v>
      </c>
      <c r="G1745" t="s">
        <v>27936</v>
      </c>
      <c r="H1745" t="s">
        <v>19711</v>
      </c>
      <c r="AN1745">
        <v>7.8</v>
      </c>
    </row>
    <row r="1746" spans="1:40" x14ac:dyDescent="0.3">
      <c r="A1746" t="s">
        <v>1415</v>
      </c>
      <c r="B1746" t="s">
        <v>25898</v>
      </c>
      <c r="C1746">
        <v>6.7</v>
      </c>
      <c r="E1746" t="s">
        <v>1671</v>
      </c>
      <c r="F1746" t="s">
        <v>3409</v>
      </c>
      <c r="G1746" t="s">
        <v>19711</v>
      </c>
      <c r="AN1746">
        <v>6.7</v>
      </c>
    </row>
    <row r="1747" spans="1:40" x14ac:dyDescent="0.3">
      <c r="A1747" t="s">
        <v>214</v>
      </c>
      <c r="B1747" t="s">
        <v>25899</v>
      </c>
      <c r="C1747">
        <v>7.3</v>
      </c>
      <c r="E1747" t="s">
        <v>3409</v>
      </c>
      <c r="F1747" t="s">
        <v>19711</v>
      </c>
      <c r="AN1747">
        <v>7.5</v>
      </c>
    </row>
    <row r="1748" spans="1:40" x14ac:dyDescent="0.3">
      <c r="A1748" t="s">
        <v>1671</v>
      </c>
      <c r="B1748" t="s">
        <v>25900</v>
      </c>
      <c r="C1748">
        <v>4.5999999999999996</v>
      </c>
      <c r="E1748" t="s">
        <v>1671</v>
      </c>
      <c r="AN1748">
        <v>6.8</v>
      </c>
    </row>
    <row r="1749" spans="1:40" x14ac:dyDescent="0.3">
      <c r="A1749" t="s">
        <v>3057</v>
      </c>
      <c r="B1749" t="s">
        <v>25901</v>
      </c>
      <c r="C1749">
        <v>6.1</v>
      </c>
      <c r="E1749" t="s">
        <v>1671</v>
      </c>
      <c r="F1749" t="s">
        <v>18089</v>
      </c>
      <c r="AN1749">
        <v>7.8</v>
      </c>
    </row>
    <row r="1750" spans="1:40" x14ac:dyDescent="0.3">
      <c r="A1750" t="s">
        <v>1681</v>
      </c>
      <c r="B1750" t="s">
        <v>25902</v>
      </c>
      <c r="C1750">
        <v>6.2</v>
      </c>
      <c r="E1750" t="s">
        <v>1671</v>
      </c>
      <c r="F1750" t="s">
        <v>19711</v>
      </c>
      <c r="AN1750">
        <v>6.9</v>
      </c>
    </row>
    <row r="1751" spans="1:40" x14ac:dyDescent="0.3">
      <c r="A1751" t="s">
        <v>9484</v>
      </c>
      <c r="B1751" t="s">
        <v>25903</v>
      </c>
      <c r="C1751">
        <v>7.8</v>
      </c>
      <c r="E1751" t="s">
        <v>1325</v>
      </c>
      <c r="F1751" t="s">
        <v>13307</v>
      </c>
      <c r="G1751" t="s">
        <v>3409</v>
      </c>
      <c r="H1751" t="s">
        <v>22704</v>
      </c>
      <c r="I1751" t="s">
        <v>19711</v>
      </c>
      <c r="J1751" t="s">
        <v>15011</v>
      </c>
      <c r="AN1751">
        <v>4.3</v>
      </c>
    </row>
    <row r="1752" spans="1:40" x14ac:dyDescent="0.3">
      <c r="A1752" t="s">
        <v>334</v>
      </c>
      <c r="B1752" t="s">
        <v>25904</v>
      </c>
      <c r="C1752">
        <v>6.1</v>
      </c>
      <c r="E1752" t="s">
        <v>1325</v>
      </c>
      <c r="F1752" t="s">
        <v>27936</v>
      </c>
      <c r="G1752" t="s">
        <v>10413</v>
      </c>
      <c r="AN1752">
        <v>7.2</v>
      </c>
    </row>
    <row r="1753" spans="1:40" x14ac:dyDescent="0.3">
      <c r="A1753" t="s">
        <v>6403</v>
      </c>
      <c r="B1753" t="s">
        <v>25905</v>
      </c>
      <c r="C1753">
        <v>5.8</v>
      </c>
      <c r="E1753" t="s">
        <v>6403</v>
      </c>
      <c r="AN1753">
        <v>7.3</v>
      </c>
    </row>
    <row r="1754" spans="1:40" x14ac:dyDescent="0.3">
      <c r="A1754" t="s">
        <v>214</v>
      </c>
      <c r="B1754" t="s">
        <v>25906</v>
      </c>
      <c r="C1754">
        <v>6.5</v>
      </c>
      <c r="E1754" t="s">
        <v>3409</v>
      </c>
      <c r="F1754" t="s">
        <v>19711</v>
      </c>
      <c r="AN1754">
        <v>7.2</v>
      </c>
    </row>
    <row r="1755" spans="1:40" x14ac:dyDescent="0.3">
      <c r="A1755" t="s">
        <v>548</v>
      </c>
      <c r="B1755" t="s">
        <v>25907</v>
      </c>
      <c r="C1755">
        <v>7.2</v>
      </c>
      <c r="E1755" t="s">
        <v>953</v>
      </c>
      <c r="F1755" t="s">
        <v>3409</v>
      </c>
      <c r="G1755" t="s">
        <v>18089</v>
      </c>
      <c r="H1755" t="s">
        <v>1266</v>
      </c>
      <c r="AN1755">
        <v>5.4</v>
      </c>
    </row>
    <row r="1756" spans="1:40" x14ac:dyDescent="0.3">
      <c r="A1756" t="s">
        <v>9512</v>
      </c>
      <c r="B1756" t="s">
        <v>25908</v>
      </c>
      <c r="C1756">
        <v>7.8</v>
      </c>
      <c r="E1756" t="s">
        <v>13307</v>
      </c>
      <c r="F1756" t="s">
        <v>3409</v>
      </c>
      <c r="G1756" t="s">
        <v>18089</v>
      </c>
      <c r="AN1756">
        <v>7.1</v>
      </c>
    </row>
    <row r="1757" spans="1:40" x14ac:dyDescent="0.3">
      <c r="A1757" t="s">
        <v>2527</v>
      </c>
      <c r="B1757" t="s">
        <v>25909</v>
      </c>
      <c r="C1757">
        <v>4.7</v>
      </c>
      <c r="E1757" t="s">
        <v>1671</v>
      </c>
      <c r="F1757" t="s">
        <v>3409</v>
      </c>
      <c r="AN1757">
        <v>6.8</v>
      </c>
    </row>
    <row r="1758" spans="1:40" x14ac:dyDescent="0.3">
      <c r="A1758" t="s">
        <v>712</v>
      </c>
      <c r="B1758" t="s">
        <v>25910</v>
      </c>
      <c r="C1758">
        <v>6.8</v>
      </c>
      <c r="E1758" t="s">
        <v>1325</v>
      </c>
      <c r="F1758" t="s">
        <v>953</v>
      </c>
      <c r="G1758" t="s">
        <v>3409</v>
      </c>
      <c r="H1758" t="s">
        <v>10413</v>
      </c>
      <c r="AN1758">
        <v>7</v>
      </c>
    </row>
    <row r="1759" spans="1:40" x14ac:dyDescent="0.3">
      <c r="A1759" t="s">
        <v>6132</v>
      </c>
      <c r="B1759" t="s">
        <v>25911</v>
      </c>
      <c r="C1759">
        <v>5.9</v>
      </c>
      <c r="E1759" t="s">
        <v>3409</v>
      </c>
      <c r="F1759" t="s">
        <v>6403</v>
      </c>
      <c r="G1759" t="s">
        <v>27934</v>
      </c>
      <c r="H1759" t="s">
        <v>10413</v>
      </c>
      <c r="AN1759">
        <v>7.4</v>
      </c>
    </row>
    <row r="1760" spans="1:40" x14ac:dyDescent="0.3">
      <c r="A1760" t="s">
        <v>1671</v>
      </c>
      <c r="B1760" t="s">
        <v>25912</v>
      </c>
      <c r="C1760">
        <v>7.2</v>
      </c>
      <c r="E1760" t="s">
        <v>1671</v>
      </c>
      <c r="AN1760">
        <v>6.7</v>
      </c>
    </row>
    <row r="1761" spans="1:40" x14ac:dyDescent="0.3">
      <c r="A1761" t="s">
        <v>1726</v>
      </c>
      <c r="B1761" t="s">
        <v>25913</v>
      </c>
      <c r="C1761">
        <v>8.6999999999999993</v>
      </c>
      <c r="E1761" t="s">
        <v>13307</v>
      </c>
      <c r="F1761" t="s">
        <v>27936</v>
      </c>
      <c r="G1761" t="s">
        <v>3409</v>
      </c>
      <c r="AN1761">
        <v>7.2</v>
      </c>
    </row>
    <row r="1762" spans="1:40" x14ac:dyDescent="0.3">
      <c r="A1762" t="s">
        <v>9536</v>
      </c>
      <c r="B1762" t="s">
        <v>25914</v>
      </c>
      <c r="C1762">
        <v>5</v>
      </c>
      <c r="E1762" t="s">
        <v>1325</v>
      </c>
      <c r="F1762" t="s">
        <v>953</v>
      </c>
      <c r="G1762" t="s">
        <v>1671</v>
      </c>
      <c r="H1762" t="s">
        <v>27936</v>
      </c>
      <c r="I1762" t="s">
        <v>18089</v>
      </c>
      <c r="J1762" t="s">
        <v>19711</v>
      </c>
      <c r="K1762" t="s">
        <v>10413</v>
      </c>
      <c r="AN1762">
        <v>7.5</v>
      </c>
    </row>
    <row r="1763" spans="1:40" x14ac:dyDescent="0.3">
      <c r="A1763" t="s">
        <v>515</v>
      </c>
      <c r="B1763" t="s">
        <v>25915</v>
      </c>
      <c r="C1763">
        <v>6.6</v>
      </c>
      <c r="E1763" t="s">
        <v>1671</v>
      </c>
      <c r="F1763" t="s">
        <v>18089</v>
      </c>
      <c r="G1763" t="s">
        <v>1266</v>
      </c>
      <c r="AN1763">
        <v>7.9</v>
      </c>
    </row>
    <row r="1764" spans="1:40" x14ac:dyDescent="0.3">
      <c r="A1764" t="s">
        <v>1935</v>
      </c>
      <c r="B1764" t="s">
        <v>25916</v>
      </c>
      <c r="C1764">
        <v>8.3000000000000007</v>
      </c>
      <c r="E1764" t="s">
        <v>27936</v>
      </c>
      <c r="F1764" t="s">
        <v>3409</v>
      </c>
      <c r="AN1764">
        <v>6.7</v>
      </c>
    </row>
    <row r="1765" spans="1:40" x14ac:dyDescent="0.3">
      <c r="A1765" t="s">
        <v>1374</v>
      </c>
      <c r="B1765" t="s">
        <v>25917</v>
      </c>
      <c r="C1765">
        <v>6.7</v>
      </c>
      <c r="E1765" t="s">
        <v>1325</v>
      </c>
      <c r="F1765" t="s">
        <v>953</v>
      </c>
      <c r="G1765" t="s">
        <v>1671</v>
      </c>
      <c r="H1765" t="s">
        <v>27936</v>
      </c>
      <c r="AN1765">
        <v>6.5</v>
      </c>
    </row>
    <row r="1766" spans="1:40" x14ac:dyDescent="0.3">
      <c r="A1766" t="s">
        <v>5940</v>
      </c>
      <c r="B1766" t="s">
        <v>25918</v>
      </c>
      <c r="C1766">
        <v>7.8</v>
      </c>
      <c r="E1766" t="s">
        <v>13307</v>
      </c>
      <c r="F1766" t="s">
        <v>3409</v>
      </c>
      <c r="G1766" t="s">
        <v>22704</v>
      </c>
      <c r="AN1766">
        <v>7.2</v>
      </c>
    </row>
    <row r="1767" spans="1:40" x14ac:dyDescent="0.3">
      <c r="A1767" t="s">
        <v>464</v>
      </c>
      <c r="B1767" t="s">
        <v>25919</v>
      </c>
      <c r="C1767">
        <v>6.5</v>
      </c>
      <c r="E1767" t="s">
        <v>1325</v>
      </c>
      <c r="F1767" t="s">
        <v>27936</v>
      </c>
      <c r="G1767" t="s">
        <v>3409</v>
      </c>
      <c r="H1767" t="s">
        <v>10413</v>
      </c>
      <c r="AN1767">
        <v>8.6</v>
      </c>
    </row>
    <row r="1768" spans="1:40" x14ac:dyDescent="0.3">
      <c r="A1768" t="s">
        <v>422</v>
      </c>
      <c r="B1768" t="s">
        <v>25920</v>
      </c>
      <c r="C1768">
        <v>6.1</v>
      </c>
      <c r="E1768" t="s">
        <v>1325</v>
      </c>
      <c r="F1768" t="s">
        <v>1671</v>
      </c>
      <c r="G1768" t="s">
        <v>27936</v>
      </c>
      <c r="H1768" t="s">
        <v>10413</v>
      </c>
      <c r="AN1768">
        <v>6.5</v>
      </c>
    </row>
    <row r="1769" spans="1:40" x14ac:dyDescent="0.3">
      <c r="A1769" t="s">
        <v>3409</v>
      </c>
      <c r="B1769" t="s">
        <v>25921</v>
      </c>
      <c r="C1769">
        <v>8.1</v>
      </c>
      <c r="E1769" t="s">
        <v>3409</v>
      </c>
      <c r="AN1769">
        <v>4.3</v>
      </c>
    </row>
    <row r="1770" spans="1:40" x14ac:dyDescent="0.3">
      <c r="A1770" t="s">
        <v>271</v>
      </c>
      <c r="B1770" t="s">
        <v>25922</v>
      </c>
      <c r="C1770">
        <v>5.2</v>
      </c>
      <c r="E1770" t="s">
        <v>953</v>
      </c>
      <c r="F1770" t="s">
        <v>11526</v>
      </c>
      <c r="G1770" t="s">
        <v>1671</v>
      </c>
      <c r="H1770" t="s">
        <v>18089</v>
      </c>
      <c r="I1770" t="s">
        <v>1266</v>
      </c>
      <c r="AN1770">
        <v>5.8</v>
      </c>
    </row>
    <row r="1771" spans="1:40" x14ac:dyDescent="0.3">
      <c r="A1771" t="s">
        <v>829</v>
      </c>
      <c r="B1771" t="s">
        <v>25923</v>
      </c>
      <c r="C1771">
        <v>5.6</v>
      </c>
      <c r="E1771" t="s">
        <v>953</v>
      </c>
      <c r="F1771" t="s">
        <v>11526</v>
      </c>
      <c r="G1771" t="s">
        <v>1671</v>
      </c>
      <c r="H1771" t="s">
        <v>18089</v>
      </c>
      <c r="I1771" t="s">
        <v>1266</v>
      </c>
      <c r="J1771" t="s">
        <v>17378</v>
      </c>
      <c r="AN1771">
        <v>6.7</v>
      </c>
    </row>
    <row r="1772" spans="1:40" x14ac:dyDescent="0.3">
      <c r="A1772" t="s">
        <v>2136</v>
      </c>
      <c r="B1772" t="s">
        <v>25924</v>
      </c>
      <c r="C1772">
        <v>5.8</v>
      </c>
      <c r="E1772" t="s">
        <v>1325</v>
      </c>
      <c r="F1772" t="s">
        <v>1671</v>
      </c>
      <c r="AN1772">
        <v>5.0999999999999996</v>
      </c>
    </row>
    <row r="1773" spans="1:40" x14ac:dyDescent="0.3">
      <c r="A1773" t="s">
        <v>9105</v>
      </c>
      <c r="B1773" t="s">
        <v>25925</v>
      </c>
      <c r="C1773">
        <v>6.6</v>
      </c>
      <c r="E1773" t="s">
        <v>1671</v>
      </c>
      <c r="F1773" t="s">
        <v>3409</v>
      </c>
      <c r="G1773" t="s">
        <v>18089</v>
      </c>
      <c r="H1773" t="s">
        <v>19711</v>
      </c>
      <c r="AN1773">
        <v>6.7</v>
      </c>
    </row>
    <row r="1774" spans="1:40" x14ac:dyDescent="0.3">
      <c r="A1774" t="s">
        <v>464</v>
      </c>
      <c r="B1774" t="s">
        <v>25926</v>
      </c>
      <c r="C1774">
        <v>6.6</v>
      </c>
      <c r="E1774" t="s">
        <v>1325</v>
      </c>
      <c r="F1774" t="s">
        <v>27936</v>
      </c>
      <c r="G1774" t="s">
        <v>3409</v>
      </c>
      <c r="H1774" t="s">
        <v>10413</v>
      </c>
      <c r="AN1774">
        <v>8.1</v>
      </c>
    </row>
    <row r="1775" spans="1:40" x14ac:dyDescent="0.3">
      <c r="A1775" t="s">
        <v>1681</v>
      </c>
      <c r="B1775" t="s">
        <v>25927</v>
      </c>
      <c r="C1775">
        <v>5.5</v>
      </c>
      <c r="E1775" t="s">
        <v>1671</v>
      </c>
      <c r="F1775" t="s">
        <v>19711</v>
      </c>
      <c r="AN1775">
        <v>7.2</v>
      </c>
    </row>
    <row r="1776" spans="1:40" x14ac:dyDescent="0.3">
      <c r="A1776" t="s">
        <v>1634</v>
      </c>
      <c r="B1776" t="s">
        <v>25928</v>
      </c>
      <c r="C1776">
        <v>7</v>
      </c>
      <c r="E1776" t="s">
        <v>13307</v>
      </c>
      <c r="F1776" t="s">
        <v>3409</v>
      </c>
      <c r="G1776" t="s">
        <v>27935</v>
      </c>
      <c r="AN1776">
        <v>7.4</v>
      </c>
    </row>
    <row r="1777" spans="1:40" x14ac:dyDescent="0.3">
      <c r="A1777" t="s">
        <v>5499</v>
      </c>
      <c r="B1777" t="s">
        <v>25929</v>
      </c>
      <c r="C1777">
        <v>6.5</v>
      </c>
      <c r="E1777" t="s">
        <v>3409</v>
      </c>
      <c r="F1777" t="s">
        <v>19711</v>
      </c>
      <c r="G1777" t="s">
        <v>12332</v>
      </c>
      <c r="AN1777">
        <v>6.5</v>
      </c>
    </row>
    <row r="1778" spans="1:40" x14ac:dyDescent="0.3">
      <c r="A1778" t="s">
        <v>9105</v>
      </c>
      <c r="B1778" t="s">
        <v>25930</v>
      </c>
      <c r="C1778">
        <v>5.8</v>
      </c>
      <c r="E1778" t="s">
        <v>1671</v>
      </c>
      <c r="F1778" t="s">
        <v>3409</v>
      </c>
      <c r="G1778" t="s">
        <v>18089</v>
      </c>
      <c r="H1778" t="s">
        <v>19711</v>
      </c>
      <c r="AN1778">
        <v>5.7</v>
      </c>
    </row>
    <row r="1779" spans="1:40" x14ac:dyDescent="0.3">
      <c r="A1779" t="s">
        <v>6403</v>
      </c>
      <c r="B1779" t="s">
        <v>25931</v>
      </c>
      <c r="C1779">
        <v>5.6</v>
      </c>
      <c r="E1779" t="s">
        <v>6403</v>
      </c>
      <c r="AN1779">
        <v>7.2</v>
      </c>
    </row>
    <row r="1780" spans="1:40" x14ac:dyDescent="0.3">
      <c r="A1780" t="s">
        <v>1681</v>
      </c>
      <c r="B1780" t="s">
        <v>25932</v>
      </c>
      <c r="C1780">
        <v>5.6</v>
      </c>
      <c r="E1780" t="s">
        <v>1671</v>
      </c>
      <c r="F1780" t="s">
        <v>19711</v>
      </c>
      <c r="AN1780">
        <v>7</v>
      </c>
    </row>
    <row r="1781" spans="1:40" x14ac:dyDescent="0.3">
      <c r="A1781" t="s">
        <v>464</v>
      </c>
      <c r="B1781" t="s">
        <v>25933</v>
      </c>
      <c r="C1781">
        <v>5.8</v>
      </c>
      <c r="E1781" t="s">
        <v>1325</v>
      </c>
      <c r="F1781" t="s">
        <v>27936</v>
      </c>
      <c r="G1781" t="s">
        <v>3409</v>
      </c>
      <c r="H1781" t="s">
        <v>10413</v>
      </c>
      <c r="AN1781">
        <v>7.4</v>
      </c>
    </row>
    <row r="1782" spans="1:40" x14ac:dyDescent="0.3">
      <c r="A1782" t="s">
        <v>214</v>
      </c>
      <c r="B1782" t="s">
        <v>25934</v>
      </c>
      <c r="C1782">
        <v>7.6</v>
      </c>
      <c r="E1782" t="s">
        <v>3409</v>
      </c>
      <c r="F1782" t="s">
        <v>19711</v>
      </c>
      <c r="AN1782">
        <v>7.7</v>
      </c>
    </row>
    <row r="1783" spans="1:40" x14ac:dyDescent="0.3">
      <c r="A1783" t="s">
        <v>1681</v>
      </c>
      <c r="B1783" t="s">
        <v>25935</v>
      </c>
      <c r="C1783">
        <v>6.4</v>
      </c>
      <c r="E1783" t="s">
        <v>1671</v>
      </c>
      <c r="F1783" t="s">
        <v>19711</v>
      </c>
      <c r="AN1783">
        <v>6.6</v>
      </c>
    </row>
    <row r="1784" spans="1:40" x14ac:dyDescent="0.3">
      <c r="A1784" t="s">
        <v>3057</v>
      </c>
      <c r="B1784" t="s">
        <v>25936</v>
      </c>
      <c r="C1784">
        <v>6.3</v>
      </c>
      <c r="E1784" t="s">
        <v>1671</v>
      </c>
      <c r="F1784" t="s">
        <v>18089</v>
      </c>
      <c r="AN1784">
        <v>6</v>
      </c>
    </row>
    <row r="1785" spans="1:40" x14ac:dyDescent="0.3">
      <c r="A1785" t="s">
        <v>5782</v>
      </c>
      <c r="B1785" t="s">
        <v>25937</v>
      </c>
      <c r="C1785">
        <v>4.5999999999999996</v>
      </c>
      <c r="E1785" t="s">
        <v>1325</v>
      </c>
      <c r="F1785" t="s">
        <v>953</v>
      </c>
      <c r="G1785" t="s">
        <v>6403</v>
      </c>
      <c r="H1785" t="s">
        <v>10413</v>
      </c>
      <c r="AN1785">
        <v>8.4</v>
      </c>
    </row>
    <row r="1786" spans="1:40" x14ac:dyDescent="0.3">
      <c r="A1786" t="s">
        <v>2125</v>
      </c>
      <c r="B1786" t="s">
        <v>25938</v>
      </c>
      <c r="C1786">
        <v>6.5</v>
      </c>
      <c r="E1786" t="s">
        <v>27936</v>
      </c>
      <c r="F1786" t="s">
        <v>3409</v>
      </c>
      <c r="G1786" t="s">
        <v>10413</v>
      </c>
      <c r="AN1786">
        <v>7.9</v>
      </c>
    </row>
    <row r="1787" spans="1:40" x14ac:dyDescent="0.3">
      <c r="A1787" t="s">
        <v>6199</v>
      </c>
      <c r="B1787" t="s">
        <v>25939</v>
      </c>
      <c r="C1787">
        <v>7.5</v>
      </c>
      <c r="E1787" t="s">
        <v>3409</v>
      </c>
      <c r="F1787" t="s">
        <v>12038</v>
      </c>
      <c r="AN1787">
        <v>6</v>
      </c>
    </row>
    <row r="1788" spans="1:40" x14ac:dyDescent="0.3">
      <c r="A1788" t="s">
        <v>5940</v>
      </c>
      <c r="B1788" t="s">
        <v>25940</v>
      </c>
      <c r="C1788">
        <v>7.5</v>
      </c>
      <c r="E1788" t="s">
        <v>13307</v>
      </c>
      <c r="F1788" t="s">
        <v>3409</v>
      </c>
      <c r="G1788" t="s">
        <v>22704</v>
      </c>
      <c r="AN1788">
        <v>7.2</v>
      </c>
    </row>
    <row r="1789" spans="1:40" x14ac:dyDescent="0.3">
      <c r="A1789" t="s">
        <v>9661</v>
      </c>
      <c r="B1789" t="s">
        <v>25941</v>
      </c>
      <c r="C1789">
        <v>5.3</v>
      </c>
      <c r="E1789" t="s">
        <v>1671</v>
      </c>
      <c r="F1789" t="s">
        <v>1266</v>
      </c>
      <c r="G1789" t="s">
        <v>6403</v>
      </c>
      <c r="H1789" t="s">
        <v>19711</v>
      </c>
      <c r="AN1789">
        <v>7.7</v>
      </c>
    </row>
    <row r="1790" spans="1:40" x14ac:dyDescent="0.3">
      <c r="A1790" t="s">
        <v>1017</v>
      </c>
      <c r="B1790" t="s">
        <v>25942</v>
      </c>
      <c r="C1790">
        <v>7.5</v>
      </c>
      <c r="E1790" t="s">
        <v>1325</v>
      </c>
      <c r="F1790" t="s">
        <v>3409</v>
      </c>
      <c r="G1790" t="s">
        <v>22704</v>
      </c>
      <c r="H1790" t="s">
        <v>25957</v>
      </c>
      <c r="AN1790">
        <v>5.9</v>
      </c>
    </row>
    <row r="1791" spans="1:40" x14ac:dyDescent="0.3">
      <c r="A1791" t="s">
        <v>9676</v>
      </c>
      <c r="B1791" t="s">
        <v>25943</v>
      </c>
      <c r="C1791">
        <v>3.3</v>
      </c>
      <c r="E1791" t="s">
        <v>1671</v>
      </c>
      <c r="F1791" t="s">
        <v>18089</v>
      </c>
      <c r="G1791" t="s">
        <v>12038</v>
      </c>
      <c r="AN1791">
        <v>8.1</v>
      </c>
    </row>
    <row r="1792" spans="1:40" x14ac:dyDescent="0.3">
      <c r="A1792" t="s">
        <v>9689</v>
      </c>
      <c r="B1792" t="s">
        <v>25944</v>
      </c>
      <c r="C1792">
        <v>3.5</v>
      </c>
      <c r="E1792" t="s">
        <v>1325</v>
      </c>
      <c r="F1792" t="s">
        <v>1671</v>
      </c>
      <c r="G1792" t="s">
        <v>12038</v>
      </c>
      <c r="AN1792">
        <v>3.4</v>
      </c>
    </row>
    <row r="1793" spans="1:40" x14ac:dyDescent="0.3">
      <c r="A1793" t="s">
        <v>1935</v>
      </c>
      <c r="B1793" t="s">
        <v>25945</v>
      </c>
      <c r="C1793">
        <v>9.3000000000000007</v>
      </c>
      <c r="E1793" t="s">
        <v>27936</v>
      </c>
      <c r="F1793" t="s">
        <v>3409</v>
      </c>
      <c r="AN1793">
        <v>5.9</v>
      </c>
    </row>
    <row r="1794" spans="1:40" x14ac:dyDescent="0.3">
      <c r="A1794" t="s">
        <v>9696</v>
      </c>
      <c r="B1794" t="s">
        <v>25946</v>
      </c>
      <c r="C1794">
        <v>4.8</v>
      </c>
      <c r="E1794" t="s">
        <v>953</v>
      </c>
      <c r="F1794" t="s">
        <v>1671</v>
      </c>
      <c r="G1794" t="s">
        <v>27936</v>
      </c>
      <c r="AN1794">
        <v>6</v>
      </c>
    </row>
    <row r="1795" spans="1:40" x14ac:dyDescent="0.3">
      <c r="A1795" t="s">
        <v>3913</v>
      </c>
      <c r="B1795" t="s">
        <v>25947</v>
      </c>
      <c r="C1795">
        <v>6.9</v>
      </c>
      <c r="E1795" t="s">
        <v>1671</v>
      </c>
      <c r="F1795" t="s">
        <v>27935</v>
      </c>
      <c r="AN1795">
        <v>7.4</v>
      </c>
    </row>
    <row r="1796" spans="1:40" x14ac:dyDescent="0.3">
      <c r="A1796" t="s">
        <v>2125</v>
      </c>
      <c r="B1796" t="s">
        <v>25948</v>
      </c>
      <c r="C1796">
        <v>6</v>
      </c>
      <c r="E1796" t="s">
        <v>27936</v>
      </c>
      <c r="F1796" t="s">
        <v>3409</v>
      </c>
      <c r="G1796" t="s">
        <v>10413</v>
      </c>
      <c r="AN1796">
        <v>7.4</v>
      </c>
    </row>
    <row r="1797" spans="1:40" x14ac:dyDescent="0.3">
      <c r="A1797" t="s">
        <v>3409</v>
      </c>
      <c r="B1797" t="s">
        <v>25949</v>
      </c>
      <c r="C1797">
        <v>7.3</v>
      </c>
      <c r="E1797" t="s">
        <v>3409</v>
      </c>
      <c r="AN1797">
        <v>6.2</v>
      </c>
    </row>
    <row r="1798" spans="1:40" x14ac:dyDescent="0.3">
      <c r="A1798" t="s">
        <v>1415</v>
      </c>
      <c r="B1798" t="s">
        <v>25950</v>
      </c>
      <c r="C1798">
        <v>6.6</v>
      </c>
      <c r="E1798" t="s">
        <v>1671</v>
      </c>
      <c r="F1798" t="s">
        <v>3409</v>
      </c>
      <c r="G1798" t="s">
        <v>19711</v>
      </c>
      <c r="AN1798">
        <v>7.2</v>
      </c>
    </row>
    <row r="1799" spans="1:40" x14ac:dyDescent="0.3">
      <c r="A1799" t="s">
        <v>9728</v>
      </c>
      <c r="B1799" t="s">
        <v>25951</v>
      </c>
      <c r="C1799">
        <v>7.5</v>
      </c>
      <c r="E1799" t="s">
        <v>13307</v>
      </c>
      <c r="F1799" t="s">
        <v>1671</v>
      </c>
      <c r="G1799" t="s">
        <v>3409</v>
      </c>
      <c r="H1799" t="s">
        <v>27935</v>
      </c>
      <c r="AN1799">
        <v>6.7</v>
      </c>
    </row>
    <row r="1800" spans="1:40" x14ac:dyDescent="0.3">
      <c r="A1800" t="s">
        <v>3794</v>
      </c>
      <c r="B1800" t="s">
        <v>25952</v>
      </c>
      <c r="C1800">
        <v>6.9</v>
      </c>
      <c r="E1800" t="s">
        <v>3409</v>
      </c>
      <c r="F1800" t="s">
        <v>27935</v>
      </c>
      <c r="AN1800">
        <v>7.2</v>
      </c>
    </row>
    <row r="1801" spans="1:40" x14ac:dyDescent="0.3">
      <c r="A1801" t="s">
        <v>1415</v>
      </c>
      <c r="B1801" t="s">
        <v>25953</v>
      </c>
      <c r="C1801">
        <v>6.8</v>
      </c>
      <c r="E1801" t="s">
        <v>1671</v>
      </c>
      <c r="F1801" t="s">
        <v>3409</v>
      </c>
      <c r="G1801" t="s">
        <v>19711</v>
      </c>
      <c r="AN1801">
        <v>5.6</v>
      </c>
    </row>
    <row r="1802" spans="1:40" x14ac:dyDescent="0.3">
      <c r="A1802" t="s">
        <v>5605</v>
      </c>
      <c r="B1802" t="s">
        <v>25954</v>
      </c>
      <c r="C1802">
        <v>6.3</v>
      </c>
      <c r="E1802" t="s">
        <v>3409</v>
      </c>
      <c r="F1802" t="s">
        <v>19711</v>
      </c>
      <c r="G1802" t="s">
        <v>25957</v>
      </c>
      <c r="AN1802">
        <v>6.8</v>
      </c>
    </row>
    <row r="1803" spans="1:40" x14ac:dyDescent="0.3">
      <c r="A1803" t="s">
        <v>1120</v>
      </c>
      <c r="B1803" t="s">
        <v>25955</v>
      </c>
      <c r="C1803">
        <v>6.4</v>
      </c>
      <c r="E1803" t="s">
        <v>1325</v>
      </c>
      <c r="F1803" t="s">
        <v>27936</v>
      </c>
      <c r="G1803" t="s">
        <v>3409</v>
      </c>
      <c r="H1803" t="s">
        <v>27934</v>
      </c>
      <c r="I1803" t="s">
        <v>10413</v>
      </c>
      <c r="AN1803">
        <v>7</v>
      </c>
    </row>
    <row r="1804" spans="1:40" x14ac:dyDescent="0.3">
      <c r="A1804" t="s">
        <v>9754</v>
      </c>
      <c r="B1804" t="s">
        <v>25956</v>
      </c>
      <c r="C1804">
        <v>5.6</v>
      </c>
      <c r="E1804" t="s">
        <v>1266</v>
      </c>
      <c r="F1804" t="s">
        <v>6403</v>
      </c>
      <c r="G1804" t="s">
        <v>10413</v>
      </c>
      <c r="AN1804">
        <v>7.2</v>
      </c>
    </row>
    <row r="1805" spans="1:40" x14ac:dyDescent="0.3">
      <c r="A1805" t="s">
        <v>334</v>
      </c>
      <c r="B1805" t="s">
        <v>25957</v>
      </c>
      <c r="C1805">
        <v>6.3</v>
      </c>
      <c r="E1805" t="s">
        <v>1325</v>
      </c>
      <c r="F1805" t="s">
        <v>27936</v>
      </c>
      <c r="G1805" t="s">
        <v>10413</v>
      </c>
      <c r="AN1805">
        <v>7.2</v>
      </c>
    </row>
    <row r="1806" spans="1:40" x14ac:dyDescent="0.3">
      <c r="A1806" t="s">
        <v>9762</v>
      </c>
      <c r="B1806" t="s">
        <v>25958</v>
      </c>
      <c r="C1806">
        <v>7.3</v>
      </c>
      <c r="E1806" t="s">
        <v>1671</v>
      </c>
      <c r="F1806" t="s">
        <v>3409</v>
      </c>
      <c r="G1806" t="s">
        <v>19711</v>
      </c>
      <c r="H1806" t="s">
        <v>10413</v>
      </c>
      <c r="AN1806">
        <v>6.2</v>
      </c>
    </row>
    <row r="1807" spans="1:40" x14ac:dyDescent="0.3">
      <c r="A1807" t="s">
        <v>1671</v>
      </c>
      <c r="B1807" t="s">
        <v>25959</v>
      </c>
      <c r="C1807">
        <v>6.6</v>
      </c>
      <c r="E1807" t="s">
        <v>1671</v>
      </c>
      <c r="AN1807">
        <v>6.9</v>
      </c>
    </row>
    <row r="1808" spans="1:40" x14ac:dyDescent="0.3">
      <c r="A1808" t="s">
        <v>334</v>
      </c>
      <c r="B1808" t="s">
        <v>25960</v>
      </c>
      <c r="C1808">
        <v>4.5999999999999996</v>
      </c>
      <c r="E1808" t="s">
        <v>1325</v>
      </c>
      <c r="F1808" t="s">
        <v>27936</v>
      </c>
      <c r="G1808" t="s">
        <v>10413</v>
      </c>
      <c r="AN1808">
        <v>7</v>
      </c>
    </row>
    <row r="1809" spans="1:40" x14ac:dyDescent="0.3">
      <c r="A1809" t="s">
        <v>9780</v>
      </c>
      <c r="B1809" t="s">
        <v>25961</v>
      </c>
      <c r="C1809">
        <v>5.0999999999999996</v>
      </c>
      <c r="E1809" t="s">
        <v>953</v>
      </c>
      <c r="F1809" t="s">
        <v>1671</v>
      </c>
      <c r="G1809" t="s">
        <v>18089</v>
      </c>
      <c r="H1809" t="s">
        <v>19711</v>
      </c>
      <c r="AN1809">
        <v>6.7</v>
      </c>
    </row>
    <row r="1810" spans="1:40" x14ac:dyDescent="0.3">
      <c r="A1810" t="s">
        <v>3409</v>
      </c>
      <c r="B1810" t="s">
        <v>25962</v>
      </c>
      <c r="C1810">
        <v>5.6</v>
      </c>
      <c r="E1810" t="s">
        <v>3409</v>
      </c>
      <c r="AN1810">
        <v>7.4</v>
      </c>
    </row>
    <row r="1811" spans="1:40" x14ac:dyDescent="0.3">
      <c r="A1811" t="s">
        <v>9790</v>
      </c>
      <c r="B1811" t="s">
        <v>25963</v>
      </c>
      <c r="C1811">
        <v>5.3</v>
      </c>
      <c r="E1811" t="s">
        <v>953</v>
      </c>
      <c r="F1811" t="s">
        <v>18089</v>
      </c>
      <c r="G1811" t="s">
        <v>1266</v>
      </c>
      <c r="H1811" t="s">
        <v>17378</v>
      </c>
      <c r="AN1811">
        <v>6.1</v>
      </c>
    </row>
    <row r="1812" spans="1:40" x14ac:dyDescent="0.3">
      <c r="A1812" t="s">
        <v>3353</v>
      </c>
      <c r="B1812" t="s">
        <v>25964</v>
      </c>
      <c r="C1812">
        <v>5.6</v>
      </c>
      <c r="E1812" t="s">
        <v>3409</v>
      </c>
      <c r="F1812" t="s">
        <v>1266</v>
      </c>
      <c r="G1812" t="s">
        <v>27934</v>
      </c>
      <c r="H1812" t="s">
        <v>10413</v>
      </c>
      <c r="AN1812">
        <v>7.6</v>
      </c>
    </row>
    <row r="1813" spans="1:40" x14ac:dyDescent="0.3">
      <c r="A1813" t="s">
        <v>6403</v>
      </c>
      <c r="B1813" t="s">
        <v>25965</v>
      </c>
      <c r="C1813">
        <v>5.9</v>
      </c>
      <c r="E1813" t="s">
        <v>6403</v>
      </c>
      <c r="AN1813">
        <v>5.6</v>
      </c>
    </row>
    <row r="1814" spans="1:40" x14ac:dyDescent="0.3">
      <c r="A1814" t="s">
        <v>1415</v>
      </c>
      <c r="B1814" t="s">
        <v>25966</v>
      </c>
      <c r="C1814">
        <v>4.7</v>
      </c>
      <c r="E1814" t="s">
        <v>1671</v>
      </c>
      <c r="F1814" t="s">
        <v>3409</v>
      </c>
      <c r="G1814" t="s">
        <v>19711</v>
      </c>
      <c r="AN1814">
        <v>6.1</v>
      </c>
    </row>
    <row r="1815" spans="1:40" x14ac:dyDescent="0.3">
      <c r="A1815" t="s">
        <v>3030</v>
      </c>
      <c r="B1815" t="s">
        <v>25967</v>
      </c>
      <c r="C1815">
        <v>4.8</v>
      </c>
      <c r="E1815" t="s">
        <v>6403</v>
      </c>
      <c r="F1815" t="s">
        <v>27934</v>
      </c>
      <c r="G1815" t="s">
        <v>10413</v>
      </c>
      <c r="AN1815">
        <v>5.5</v>
      </c>
    </row>
    <row r="1816" spans="1:40" x14ac:dyDescent="0.3">
      <c r="A1816" t="s">
        <v>1415</v>
      </c>
      <c r="B1816" t="s">
        <v>25968</v>
      </c>
      <c r="C1816">
        <v>6.8</v>
      </c>
      <c r="E1816" t="s">
        <v>1671</v>
      </c>
      <c r="F1816" t="s">
        <v>3409</v>
      </c>
      <c r="G1816" t="s">
        <v>19711</v>
      </c>
      <c r="AN1816">
        <v>6.9</v>
      </c>
    </row>
    <row r="1817" spans="1:40" x14ac:dyDescent="0.3">
      <c r="A1817" t="s">
        <v>2689</v>
      </c>
      <c r="B1817" t="s">
        <v>25969</v>
      </c>
      <c r="C1817">
        <v>5.4</v>
      </c>
      <c r="E1817" t="s">
        <v>1325</v>
      </c>
      <c r="F1817" t="s">
        <v>27936</v>
      </c>
      <c r="G1817" t="s">
        <v>27934</v>
      </c>
      <c r="H1817" t="s">
        <v>19711</v>
      </c>
      <c r="I1817" t="s">
        <v>10413</v>
      </c>
      <c r="AN1817">
        <v>4.0999999999999996</v>
      </c>
    </row>
    <row r="1818" spans="1:40" x14ac:dyDescent="0.3">
      <c r="A1818" t="s">
        <v>1009</v>
      </c>
      <c r="B1818" t="s">
        <v>25970</v>
      </c>
      <c r="C1818">
        <v>5.0999999999999996</v>
      </c>
      <c r="E1818" t="s">
        <v>1671</v>
      </c>
      <c r="F1818" t="s">
        <v>27936</v>
      </c>
      <c r="AN1818">
        <v>5.4</v>
      </c>
    </row>
    <row r="1819" spans="1:40" x14ac:dyDescent="0.3">
      <c r="A1819" t="s">
        <v>9838</v>
      </c>
      <c r="B1819" t="s">
        <v>25971</v>
      </c>
      <c r="C1819">
        <v>7</v>
      </c>
      <c r="E1819" t="s">
        <v>13307</v>
      </c>
      <c r="F1819" t="s">
        <v>27936</v>
      </c>
      <c r="G1819" t="s">
        <v>3409</v>
      </c>
      <c r="H1819" t="s">
        <v>22704</v>
      </c>
      <c r="I1819" t="s">
        <v>10413</v>
      </c>
      <c r="AN1819">
        <v>8.1999999999999993</v>
      </c>
    </row>
    <row r="1820" spans="1:40" x14ac:dyDescent="0.3">
      <c r="A1820" t="s">
        <v>5544</v>
      </c>
      <c r="B1820" t="s">
        <v>25972</v>
      </c>
      <c r="C1820">
        <v>4</v>
      </c>
      <c r="E1820" t="s">
        <v>6403</v>
      </c>
      <c r="F1820" t="s">
        <v>10413</v>
      </c>
      <c r="AN1820">
        <v>7.9</v>
      </c>
    </row>
    <row r="1821" spans="1:40" x14ac:dyDescent="0.3">
      <c r="A1821" t="s">
        <v>3409</v>
      </c>
      <c r="B1821" t="s">
        <v>25973</v>
      </c>
      <c r="C1821">
        <v>7.3</v>
      </c>
      <c r="E1821" t="s">
        <v>3409</v>
      </c>
      <c r="AN1821">
        <v>7.1</v>
      </c>
    </row>
    <row r="1822" spans="1:40" x14ac:dyDescent="0.3">
      <c r="A1822" t="s">
        <v>3794</v>
      </c>
      <c r="B1822" t="s">
        <v>25974</v>
      </c>
      <c r="C1822">
        <v>6.8</v>
      </c>
      <c r="E1822" t="s">
        <v>3409</v>
      </c>
      <c r="F1822" t="s">
        <v>27935</v>
      </c>
      <c r="AN1822">
        <v>6.4</v>
      </c>
    </row>
    <row r="1823" spans="1:40" x14ac:dyDescent="0.3">
      <c r="A1823" t="s">
        <v>9871</v>
      </c>
      <c r="B1823" t="s">
        <v>25975</v>
      </c>
      <c r="C1823">
        <v>7</v>
      </c>
      <c r="E1823" t="s">
        <v>27936</v>
      </c>
      <c r="F1823" t="s">
        <v>3409</v>
      </c>
      <c r="G1823" t="s">
        <v>22704</v>
      </c>
      <c r="AN1823">
        <v>7.5</v>
      </c>
    </row>
    <row r="1824" spans="1:40" x14ac:dyDescent="0.3">
      <c r="A1824" t="s">
        <v>1634</v>
      </c>
      <c r="B1824" t="s">
        <v>25976</v>
      </c>
      <c r="C1824">
        <v>7.1</v>
      </c>
      <c r="E1824" t="s">
        <v>13307</v>
      </c>
      <c r="F1824" t="s">
        <v>3409</v>
      </c>
      <c r="G1824" t="s">
        <v>27935</v>
      </c>
      <c r="AN1824">
        <v>7.2</v>
      </c>
    </row>
    <row r="1825" spans="1:40" x14ac:dyDescent="0.3">
      <c r="A1825" t="s">
        <v>5940</v>
      </c>
      <c r="B1825" t="s">
        <v>25977</v>
      </c>
      <c r="C1825">
        <v>6.9</v>
      </c>
      <c r="E1825" t="s">
        <v>13307</v>
      </c>
      <c r="F1825" t="s">
        <v>3409</v>
      </c>
      <c r="G1825" t="s">
        <v>22704</v>
      </c>
      <c r="AN1825">
        <v>5.6</v>
      </c>
    </row>
    <row r="1826" spans="1:40" x14ac:dyDescent="0.3">
      <c r="A1826" t="s">
        <v>2407</v>
      </c>
      <c r="B1826" t="s">
        <v>25978</v>
      </c>
      <c r="C1826">
        <v>7.3</v>
      </c>
      <c r="E1826" t="s">
        <v>1325</v>
      </c>
      <c r="F1826" t="s">
        <v>953</v>
      </c>
      <c r="G1826" t="s">
        <v>1671</v>
      </c>
      <c r="H1826" t="s">
        <v>1266</v>
      </c>
      <c r="AN1826">
        <v>8.4</v>
      </c>
    </row>
    <row r="1827" spans="1:40" x14ac:dyDescent="0.3">
      <c r="A1827" t="s">
        <v>3794</v>
      </c>
      <c r="B1827" t="s">
        <v>25979</v>
      </c>
      <c r="C1827">
        <v>8.1999999999999993</v>
      </c>
      <c r="E1827" t="s">
        <v>3409</v>
      </c>
      <c r="F1827" t="s">
        <v>27935</v>
      </c>
      <c r="AN1827">
        <v>7.5</v>
      </c>
    </row>
    <row r="1828" spans="1:40" x14ac:dyDescent="0.3">
      <c r="A1828" t="s">
        <v>9898</v>
      </c>
      <c r="B1828" t="s">
        <v>25980</v>
      </c>
      <c r="C1828">
        <v>7.1</v>
      </c>
      <c r="E1828" t="s">
        <v>13307</v>
      </c>
      <c r="F1828" t="s">
        <v>3409</v>
      </c>
      <c r="G1828" t="s">
        <v>10413</v>
      </c>
      <c r="H1828" t="s">
        <v>25957</v>
      </c>
      <c r="AN1828">
        <v>7.2</v>
      </c>
    </row>
    <row r="1829" spans="1:40" x14ac:dyDescent="0.3">
      <c r="A1829" t="s">
        <v>1961</v>
      </c>
      <c r="B1829" t="s">
        <v>25981</v>
      </c>
      <c r="C1829">
        <v>7.7</v>
      </c>
      <c r="E1829" t="s">
        <v>3409</v>
      </c>
      <c r="F1829" t="s">
        <v>22704</v>
      </c>
      <c r="G1829" t="s">
        <v>25957</v>
      </c>
      <c r="AN1829">
        <v>7.2</v>
      </c>
    </row>
    <row r="1830" spans="1:40" x14ac:dyDescent="0.3">
      <c r="A1830" t="s">
        <v>3396</v>
      </c>
      <c r="B1830" t="s">
        <v>25982</v>
      </c>
      <c r="C1830">
        <v>6.5</v>
      </c>
      <c r="E1830" t="s">
        <v>3409</v>
      </c>
      <c r="F1830" t="s">
        <v>25957</v>
      </c>
      <c r="AN1830">
        <v>6.5</v>
      </c>
    </row>
    <row r="1831" spans="1:40" x14ac:dyDescent="0.3">
      <c r="A1831" t="s">
        <v>9910</v>
      </c>
      <c r="B1831" t="s">
        <v>25983</v>
      </c>
      <c r="C1831">
        <v>4.9000000000000004</v>
      </c>
      <c r="E1831" t="s">
        <v>3409</v>
      </c>
      <c r="F1831" t="s">
        <v>12038</v>
      </c>
      <c r="G1831" t="s">
        <v>27934</v>
      </c>
      <c r="H1831" t="s">
        <v>19711</v>
      </c>
      <c r="I1831" t="s">
        <v>10413</v>
      </c>
      <c r="AN1831">
        <v>6.8</v>
      </c>
    </row>
    <row r="1832" spans="1:40" x14ac:dyDescent="0.3">
      <c r="A1832" t="s">
        <v>1924</v>
      </c>
      <c r="B1832" t="s">
        <v>25984</v>
      </c>
      <c r="C1832">
        <v>6.4</v>
      </c>
      <c r="E1832" t="s">
        <v>3409</v>
      </c>
      <c r="F1832" t="s">
        <v>27934</v>
      </c>
      <c r="G1832" t="s">
        <v>10413</v>
      </c>
      <c r="AN1832">
        <v>7.5</v>
      </c>
    </row>
    <row r="1833" spans="1:40" x14ac:dyDescent="0.3">
      <c r="A1833" t="s">
        <v>5544</v>
      </c>
      <c r="B1833" t="s">
        <v>25985</v>
      </c>
      <c r="C1833">
        <v>5.9</v>
      </c>
      <c r="E1833" t="s">
        <v>6403</v>
      </c>
      <c r="F1833" t="s">
        <v>10413</v>
      </c>
      <c r="AN1833">
        <v>7</v>
      </c>
    </row>
    <row r="1834" spans="1:40" x14ac:dyDescent="0.3">
      <c r="A1834" t="s">
        <v>1415</v>
      </c>
      <c r="B1834" t="s">
        <v>25986</v>
      </c>
      <c r="C1834">
        <v>6.2</v>
      </c>
      <c r="E1834" t="s">
        <v>1671</v>
      </c>
      <c r="F1834" t="s">
        <v>3409</v>
      </c>
      <c r="G1834" t="s">
        <v>19711</v>
      </c>
      <c r="AN1834">
        <v>6.6</v>
      </c>
    </row>
    <row r="1835" spans="1:40" x14ac:dyDescent="0.3">
      <c r="A1835" t="s">
        <v>923</v>
      </c>
      <c r="B1835" t="s">
        <v>25987</v>
      </c>
      <c r="C1835">
        <v>5.8</v>
      </c>
      <c r="E1835" t="s">
        <v>1325</v>
      </c>
      <c r="F1835" t="s">
        <v>3409</v>
      </c>
      <c r="G1835" t="s">
        <v>10413</v>
      </c>
      <c r="AN1835">
        <v>5.2</v>
      </c>
    </row>
    <row r="1836" spans="1:40" x14ac:dyDescent="0.3">
      <c r="A1836" t="s">
        <v>2527</v>
      </c>
      <c r="B1836" t="s">
        <v>25988</v>
      </c>
      <c r="C1836">
        <v>6.7</v>
      </c>
      <c r="E1836" t="s">
        <v>1671</v>
      </c>
      <c r="F1836" t="s">
        <v>3409</v>
      </c>
      <c r="AN1836">
        <v>8.3000000000000007</v>
      </c>
    </row>
    <row r="1837" spans="1:40" x14ac:dyDescent="0.3">
      <c r="A1837" t="s">
        <v>464</v>
      </c>
      <c r="B1837" t="s">
        <v>25989</v>
      </c>
      <c r="C1837">
        <v>5.9</v>
      </c>
      <c r="E1837" t="s">
        <v>1325</v>
      </c>
      <c r="F1837" t="s">
        <v>27936</v>
      </c>
      <c r="G1837" t="s">
        <v>3409</v>
      </c>
      <c r="H1837" t="s">
        <v>10413</v>
      </c>
      <c r="AN1837">
        <v>7.2</v>
      </c>
    </row>
    <row r="1838" spans="1:40" x14ac:dyDescent="0.3">
      <c r="A1838" t="s">
        <v>7043</v>
      </c>
      <c r="B1838" t="s">
        <v>25990</v>
      </c>
      <c r="C1838">
        <v>7.3</v>
      </c>
      <c r="E1838" t="s">
        <v>953</v>
      </c>
      <c r="F1838" t="s">
        <v>3409</v>
      </c>
      <c r="AN1838">
        <v>7.2</v>
      </c>
    </row>
    <row r="1839" spans="1:40" x14ac:dyDescent="0.3">
      <c r="A1839" t="s">
        <v>3554</v>
      </c>
      <c r="B1839" t="s">
        <v>25991</v>
      </c>
      <c r="C1839">
        <v>4.0999999999999996</v>
      </c>
      <c r="E1839" t="s">
        <v>1325</v>
      </c>
      <c r="F1839" t="s">
        <v>1671</v>
      </c>
      <c r="G1839" t="s">
        <v>27936</v>
      </c>
      <c r="H1839" t="s">
        <v>3409</v>
      </c>
      <c r="I1839" t="s">
        <v>10413</v>
      </c>
      <c r="AN1839">
        <v>6.5</v>
      </c>
    </row>
    <row r="1840" spans="1:40" x14ac:dyDescent="0.3">
      <c r="A1840" t="s">
        <v>1681</v>
      </c>
      <c r="B1840" t="s">
        <v>25992</v>
      </c>
      <c r="C1840">
        <v>4.9000000000000004</v>
      </c>
      <c r="E1840" t="s">
        <v>1671</v>
      </c>
      <c r="F1840" t="s">
        <v>19711</v>
      </c>
      <c r="AN1840">
        <v>5.6</v>
      </c>
    </row>
    <row r="1841" spans="1:40" x14ac:dyDescent="0.3">
      <c r="A1841" t="s">
        <v>1634</v>
      </c>
      <c r="B1841" t="s">
        <v>25993</v>
      </c>
      <c r="C1841">
        <v>7.9</v>
      </c>
      <c r="E1841" t="s">
        <v>13307</v>
      </c>
      <c r="F1841" t="s">
        <v>3409</v>
      </c>
      <c r="G1841" t="s">
        <v>27935</v>
      </c>
      <c r="AN1841">
        <v>6.6</v>
      </c>
    </row>
    <row r="1842" spans="1:40" x14ac:dyDescent="0.3">
      <c r="A1842" t="s">
        <v>1904</v>
      </c>
      <c r="B1842" t="s">
        <v>25994</v>
      </c>
      <c r="C1842">
        <v>5.2</v>
      </c>
      <c r="E1842" t="s">
        <v>1325</v>
      </c>
      <c r="F1842" t="s">
        <v>1671</v>
      </c>
      <c r="G1842" t="s">
        <v>12332</v>
      </c>
      <c r="AN1842">
        <v>6.5</v>
      </c>
    </row>
    <row r="1843" spans="1:40" x14ac:dyDescent="0.3">
      <c r="A1843" t="s">
        <v>1009</v>
      </c>
      <c r="B1843" t="s">
        <v>25995</v>
      </c>
      <c r="C1843">
        <v>4.0999999999999996</v>
      </c>
      <c r="E1843" t="s">
        <v>1671</v>
      </c>
      <c r="F1843" t="s">
        <v>27936</v>
      </c>
      <c r="AN1843">
        <v>5.7</v>
      </c>
    </row>
    <row r="1844" spans="1:40" x14ac:dyDescent="0.3">
      <c r="A1844" t="s">
        <v>2202</v>
      </c>
      <c r="B1844" t="s">
        <v>25996</v>
      </c>
      <c r="C1844">
        <v>6.6</v>
      </c>
      <c r="E1844" t="s">
        <v>3409</v>
      </c>
      <c r="F1844" t="s">
        <v>27934</v>
      </c>
      <c r="G1844" t="s">
        <v>12332</v>
      </c>
      <c r="H1844" t="s">
        <v>10413</v>
      </c>
      <c r="AN1844">
        <v>7.7</v>
      </c>
    </row>
    <row r="1845" spans="1:40" x14ac:dyDescent="0.3">
      <c r="A1845" t="s">
        <v>9984</v>
      </c>
      <c r="B1845" t="s">
        <v>25997</v>
      </c>
      <c r="C1845">
        <v>2.9</v>
      </c>
      <c r="E1845" t="s">
        <v>1325</v>
      </c>
      <c r="F1845" t="s">
        <v>953</v>
      </c>
      <c r="G1845" t="s">
        <v>1266</v>
      </c>
      <c r="H1845" t="s">
        <v>6403</v>
      </c>
      <c r="AN1845">
        <v>7.1</v>
      </c>
    </row>
    <row r="1846" spans="1:40" x14ac:dyDescent="0.3">
      <c r="A1846" t="s">
        <v>2142</v>
      </c>
      <c r="B1846" t="s">
        <v>25998</v>
      </c>
      <c r="C1846">
        <v>6.5</v>
      </c>
      <c r="E1846" t="s">
        <v>27936</v>
      </c>
      <c r="F1846" t="s">
        <v>3409</v>
      </c>
      <c r="G1846" t="s">
        <v>27934</v>
      </c>
      <c r="H1846" t="s">
        <v>10413</v>
      </c>
      <c r="AN1846">
        <v>6.4</v>
      </c>
    </row>
    <row r="1847" spans="1:40" x14ac:dyDescent="0.3">
      <c r="A1847" t="s">
        <v>1634</v>
      </c>
      <c r="B1847" t="s">
        <v>25999</v>
      </c>
      <c r="C1847">
        <v>7.2</v>
      </c>
      <c r="E1847" t="s">
        <v>13307</v>
      </c>
      <c r="F1847" t="s">
        <v>3409</v>
      </c>
      <c r="G1847" t="s">
        <v>27935</v>
      </c>
      <c r="AN1847">
        <v>7.4</v>
      </c>
    </row>
    <row r="1848" spans="1:40" x14ac:dyDescent="0.3">
      <c r="A1848" t="s">
        <v>3409</v>
      </c>
      <c r="B1848" t="s">
        <v>26000</v>
      </c>
      <c r="C1848">
        <v>6.8</v>
      </c>
      <c r="E1848" t="s">
        <v>3409</v>
      </c>
      <c r="AN1848">
        <v>6.5</v>
      </c>
    </row>
    <row r="1849" spans="1:40" x14ac:dyDescent="0.3">
      <c r="A1849" t="s">
        <v>10013</v>
      </c>
      <c r="B1849" t="s">
        <v>26001</v>
      </c>
      <c r="C1849">
        <v>7.8</v>
      </c>
      <c r="E1849" t="s">
        <v>27936</v>
      </c>
      <c r="F1849" t="s">
        <v>3409</v>
      </c>
      <c r="G1849" t="s">
        <v>27934</v>
      </c>
      <c r="H1849" t="s">
        <v>19711</v>
      </c>
      <c r="AN1849">
        <v>7.3</v>
      </c>
    </row>
    <row r="1850" spans="1:40" x14ac:dyDescent="0.3">
      <c r="A1850" t="s">
        <v>1935</v>
      </c>
      <c r="B1850" t="s">
        <v>26002</v>
      </c>
      <c r="C1850">
        <v>6.7</v>
      </c>
      <c r="E1850" t="s">
        <v>27936</v>
      </c>
      <c r="F1850" t="s">
        <v>3409</v>
      </c>
      <c r="AN1850">
        <v>7.3</v>
      </c>
    </row>
    <row r="1851" spans="1:40" x14ac:dyDescent="0.3">
      <c r="A1851" t="s">
        <v>2527</v>
      </c>
      <c r="B1851" t="s">
        <v>26003</v>
      </c>
      <c r="C1851">
        <v>7.1</v>
      </c>
      <c r="E1851" t="s">
        <v>1671</v>
      </c>
      <c r="F1851" t="s">
        <v>3409</v>
      </c>
      <c r="AN1851">
        <v>6.5</v>
      </c>
    </row>
    <row r="1852" spans="1:40" x14ac:dyDescent="0.3">
      <c r="A1852" t="s">
        <v>4479</v>
      </c>
      <c r="B1852" t="s">
        <v>26004</v>
      </c>
      <c r="C1852">
        <v>5.7</v>
      </c>
      <c r="E1852" t="s">
        <v>1671</v>
      </c>
      <c r="F1852" t="s">
        <v>3409</v>
      </c>
      <c r="G1852" t="s">
        <v>19711</v>
      </c>
      <c r="H1852" t="s">
        <v>27935</v>
      </c>
      <c r="AN1852">
        <v>5.3</v>
      </c>
    </row>
    <row r="1853" spans="1:40" x14ac:dyDescent="0.3">
      <c r="A1853" t="s">
        <v>2125</v>
      </c>
      <c r="B1853" t="s">
        <v>26005</v>
      </c>
      <c r="C1853">
        <v>5.3</v>
      </c>
      <c r="E1853" t="s">
        <v>27936</v>
      </c>
      <c r="F1853" t="s">
        <v>3409</v>
      </c>
      <c r="G1853" t="s">
        <v>10413</v>
      </c>
      <c r="AN1853">
        <v>6.6</v>
      </c>
    </row>
    <row r="1854" spans="1:40" x14ac:dyDescent="0.3">
      <c r="A1854" t="s">
        <v>777</v>
      </c>
      <c r="B1854" t="s">
        <v>26006</v>
      </c>
      <c r="C1854">
        <v>6.5</v>
      </c>
      <c r="E1854" t="s">
        <v>1325</v>
      </c>
      <c r="F1854" t="s">
        <v>3409</v>
      </c>
      <c r="AN1854">
        <v>8.6999999999999993</v>
      </c>
    </row>
    <row r="1855" spans="1:40" x14ac:dyDescent="0.3">
      <c r="A1855" t="s">
        <v>214</v>
      </c>
      <c r="B1855" t="s">
        <v>26007</v>
      </c>
      <c r="C1855">
        <v>7.7</v>
      </c>
      <c r="E1855" t="s">
        <v>3409</v>
      </c>
      <c r="F1855" t="s">
        <v>19711</v>
      </c>
      <c r="AN1855">
        <v>6.1</v>
      </c>
    </row>
    <row r="1856" spans="1:40" x14ac:dyDescent="0.3">
      <c r="A1856" t="s">
        <v>7043</v>
      </c>
      <c r="B1856" t="s">
        <v>26008</v>
      </c>
      <c r="C1856">
        <v>6.1</v>
      </c>
      <c r="E1856" t="s">
        <v>953</v>
      </c>
      <c r="F1856" t="s">
        <v>3409</v>
      </c>
      <c r="AN1856">
        <v>6.4</v>
      </c>
    </row>
    <row r="1857" spans="1:40" x14ac:dyDescent="0.3">
      <c r="A1857" t="s">
        <v>1875</v>
      </c>
      <c r="B1857" t="s">
        <v>26009</v>
      </c>
      <c r="C1857">
        <v>7.3</v>
      </c>
      <c r="E1857" t="s">
        <v>953</v>
      </c>
      <c r="F1857" t="s">
        <v>1671</v>
      </c>
      <c r="G1857" t="s">
        <v>12332</v>
      </c>
      <c r="AN1857">
        <v>5.9</v>
      </c>
    </row>
    <row r="1858" spans="1:40" x14ac:dyDescent="0.3">
      <c r="A1858" t="s">
        <v>3794</v>
      </c>
      <c r="B1858" t="s">
        <v>26010</v>
      </c>
      <c r="C1858">
        <v>7.2</v>
      </c>
      <c r="E1858" t="s">
        <v>3409</v>
      </c>
      <c r="F1858" t="s">
        <v>27935</v>
      </c>
      <c r="AN1858">
        <v>7.7</v>
      </c>
    </row>
    <row r="1859" spans="1:40" x14ac:dyDescent="0.3">
      <c r="A1859" t="s">
        <v>5103</v>
      </c>
      <c r="B1859" t="s">
        <v>26011</v>
      </c>
      <c r="C1859">
        <v>6.1</v>
      </c>
      <c r="E1859" t="s">
        <v>6403</v>
      </c>
      <c r="F1859" t="s">
        <v>27934</v>
      </c>
      <c r="AN1859">
        <v>7.1</v>
      </c>
    </row>
    <row r="1860" spans="1:40" x14ac:dyDescent="0.3">
      <c r="A1860" t="s">
        <v>10088</v>
      </c>
      <c r="B1860" t="s">
        <v>26012</v>
      </c>
      <c r="C1860">
        <v>5.8</v>
      </c>
      <c r="E1860" t="s">
        <v>1325</v>
      </c>
      <c r="F1860" t="s">
        <v>3409</v>
      </c>
      <c r="G1860" t="s">
        <v>15011</v>
      </c>
      <c r="AN1860">
        <v>7.5</v>
      </c>
    </row>
    <row r="1861" spans="1:40" x14ac:dyDescent="0.3">
      <c r="A1861" t="s">
        <v>1681</v>
      </c>
      <c r="B1861" t="s">
        <v>26013</v>
      </c>
      <c r="C1861">
        <v>5.7</v>
      </c>
      <c r="E1861" t="s">
        <v>1671</v>
      </c>
      <c r="F1861" t="s">
        <v>19711</v>
      </c>
      <c r="AN1861">
        <v>7.6</v>
      </c>
    </row>
    <row r="1862" spans="1:40" x14ac:dyDescent="0.3">
      <c r="A1862" t="s">
        <v>1009</v>
      </c>
      <c r="B1862" t="s">
        <v>26014</v>
      </c>
      <c r="C1862">
        <v>6.7</v>
      </c>
      <c r="E1862" t="s">
        <v>1671</v>
      </c>
      <c r="F1862" t="s">
        <v>27936</v>
      </c>
      <c r="AN1862">
        <v>7.1</v>
      </c>
    </row>
    <row r="1863" spans="1:40" x14ac:dyDescent="0.3">
      <c r="A1863" t="s">
        <v>7837</v>
      </c>
      <c r="B1863" t="s">
        <v>26015</v>
      </c>
      <c r="C1863">
        <v>6.5</v>
      </c>
      <c r="E1863" t="s">
        <v>3409</v>
      </c>
      <c r="F1863" t="s">
        <v>12038</v>
      </c>
      <c r="G1863" t="s">
        <v>19711</v>
      </c>
      <c r="AN1863">
        <v>7.1</v>
      </c>
    </row>
    <row r="1864" spans="1:40" x14ac:dyDescent="0.3">
      <c r="A1864" t="s">
        <v>1671</v>
      </c>
      <c r="B1864" t="s">
        <v>26016</v>
      </c>
      <c r="C1864">
        <v>7.2</v>
      </c>
      <c r="E1864" t="s">
        <v>1671</v>
      </c>
      <c r="AN1864">
        <v>4.7</v>
      </c>
    </row>
    <row r="1865" spans="1:40" x14ac:dyDescent="0.3">
      <c r="A1865" t="s">
        <v>7901</v>
      </c>
      <c r="B1865" t="s">
        <v>26017</v>
      </c>
      <c r="C1865">
        <v>7.6</v>
      </c>
      <c r="E1865" t="s">
        <v>1671</v>
      </c>
      <c r="F1865" t="s">
        <v>3409</v>
      </c>
      <c r="G1865" t="s">
        <v>1266</v>
      </c>
      <c r="AN1865">
        <v>6.7</v>
      </c>
    </row>
    <row r="1866" spans="1:40" x14ac:dyDescent="0.3">
      <c r="A1866" t="s">
        <v>5103</v>
      </c>
      <c r="B1866" t="s">
        <v>26018</v>
      </c>
      <c r="C1866">
        <v>4.5999999999999996</v>
      </c>
      <c r="E1866" t="s">
        <v>6403</v>
      </c>
      <c r="F1866" t="s">
        <v>27934</v>
      </c>
      <c r="AN1866">
        <v>7.1</v>
      </c>
    </row>
    <row r="1867" spans="1:40" x14ac:dyDescent="0.3">
      <c r="A1867" t="s">
        <v>1415</v>
      </c>
      <c r="B1867" t="s">
        <v>26019</v>
      </c>
      <c r="C1867">
        <v>6.9</v>
      </c>
      <c r="E1867" t="s">
        <v>1671</v>
      </c>
      <c r="F1867" t="s">
        <v>3409</v>
      </c>
      <c r="G1867" t="s">
        <v>19711</v>
      </c>
      <c r="AN1867">
        <v>6.7</v>
      </c>
    </row>
    <row r="1868" spans="1:40" x14ac:dyDescent="0.3">
      <c r="A1868" t="s">
        <v>1681</v>
      </c>
      <c r="B1868" t="s">
        <v>26020</v>
      </c>
      <c r="C1868">
        <v>6.6</v>
      </c>
      <c r="E1868" t="s">
        <v>1671</v>
      </c>
      <c r="F1868" t="s">
        <v>19711</v>
      </c>
      <c r="AN1868">
        <v>7.1</v>
      </c>
    </row>
    <row r="1869" spans="1:40" x14ac:dyDescent="0.3">
      <c r="A1869" t="s">
        <v>9193</v>
      </c>
      <c r="B1869" t="s">
        <v>26021</v>
      </c>
      <c r="C1869">
        <v>6.3</v>
      </c>
      <c r="E1869" t="s">
        <v>1671</v>
      </c>
      <c r="F1869" t="s">
        <v>27936</v>
      </c>
      <c r="G1869" t="s">
        <v>3409</v>
      </c>
      <c r="AN1869">
        <v>8.1</v>
      </c>
    </row>
    <row r="1870" spans="1:40" x14ac:dyDescent="0.3">
      <c r="A1870" t="s">
        <v>6190</v>
      </c>
      <c r="B1870" t="s">
        <v>26022</v>
      </c>
      <c r="C1870">
        <v>6.2</v>
      </c>
      <c r="E1870" t="s">
        <v>1671</v>
      </c>
      <c r="F1870" t="s">
        <v>25957</v>
      </c>
      <c r="AN1870">
        <v>5.5</v>
      </c>
    </row>
    <row r="1871" spans="1:40" x14ac:dyDescent="0.3">
      <c r="A1871" t="s">
        <v>422</v>
      </c>
      <c r="B1871" t="s">
        <v>26023</v>
      </c>
      <c r="C1871">
        <v>5.3</v>
      </c>
      <c r="E1871" t="s">
        <v>1325</v>
      </c>
      <c r="F1871" t="s">
        <v>1671</v>
      </c>
      <c r="G1871" t="s">
        <v>27936</v>
      </c>
      <c r="H1871" t="s">
        <v>10413</v>
      </c>
      <c r="AN1871">
        <v>6.6</v>
      </c>
    </row>
    <row r="1872" spans="1:40" x14ac:dyDescent="0.3">
      <c r="A1872" t="s">
        <v>1544</v>
      </c>
      <c r="B1872" t="s">
        <v>26024</v>
      </c>
      <c r="C1872">
        <v>7.3</v>
      </c>
      <c r="E1872" t="s">
        <v>13307</v>
      </c>
      <c r="F1872" t="s">
        <v>3409</v>
      </c>
      <c r="AN1872">
        <v>6.4</v>
      </c>
    </row>
    <row r="1873" spans="1:40" x14ac:dyDescent="0.3">
      <c r="A1873" t="s">
        <v>1681</v>
      </c>
      <c r="B1873" t="s">
        <v>26025</v>
      </c>
      <c r="C1873">
        <v>5.6</v>
      </c>
      <c r="E1873" t="s">
        <v>1671</v>
      </c>
      <c r="F1873" t="s">
        <v>19711</v>
      </c>
      <c r="AN1873">
        <v>7.3</v>
      </c>
    </row>
    <row r="1874" spans="1:40" x14ac:dyDescent="0.3">
      <c r="A1874" t="s">
        <v>10140</v>
      </c>
      <c r="B1874" t="s">
        <v>26026</v>
      </c>
      <c r="C1874">
        <v>6.2</v>
      </c>
      <c r="E1874" t="s">
        <v>953</v>
      </c>
      <c r="F1874" t="s">
        <v>1671</v>
      </c>
      <c r="G1874" t="s">
        <v>18089</v>
      </c>
      <c r="H1874" t="s">
        <v>1266</v>
      </c>
      <c r="I1874" t="s">
        <v>12038</v>
      </c>
      <c r="J1874" t="s">
        <v>12332</v>
      </c>
      <c r="AN1874">
        <v>6.9</v>
      </c>
    </row>
    <row r="1875" spans="1:40" x14ac:dyDescent="0.3">
      <c r="A1875" t="s">
        <v>10147</v>
      </c>
      <c r="B1875" t="s">
        <v>26027</v>
      </c>
      <c r="C1875">
        <v>5.2</v>
      </c>
      <c r="E1875" t="s">
        <v>953</v>
      </c>
      <c r="F1875" t="s">
        <v>18089</v>
      </c>
      <c r="G1875" t="s">
        <v>1266</v>
      </c>
      <c r="H1875" t="s">
        <v>12038</v>
      </c>
      <c r="I1875" t="s">
        <v>17378</v>
      </c>
      <c r="AN1875">
        <v>7.2</v>
      </c>
    </row>
    <row r="1876" spans="1:40" x14ac:dyDescent="0.3">
      <c r="A1876" t="s">
        <v>3913</v>
      </c>
      <c r="B1876" t="s">
        <v>26028</v>
      </c>
      <c r="C1876">
        <v>5.3</v>
      </c>
      <c r="E1876" t="s">
        <v>1671</v>
      </c>
      <c r="F1876" t="s">
        <v>27935</v>
      </c>
      <c r="AN1876">
        <v>6.5</v>
      </c>
    </row>
    <row r="1877" spans="1:40" x14ac:dyDescent="0.3">
      <c r="A1877" t="s">
        <v>6283</v>
      </c>
      <c r="B1877" t="s">
        <v>26029</v>
      </c>
      <c r="C1877">
        <v>5.4</v>
      </c>
      <c r="E1877" t="s">
        <v>1671</v>
      </c>
      <c r="F1877" t="s">
        <v>3409</v>
      </c>
      <c r="G1877" t="s">
        <v>27935</v>
      </c>
      <c r="AN1877">
        <v>6.6</v>
      </c>
    </row>
    <row r="1878" spans="1:40" x14ac:dyDescent="0.3">
      <c r="A1878" t="s">
        <v>1681</v>
      </c>
      <c r="B1878" t="s">
        <v>26030</v>
      </c>
      <c r="C1878">
        <v>4.9000000000000004</v>
      </c>
      <c r="E1878" t="s">
        <v>1671</v>
      </c>
      <c r="F1878" t="s">
        <v>19711</v>
      </c>
      <c r="AN1878">
        <v>6.7</v>
      </c>
    </row>
    <row r="1879" spans="1:40" x14ac:dyDescent="0.3">
      <c r="A1879" t="s">
        <v>7579</v>
      </c>
      <c r="B1879" t="s">
        <v>26031</v>
      </c>
      <c r="C1879">
        <v>5.5</v>
      </c>
      <c r="E1879" t="s">
        <v>1671</v>
      </c>
      <c r="F1879" t="s">
        <v>6403</v>
      </c>
      <c r="AN1879">
        <v>7</v>
      </c>
    </row>
    <row r="1880" spans="1:40" x14ac:dyDescent="0.3">
      <c r="A1880" t="s">
        <v>6507</v>
      </c>
      <c r="B1880" t="s">
        <v>26032</v>
      </c>
      <c r="C1880">
        <v>6.7</v>
      </c>
      <c r="E1880" t="s">
        <v>13307</v>
      </c>
      <c r="F1880" t="s">
        <v>3409</v>
      </c>
      <c r="G1880" t="s">
        <v>12038</v>
      </c>
      <c r="H1880" t="s">
        <v>17378</v>
      </c>
      <c r="AN1880">
        <v>5.5</v>
      </c>
    </row>
    <row r="1881" spans="1:40" x14ac:dyDescent="0.3">
      <c r="A1881" t="s">
        <v>3057</v>
      </c>
      <c r="B1881" t="s">
        <v>26033</v>
      </c>
      <c r="C1881">
        <v>3.9</v>
      </c>
      <c r="E1881" t="s">
        <v>1671</v>
      </c>
      <c r="F1881" t="s">
        <v>18089</v>
      </c>
      <c r="AN1881">
        <v>6.7</v>
      </c>
    </row>
    <row r="1882" spans="1:40" x14ac:dyDescent="0.3">
      <c r="A1882" t="s">
        <v>10178</v>
      </c>
      <c r="B1882" t="s">
        <v>26034</v>
      </c>
      <c r="C1882">
        <v>7.2</v>
      </c>
      <c r="E1882" t="s">
        <v>1325</v>
      </c>
      <c r="F1882" t="s">
        <v>953</v>
      </c>
      <c r="G1882" t="s">
        <v>11526</v>
      </c>
      <c r="H1882" t="s">
        <v>1671</v>
      </c>
      <c r="I1882" t="s">
        <v>1266</v>
      </c>
      <c r="AN1882">
        <v>3.9</v>
      </c>
    </row>
    <row r="1883" spans="1:40" x14ac:dyDescent="0.3">
      <c r="A1883" t="s">
        <v>214</v>
      </c>
      <c r="B1883" t="s">
        <v>26035</v>
      </c>
      <c r="C1883">
        <v>5.0999999999999996</v>
      </c>
      <c r="E1883" t="s">
        <v>3409</v>
      </c>
      <c r="F1883" t="s">
        <v>19711</v>
      </c>
      <c r="AN1883">
        <v>7</v>
      </c>
    </row>
    <row r="1884" spans="1:40" x14ac:dyDescent="0.3">
      <c r="A1884" t="s">
        <v>464</v>
      </c>
      <c r="B1884" t="s">
        <v>26036</v>
      </c>
      <c r="C1884">
        <v>6.5</v>
      </c>
      <c r="E1884" t="s">
        <v>1325</v>
      </c>
      <c r="F1884" t="s">
        <v>27936</v>
      </c>
      <c r="G1884" t="s">
        <v>3409</v>
      </c>
      <c r="H1884" t="s">
        <v>10413</v>
      </c>
      <c r="AN1884">
        <v>7.4</v>
      </c>
    </row>
    <row r="1885" spans="1:40" x14ac:dyDescent="0.3">
      <c r="A1885" t="s">
        <v>628</v>
      </c>
      <c r="B1885" t="s">
        <v>26037</v>
      </c>
      <c r="C1885">
        <v>8.1999999999999993</v>
      </c>
      <c r="E1885" t="s">
        <v>953</v>
      </c>
      <c r="F1885" t="s">
        <v>11526</v>
      </c>
      <c r="G1885" t="s">
        <v>18089</v>
      </c>
      <c r="H1885" t="s">
        <v>1266</v>
      </c>
      <c r="AN1885">
        <v>8</v>
      </c>
    </row>
    <row r="1886" spans="1:40" x14ac:dyDescent="0.3">
      <c r="A1886" t="s">
        <v>10194</v>
      </c>
      <c r="B1886" t="s">
        <v>26038</v>
      </c>
      <c r="C1886">
        <v>7.7</v>
      </c>
      <c r="E1886" t="s">
        <v>953</v>
      </c>
      <c r="F1886" t="s">
        <v>1671</v>
      </c>
      <c r="G1886" t="s">
        <v>6403</v>
      </c>
      <c r="H1886" t="s">
        <v>12332</v>
      </c>
      <c r="AN1886">
        <v>6.4</v>
      </c>
    </row>
    <row r="1887" spans="1:40" x14ac:dyDescent="0.3">
      <c r="A1887" t="s">
        <v>3913</v>
      </c>
      <c r="B1887" t="s">
        <v>26039</v>
      </c>
      <c r="C1887">
        <v>6.1</v>
      </c>
      <c r="E1887" t="s">
        <v>1671</v>
      </c>
      <c r="F1887" t="s">
        <v>27935</v>
      </c>
      <c r="AN1887">
        <v>6.5</v>
      </c>
    </row>
    <row r="1888" spans="1:40" x14ac:dyDescent="0.3">
      <c r="A1888" t="s">
        <v>31</v>
      </c>
      <c r="B1888" t="s">
        <v>26040</v>
      </c>
      <c r="C1888">
        <v>8.8000000000000007</v>
      </c>
      <c r="E1888" t="s">
        <v>1325</v>
      </c>
      <c r="F1888" t="s">
        <v>953</v>
      </c>
      <c r="G1888" t="s">
        <v>1266</v>
      </c>
      <c r="H1888" t="s">
        <v>12332</v>
      </c>
      <c r="AN1888">
        <v>6.9</v>
      </c>
    </row>
    <row r="1889" spans="1:40" x14ac:dyDescent="0.3">
      <c r="A1889" t="s">
        <v>3554</v>
      </c>
      <c r="B1889" t="s">
        <v>26041</v>
      </c>
      <c r="C1889">
        <v>6.8</v>
      </c>
      <c r="E1889" t="s">
        <v>1325</v>
      </c>
      <c r="F1889" t="s">
        <v>1671</v>
      </c>
      <c r="G1889" t="s">
        <v>27936</v>
      </c>
      <c r="H1889" t="s">
        <v>3409</v>
      </c>
      <c r="I1889" t="s">
        <v>10413</v>
      </c>
      <c r="AN1889">
        <v>8.5</v>
      </c>
    </row>
    <row r="1890" spans="1:40" x14ac:dyDescent="0.3">
      <c r="A1890" t="s">
        <v>1009</v>
      </c>
      <c r="B1890" t="s">
        <v>26042</v>
      </c>
      <c r="C1890">
        <v>6.8</v>
      </c>
      <c r="E1890" t="s">
        <v>1671</v>
      </c>
      <c r="F1890" t="s">
        <v>27936</v>
      </c>
      <c r="AN1890">
        <v>7.7</v>
      </c>
    </row>
    <row r="1891" spans="1:40" x14ac:dyDescent="0.3">
      <c r="A1891" t="s">
        <v>5544</v>
      </c>
      <c r="B1891" t="s">
        <v>26043</v>
      </c>
      <c r="C1891">
        <v>6.7</v>
      </c>
      <c r="E1891" t="s">
        <v>6403</v>
      </c>
      <c r="F1891" t="s">
        <v>10413</v>
      </c>
      <c r="AN1891">
        <v>7</v>
      </c>
    </row>
    <row r="1892" spans="1:40" x14ac:dyDescent="0.3">
      <c r="A1892" t="s">
        <v>3409</v>
      </c>
      <c r="B1892" t="s">
        <v>26044</v>
      </c>
      <c r="C1892">
        <v>7.1</v>
      </c>
      <c r="E1892" t="s">
        <v>3409</v>
      </c>
      <c r="AN1892">
        <v>5.5</v>
      </c>
    </row>
    <row r="1893" spans="1:40" x14ac:dyDescent="0.3">
      <c r="A1893" t="s">
        <v>10222</v>
      </c>
      <c r="B1893" t="s">
        <v>26045</v>
      </c>
      <c r="C1893">
        <v>7.1</v>
      </c>
      <c r="E1893" t="s">
        <v>6403</v>
      </c>
      <c r="F1893" t="s">
        <v>12332</v>
      </c>
      <c r="AN1893">
        <v>6.3</v>
      </c>
    </row>
    <row r="1894" spans="1:40" x14ac:dyDescent="0.3">
      <c r="A1894" t="s">
        <v>1681</v>
      </c>
      <c r="B1894" t="s">
        <v>26046</v>
      </c>
      <c r="C1894">
        <v>6.1</v>
      </c>
      <c r="E1894" t="s">
        <v>1671</v>
      </c>
      <c r="F1894" t="s">
        <v>19711</v>
      </c>
      <c r="AN1894">
        <v>7.9</v>
      </c>
    </row>
    <row r="1895" spans="1:40" x14ac:dyDescent="0.3">
      <c r="A1895" t="s">
        <v>5499</v>
      </c>
      <c r="B1895" t="s">
        <v>26047</v>
      </c>
      <c r="C1895">
        <v>8</v>
      </c>
      <c r="E1895" t="s">
        <v>3409</v>
      </c>
      <c r="F1895" t="s">
        <v>19711</v>
      </c>
      <c r="G1895" t="s">
        <v>12332</v>
      </c>
      <c r="AN1895">
        <v>6.7</v>
      </c>
    </row>
    <row r="1896" spans="1:40" x14ac:dyDescent="0.3">
      <c r="A1896" t="s">
        <v>852</v>
      </c>
      <c r="B1896" t="s">
        <v>26048</v>
      </c>
      <c r="C1896">
        <v>6.6</v>
      </c>
      <c r="E1896" t="s">
        <v>27934</v>
      </c>
      <c r="F1896" t="s">
        <v>10413</v>
      </c>
      <c r="AN1896">
        <v>6.7</v>
      </c>
    </row>
    <row r="1897" spans="1:40" x14ac:dyDescent="0.3">
      <c r="A1897" t="s">
        <v>200</v>
      </c>
      <c r="B1897" t="s">
        <v>26049</v>
      </c>
      <c r="C1897">
        <v>5.4</v>
      </c>
      <c r="E1897" t="s">
        <v>953</v>
      </c>
      <c r="F1897" t="s">
        <v>18089</v>
      </c>
      <c r="G1897" t="s">
        <v>1266</v>
      </c>
      <c r="AN1897">
        <v>6.8</v>
      </c>
    </row>
    <row r="1898" spans="1:40" x14ac:dyDescent="0.3">
      <c r="A1898" t="s">
        <v>2527</v>
      </c>
      <c r="B1898" t="s">
        <v>26050</v>
      </c>
      <c r="C1898">
        <v>6.1</v>
      </c>
      <c r="E1898" t="s">
        <v>1671</v>
      </c>
      <c r="F1898" t="s">
        <v>3409</v>
      </c>
      <c r="AN1898">
        <v>7.5</v>
      </c>
    </row>
    <row r="1899" spans="1:40" x14ac:dyDescent="0.3">
      <c r="A1899" t="s">
        <v>1009</v>
      </c>
      <c r="B1899" t="s">
        <v>26051</v>
      </c>
      <c r="C1899">
        <v>5.6</v>
      </c>
      <c r="E1899" t="s">
        <v>1671</v>
      </c>
      <c r="F1899" t="s">
        <v>27936</v>
      </c>
      <c r="AN1899">
        <v>7.3</v>
      </c>
    </row>
    <row r="1900" spans="1:40" x14ac:dyDescent="0.3">
      <c r="A1900" t="s">
        <v>59</v>
      </c>
      <c r="B1900" t="s">
        <v>26052</v>
      </c>
      <c r="C1900">
        <v>5.8</v>
      </c>
      <c r="E1900" t="s">
        <v>1325</v>
      </c>
      <c r="F1900" t="s">
        <v>10413</v>
      </c>
      <c r="AN1900">
        <v>5.6</v>
      </c>
    </row>
    <row r="1901" spans="1:40" x14ac:dyDescent="0.3">
      <c r="A1901" t="s">
        <v>8570</v>
      </c>
      <c r="B1901" t="s">
        <v>26053</v>
      </c>
      <c r="C1901">
        <v>2.8</v>
      </c>
      <c r="E1901" t="s">
        <v>953</v>
      </c>
      <c r="F1901" t="s">
        <v>6403</v>
      </c>
      <c r="G1901" t="s">
        <v>10413</v>
      </c>
      <c r="AN1901">
        <v>6.6</v>
      </c>
    </row>
    <row r="1902" spans="1:40" x14ac:dyDescent="0.3">
      <c r="A1902" t="s">
        <v>3409</v>
      </c>
      <c r="B1902" t="s">
        <v>26054</v>
      </c>
      <c r="C1902">
        <v>6.7</v>
      </c>
      <c r="E1902" t="s">
        <v>3409</v>
      </c>
      <c r="AN1902">
        <v>6.3</v>
      </c>
    </row>
    <row r="1903" spans="1:40" x14ac:dyDescent="0.3">
      <c r="A1903" t="s">
        <v>10270</v>
      </c>
      <c r="B1903" t="s">
        <v>26055</v>
      </c>
      <c r="C1903">
        <v>5.0999999999999996</v>
      </c>
      <c r="E1903" t="s">
        <v>13307</v>
      </c>
      <c r="F1903" t="s">
        <v>1671</v>
      </c>
      <c r="G1903" t="s">
        <v>3409</v>
      </c>
      <c r="H1903" t="s">
        <v>18089</v>
      </c>
      <c r="I1903" t="s">
        <v>27935</v>
      </c>
      <c r="AN1903">
        <v>7.5</v>
      </c>
    </row>
    <row r="1904" spans="1:40" x14ac:dyDescent="0.3">
      <c r="A1904" t="s">
        <v>214</v>
      </c>
      <c r="B1904" t="s">
        <v>26056</v>
      </c>
      <c r="C1904">
        <v>7.2</v>
      </c>
      <c r="E1904" t="s">
        <v>3409</v>
      </c>
      <c r="F1904" t="s">
        <v>19711</v>
      </c>
      <c r="AN1904">
        <v>6.7</v>
      </c>
    </row>
    <row r="1905" spans="1:40" x14ac:dyDescent="0.3">
      <c r="A1905" t="s">
        <v>10280</v>
      </c>
      <c r="B1905" t="s">
        <v>26057</v>
      </c>
      <c r="C1905">
        <v>6</v>
      </c>
      <c r="E1905" t="s">
        <v>1325</v>
      </c>
      <c r="F1905" t="s">
        <v>27936</v>
      </c>
      <c r="G1905" t="s">
        <v>3409</v>
      </c>
      <c r="H1905" t="s">
        <v>10413</v>
      </c>
      <c r="I1905" t="s">
        <v>15011</v>
      </c>
      <c r="AN1905">
        <v>7.3</v>
      </c>
    </row>
    <row r="1906" spans="1:40" x14ac:dyDescent="0.3">
      <c r="A1906" t="s">
        <v>1544</v>
      </c>
      <c r="B1906" t="s">
        <v>26058</v>
      </c>
      <c r="C1906">
        <v>6.7</v>
      </c>
      <c r="E1906" t="s">
        <v>13307</v>
      </c>
      <c r="F1906" t="s">
        <v>3409</v>
      </c>
      <c r="AN1906">
        <v>7.1</v>
      </c>
    </row>
    <row r="1907" spans="1:40" x14ac:dyDescent="0.3">
      <c r="A1907" t="s">
        <v>1415</v>
      </c>
      <c r="B1907" t="s">
        <v>26059</v>
      </c>
      <c r="C1907">
        <v>6.2</v>
      </c>
      <c r="E1907" t="s">
        <v>1671</v>
      </c>
      <c r="F1907" t="s">
        <v>3409</v>
      </c>
      <c r="G1907" t="s">
        <v>19711</v>
      </c>
      <c r="AN1907">
        <v>6.6</v>
      </c>
    </row>
    <row r="1908" spans="1:40" x14ac:dyDescent="0.3">
      <c r="A1908" t="s">
        <v>3409</v>
      </c>
      <c r="B1908" t="s">
        <v>26060</v>
      </c>
      <c r="C1908">
        <v>6.2</v>
      </c>
      <c r="E1908" t="s">
        <v>3409</v>
      </c>
      <c r="AN1908">
        <v>6.9</v>
      </c>
    </row>
    <row r="1909" spans="1:40" x14ac:dyDescent="0.3">
      <c r="A1909" t="s">
        <v>7406</v>
      </c>
      <c r="B1909">
        <v>1408</v>
      </c>
      <c r="C1909">
        <v>6.8</v>
      </c>
      <c r="E1909" t="s">
        <v>1266</v>
      </c>
      <c r="F1909" t="s">
        <v>6403</v>
      </c>
      <c r="AN1909">
        <v>7.5</v>
      </c>
    </row>
    <row r="1910" spans="1:40" x14ac:dyDescent="0.3">
      <c r="A1910" t="s">
        <v>1875</v>
      </c>
      <c r="B1910" t="s">
        <v>26061</v>
      </c>
      <c r="C1910">
        <v>7.1</v>
      </c>
      <c r="E1910" t="s">
        <v>953</v>
      </c>
      <c r="F1910" t="s">
        <v>1671</v>
      </c>
      <c r="G1910" t="s">
        <v>12332</v>
      </c>
      <c r="AN1910">
        <v>7</v>
      </c>
    </row>
    <row r="1911" spans="1:40" x14ac:dyDescent="0.3">
      <c r="A1911" t="s">
        <v>3396</v>
      </c>
      <c r="B1911" t="s">
        <v>26062</v>
      </c>
      <c r="C1911">
        <v>7.1</v>
      </c>
      <c r="E1911" t="s">
        <v>3409</v>
      </c>
      <c r="F1911" t="s">
        <v>25957</v>
      </c>
      <c r="AN1911">
        <v>6.9</v>
      </c>
    </row>
    <row r="1912" spans="1:40" x14ac:dyDescent="0.3">
      <c r="A1912" t="s">
        <v>10337</v>
      </c>
      <c r="B1912" t="s">
        <v>26063</v>
      </c>
      <c r="C1912">
        <v>7</v>
      </c>
      <c r="E1912" t="s">
        <v>3409</v>
      </c>
      <c r="F1912" t="s">
        <v>1266</v>
      </c>
      <c r="G1912" t="s">
        <v>19711</v>
      </c>
      <c r="H1912" t="s">
        <v>10413</v>
      </c>
      <c r="AN1912">
        <v>6.4</v>
      </c>
    </row>
    <row r="1913" spans="1:40" x14ac:dyDescent="0.3">
      <c r="A1913" t="s">
        <v>1681</v>
      </c>
      <c r="B1913" t="s">
        <v>26064</v>
      </c>
      <c r="C1913">
        <v>7.1</v>
      </c>
      <c r="E1913" t="s">
        <v>1671</v>
      </c>
      <c r="F1913" t="s">
        <v>19711</v>
      </c>
    </row>
    <row r="1914" spans="1:40" x14ac:dyDescent="0.3">
      <c r="A1914" t="s">
        <v>4795</v>
      </c>
      <c r="B1914" t="s">
        <v>26065</v>
      </c>
      <c r="C1914">
        <v>6.4</v>
      </c>
      <c r="E1914" t="s">
        <v>1671</v>
      </c>
      <c r="F1914" t="s">
        <v>3409</v>
      </c>
      <c r="G1914" t="s">
        <v>18089</v>
      </c>
      <c r="H1914" t="s">
        <v>1266</v>
      </c>
    </row>
    <row r="1915" spans="1:40" x14ac:dyDescent="0.3">
      <c r="A1915" t="s">
        <v>7963</v>
      </c>
      <c r="B1915" t="s">
        <v>26066</v>
      </c>
      <c r="C1915">
        <v>7</v>
      </c>
      <c r="E1915" t="s">
        <v>3409</v>
      </c>
      <c r="F1915" t="s">
        <v>18089</v>
      </c>
      <c r="G1915" t="s">
        <v>27935</v>
      </c>
    </row>
    <row r="1916" spans="1:40" x14ac:dyDescent="0.3">
      <c r="A1916" t="s">
        <v>7906</v>
      </c>
      <c r="B1916" t="s">
        <v>26067</v>
      </c>
      <c r="C1916">
        <v>6.2</v>
      </c>
      <c r="E1916" t="s">
        <v>1671</v>
      </c>
      <c r="F1916" t="s">
        <v>18089</v>
      </c>
      <c r="G1916" t="s">
        <v>27935</v>
      </c>
    </row>
    <row r="1917" spans="1:40" x14ac:dyDescent="0.3">
      <c r="A1917" t="s">
        <v>214</v>
      </c>
      <c r="B1917" t="s">
        <v>26068</v>
      </c>
      <c r="C1917">
        <v>7.5</v>
      </c>
      <c r="E1917" t="s">
        <v>3409</v>
      </c>
      <c r="F1917" t="s">
        <v>19711</v>
      </c>
    </row>
    <row r="1918" spans="1:40" x14ac:dyDescent="0.3">
      <c r="A1918" t="s">
        <v>5482</v>
      </c>
      <c r="B1918" t="s">
        <v>26069</v>
      </c>
      <c r="C1918">
        <v>4.8</v>
      </c>
      <c r="E1918" t="s">
        <v>1671</v>
      </c>
      <c r="F1918" t="s">
        <v>12332</v>
      </c>
    </row>
    <row r="1919" spans="1:40" x14ac:dyDescent="0.3">
      <c r="A1919" t="s">
        <v>2527</v>
      </c>
      <c r="B1919" t="s">
        <v>26070</v>
      </c>
      <c r="C1919">
        <v>7.3</v>
      </c>
      <c r="E1919" t="s">
        <v>1671</v>
      </c>
      <c r="F1919" t="s">
        <v>3409</v>
      </c>
    </row>
    <row r="1920" spans="1:40" x14ac:dyDescent="0.3">
      <c r="A1920" t="s">
        <v>1120</v>
      </c>
      <c r="B1920" t="s">
        <v>26071</v>
      </c>
      <c r="C1920">
        <v>5.8</v>
      </c>
      <c r="E1920" t="s">
        <v>1325</v>
      </c>
      <c r="F1920" t="s">
        <v>27936</v>
      </c>
      <c r="G1920" t="s">
        <v>3409</v>
      </c>
      <c r="H1920" t="s">
        <v>27934</v>
      </c>
      <c r="I1920" t="s">
        <v>10413</v>
      </c>
    </row>
    <row r="1921" spans="1:8" x14ac:dyDescent="0.3">
      <c r="A1921" t="s">
        <v>3409</v>
      </c>
      <c r="B1921" t="s">
        <v>26072</v>
      </c>
      <c r="C1921">
        <v>7.6</v>
      </c>
      <c r="E1921" t="s">
        <v>3409</v>
      </c>
    </row>
    <row r="1922" spans="1:8" x14ac:dyDescent="0.3">
      <c r="A1922" t="s">
        <v>5940</v>
      </c>
      <c r="B1922" t="s">
        <v>26073</v>
      </c>
      <c r="C1922">
        <v>5.6</v>
      </c>
      <c r="E1922" t="s">
        <v>13307</v>
      </c>
      <c r="F1922" t="s">
        <v>3409</v>
      </c>
      <c r="G1922" t="s">
        <v>22704</v>
      </c>
    </row>
    <row r="1923" spans="1:8" x14ac:dyDescent="0.3">
      <c r="A1923" t="s">
        <v>1364</v>
      </c>
      <c r="B1923" t="s">
        <v>26074</v>
      </c>
      <c r="C1923">
        <v>7</v>
      </c>
      <c r="E1923" t="s">
        <v>1325</v>
      </c>
      <c r="F1923" t="s">
        <v>1266</v>
      </c>
      <c r="G1923" t="s">
        <v>10413</v>
      </c>
    </row>
    <row r="1924" spans="1:8" x14ac:dyDescent="0.3">
      <c r="A1924" t="s">
        <v>4075</v>
      </c>
      <c r="B1924" t="s">
        <v>26075</v>
      </c>
      <c r="C1924">
        <v>6.6</v>
      </c>
      <c r="E1924" t="s">
        <v>3409</v>
      </c>
      <c r="F1924" t="s">
        <v>10413</v>
      </c>
    </row>
    <row r="1925" spans="1:8" x14ac:dyDescent="0.3">
      <c r="A1925" t="s">
        <v>5316</v>
      </c>
      <c r="B1925" t="s">
        <v>26076</v>
      </c>
      <c r="C1925">
        <v>6.5</v>
      </c>
      <c r="E1925" t="s">
        <v>1671</v>
      </c>
      <c r="F1925" t="s">
        <v>27936</v>
      </c>
      <c r="G1925" t="s">
        <v>3409</v>
      </c>
      <c r="H1925" t="s">
        <v>10413</v>
      </c>
    </row>
    <row r="1926" spans="1:8" x14ac:dyDescent="0.3">
      <c r="A1926" t="s">
        <v>6326</v>
      </c>
      <c r="B1926" t="s">
        <v>26077</v>
      </c>
      <c r="C1926">
        <v>7.4</v>
      </c>
      <c r="E1926" t="s">
        <v>13307</v>
      </c>
      <c r="F1926" t="s">
        <v>3409</v>
      </c>
      <c r="G1926" t="s">
        <v>19711</v>
      </c>
    </row>
    <row r="1927" spans="1:8" x14ac:dyDescent="0.3">
      <c r="A1927" t="s">
        <v>1671</v>
      </c>
      <c r="B1927" t="s">
        <v>26078</v>
      </c>
      <c r="C1927">
        <v>4.5999999999999996</v>
      </c>
      <c r="E1927" t="s">
        <v>1671</v>
      </c>
    </row>
    <row r="1928" spans="1:8" x14ac:dyDescent="0.3">
      <c r="A1928" t="s">
        <v>2527</v>
      </c>
      <c r="B1928" t="s">
        <v>26079</v>
      </c>
      <c r="C1928">
        <v>6.4</v>
      </c>
      <c r="E1928" t="s">
        <v>1671</v>
      </c>
      <c r="F1928" t="s">
        <v>3409</v>
      </c>
    </row>
    <row r="1929" spans="1:8" x14ac:dyDescent="0.3">
      <c r="A1929" t="s">
        <v>4262</v>
      </c>
      <c r="B1929" t="s">
        <v>26080</v>
      </c>
      <c r="C1929">
        <v>5.9</v>
      </c>
      <c r="E1929" t="s">
        <v>1671</v>
      </c>
      <c r="F1929" t="s">
        <v>27936</v>
      </c>
      <c r="G1929" t="s">
        <v>19711</v>
      </c>
    </row>
    <row r="1930" spans="1:8" x14ac:dyDescent="0.3">
      <c r="A1930" t="s">
        <v>3057</v>
      </c>
      <c r="B1930" t="s">
        <v>26081</v>
      </c>
      <c r="C1930">
        <v>6.4</v>
      </c>
      <c r="E1930" t="s">
        <v>1671</v>
      </c>
      <c r="F1930" t="s">
        <v>18089</v>
      </c>
    </row>
    <row r="1931" spans="1:8" x14ac:dyDescent="0.3">
      <c r="A1931" t="s">
        <v>5274</v>
      </c>
      <c r="B1931" t="s">
        <v>26082</v>
      </c>
      <c r="C1931">
        <v>6.6</v>
      </c>
      <c r="E1931" t="s">
        <v>27936</v>
      </c>
      <c r="F1931" t="s">
        <v>3409</v>
      </c>
      <c r="G1931" t="s">
        <v>19711</v>
      </c>
      <c r="H1931" t="s">
        <v>10413</v>
      </c>
    </row>
    <row r="1932" spans="1:8" x14ac:dyDescent="0.3">
      <c r="A1932" t="s">
        <v>1671</v>
      </c>
      <c r="B1932" t="s">
        <v>26083</v>
      </c>
      <c r="C1932">
        <v>6.9</v>
      </c>
      <c r="E1932" t="s">
        <v>1671</v>
      </c>
    </row>
    <row r="1933" spans="1:8" x14ac:dyDescent="0.3">
      <c r="A1933" t="s">
        <v>2142</v>
      </c>
      <c r="B1933" t="s">
        <v>26084</v>
      </c>
      <c r="C1933">
        <v>5.8</v>
      </c>
      <c r="E1933" t="s">
        <v>27936</v>
      </c>
      <c r="F1933" t="s">
        <v>3409</v>
      </c>
      <c r="G1933" t="s">
        <v>27934</v>
      </c>
      <c r="H1933" t="s">
        <v>10413</v>
      </c>
    </row>
    <row r="1934" spans="1:8" x14ac:dyDescent="0.3">
      <c r="A1934" t="s">
        <v>10440</v>
      </c>
      <c r="B1934" t="s">
        <v>26085</v>
      </c>
      <c r="C1934">
        <v>6.4</v>
      </c>
      <c r="E1934" t="s">
        <v>1671</v>
      </c>
      <c r="F1934" t="s">
        <v>27934</v>
      </c>
    </row>
    <row r="1935" spans="1:8" x14ac:dyDescent="0.3">
      <c r="A1935" t="s">
        <v>6419</v>
      </c>
      <c r="B1935" t="s">
        <v>26086</v>
      </c>
      <c r="C1935">
        <v>5.3</v>
      </c>
      <c r="E1935" t="s">
        <v>1671</v>
      </c>
      <c r="F1935" t="s">
        <v>12038</v>
      </c>
    </row>
    <row r="1936" spans="1:8" x14ac:dyDescent="0.3">
      <c r="A1936" t="s">
        <v>464</v>
      </c>
      <c r="B1936" t="s">
        <v>26087</v>
      </c>
      <c r="C1936">
        <v>6.5</v>
      </c>
      <c r="E1936" t="s">
        <v>1325</v>
      </c>
      <c r="F1936" t="s">
        <v>27936</v>
      </c>
      <c r="G1936" t="s">
        <v>3409</v>
      </c>
      <c r="H1936" t="s">
        <v>10413</v>
      </c>
    </row>
    <row r="1937" spans="1:9" x14ac:dyDescent="0.3">
      <c r="A1937" t="s">
        <v>787</v>
      </c>
      <c r="B1937" t="s">
        <v>26088</v>
      </c>
      <c r="C1937">
        <v>5.7</v>
      </c>
      <c r="E1937" t="s">
        <v>953</v>
      </c>
      <c r="F1937" t="s">
        <v>1671</v>
      </c>
      <c r="G1937" t="s">
        <v>18089</v>
      </c>
      <c r="H1937" t="s">
        <v>1266</v>
      </c>
    </row>
    <row r="1938" spans="1:9" x14ac:dyDescent="0.3">
      <c r="A1938" t="s">
        <v>1671</v>
      </c>
      <c r="B1938" t="s">
        <v>26089</v>
      </c>
      <c r="C1938">
        <v>6.7</v>
      </c>
      <c r="E1938" t="s">
        <v>1671</v>
      </c>
    </row>
    <row r="1939" spans="1:9" x14ac:dyDescent="0.3">
      <c r="A1939" t="s">
        <v>1401</v>
      </c>
      <c r="B1939" t="s">
        <v>26090</v>
      </c>
      <c r="C1939">
        <v>3.9</v>
      </c>
      <c r="E1939" t="s">
        <v>1325</v>
      </c>
      <c r="F1939" t="s">
        <v>27936</v>
      </c>
      <c r="G1939" t="s">
        <v>12332</v>
      </c>
      <c r="H1939" t="s">
        <v>10413</v>
      </c>
    </row>
    <row r="1940" spans="1:9" x14ac:dyDescent="0.3">
      <c r="A1940" t="s">
        <v>262</v>
      </c>
      <c r="B1940" t="s">
        <v>26091</v>
      </c>
      <c r="C1940">
        <v>4.0999999999999996</v>
      </c>
      <c r="E1940" t="s">
        <v>1325</v>
      </c>
      <c r="F1940" t="s">
        <v>953</v>
      </c>
      <c r="G1940" t="s">
        <v>1266</v>
      </c>
      <c r="H1940" t="s">
        <v>12332</v>
      </c>
      <c r="I1940" t="s">
        <v>10413</v>
      </c>
    </row>
    <row r="1941" spans="1:9" x14ac:dyDescent="0.3">
      <c r="A1941" t="s">
        <v>10470</v>
      </c>
      <c r="B1941" t="s">
        <v>26092</v>
      </c>
      <c r="C1941">
        <v>6.2</v>
      </c>
      <c r="E1941" t="s">
        <v>1671</v>
      </c>
      <c r="F1941" t="s">
        <v>3409</v>
      </c>
      <c r="G1941" t="s">
        <v>17378</v>
      </c>
      <c r="H1941" t="s">
        <v>19711</v>
      </c>
      <c r="I1941" t="s">
        <v>25957</v>
      </c>
    </row>
    <row r="1942" spans="1:9" x14ac:dyDescent="0.3">
      <c r="A1942" t="s">
        <v>2717</v>
      </c>
      <c r="B1942" t="s">
        <v>26093</v>
      </c>
      <c r="C1942">
        <v>3.8</v>
      </c>
      <c r="E1942" t="s">
        <v>1671</v>
      </c>
      <c r="F1942" t="s">
        <v>18089</v>
      </c>
      <c r="G1942" t="s">
        <v>19711</v>
      </c>
    </row>
    <row r="1943" spans="1:9" x14ac:dyDescent="0.3">
      <c r="A1943" t="s">
        <v>334</v>
      </c>
      <c r="B1943" t="s">
        <v>26094</v>
      </c>
      <c r="C1943">
        <v>5.0999999999999996</v>
      </c>
      <c r="E1943" t="s">
        <v>1325</v>
      </c>
      <c r="F1943" t="s">
        <v>27936</v>
      </c>
      <c r="G1943" t="s">
        <v>10413</v>
      </c>
    </row>
    <row r="1944" spans="1:9" x14ac:dyDescent="0.3">
      <c r="A1944" t="s">
        <v>7622</v>
      </c>
      <c r="B1944" t="s">
        <v>26095</v>
      </c>
      <c r="C1944">
        <v>7.8</v>
      </c>
      <c r="E1944" t="s">
        <v>3409</v>
      </c>
      <c r="F1944" t="s">
        <v>10413</v>
      </c>
      <c r="G1944" t="s">
        <v>25957</v>
      </c>
    </row>
    <row r="1945" spans="1:9" x14ac:dyDescent="0.3">
      <c r="A1945" t="s">
        <v>10493</v>
      </c>
      <c r="B1945" t="s">
        <v>26096</v>
      </c>
      <c r="C1945">
        <v>7.8</v>
      </c>
      <c r="E1945" t="s">
        <v>3409</v>
      </c>
      <c r="F1945" t="s">
        <v>22704</v>
      </c>
      <c r="G1945" t="s">
        <v>12038</v>
      </c>
      <c r="H1945" t="s">
        <v>19711</v>
      </c>
      <c r="I1945" t="s">
        <v>25957</v>
      </c>
    </row>
    <row r="1946" spans="1:9" x14ac:dyDescent="0.3">
      <c r="A1946" t="s">
        <v>1423</v>
      </c>
      <c r="B1946" t="s">
        <v>26097</v>
      </c>
      <c r="C1946">
        <v>6.1</v>
      </c>
      <c r="E1946" t="s">
        <v>1325</v>
      </c>
      <c r="F1946" t="s">
        <v>1671</v>
      </c>
      <c r="G1946" t="s">
        <v>19711</v>
      </c>
    </row>
    <row r="1947" spans="1:9" x14ac:dyDescent="0.3">
      <c r="A1947" t="s">
        <v>5967</v>
      </c>
      <c r="B1947" t="s">
        <v>26098</v>
      </c>
      <c r="C1947">
        <v>5.8</v>
      </c>
      <c r="E1947" t="s">
        <v>1671</v>
      </c>
      <c r="F1947" t="s">
        <v>27936</v>
      </c>
      <c r="G1947" t="s">
        <v>10413</v>
      </c>
    </row>
    <row r="1948" spans="1:9" x14ac:dyDescent="0.3">
      <c r="A1948" t="s">
        <v>1924</v>
      </c>
      <c r="B1948" t="s">
        <v>26099</v>
      </c>
      <c r="C1948">
        <v>6.3</v>
      </c>
      <c r="E1948" t="s">
        <v>3409</v>
      </c>
      <c r="F1948" t="s">
        <v>27934</v>
      </c>
      <c r="G1948" t="s">
        <v>10413</v>
      </c>
    </row>
    <row r="1949" spans="1:9" x14ac:dyDescent="0.3">
      <c r="A1949" t="s">
        <v>4075</v>
      </c>
      <c r="B1949" t="s">
        <v>26100</v>
      </c>
      <c r="C1949">
        <v>5.4</v>
      </c>
      <c r="E1949" t="s">
        <v>3409</v>
      </c>
      <c r="F1949" t="s">
        <v>10413</v>
      </c>
    </row>
    <row r="1950" spans="1:9" x14ac:dyDescent="0.3">
      <c r="A1950" t="s">
        <v>10521</v>
      </c>
      <c r="B1950" t="s">
        <v>26101</v>
      </c>
      <c r="C1950">
        <v>7.3</v>
      </c>
      <c r="E1950" t="s">
        <v>1671</v>
      </c>
      <c r="F1950" t="s">
        <v>22704</v>
      </c>
    </row>
    <row r="1951" spans="1:9" x14ac:dyDescent="0.3">
      <c r="A1951" t="s">
        <v>2125</v>
      </c>
      <c r="B1951" t="s">
        <v>26102</v>
      </c>
      <c r="C1951">
        <v>6.8</v>
      </c>
      <c r="E1951" t="s">
        <v>27936</v>
      </c>
      <c r="F1951" t="s">
        <v>3409</v>
      </c>
      <c r="G1951" t="s">
        <v>10413</v>
      </c>
    </row>
    <row r="1952" spans="1:9" x14ac:dyDescent="0.3">
      <c r="A1952" t="s">
        <v>2142</v>
      </c>
      <c r="B1952" t="s">
        <v>26103</v>
      </c>
      <c r="C1952">
        <v>7.3</v>
      </c>
      <c r="E1952" t="s">
        <v>27936</v>
      </c>
      <c r="F1952" t="s">
        <v>3409</v>
      </c>
      <c r="G1952" t="s">
        <v>27934</v>
      </c>
      <c r="H1952" t="s">
        <v>10413</v>
      </c>
    </row>
    <row r="1953" spans="1:10" x14ac:dyDescent="0.3">
      <c r="A1953" t="s">
        <v>4219</v>
      </c>
      <c r="B1953" t="s">
        <v>26104</v>
      </c>
      <c r="C1953">
        <v>6.5</v>
      </c>
      <c r="E1953" t="s">
        <v>953</v>
      </c>
      <c r="F1953" t="s">
        <v>1671</v>
      </c>
    </row>
    <row r="1954" spans="1:10" x14ac:dyDescent="0.3">
      <c r="A1954" t="s">
        <v>2125</v>
      </c>
      <c r="B1954" t="s">
        <v>26105</v>
      </c>
      <c r="C1954">
        <v>7.2</v>
      </c>
      <c r="E1954" t="s">
        <v>27936</v>
      </c>
      <c r="F1954" t="s">
        <v>3409</v>
      </c>
      <c r="G1954" t="s">
        <v>10413</v>
      </c>
    </row>
    <row r="1955" spans="1:10" x14ac:dyDescent="0.3">
      <c r="A1955" t="s">
        <v>1681</v>
      </c>
      <c r="B1955" t="s">
        <v>26106</v>
      </c>
      <c r="C1955">
        <v>6.3</v>
      </c>
      <c r="E1955" t="s">
        <v>1671</v>
      </c>
      <c r="F1955" t="s">
        <v>19711</v>
      </c>
    </row>
    <row r="1956" spans="1:10" x14ac:dyDescent="0.3">
      <c r="A1956" t="s">
        <v>50</v>
      </c>
      <c r="B1956" t="s">
        <v>26107</v>
      </c>
      <c r="C1956">
        <v>5.9</v>
      </c>
      <c r="E1956" t="s">
        <v>1325</v>
      </c>
      <c r="F1956" t="s">
        <v>953</v>
      </c>
      <c r="G1956" t="s">
        <v>10413</v>
      </c>
    </row>
    <row r="1957" spans="1:10" x14ac:dyDescent="0.3">
      <c r="A1957" t="s">
        <v>10559</v>
      </c>
      <c r="B1957" t="s">
        <v>26108</v>
      </c>
      <c r="C1957">
        <v>7.8</v>
      </c>
      <c r="E1957" t="s">
        <v>11526</v>
      </c>
      <c r="F1957" t="s">
        <v>1671</v>
      </c>
      <c r="G1957" t="s">
        <v>1266</v>
      </c>
      <c r="H1957" t="s">
        <v>17378</v>
      </c>
    </row>
    <row r="1958" spans="1:10" x14ac:dyDescent="0.3">
      <c r="A1958" t="s">
        <v>1671</v>
      </c>
      <c r="B1958" t="s">
        <v>26109</v>
      </c>
      <c r="C1958">
        <v>7.4</v>
      </c>
      <c r="E1958" t="s">
        <v>1671</v>
      </c>
    </row>
    <row r="1959" spans="1:10" x14ac:dyDescent="0.3">
      <c r="A1959" t="s">
        <v>165</v>
      </c>
      <c r="B1959" t="s">
        <v>26110</v>
      </c>
      <c r="C1959">
        <v>4.8</v>
      </c>
      <c r="E1959" t="s">
        <v>1325</v>
      </c>
      <c r="F1959" t="s">
        <v>953</v>
      </c>
      <c r="G1959" t="s">
        <v>1671</v>
      </c>
      <c r="H1959" t="s">
        <v>18089</v>
      </c>
      <c r="I1959" t="s">
        <v>1266</v>
      </c>
      <c r="J1959" t="s">
        <v>12332</v>
      </c>
    </row>
    <row r="1960" spans="1:10" x14ac:dyDescent="0.3">
      <c r="A1960" t="s">
        <v>3794</v>
      </c>
      <c r="B1960" t="s">
        <v>26111</v>
      </c>
      <c r="C1960">
        <v>6.3</v>
      </c>
      <c r="E1960" t="s">
        <v>3409</v>
      </c>
      <c r="F1960" t="s">
        <v>27935</v>
      </c>
    </row>
    <row r="1961" spans="1:10" x14ac:dyDescent="0.3">
      <c r="A1961" t="s">
        <v>1415</v>
      </c>
      <c r="B1961" t="s">
        <v>26112</v>
      </c>
      <c r="C1961">
        <v>7.8</v>
      </c>
      <c r="E1961" t="s">
        <v>1671</v>
      </c>
      <c r="F1961" t="s">
        <v>3409</v>
      </c>
      <c r="G1961" t="s">
        <v>19711</v>
      </c>
    </row>
    <row r="1962" spans="1:10" x14ac:dyDescent="0.3">
      <c r="A1962" t="s">
        <v>1726</v>
      </c>
      <c r="B1962" t="s">
        <v>26113</v>
      </c>
      <c r="C1962">
        <v>7.5</v>
      </c>
      <c r="E1962" t="s">
        <v>13307</v>
      </c>
      <c r="F1962" t="s">
        <v>27936</v>
      </c>
      <c r="G1962" t="s">
        <v>3409</v>
      </c>
    </row>
    <row r="1963" spans="1:10" x14ac:dyDescent="0.3">
      <c r="A1963" t="s">
        <v>334</v>
      </c>
      <c r="B1963" t="s">
        <v>26114</v>
      </c>
      <c r="C1963">
        <v>6.8</v>
      </c>
      <c r="E1963" t="s">
        <v>1325</v>
      </c>
      <c r="F1963" t="s">
        <v>27936</v>
      </c>
      <c r="G1963" t="s">
        <v>10413</v>
      </c>
    </row>
    <row r="1964" spans="1:10" x14ac:dyDescent="0.3">
      <c r="A1964" t="s">
        <v>3265</v>
      </c>
      <c r="B1964" t="s">
        <v>26115</v>
      </c>
      <c r="C1964">
        <v>6.6</v>
      </c>
      <c r="E1964" t="s">
        <v>1325</v>
      </c>
      <c r="F1964" t="s">
        <v>3409</v>
      </c>
      <c r="G1964" t="s">
        <v>27935</v>
      </c>
    </row>
    <row r="1965" spans="1:10" x14ac:dyDescent="0.3">
      <c r="A1965" t="s">
        <v>4332</v>
      </c>
      <c r="B1965" t="s">
        <v>26116</v>
      </c>
      <c r="C1965">
        <v>4.5999999999999996</v>
      </c>
      <c r="E1965" t="s">
        <v>6403</v>
      </c>
      <c r="F1965" t="s">
        <v>12332</v>
      </c>
      <c r="G1965" t="s">
        <v>10413</v>
      </c>
    </row>
    <row r="1966" spans="1:10" x14ac:dyDescent="0.3">
      <c r="A1966" t="s">
        <v>1415</v>
      </c>
      <c r="B1966" t="s">
        <v>26117</v>
      </c>
      <c r="C1966">
        <v>7.1</v>
      </c>
      <c r="E1966" t="s">
        <v>1671</v>
      </c>
      <c r="F1966" t="s">
        <v>3409</v>
      </c>
      <c r="G1966" t="s">
        <v>19711</v>
      </c>
    </row>
    <row r="1967" spans="1:10" x14ac:dyDescent="0.3">
      <c r="A1967" t="s">
        <v>2527</v>
      </c>
      <c r="B1967" t="s">
        <v>26118</v>
      </c>
      <c r="C1967">
        <v>6.1</v>
      </c>
      <c r="E1967" t="s">
        <v>1671</v>
      </c>
      <c r="F1967" t="s">
        <v>3409</v>
      </c>
    </row>
    <row r="1968" spans="1:10" x14ac:dyDescent="0.3">
      <c r="A1968" t="s">
        <v>214</v>
      </c>
      <c r="B1968" t="s">
        <v>26119</v>
      </c>
      <c r="C1968">
        <v>6.7</v>
      </c>
      <c r="E1968" t="s">
        <v>3409</v>
      </c>
      <c r="F1968" t="s">
        <v>19711</v>
      </c>
    </row>
    <row r="1969" spans="1:9" x14ac:dyDescent="0.3">
      <c r="A1969" t="s">
        <v>1924</v>
      </c>
      <c r="B1969" t="s">
        <v>26120</v>
      </c>
      <c r="C1969">
        <v>7.1</v>
      </c>
      <c r="E1969" t="s">
        <v>3409</v>
      </c>
      <c r="F1969" t="s">
        <v>27934</v>
      </c>
      <c r="G1969" t="s">
        <v>10413</v>
      </c>
    </row>
    <row r="1970" spans="1:9" x14ac:dyDescent="0.3">
      <c r="A1970" t="s">
        <v>1415</v>
      </c>
      <c r="B1970" t="s">
        <v>26121</v>
      </c>
      <c r="C1970">
        <v>5.8</v>
      </c>
      <c r="E1970" t="s">
        <v>1671</v>
      </c>
      <c r="F1970" t="s">
        <v>3409</v>
      </c>
      <c r="G1970" t="s">
        <v>19711</v>
      </c>
    </row>
    <row r="1971" spans="1:9" x14ac:dyDescent="0.3">
      <c r="A1971" t="s">
        <v>3409</v>
      </c>
      <c r="B1971" t="s">
        <v>26122</v>
      </c>
      <c r="C1971">
        <v>6.7</v>
      </c>
      <c r="E1971" t="s">
        <v>3409</v>
      </c>
    </row>
    <row r="1972" spans="1:9" x14ac:dyDescent="0.3">
      <c r="A1972" t="s">
        <v>5926</v>
      </c>
      <c r="B1972" t="s">
        <v>26123</v>
      </c>
      <c r="C1972">
        <v>5.8</v>
      </c>
      <c r="E1972" t="s">
        <v>1671</v>
      </c>
      <c r="F1972" t="s">
        <v>17378</v>
      </c>
    </row>
    <row r="1973" spans="1:9" x14ac:dyDescent="0.3">
      <c r="A1973" t="s">
        <v>4332</v>
      </c>
      <c r="B1973" t="s">
        <v>26124</v>
      </c>
      <c r="C1973">
        <v>6.8</v>
      </c>
      <c r="E1973" t="s">
        <v>6403</v>
      </c>
      <c r="F1973" t="s">
        <v>12332</v>
      </c>
      <c r="G1973" t="s">
        <v>10413</v>
      </c>
    </row>
    <row r="1974" spans="1:9" x14ac:dyDescent="0.3">
      <c r="A1974" t="s">
        <v>127</v>
      </c>
      <c r="B1974" t="s">
        <v>26125</v>
      </c>
      <c r="C1974">
        <v>8.5</v>
      </c>
      <c r="E1974" t="s">
        <v>1325</v>
      </c>
      <c r="F1974" t="s">
        <v>953</v>
      </c>
    </row>
    <row r="1975" spans="1:9" x14ac:dyDescent="0.3">
      <c r="A1975" t="s">
        <v>2358</v>
      </c>
      <c r="B1975" t="s">
        <v>26126</v>
      </c>
      <c r="C1975">
        <v>6.6</v>
      </c>
      <c r="E1975" t="s">
        <v>953</v>
      </c>
      <c r="F1975" t="s">
        <v>1671</v>
      </c>
      <c r="G1975" t="s">
        <v>18089</v>
      </c>
    </row>
    <row r="1976" spans="1:9" x14ac:dyDescent="0.3">
      <c r="A1976" t="s">
        <v>1849</v>
      </c>
      <c r="B1976" t="s">
        <v>26127</v>
      </c>
      <c r="C1976">
        <v>7.7</v>
      </c>
      <c r="E1976" t="s">
        <v>3409</v>
      </c>
      <c r="F1976" t="s">
        <v>12332</v>
      </c>
    </row>
    <row r="1977" spans="1:9" x14ac:dyDescent="0.3">
      <c r="A1977" t="s">
        <v>3171</v>
      </c>
      <c r="B1977" t="s">
        <v>26128</v>
      </c>
      <c r="C1977">
        <v>4.7</v>
      </c>
      <c r="E1977" t="s">
        <v>3409</v>
      </c>
      <c r="F1977" t="s">
        <v>6403</v>
      </c>
      <c r="G1977" t="s">
        <v>12332</v>
      </c>
      <c r="H1977" t="s">
        <v>10413</v>
      </c>
    </row>
    <row r="1978" spans="1:9" x14ac:dyDescent="0.3">
      <c r="A1978" t="s">
        <v>422</v>
      </c>
      <c r="B1978" t="s">
        <v>26129</v>
      </c>
      <c r="C1978">
        <v>6.4</v>
      </c>
      <c r="E1978" t="s">
        <v>1325</v>
      </c>
      <c r="F1978" t="s">
        <v>1671</v>
      </c>
      <c r="G1978" t="s">
        <v>27936</v>
      </c>
      <c r="H1978" t="s">
        <v>10413</v>
      </c>
    </row>
    <row r="1979" spans="1:9" x14ac:dyDescent="0.3">
      <c r="A1979" t="s">
        <v>1671</v>
      </c>
      <c r="B1979" t="s">
        <v>26130</v>
      </c>
      <c r="C1979">
        <v>5.5</v>
      </c>
      <c r="E1979" t="s">
        <v>1671</v>
      </c>
    </row>
    <row r="1980" spans="1:9" x14ac:dyDescent="0.3">
      <c r="A1980" t="s">
        <v>6648</v>
      </c>
      <c r="B1980" t="s">
        <v>26131</v>
      </c>
      <c r="C1980">
        <v>8.6</v>
      </c>
      <c r="E1980" t="s">
        <v>27936</v>
      </c>
      <c r="F1980" t="s">
        <v>3409</v>
      </c>
      <c r="G1980" t="s">
        <v>6403</v>
      </c>
      <c r="H1980" t="s">
        <v>10413</v>
      </c>
    </row>
    <row r="1981" spans="1:9" x14ac:dyDescent="0.3">
      <c r="A1981" t="s">
        <v>6419</v>
      </c>
      <c r="B1981" t="s">
        <v>26132</v>
      </c>
      <c r="C1981">
        <v>7</v>
      </c>
      <c r="E1981" t="s">
        <v>1671</v>
      </c>
      <c r="F1981" t="s">
        <v>12038</v>
      </c>
    </row>
    <row r="1982" spans="1:9" x14ac:dyDescent="0.3">
      <c r="A1982" t="s">
        <v>10667</v>
      </c>
      <c r="B1982" t="s">
        <v>26133</v>
      </c>
      <c r="C1982">
        <v>7.1</v>
      </c>
      <c r="E1982" t="s">
        <v>1325</v>
      </c>
      <c r="F1982" t="s">
        <v>1671</v>
      </c>
      <c r="G1982" t="s">
        <v>67</v>
      </c>
    </row>
    <row r="1983" spans="1:9" x14ac:dyDescent="0.3">
      <c r="A1983" t="s">
        <v>8570</v>
      </c>
      <c r="B1983" t="s">
        <v>26134</v>
      </c>
      <c r="C1983">
        <v>5.7</v>
      </c>
      <c r="E1983" t="s">
        <v>953</v>
      </c>
      <c r="F1983" t="s">
        <v>6403</v>
      </c>
      <c r="G1983" t="s">
        <v>10413</v>
      </c>
    </row>
    <row r="1984" spans="1:9" x14ac:dyDescent="0.3">
      <c r="A1984" t="s">
        <v>10679</v>
      </c>
      <c r="B1984" t="s">
        <v>26135</v>
      </c>
      <c r="C1984">
        <v>3.7</v>
      </c>
      <c r="E1984" t="s">
        <v>953</v>
      </c>
      <c r="F1984" t="s">
        <v>1671</v>
      </c>
      <c r="G1984" t="s">
        <v>3409</v>
      </c>
      <c r="H1984" t="s">
        <v>18089</v>
      </c>
      <c r="I1984" t="s">
        <v>19711</v>
      </c>
    </row>
    <row r="1985" spans="1:9" x14ac:dyDescent="0.3">
      <c r="A1985" t="s">
        <v>3030</v>
      </c>
      <c r="B1985" t="s">
        <v>26136</v>
      </c>
      <c r="C1985">
        <v>7.5</v>
      </c>
      <c r="E1985" t="s">
        <v>6403</v>
      </c>
      <c r="F1985" t="s">
        <v>27934</v>
      </c>
      <c r="G1985" t="s">
        <v>10413</v>
      </c>
    </row>
    <row r="1986" spans="1:9" x14ac:dyDescent="0.3">
      <c r="A1986" t="s">
        <v>9780</v>
      </c>
      <c r="B1986" t="s">
        <v>26137</v>
      </c>
      <c r="C1986">
        <v>4.5999999999999996</v>
      </c>
      <c r="E1986" t="s">
        <v>953</v>
      </c>
      <c r="F1986" t="s">
        <v>1671</v>
      </c>
      <c r="G1986" t="s">
        <v>18089</v>
      </c>
      <c r="H1986" t="s">
        <v>19711</v>
      </c>
    </row>
    <row r="1987" spans="1:9" x14ac:dyDescent="0.3">
      <c r="A1987" t="s">
        <v>1671</v>
      </c>
      <c r="B1987" t="s">
        <v>26138</v>
      </c>
      <c r="C1987">
        <v>4.9000000000000004</v>
      </c>
      <c r="E1987" t="s">
        <v>1671</v>
      </c>
    </row>
    <row r="1988" spans="1:9" x14ac:dyDescent="0.3">
      <c r="A1988" t="s">
        <v>6419</v>
      </c>
      <c r="B1988" t="s">
        <v>26139</v>
      </c>
      <c r="C1988">
        <v>7.1</v>
      </c>
      <c r="E1988" t="s">
        <v>1671</v>
      </c>
      <c r="F1988" t="s">
        <v>12038</v>
      </c>
    </row>
    <row r="1989" spans="1:9" x14ac:dyDescent="0.3">
      <c r="A1989" t="s">
        <v>262</v>
      </c>
      <c r="B1989" t="s">
        <v>26140</v>
      </c>
      <c r="C1989">
        <v>5.8</v>
      </c>
      <c r="E1989" t="s">
        <v>1325</v>
      </c>
      <c r="F1989" t="s">
        <v>953</v>
      </c>
      <c r="G1989" t="s">
        <v>1266</v>
      </c>
      <c r="H1989" t="s">
        <v>12332</v>
      </c>
      <c r="I1989" t="s">
        <v>10413</v>
      </c>
    </row>
    <row r="1990" spans="1:9" x14ac:dyDescent="0.3">
      <c r="A1990" t="s">
        <v>1009</v>
      </c>
      <c r="B1990" t="s">
        <v>26141</v>
      </c>
      <c r="C1990">
        <v>5.4</v>
      </c>
      <c r="E1990" t="s">
        <v>1671</v>
      </c>
      <c r="F1990" t="s">
        <v>27936</v>
      </c>
    </row>
    <row r="1991" spans="1:9" x14ac:dyDescent="0.3">
      <c r="A1991" t="s">
        <v>2527</v>
      </c>
      <c r="B1991" t="s">
        <v>26142</v>
      </c>
      <c r="C1991">
        <v>7.3</v>
      </c>
      <c r="E1991" t="s">
        <v>1671</v>
      </c>
      <c r="F1991" t="s">
        <v>3409</v>
      </c>
    </row>
    <row r="1992" spans="1:9" x14ac:dyDescent="0.3">
      <c r="A1992" t="s">
        <v>10711</v>
      </c>
      <c r="B1992" t="s">
        <v>26143</v>
      </c>
      <c r="C1992">
        <v>7.1</v>
      </c>
      <c r="E1992" t="s">
        <v>953</v>
      </c>
      <c r="F1992" t="s">
        <v>1671</v>
      </c>
      <c r="G1992" t="s">
        <v>3409</v>
      </c>
      <c r="H1992" t="s">
        <v>18089</v>
      </c>
      <c r="I1992" t="s">
        <v>27934</v>
      </c>
    </row>
    <row r="1993" spans="1:9" x14ac:dyDescent="0.3">
      <c r="A1993" t="s">
        <v>10717</v>
      </c>
      <c r="B1993" t="s">
        <v>26144</v>
      </c>
      <c r="C1993">
        <v>5.8</v>
      </c>
      <c r="E1993" t="s">
        <v>3409</v>
      </c>
      <c r="F1993" t="s">
        <v>18089</v>
      </c>
      <c r="G1993" t="s">
        <v>12038</v>
      </c>
      <c r="H1993" t="s">
        <v>19711</v>
      </c>
    </row>
    <row r="1994" spans="1:9" x14ac:dyDescent="0.3">
      <c r="A1994" t="s">
        <v>5940</v>
      </c>
      <c r="B1994" t="s">
        <v>26145</v>
      </c>
      <c r="C1994">
        <v>8.1</v>
      </c>
      <c r="E1994" t="s">
        <v>13307</v>
      </c>
      <c r="F1994" t="s">
        <v>3409</v>
      </c>
      <c r="G1994" t="s">
        <v>22704</v>
      </c>
    </row>
    <row r="1995" spans="1:9" x14ac:dyDescent="0.3">
      <c r="A1995" t="s">
        <v>5788</v>
      </c>
      <c r="B1995" t="s">
        <v>26146</v>
      </c>
      <c r="C1995">
        <v>5.7</v>
      </c>
      <c r="E1995" t="s">
        <v>1671</v>
      </c>
      <c r="F1995" t="s">
        <v>3409</v>
      </c>
      <c r="G1995" t="s">
        <v>12038</v>
      </c>
      <c r="H1995" t="s">
        <v>19711</v>
      </c>
    </row>
    <row r="1996" spans="1:9" x14ac:dyDescent="0.3">
      <c r="A1996" t="s">
        <v>1415</v>
      </c>
      <c r="B1996" t="s">
        <v>26147</v>
      </c>
      <c r="C1996">
        <v>4.4000000000000004</v>
      </c>
      <c r="E1996" t="s">
        <v>1671</v>
      </c>
      <c r="F1996" t="s">
        <v>3409</v>
      </c>
      <c r="G1996" t="s">
        <v>19711</v>
      </c>
    </row>
    <row r="1997" spans="1:9" x14ac:dyDescent="0.3">
      <c r="A1997" t="s">
        <v>10734</v>
      </c>
      <c r="B1997" t="s">
        <v>26148</v>
      </c>
      <c r="C1997">
        <v>7.9</v>
      </c>
      <c r="E1997" t="s">
        <v>1266</v>
      </c>
      <c r="F1997" t="s">
        <v>19711</v>
      </c>
    </row>
    <row r="1998" spans="1:9" x14ac:dyDescent="0.3">
      <c r="A1998" t="s">
        <v>214</v>
      </c>
      <c r="B1998" t="s">
        <v>26149</v>
      </c>
      <c r="C1998">
        <v>7.6</v>
      </c>
      <c r="E1998" t="s">
        <v>3409</v>
      </c>
      <c r="F1998" t="s">
        <v>19711</v>
      </c>
    </row>
    <row r="1999" spans="1:9" x14ac:dyDescent="0.3">
      <c r="A1999" t="s">
        <v>9193</v>
      </c>
      <c r="B1999" t="s">
        <v>26150</v>
      </c>
      <c r="C1999">
        <v>4.8</v>
      </c>
      <c r="E1999" t="s">
        <v>1671</v>
      </c>
      <c r="F1999" t="s">
        <v>27936</v>
      </c>
      <c r="G1999" t="s">
        <v>3409</v>
      </c>
    </row>
    <row r="2000" spans="1:9" x14ac:dyDescent="0.3">
      <c r="A2000" t="s">
        <v>1671</v>
      </c>
      <c r="B2000" t="s">
        <v>26151</v>
      </c>
      <c r="C2000">
        <v>6.7</v>
      </c>
      <c r="E2000" t="s">
        <v>1671</v>
      </c>
    </row>
    <row r="2001" spans="1:9" x14ac:dyDescent="0.3">
      <c r="A2001" t="s">
        <v>1681</v>
      </c>
      <c r="B2001" t="s">
        <v>26152</v>
      </c>
      <c r="C2001">
        <v>2.7</v>
      </c>
      <c r="E2001" t="s">
        <v>1671</v>
      </c>
      <c r="F2001" t="s">
        <v>19711</v>
      </c>
    </row>
    <row r="2002" spans="1:9" x14ac:dyDescent="0.3">
      <c r="A2002" t="s">
        <v>628</v>
      </c>
      <c r="B2002" t="s">
        <v>26153</v>
      </c>
      <c r="C2002">
        <v>5.8</v>
      </c>
      <c r="E2002" t="s">
        <v>953</v>
      </c>
      <c r="F2002" t="s">
        <v>11526</v>
      </c>
      <c r="G2002" t="s">
        <v>18089</v>
      </c>
      <c r="H2002" t="s">
        <v>1266</v>
      </c>
    </row>
    <row r="2003" spans="1:9" x14ac:dyDescent="0.3">
      <c r="A2003" t="s">
        <v>5940</v>
      </c>
      <c r="B2003" t="s">
        <v>26154</v>
      </c>
      <c r="C2003">
        <v>7.5</v>
      </c>
      <c r="E2003" t="s">
        <v>13307</v>
      </c>
      <c r="F2003" t="s">
        <v>3409</v>
      </c>
      <c r="G2003" t="s">
        <v>22704</v>
      </c>
    </row>
    <row r="2004" spans="1:9" x14ac:dyDescent="0.3">
      <c r="A2004" t="s">
        <v>10770</v>
      </c>
      <c r="B2004" t="s">
        <v>26155</v>
      </c>
      <c r="C2004">
        <v>5.4</v>
      </c>
      <c r="E2004" t="s">
        <v>953</v>
      </c>
      <c r="F2004" t="s">
        <v>11526</v>
      </c>
      <c r="G2004" t="s">
        <v>18089</v>
      </c>
      <c r="H2004" t="s">
        <v>17378</v>
      </c>
    </row>
    <row r="2005" spans="1:9" x14ac:dyDescent="0.3">
      <c r="A2005" t="s">
        <v>6132</v>
      </c>
      <c r="B2005" t="s">
        <v>26156</v>
      </c>
      <c r="C2005">
        <v>4.0999999999999996</v>
      </c>
      <c r="E2005" t="s">
        <v>3409</v>
      </c>
      <c r="F2005" t="s">
        <v>6403</v>
      </c>
      <c r="G2005" t="s">
        <v>27934</v>
      </c>
      <c r="H2005" t="s">
        <v>10413</v>
      </c>
    </row>
    <row r="2006" spans="1:9" x14ac:dyDescent="0.3">
      <c r="A2006" t="s">
        <v>1924</v>
      </c>
      <c r="B2006" t="s">
        <v>26157</v>
      </c>
      <c r="C2006">
        <v>5.9</v>
      </c>
      <c r="E2006" t="s">
        <v>3409</v>
      </c>
      <c r="F2006" t="s">
        <v>27934</v>
      </c>
      <c r="G2006" t="s">
        <v>10413</v>
      </c>
    </row>
    <row r="2007" spans="1:9" x14ac:dyDescent="0.3">
      <c r="A2007" t="s">
        <v>10787</v>
      </c>
      <c r="B2007" t="s">
        <v>26158</v>
      </c>
      <c r="C2007">
        <v>6.3</v>
      </c>
      <c r="E2007" t="s">
        <v>11526</v>
      </c>
      <c r="F2007" t="s">
        <v>1671</v>
      </c>
      <c r="G2007" t="s">
        <v>3409</v>
      </c>
      <c r="H2007" t="s">
        <v>18089</v>
      </c>
      <c r="I2007" t="s">
        <v>17378</v>
      </c>
    </row>
    <row r="2008" spans="1:9" x14ac:dyDescent="0.3">
      <c r="A2008" t="s">
        <v>9353</v>
      </c>
      <c r="B2008" t="s">
        <v>26159</v>
      </c>
      <c r="C2008">
        <v>6.8</v>
      </c>
      <c r="E2008" t="s">
        <v>953</v>
      </c>
      <c r="F2008" t="s">
        <v>18089</v>
      </c>
    </row>
    <row r="2009" spans="1:9" x14ac:dyDescent="0.3">
      <c r="A2009" t="s">
        <v>4219</v>
      </c>
      <c r="B2009" t="s">
        <v>26160</v>
      </c>
      <c r="C2009">
        <v>2.2999999999999998</v>
      </c>
      <c r="E2009" t="s">
        <v>953</v>
      </c>
      <c r="F2009" t="s">
        <v>1671</v>
      </c>
    </row>
    <row r="2010" spans="1:9" x14ac:dyDescent="0.3">
      <c r="A2010" t="s">
        <v>10811</v>
      </c>
      <c r="B2010" t="s">
        <v>26161</v>
      </c>
      <c r="C2010">
        <v>8.1</v>
      </c>
      <c r="E2010" t="s">
        <v>13307</v>
      </c>
      <c r="F2010" t="s">
        <v>27936</v>
      </c>
      <c r="G2010" t="s">
        <v>3409</v>
      </c>
      <c r="H2010" t="s">
        <v>22704</v>
      </c>
    </row>
    <row r="2011" spans="1:9" x14ac:dyDescent="0.3">
      <c r="A2011" t="s">
        <v>2125</v>
      </c>
      <c r="B2011" t="s">
        <v>26162</v>
      </c>
      <c r="C2011">
        <v>6.1</v>
      </c>
      <c r="E2011" t="s">
        <v>27936</v>
      </c>
      <c r="F2011" t="s">
        <v>3409</v>
      </c>
      <c r="G2011" t="s">
        <v>10413</v>
      </c>
    </row>
    <row r="2012" spans="1:9" x14ac:dyDescent="0.3">
      <c r="A2012" t="s">
        <v>5544</v>
      </c>
      <c r="B2012" t="s">
        <v>26163</v>
      </c>
      <c r="C2012">
        <v>5</v>
      </c>
      <c r="E2012" t="s">
        <v>6403</v>
      </c>
      <c r="F2012" t="s">
        <v>10413</v>
      </c>
    </row>
    <row r="2013" spans="1:9" x14ac:dyDescent="0.3">
      <c r="A2013" t="s">
        <v>1415</v>
      </c>
      <c r="B2013" t="s">
        <v>26164</v>
      </c>
      <c r="C2013">
        <v>5.5</v>
      </c>
      <c r="E2013" t="s">
        <v>1671</v>
      </c>
      <c r="F2013" t="s">
        <v>3409</v>
      </c>
      <c r="G2013" t="s">
        <v>19711</v>
      </c>
    </row>
    <row r="2014" spans="1:9" x14ac:dyDescent="0.3">
      <c r="A2014" t="s">
        <v>10827</v>
      </c>
      <c r="B2014" t="s">
        <v>26165</v>
      </c>
      <c r="C2014">
        <v>6.2</v>
      </c>
      <c r="E2014" t="s">
        <v>953</v>
      </c>
      <c r="F2014" t="s">
        <v>1671</v>
      </c>
      <c r="G2014" t="s">
        <v>1266</v>
      </c>
      <c r="H2014" t="s">
        <v>12038</v>
      </c>
      <c r="I2014" t="s">
        <v>12332</v>
      </c>
    </row>
    <row r="2015" spans="1:9" x14ac:dyDescent="0.3">
      <c r="A2015" t="s">
        <v>9762</v>
      </c>
      <c r="B2015" t="s">
        <v>26166</v>
      </c>
      <c r="C2015">
        <v>6.2</v>
      </c>
      <c r="E2015" t="s">
        <v>1671</v>
      </c>
      <c r="F2015" t="s">
        <v>3409</v>
      </c>
      <c r="G2015" t="s">
        <v>19711</v>
      </c>
      <c r="H2015" t="s">
        <v>10413</v>
      </c>
    </row>
    <row r="2016" spans="1:9" x14ac:dyDescent="0.3">
      <c r="A2016" t="s">
        <v>2125</v>
      </c>
      <c r="B2016" t="s">
        <v>26167</v>
      </c>
      <c r="C2016">
        <v>6.3</v>
      </c>
      <c r="E2016" t="s">
        <v>27936</v>
      </c>
      <c r="F2016" t="s">
        <v>3409</v>
      </c>
      <c r="G2016" t="s">
        <v>10413</v>
      </c>
    </row>
    <row r="2017" spans="1:8" x14ac:dyDescent="0.3">
      <c r="A2017" t="s">
        <v>4296</v>
      </c>
      <c r="B2017" t="s">
        <v>26168</v>
      </c>
      <c r="C2017">
        <v>6.7</v>
      </c>
      <c r="E2017" t="s">
        <v>13307</v>
      </c>
      <c r="F2017" t="s">
        <v>3409</v>
      </c>
      <c r="G2017" t="s">
        <v>12038</v>
      </c>
    </row>
    <row r="2018" spans="1:8" x14ac:dyDescent="0.3">
      <c r="A2018" t="s">
        <v>1671</v>
      </c>
      <c r="B2018" t="s">
        <v>26169</v>
      </c>
      <c r="C2018">
        <v>3.5</v>
      </c>
      <c r="E2018" t="s">
        <v>1671</v>
      </c>
    </row>
    <row r="2019" spans="1:8" x14ac:dyDescent="0.3">
      <c r="A2019" t="s">
        <v>3409</v>
      </c>
      <c r="B2019" t="s">
        <v>26170</v>
      </c>
      <c r="C2019">
        <v>7.5</v>
      </c>
      <c r="E2019" t="s">
        <v>3409</v>
      </c>
    </row>
    <row r="2020" spans="1:8" x14ac:dyDescent="0.3">
      <c r="A2020" t="s">
        <v>2527</v>
      </c>
      <c r="B2020" t="s">
        <v>26171</v>
      </c>
      <c r="C2020">
        <v>6.6</v>
      </c>
      <c r="E2020" t="s">
        <v>1671</v>
      </c>
      <c r="F2020" t="s">
        <v>3409</v>
      </c>
    </row>
    <row r="2021" spans="1:8" x14ac:dyDescent="0.3">
      <c r="A2021" t="s">
        <v>8060</v>
      </c>
      <c r="B2021" t="s">
        <v>26172</v>
      </c>
      <c r="C2021">
        <v>7.5</v>
      </c>
      <c r="E2021" t="s">
        <v>3409</v>
      </c>
      <c r="F2021" t="s">
        <v>27934</v>
      </c>
    </row>
    <row r="2022" spans="1:8" x14ac:dyDescent="0.3">
      <c r="A2022" t="s">
        <v>2136</v>
      </c>
      <c r="B2022" t="s">
        <v>26173</v>
      </c>
      <c r="C2022">
        <v>7.2</v>
      </c>
      <c r="E2022" t="s">
        <v>1325</v>
      </c>
      <c r="F2022" t="s">
        <v>1671</v>
      </c>
    </row>
    <row r="2023" spans="1:8" x14ac:dyDescent="0.3">
      <c r="A2023" t="s">
        <v>5544</v>
      </c>
      <c r="B2023" t="s">
        <v>26174</v>
      </c>
      <c r="C2023">
        <v>4.8</v>
      </c>
      <c r="E2023" t="s">
        <v>6403</v>
      </c>
      <c r="F2023" t="s">
        <v>10413</v>
      </c>
    </row>
    <row r="2024" spans="1:8" x14ac:dyDescent="0.3">
      <c r="A2024" t="s">
        <v>2142</v>
      </c>
      <c r="B2024" t="s">
        <v>26175</v>
      </c>
      <c r="C2024">
        <v>6.6</v>
      </c>
      <c r="E2024" t="s">
        <v>27936</v>
      </c>
      <c r="F2024" t="s">
        <v>3409</v>
      </c>
      <c r="G2024" t="s">
        <v>27934</v>
      </c>
      <c r="H2024" t="s">
        <v>10413</v>
      </c>
    </row>
    <row r="2025" spans="1:8" x14ac:dyDescent="0.3">
      <c r="A2025" t="s">
        <v>1671</v>
      </c>
      <c r="B2025" t="s">
        <v>26176</v>
      </c>
      <c r="C2025">
        <v>3.5</v>
      </c>
      <c r="E2025" t="s">
        <v>1671</v>
      </c>
    </row>
    <row r="2026" spans="1:8" x14ac:dyDescent="0.3">
      <c r="A2026" t="s">
        <v>5940</v>
      </c>
      <c r="B2026" t="s">
        <v>26177</v>
      </c>
      <c r="C2026">
        <v>7.6</v>
      </c>
      <c r="E2026" t="s">
        <v>13307</v>
      </c>
      <c r="F2026" t="s">
        <v>3409</v>
      </c>
      <c r="G2026" t="s">
        <v>22704</v>
      </c>
    </row>
    <row r="2027" spans="1:8" x14ac:dyDescent="0.3">
      <c r="A2027" t="s">
        <v>10898</v>
      </c>
      <c r="B2027" t="s">
        <v>26178</v>
      </c>
      <c r="C2027">
        <v>6.3</v>
      </c>
      <c r="E2027" t="s">
        <v>1325</v>
      </c>
      <c r="F2027" t="s">
        <v>953</v>
      </c>
      <c r="G2027" t="s">
        <v>3409</v>
      </c>
      <c r="H2027" t="s">
        <v>27934</v>
      </c>
    </row>
    <row r="2028" spans="1:8" x14ac:dyDescent="0.3">
      <c r="A2028" t="s">
        <v>6403</v>
      </c>
      <c r="B2028" t="s">
        <v>26179</v>
      </c>
      <c r="C2028">
        <v>5.5</v>
      </c>
      <c r="E2028" t="s">
        <v>6403</v>
      </c>
    </row>
    <row r="2029" spans="1:8" x14ac:dyDescent="0.3">
      <c r="A2029" t="s">
        <v>4219</v>
      </c>
      <c r="B2029" t="s">
        <v>26180</v>
      </c>
      <c r="C2029">
        <v>6.3</v>
      </c>
      <c r="E2029" t="s">
        <v>953</v>
      </c>
      <c r="F2029" t="s">
        <v>1671</v>
      </c>
    </row>
    <row r="2030" spans="1:8" x14ac:dyDescent="0.3">
      <c r="A2030" t="s">
        <v>2142</v>
      </c>
      <c r="B2030" t="s">
        <v>26181</v>
      </c>
      <c r="C2030">
        <v>6.5</v>
      </c>
      <c r="E2030" t="s">
        <v>27936</v>
      </c>
      <c r="F2030" t="s">
        <v>3409</v>
      </c>
      <c r="G2030" t="s">
        <v>27934</v>
      </c>
      <c r="H2030" t="s">
        <v>10413</v>
      </c>
    </row>
    <row r="2031" spans="1:8" x14ac:dyDescent="0.3">
      <c r="A2031" t="s">
        <v>4075</v>
      </c>
      <c r="B2031" t="s">
        <v>26182</v>
      </c>
      <c r="C2031">
        <v>6.9</v>
      </c>
      <c r="E2031" t="s">
        <v>3409</v>
      </c>
      <c r="F2031" t="s">
        <v>10413</v>
      </c>
    </row>
    <row r="2032" spans="1:8" x14ac:dyDescent="0.3">
      <c r="A2032" t="s">
        <v>5788</v>
      </c>
      <c r="B2032" t="s">
        <v>26183</v>
      </c>
      <c r="C2032">
        <v>7.6</v>
      </c>
      <c r="E2032" t="s">
        <v>1671</v>
      </c>
      <c r="F2032" t="s">
        <v>3409</v>
      </c>
      <c r="G2032" t="s">
        <v>12038</v>
      </c>
      <c r="H2032" t="s">
        <v>19711</v>
      </c>
    </row>
    <row r="2033" spans="1:10" x14ac:dyDescent="0.3">
      <c r="A2033" t="s">
        <v>5103</v>
      </c>
      <c r="B2033" t="s">
        <v>26184</v>
      </c>
      <c r="C2033">
        <v>3.9</v>
      </c>
      <c r="E2033" t="s">
        <v>6403</v>
      </c>
      <c r="F2033" t="s">
        <v>27934</v>
      </c>
    </row>
    <row r="2034" spans="1:10" x14ac:dyDescent="0.3">
      <c r="A2034" t="s">
        <v>2125</v>
      </c>
      <c r="B2034" t="s">
        <v>26185</v>
      </c>
      <c r="C2034">
        <v>6.1</v>
      </c>
      <c r="E2034" t="s">
        <v>27936</v>
      </c>
      <c r="F2034" t="s">
        <v>3409</v>
      </c>
      <c r="G2034" t="s">
        <v>10413</v>
      </c>
    </row>
    <row r="2035" spans="1:10" x14ac:dyDescent="0.3">
      <c r="A2035" t="s">
        <v>5274</v>
      </c>
      <c r="B2035" t="s">
        <v>26186</v>
      </c>
      <c r="C2035">
        <v>7.3</v>
      </c>
      <c r="E2035" t="s">
        <v>27936</v>
      </c>
      <c r="F2035" t="s">
        <v>3409</v>
      </c>
      <c r="G2035" t="s">
        <v>19711</v>
      </c>
      <c r="H2035" t="s">
        <v>10413</v>
      </c>
    </row>
    <row r="2036" spans="1:10" x14ac:dyDescent="0.3">
      <c r="A2036" t="s">
        <v>6919</v>
      </c>
      <c r="B2036" t="s">
        <v>26187</v>
      </c>
      <c r="C2036">
        <v>8.3000000000000007</v>
      </c>
      <c r="E2036" t="s">
        <v>3409</v>
      </c>
      <c r="F2036" t="s">
        <v>1266</v>
      </c>
      <c r="G2036" t="s">
        <v>19711</v>
      </c>
      <c r="H2036" t="s">
        <v>12332</v>
      </c>
    </row>
    <row r="2037" spans="1:10" x14ac:dyDescent="0.3">
      <c r="A2037" t="s">
        <v>2717</v>
      </c>
      <c r="B2037" t="s">
        <v>26188</v>
      </c>
      <c r="C2037">
        <v>5.8</v>
      </c>
      <c r="E2037" t="s">
        <v>1671</v>
      </c>
      <c r="F2037" t="s">
        <v>18089</v>
      </c>
      <c r="G2037" t="s">
        <v>19711</v>
      </c>
    </row>
    <row r="2038" spans="1:10" x14ac:dyDescent="0.3">
      <c r="A2038" t="s">
        <v>464</v>
      </c>
      <c r="B2038" t="s">
        <v>26189</v>
      </c>
      <c r="C2038">
        <v>6.8</v>
      </c>
      <c r="E2038" t="s">
        <v>1325</v>
      </c>
      <c r="F2038" t="s">
        <v>27936</v>
      </c>
      <c r="G2038" t="s">
        <v>3409</v>
      </c>
      <c r="H2038" t="s">
        <v>10413</v>
      </c>
    </row>
    <row r="2039" spans="1:10" x14ac:dyDescent="0.3">
      <c r="A2039" t="s">
        <v>1904</v>
      </c>
      <c r="B2039" t="s">
        <v>26190</v>
      </c>
      <c r="C2039">
        <v>7</v>
      </c>
      <c r="E2039" t="s">
        <v>1325</v>
      </c>
      <c r="F2039" t="s">
        <v>1671</v>
      </c>
      <c r="G2039" t="s">
        <v>12332</v>
      </c>
    </row>
    <row r="2040" spans="1:10" x14ac:dyDescent="0.3">
      <c r="A2040" t="s">
        <v>10960</v>
      </c>
      <c r="B2040" t="s">
        <v>26191</v>
      </c>
      <c r="C2040">
        <v>5.9</v>
      </c>
      <c r="E2040" t="s">
        <v>1671</v>
      </c>
      <c r="F2040" t="s">
        <v>27936</v>
      </c>
      <c r="G2040" t="s">
        <v>18089</v>
      </c>
      <c r="H2040" t="s">
        <v>27934</v>
      </c>
      <c r="I2040" t="s">
        <v>19711</v>
      </c>
      <c r="J2040" t="s">
        <v>10413</v>
      </c>
    </row>
    <row r="2041" spans="1:10" x14ac:dyDescent="0.3">
      <c r="A2041" t="s">
        <v>2208</v>
      </c>
      <c r="B2041" t="s">
        <v>26192</v>
      </c>
      <c r="C2041">
        <v>6.5</v>
      </c>
      <c r="E2041" t="s">
        <v>1325</v>
      </c>
      <c r="F2041" t="s">
        <v>6403</v>
      </c>
      <c r="G2041" t="s">
        <v>12332</v>
      </c>
      <c r="H2041" t="s">
        <v>10413</v>
      </c>
    </row>
    <row r="2042" spans="1:10" x14ac:dyDescent="0.3">
      <c r="A2042" t="s">
        <v>1681</v>
      </c>
      <c r="B2042" t="s">
        <v>26193</v>
      </c>
      <c r="C2042">
        <v>6.4</v>
      </c>
      <c r="E2042" t="s">
        <v>1671</v>
      </c>
      <c r="F2042" t="s">
        <v>19711</v>
      </c>
    </row>
    <row r="2043" spans="1:10" x14ac:dyDescent="0.3">
      <c r="A2043" t="s">
        <v>9780</v>
      </c>
      <c r="B2043" t="s">
        <v>26194</v>
      </c>
      <c r="C2043">
        <v>5.8</v>
      </c>
      <c r="E2043" t="s">
        <v>953</v>
      </c>
      <c r="F2043" t="s">
        <v>1671</v>
      </c>
      <c r="G2043" t="s">
        <v>18089</v>
      </c>
      <c r="H2043" t="s">
        <v>19711</v>
      </c>
    </row>
    <row r="2044" spans="1:10" x14ac:dyDescent="0.3">
      <c r="A2044" t="s">
        <v>5544</v>
      </c>
      <c r="B2044" t="s">
        <v>26195</v>
      </c>
      <c r="C2044">
        <v>5.0999999999999996</v>
      </c>
      <c r="E2044" t="s">
        <v>6403</v>
      </c>
      <c r="F2044" t="s">
        <v>10413</v>
      </c>
    </row>
    <row r="2045" spans="1:10" x14ac:dyDescent="0.3">
      <c r="A2045" t="s">
        <v>10987</v>
      </c>
      <c r="B2045" t="s">
        <v>26196</v>
      </c>
      <c r="C2045">
        <v>6.8</v>
      </c>
      <c r="E2045" t="s">
        <v>1325</v>
      </c>
      <c r="F2045" t="s">
        <v>953</v>
      </c>
      <c r="G2045" t="s">
        <v>3409</v>
      </c>
      <c r="H2045" t="s">
        <v>19711</v>
      </c>
      <c r="I2045" t="s">
        <v>15011</v>
      </c>
    </row>
    <row r="2046" spans="1:10" x14ac:dyDescent="0.3">
      <c r="A2046" t="s">
        <v>1985</v>
      </c>
      <c r="B2046" t="s">
        <v>26197</v>
      </c>
      <c r="C2046">
        <v>5.3</v>
      </c>
      <c r="E2046" t="s">
        <v>953</v>
      </c>
      <c r="F2046" t="s">
        <v>11526</v>
      </c>
      <c r="G2046" t="s">
        <v>1671</v>
      </c>
      <c r="H2046" t="s">
        <v>18089</v>
      </c>
      <c r="I2046" t="s">
        <v>19711</v>
      </c>
    </row>
    <row r="2047" spans="1:10" x14ac:dyDescent="0.3">
      <c r="A2047" t="s">
        <v>8945</v>
      </c>
      <c r="B2047" t="s">
        <v>26198</v>
      </c>
      <c r="C2047">
        <v>5.3</v>
      </c>
      <c r="E2047" t="s">
        <v>1325</v>
      </c>
      <c r="F2047" t="s">
        <v>1266</v>
      </c>
      <c r="G2047" t="s">
        <v>6403</v>
      </c>
      <c r="H2047" t="s">
        <v>10413</v>
      </c>
    </row>
    <row r="2048" spans="1:10" x14ac:dyDescent="0.3">
      <c r="A2048" t="s">
        <v>515</v>
      </c>
      <c r="B2048" t="s">
        <v>26199</v>
      </c>
      <c r="C2048">
        <v>4.9000000000000004</v>
      </c>
      <c r="E2048" t="s">
        <v>1671</v>
      </c>
      <c r="F2048" t="s">
        <v>18089</v>
      </c>
      <c r="G2048" t="s">
        <v>1266</v>
      </c>
    </row>
    <row r="2049" spans="1:9" x14ac:dyDescent="0.3">
      <c r="A2049" t="s">
        <v>9193</v>
      </c>
      <c r="B2049" t="s">
        <v>26200</v>
      </c>
      <c r="C2049">
        <v>6.8</v>
      </c>
      <c r="E2049" t="s">
        <v>1671</v>
      </c>
      <c r="F2049" t="s">
        <v>27936</v>
      </c>
      <c r="G2049" t="s">
        <v>3409</v>
      </c>
    </row>
    <row r="2050" spans="1:9" x14ac:dyDescent="0.3">
      <c r="A2050" t="s">
        <v>11013</v>
      </c>
      <c r="B2050" t="s">
        <v>26201</v>
      </c>
      <c r="C2050">
        <v>7.1</v>
      </c>
      <c r="E2050" t="s">
        <v>953</v>
      </c>
      <c r="F2050" t="s">
        <v>27936</v>
      </c>
      <c r="G2050" t="s">
        <v>27934</v>
      </c>
      <c r="H2050" t="s">
        <v>12332</v>
      </c>
      <c r="I2050" t="s">
        <v>10413</v>
      </c>
    </row>
    <row r="2051" spans="1:9" x14ac:dyDescent="0.3">
      <c r="A2051" t="s">
        <v>4904</v>
      </c>
      <c r="B2051" t="s">
        <v>26202</v>
      </c>
      <c r="C2051">
        <v>6.1</v>
      </c>
      <c r="E2051" t="s">
        <v>1325</v>
      </c>
      <c r="F2051" t="s">
        <v>6403</v>
      </c>
      <c r="G2051" t="s">
        <v>10413</v>
      </c>
    </row>
    <row r="2052" spans="1:9" x14ac:dyDescent="0.3">
      <c r="A2052" t="s">
        <v>3030</v>
      </c>
      <c r="B2052" t="s">
        <v>26203</v>
      </c>
      <c r="C2052">
        <v>8.5</v>
      </c>
      <c r="E2052" t="s">
        <v>6403</v>
      </c>
      <c r="F2052" t="s">
        <v>27934</v>
      </c>
      <c r="G2052" t="s">
        <v>10413</v>
      </c>
    </row>
    <row r="2053" spans="1:9" x14ac:dyDescent="0.3">
      <c r="A2053" t="s">
        <v>1681</v>
      </c>
      <c r="B2053" t="s">
        <v>26204</v>
      </c>
      <c r="C2053">
        <v>5.9</v>
      </c>
      <c r="E2053" t="s">
        <v>1671</v>
      </c>
      <c r="F2053" t="s">
        <v>19711</v>
      </c>
    </row>
    <row r="2054" spans="1:9" x14ac:dyDescent="0.3">
      <c r="A2054" t="s">
        <v>214</v>
      </c>
      <c r="B2054" t="s">
        <v>26205</v>
      </c>
      <c r="C2054">
        <v>6.3</v>
      </c>
      <c r="E2054" t="s">
        <v>3409</v>
      </c>
      <c r="F2054" t="s">
        <v>19711</v>
      </c>
    </row>
    <row r="2055" spans="1:9" x14ac:dyDescent="0.3">
      <c r="A2055" t="s">
        <v>2527</v>
      </c>
      <c r="B2055" t="s">
        <v>26206</v>
      </c>
      <c r="C2055">
        <v>5.9</v>
      </c>
      <c r="E2055" t="s">
        <v>1671</v>
      </c>
      <c r="F2055" t="s">
        <v>3409</v>
      </c>
    </row>
    <row r="2056" spans="1:9" x14ac:dyDescent="0.3">
      <c r="A2056" t="s">
        <v>1671</v>
      </c>
      <c r="B2056" t="s">
        <v>26207</v>
      </c>
      <c r="C2056">
        <v>5.4</v>
      </c>
      <c r="E2056" t="s">
        <v>1671</v>
      </c>
    </row>
    <row r="2057" spans="1:9" x14ac:dyDescent="0.3">
      <c r="A2057" t="s">
        <v>3932</v>
      </c>
      <c r="B2057" t="s">
        <v>26208</v>
      </c>
      <c r="C2057">
        <v>6.9</v>
      </c>
      <c r="E2057" t="s">
        <v>1671</v>
      </c>
      <c r="F2057" t="s">
        <v>3409</v>
      </c>
      <c r="G2057" t="s">
        <v>18089</v>
      </c>
    </row>
    <row r="2058" spans="1:9" x14ac:dyDescent="0.3">
      <c r="A2058" t="s">
        <v>3409</v>
      </c>
      <c r="B2058" t="s">
        <v>26209</v>
      </c>
      <c r="C2058">
        <v>7.5</v>
      </c>
      <c r="E2058" t="s">
        <v>3409</v>
      </c>
    </row>
    <row r="2059" spans="1:9" x14ac:dyDescent="0.3">
      <c r="A2059" t="s">
        <v>11069</v>
      </c>
      <c r="B2059" t="s">
        <v>26210</v>
      </c>
      <c r="C2059">
        <v>8.1999999999999993</v>
      </c>
      <c r="E2059" t="s">
        <v>953</v>
      </c>
      <c r="F2059" t="s">
        <v>13307</v>
      </c>
      <c r="G2059" t="s">
        <v>3409</v>
      </c>
    </row>
    <row r="2060" spans="1:9" x14ac:dyDescent="0.3">
      <c r="A2060" t="s">
        <v>1671</v>
      </c>
      <c r="B2060" t="s">
        <v>26211</v>
      </c>
      <c r="C2060">
        <v>5.9</v>
      </c>
      <c r="E2060" t="s">
        <v>1671</v>
      </c>
    </row>
    <row r="2061" spans="1:9" x14ac:dyDescent="0.3">
      <c r="A2061" t="s">
        <v>11077</v>
      </c>
      <c r="B2061" t="s">
        <v>26212</v>
      </c>
      <c r="C2061">
        <v>5</v>
      </c>
      <c r="E2061" t="s">
        <v>953</v>
      </c>
      <c r="F2061" t="s">
        <v>3409</v>
      </c>
      <c r="G2061" t="s">
        <v>6403</v>
      </c>
      <c r="H2061" t="s">
        <v>27934</v>
      </c>
      <c r="I2061" t="s">
        <v>10413</v>
      </c>
    </row>
    <row r="2062" spans="1:9" x14ac:dyDescent="0.3">
      <c r="A2062" t="s">
        <v>11081</v>
      </c>
      <c r="B2062" t="s">
        <v>26213</v>
      </c>
      <c r="C2062">
        <v>7.3</v>
      </c>
      <c r="E2062" t="s">
        <v>27936</v>
      </c>
      <c r="F2062" t="s">
        <v>1266</v>
      </c>
      <c r="G2062" t="s">
        <v>6403</v>
      </c>
    </row>
    <row r="2063" spans="1:9" x14ac:dyDescent="0.3">
      <c r="A2063" t="s">
        <v>11086</v>
      </c>
      <c r="B2063" t="s">
        <v>26214</v>
      </c>
      <c r="C2063">
        <v>6.4</v>
      </c>
      <c r="E2063" t="s">
        <v>11526</v>
      </c>
      <c r="F2063" t="s">
        <v>18089</v>
      </c>
      <c r="G2063" t="s">
        <v>1266</v>
      </c>
      <c r="H2063" t="s">
        <v>27934</v>
      </c>
    </row>
    <row r="2064" spans="1:9" x14ac:dyDescent="0.3">
      <c r="A2064" t="s">
        <v>1415</v>
      </c>
      <c r="B2064" t="s">
        <v>26215</v>
      </c>
      <c r="C2064">
        <v>6.6</v>
      </c>
      <c r="E2064" t="s">
        <v>1671</v>
      </c>
      <c r="F2064" t="s">
        <v>3409</v>
      </c>
      <c r="G2064" t="s">
        <v>19711</v>
      </c>
    </row>
    <row r="2065" spans="1:8" x14ac:dyDescent="0.3">
      <c r="A2065" t="s">
        <v>11096</v>
      </c>
      <c r="B2065" t="s">
        <v>26216</v>
      </c>
      <c r="C2065">
        <v>7.8</v>
      </c>
      <c r="E2065" t="s">
        <v>1325</v>
      </c>
      <c r="F2065" t="s">
        <v>1671</v>
      </c>
      <c r="G2065" t="s">
        <v>27936</v>
      </c>
      <c r="H2065" t="s">
        <v>1266</v>
      </c>
    </row>
    <row r="2066" spans="1:8" x14ac:dyDescent="0.3">
      <c r="A2066" t="s">
        <v>11108</v>
      </c>
      <c r="B2066" t="s">
        <v>26217</v>
      </c>
      <c r="C2066">
        <v>4</v>
      </c>
      <c r="E2066" t="s">
        <v>1671</v>
      </c>
      <c r="F2066" t="s">
        <v>18089</v>
      </c>
      <c r="G2066" t="s">
        <v>12038</v>
      </c>
      <c r="H2066" t="s">
        <v>17378</v>
      </c>
    </row>
    <row r="2067" spans="1:8" x14ac:dyDescent="0.3">
      <c r="A2067" t="s">
        <v>3409</v>
      </c>
      <c r="B2067" t="s">
        <v>26218</v>
      </c>
      <c r="C2067">
        <v>7.6</v>
      </c>
      <c r="E2067" t="s">
        <v>3409</v>
      </c>
    </row>
    <row r="2068" spans="1:8" x14ac:dyDescent="0.3">
      <c r="A2068" t="s">
        <v>3409</v>
      </c>
      <c r="B2068" t="s">
        <v>26219</v>
      </c>
      <c r="C2068">
        <v>7.7</v>
      </c>
      <c r="E2068" t="s">
        <v>3409</v>
      </c>
    </row>
    <row r="2069" spans="1:8" x14ac:dyDescent="0.3">
      <c r="A2069" t="s">
        <v>464</v>
      </c>
      <c r="B2069" t="s">
        <v>26220</v>
      </c>
      <c r="C2069">
        <v>5.8</v>
      </c>
      <c r="E2069" t="s">
        <v>1325</v>
      </c>
      <c r="F2069" t="s">
        <v>27936</v>
      </c>
      <c r="G2069" t="s">
        <v>3409</v>
      </c>
      <c r="H2069" t="s">
        <v>10413</v>
      </c>
    </row>
    <row r="2070" spans="1:8" x14ac:dyDescent="0.3">
      <c r="A2070" t="s">
        <v>1681</v>
      </c>
      <c r="B2070" t="s">
        <v>26221</v>
      </c>
      <c r="C2070">
        <v>5.6</v>
      </c>
      <c r="E2070" t="s">
        <v>1671</v>
      </c>
      <c r="F2070" t="s">
        <v>19711</v>
      </c>
    </row>
    <row r="2071" spans="1:8" x14ac:dyDescent="0.3">
      <c r="A2071" t="s">
        <v>1681</v>
      </c>
      <c r="B2071" t="s">
        <v>26222</v>
      </c>
      <c r="C2071">
        <v>5.3</v>
      </c>
      <c r="E2071" t="s">
        <v>1671</v>
      </c>
      <c r="F2071" t="s">
        <v>19711</v>
      </c>
    </row>
    <row r="2072" spans="1:8" x14ac:dyDescent="0.3">
      <c r="A2072" t="s">
        <v>5940</v>
      </c>
      <c r="B2072" t="s">
        <v>26223</v>
      </c>
      <c r="C2072">
        <v>6.6</v>
      </c>
      <c r="E2072" t="s">
        <v>13307</v>
      </c>
      <c r="F2072" t="s">
        <v>3409</v>
      </c>
      <c r="G2072" t="s">
        <v>22704</v>
      </c>
    </row>
    <row r="2073" spans="1:8" x14ac:dyDescent="0.3">
      <c r="A2073" t="s">
        <v>1671</v>
      </c>
      <c r="B2073" t="s">
        <v>26224</v>
      </c>
      <c r="C2073">
        <v>1.9</v>
      </c>
      <c r="E2073" t="s">
        <v>1671</v>
      </c>
    </row>
    <row r="2074" spans="1:8" x14ac:dyDescent="0.3">
      <c r="A2074" t="s">
        <v>334</v>
      </c>
      <c r="B2074" t="s">
        <v>26225</v>
      </c>
      <c r="C2074">
        <v>5.7</v>
      </c>
      <c r="E2074" t="s">
        <v>1325</v>
      </c>
      <c r="F2074" t="s">
        <v>27936</v>
      </c>
      <c r="G2074" t="s">
        <v>10413</v>
      </c>
    </row>
    <row r="2075" spans="1:8" x14ac:dyDescent="0.3">
      <c r="A2075" t="s">
        <v>422</v>
      </c>
      <c r="B2075" t="s">
        <v>26226</v>
      </c>
      <c r="C2075">
        <v>6.6</v>
      </c>
      <c r="E2075" t="s">
        <v>1325</v>
      </c>
      <c r="F2075" t="s">
        <v>1671</v>
      </c>
      <c r="G2075" t="s">
        <v>27936</v>
      </c>
      <c r="H2075" t="s">
        <v>10413</v>
      </c>
    </row>
    <row r="2076" spans="1:8" x14ac:dyDescent="0.3">
      <c r="A2076" t="s">
        <v>1681</v>
      </c>
      <c r="B2076" t="s">
        <v>26227</v>
      </c>
      <c r="C2076">
        <v>6</v>
      </c>
      <c r="E2076" t="s">
        <v>1671</v>
      </c>
      <c r="F2076" t="s">
        <v>19711</v>
      </c>
    </row>
    <row r="2077" spans="1:8" x14ac:dyDescent="0.3">
      <c r="A2077" t="s">
        <v>227</v>
      </c>
      <c r="B2077" t="s">
        <v>26228</v>
      </c>
      <c r="C2077">
        <v>6.1</v>
      </c>
      <c r="E2077" t="s">
        <v>1325</v>
      </c>
      <c r="F2077" t="s">
        <v>953</v>
      </c>
      <c r="G2077" t="s">
        <v>12332</v>
      </c>
      <c r="H2077" t="s">
        <v>10413</v>
      </c>
    </row>
    <row r="2078" spans="1:8" x14ac:dyDescent="0.3">
      <c r="A2078" t="s">
        <v>1671</v>
      </c>
      <c r="B2078" t="s">
        <v>26229</v>
      </c>
      <c r="C2078">
        <v>4.8</v>
      </c>
      <c r="E2078" t="s">
        <v>1671</v>
      </c>
    </row>
    <row r="2079" spans="1:8" x14ac:dyDescent="0.3">
      <c r="A2079" t="s">
        <v>1401</v>
      </c>
      <c r="B2079" t="s">
        <v>26230</v>
      </c>
      <c r="C2079">
        <v>6.2</v>
      </c>
      <c r="E2079" t="s">
        <v>1325</v>
      </c>
      <c r="F2079" t="s">
        <v>27936</v>
      </c>
      <c r="G2079" t="s">
        <v>12332</v>
      </c>
      <c r="H2079" t="s">
        <v>10413</v>
      </c>
    </row>
    <row r="2080" spans="1:8" x14ac:dyDescent="0.3">
      <c r="A2080" t="s">
        <v>1009</v>
      </c>
      <c r="B2080" t="s">
        <v>26231</v>
      </c>
      <c r="C2080">
        <v>7.5</v>
      </c>
      <c r="E2080" t="s">
        <v>1671</v>
      </c>
      <c r="F2080" t="s">
        <v>27936</v>
      </c>
    </row>
    <row r="2081" spans="1:9" x14ac:dyDescent="0.3">
      <c r="A2081" t="s">
        <v>5940</v>
      </c>
      <c r="B2081" t="s">
        <v>26232</v>
      </c>
      <c r="C2081">
        <v>6.3</v>
      </c>
      <c r="E2081" t="s">
        <v>13307</v>
      </c>
      <c r="F2081" t="s">
        <v>3409</v>
      </c>
      <c r="G2081" t="s">
        <v>22704</v>
      </c>
    </row>
    <row r="2082" spans="1:9" x14ac:dyDescent="0.3">
      <c r="A2082" t="s">
        <v>11190</v>
      </c>
      <c r="B2082" t="s">
        <v>26233</v>
      </c>
      <c r="C2082">
        <v>7.1</v>
      </c>
      <c r="E2082" t="s">
        <v>3409</v>
      </c>
      <c r="F2082" t="s">
        <v>27934</v>
      </c>
      <c r="G2082" t="s">
        <v>19711</v>
      </c>
      <c r="H2082" t="s">
        <v>10413</v>
      </c>
      <c r="I2082" t="s">
        <v>25957</v>
      </c>
    </row>
    <row r="2083" spans="1:9" x14ac:dyDescent="0.3">
      <c r="A2083" t="s">
        <v>2527</v>
      </c>
      <c r="B2083" t="s">
        <v>26234</v>
      </c>
      <c r="C2083">
        <v>6.6</v>
      </c>
      <c r="E2083" t="s">
        <v>1671</v>
      </c>
      <c r="F2083" t="s">
        <v>3409</v>
      </c>
    </row>
    <row r="2084" spans="1:9" x14ac:dyDescent="0.3">
      <c r="A2084" t="s">
        <v>11197</v>
      </c>
      <c r="B2084" t="s">
        <v>26235</v>
      </c>
      <c r="C2084">
        <v>6.1</v>
      </c>
      <c r="E2084" t="s">
        <v>1325</v>
      </c>
      <c r="F2084" t="s">
        <v>27936</v>
      </c>
      <c r="G2084" t="s">
        <v>3409</v>
      </c>
      <c r="H2084" t="s">
        <v>27935</v>
      </c>
    </row>
    <row r="2085" spans="1:9" x14ac:dyDescent="0.3">
      <c r="A2085" t="s">
        <v>2490</v>
      </c>
      <c r="B2085" t="s">
        <v>26236</v>
      </c>
      <c r="C2085">
        <v>6.7</v>
      </c>
      <c r="E2085" t="s">
        <v>1671</v>
      </c>
      <c r="F2085" t="s">
        <v>3409</v>
      </c>
      <c r="G2085" t="s">
        <v>1266</v>
      </c>
      <c r="H2085" t="s">
        <v>19711</v>
      </c>
    </row>
    <row r="2086" spans="1:9" x14ac:dyDescent="0.3">
      <c r="A2086" t="s">
        <v>334</v>
      </c>
      <c r="B2086" t="s">
        <v>26237</v>
      </c>
      <c r="C2086">
        <v>5.6</v>
      </c>
      <c r="E2086" t="s">
        <v>1325</v>
      </c>
      <c r="F2086" t="s">
        <v>27936</v>
      </c>
      <c r="G2086" t="s">
        <v>10413</v>
      </c>
    </row>
    <row r="2087" spans="1:9" x14ac:dyDescent="0.3">
      <c r="A2087" t="s">
        <v>5979</v>
      </c>
      <c r="B2087" t="s">
        <v>26238</v>
      </c>
      <c r="C2087">
        <v>7.2</v>
      </c>
      <c r="E2087" t="s">
        <v>3409</v>
      </c>
      <c r="F2087" t="s">
        <v>1266</v>
      </c>
      <c r="G2087" t="s">
        <v>6403</v>
      </c>
      <c r="H2087" t="s">
        <v>27934</v>
      </c>
    </row>
    <row r="2088" spans="1:9" x14ac:dyDescent="0.3">
      <c r="A2088" t="s">
        <v>8997</v>
      </c>
      <c r="B2088" t="s">
        <v>26239</v>
      </c>
      <c r="C2088">
        <v>4.3</v>
      </c>
      <c r="E2088" t="s">
        <v>1325</v>
      </c>
      <c r="F2088" t="s">
        <v>1671</v>
      </c>
      <c r="G2088" t="s">
        <v>18089</v>
      </c>
    </row>
    <row r="2089" spans="1:9" x14ac:dyDescent="0.3">
      <c r="A2089" t="s">
        <v>1671</v>
      </c>
      <c r="B2089" t="s">
        <v>26240</v>
      </c>
      <c r="C2089">
        <v>6.4</v>
      </c>
      <c r="E2089" t="s">
        <v>1671</v>
      </c>
    </row>
    <row r="2090" spans="1:9" x14ac:dyDescent="0.3">
      <c r="A2090" t="s">
        <v>11225</v>
      </c>
      <c r="B2090" t="s">
        <v>26241</v>
      </c>
      <c r="C2090">
        <v>7.1</v>
      </c>
      <c r="E2090" t="s">
        <v>1671</v>
      </c>
      <c r="F2090" t="s">
        <v>3409</v>
      </c>
      <c r="G2090" t="s">
        <v>12038</v>
      </c>
      <c r="H2090" t="s">
        <v>25957</v>
      </c>
    </row>
    <row r="2091" spans="1:9" x14ac:dyDescent="0.3">
      <c r="A2091" t="s">
        <v>464</v>
      </c>
      <c r="B2091" t="s">
        <v>26242</v>
      </c>
      <c r="C2091">
        <v>6.3</v>
      </c>
      <c r="E2091" t="s">
        <v>1325</v>
      </c>
      <c r="F2091" t="s">
        <v>27936</v>
      </c>
      <c r="G2091" t="s">
        <v>3409</v>
      </c>
      <c r="H2091" t="s">
        <v>10413</v>
      </c>
    </row>
    <row r="2092" spans="1:9" x14ac:dyDescent="0.3">
      <c r="A2092" t="s">
        <v>1671</v>
      </c>
      <c r="B2092" t="s">
        <v>26243</v>
      </c>
      <c r="C2092">
        <v>7.4</v>
      </c>
      <c r="E2092" t="s">
        <v>1671</v>
      </c>
    </row>
    <row r="2093" spans="1:9" x14ac:dyDescent="0.3">
      <c r="A2093" t="s">
        <v>1681</v>
      </c>
      <c r="B2093" t="s">
        <v>26244</v>
      </c>
      <c r="C2093">
        <v>6.1</v>
      </c>
      <c r="E2093" t="s">
        <v>1671</v>
      </c>
      <c r="F2093" t="s">
        <v>19711</v>
      </c>
    </row>
    <row r="2094" spans="1:9" x14ac:dyDescent="0.3">
      <c r="A2094" t="s">
        <v>2527</v>
      </c>
      <c r="B2094" t="s">
        <v>26245</v>
      </c>
      <c r="C2094">
        <v>6.6</v>
      </c>
      <c r="E2094" t="s">
        <v>1671</v>
      </c>
      <c r="F2094" t="s">
        <v>3409</v>
      </c>
    </row>
    <row r="2095" spans="1:9" x14ac:dyDescent="0.3">
      <c r="A2095" t="s">
        <v>1009</v>
      </c>
      <c r="B2095" t="s">
        <v>26246</v>
      </c>
      <c r="C2095">
        <v>6</v>
      </c>
      <c r="E2095" t="s">
        <v>1671</v>
      </c>
      <c r="F2095" t="s">
        <v>27936</v>
      </c>
    </row>
    <row r="2096" spans="1:9" x14ac:dyDescent="0.3">
      <c r="A2096" t="s">
        <v>11250</v>
      </c>
      <c r="B2096" t="s">
        <v>26247</v>
      </c>
      <c r="C2096">
        <v>6.8</v>
      </c>
      <c r="E2096" t="s">
        <v>1671</v>
      </c>
      <c r="F2096" t="s">
        <v>17378</v>
      </c>
      <c r="G2096" t="s">
        <v>19711</v>
      </c>
    </row>
    <row r="2097" spans="1:10" x14ac:dyDescent="0.3">
      <c r="A2097" t="s">
        <v>334</v>
      </c>
      <c r="B2097" t="s">
        <v>26248</v>
      </c>
      <c r="C2097">
        <v>6.8</v>
      </c>
      <c r="E2097" t="s">
        <v>1325</v>
      </c>
      <c r="F2097" t="s">
        <v>27936</v>
      </c>
      <c r="G2097" t="s">
        <v>10413</v>
      </c>
    </row>
    <row r="2098" spans="1:10" x14ac:dyDescent="0.3">
      <c r="A2098" t="s">
        <v>7043</v>
      </c>
      <c r="B2098" t="s">
        <v>26249</v>
      </c>
      <c r="C2098">
        <v>7.2</v>
      </c>
      <c r="E2098" t="s">
        <v>953</v>
      </c>
      <c r="F2098" t="s">
        <v>3409</v>
      </c>
    </row>
    <row r="2099" spans="1:10" x14ac:dyDescent="0.3">
      <c r="A2099" t="s">
        <v>2658</v>
      </c>
      <c r="B2099" t="s">
        <v>26250</v>
      </c>
      <c r="C2099">
        <v>1.9</v>
      </c>
      <c r="E2099" t="s">
        <v>1671</v>
      </c>
      <c r="F2099" t="s">
        <v>18089</v>
      </c>
      <c r="G2099" t="s">
        <v>12332</v>
      </c>
    </row>
    <row r="2100" spans="1:10" x14ac:dyDescent="0.3">
      <c r="A2100" t="s">
        <v>1752</v>
      </c>
      <c r="B2100" t="s">
        <v>26251</v>
      </c>
      <c r="C2100">
        <v>5.5</v>
      </c>
      <c r="E2100" t="s">
        <v>1325</v>
      </c>
      <c r="F2100" t="s">
        <v>1671</v>
      </c>
      <c r="G2100" t="s">
        <v>27936</v>
      </c>
    </row>
    <row r="2101" spans="1:10" x14ac:dyDescent="0.3">
      <c r="A2101" t="s">
        <v>1752</v>
      </c>
      <c r="B2101" t="s">
        <v>26252</v>
      </c>
      <c r="C2101">
        <v>4.5</v>
      </c>
      <c r="E2101" t="s">
        <v>1325</v>
      </c>
      <c r="F2101" t="s">
        <v>1671</v>
      </c>
      <c r="G2101" t="s">
        <v>27936</v>
      </c>
    </row>
    <row r="2102" spans="1:10" x14ac:dyDescent="0.3">
      <c r="A2102" t="s">
        <v>3090</v>
      </c>
      <c r="B2102" t="s">
        <v>26253</v>
      </c>
      <c r="C2102">
        <v>6.3</v>
      </c>
      <c r="E2102" t="s">
        <v>1671</v>
      </c>
      <c r="F2102" t="s">
        <v>27936</v>
      </c>
      <c r="G2102" t="s">
        <v>12038</v>
      </c>
    </row>
    <row r="2103" spans="1:10" x14ac:dyDescent="0.3">
      <c r="A2103" t="s">
        <v>11289</v>
      </c>
      <c r="B2103" t="s">
        <v>26254</v>
      </c>
      <c r="C2103">
        <v>6.7</v>
      </c>
      <c r="E2103" t="s">
        <v>1671</v>
      </c>
      <c r="F2103" t="s">
        <v>27936</v>
      </c>
      <c r="G2103" t="s">
        <v>3409</v>
      </c>
      <c r="H2103" t="s">
        <v>27934</v>
      </c>
      <c r="I2103" t="s">
        <v>19711</v>
      </c>
    </row>
    <row r="2104" spans="1:10" x14ac:dyDescent="0.3">
      <c r="A2104" t="s">
        <v>271</v>
      </c>
      <c r="B2104" t="s">
        <v>26255</v>
      </c>
      <c r="C2104">
        <v>2.8</v>
      </c>
      <c r="E2104" t="s">
        <v>953</v>
      </c>
      <c r="F2104" t="s">
        <v>11526</v>
      </c>
      <c r="G2104" t="s">
        <v>1671</v>
      </c>
      <c r="H2104" t="s">
        <v>18089</v>
      </c>
      <c r="I2104" t="s">
        <v>1266</v>
      </c>
    </row>
    <row r="2105" spans="1:10" x14ac:dyDescent="0.3">
      <c r="A2105" t="s">
        <v>6199</v>
      </c>
      <c r="B2105" t="s">
        <v>26256</v>
      </c>
      <c r="C2105">
        <v>5</v>
      </c>
      <c r="E2105" t="s">
        <v>3409</v>
      </c>
      <c r="F2105" t="s">
        <v>12038</v>
      </c>
    </row>
    <row r="2106" spans="1:10" x14ac:dyDescent="0.3">
      <c r="A2106" t="s">
        <v>2786</v>
      </c>
      <c r="B2106" t="s">
        <v>26257</v>
      </c>
      <c r="C2106">
        <v>4.3</v>
      </c>
      <c r="E2106" t="s">
        <v>1671</v>
      </c>
      <c r="F2106" t="s">
        <v>1266</v>
      </c>
    </row>
    <row r="2107" spans="1:10" x14ac:dyDescent="0.3">
      <c r="A2107" t="s">
        <v>422</v>
      </c>
      <c r="B2107" t="s">
        <v>26258</v>
      </c>
      <c r="C2107">
        <v>5.6</v>
      </c>
      <c r="E2107" t="s">
        <v>1325</v>
      </c>
      <c r="F2107" t="s">
        <v>1671</v>
      </c>
      <c r="G2107" t="s">
        <v>27936</v>
      </c>
      <c r="H2107" t="s">
        <v>10413</v>
      </c>
    </row>
    <row r="2108" spans="1:10" x14ac:dyDescent="0.3">
      <c r="A2108" t="s">
        <v>3171</v>
      </c>
      <c r="B2108" t="s">
        <v>26259</v>
      </c>
      <c r="C2108">
        <v>6.2</v>
      </c>
      <c r="E2108" t="s">
        <v>3409</v>
      </c>
      <c r="F2108" t="s">
        <v>6403</v>
      </c>
      <c r="G2108" t="s">
        <v>12332</v>
      </c>
      <c r="H2108" t="s">
        <v>10413</v>
      </c>
    </row>
    <row r="2109" spans="1:10" x14ac:dyDescent="0.3">
      <c r="A2109" t="s">
        <v>4219</v>
      </c>
      <c r="B2109" t="s">
        <v>26260</v>
      </c>
      <c r="C2109">
        <v>5.3</v>
      </c>
      <c r="E2109" t="s">
        <v>953</v>
      </c>
      <c r="F2109" t="s">
        <v>1671</v>
      </c>
    </row>
    <row r="2110" spans="1:10" x14ac:dyDescent="0.3">
      <c r="A2110" t="s">
        <v>11328</v>
      </c>
      <c r="B2110" t="s">
        <v>26261</v>
      </c>
      <c r="C2110">
        <v>7.4</v>
      </c>
      <c r="E2110" t="s">
        <v>13307</v>
      </c>
      <c r="F2110" t="s">
        <v>1671</v>
      </c>
      <c r="G2110" t="s">
        <v>3409</v>
      </c>
      <c r="H2110" t="s">
        <v>22704</v>
      </c>
      <c r="I2110" t="s">
        <v>12038</v>
      </c>
      <c r="J2110" t="s">
        <v>17378</v>
      </c>
    </row>
    <row r="2111" spans="1:10" x14ac:dyDescent="0.3">
      <c r="A2111" t="s">
        <v>3396</v>
      </c>
      <c r="B2111" t="s">
        <v>26262</v>
      </c>
      <c r="C2111">
        <v>7.4</v>
      </c>
      <c r="E2111" t="s">
        <v>3409</v>
      </c>
      <c r="F2111" t="s">
        <v>25957</v>
      </c>
    </row>
    <row r="2112" spans="1:10" x14ac:dyDescent="0.3">
      <c r="A2112" t="s">
        <v>3581</v>
      </c>
      <c r="B2112" t="s">
        <v>26263</v>
      </c>
      <c r="C2112">
        <v>6.5</v>
      </c>
      <c r="E2112" t="s">
        <v>13307</v>
      </c>
      <c r="F2112" t="s">
        <v>3409</v>
      </c>
      <c r="G2112" t="s">
        <v>10413</v>
      </c>
    </row>
    <row r="2113" spans="1:10" x14ac:dyDescent="0.3">
      <c r="A2113" t="s">
        <v>11339</v>
      </c>
      <c r="B2113" t="s">
        <v>26264</v>
      </c>
      <c r="C2113">
        <v>7.1</v>
      </c>
      <c r="E2113" t="s">
        <v>11526</v>
      </c>
      <c r="F2113" t="s">
        <v>3409</v>
      </c>
      <c r="G2113" t="s">
        <v>27934</v>
      </c>
      <c r="H2113" t="s">
        <v>12332</v>
      </c>
      <c r="I2113" t="s">
        <v>10413</v>
      </c>
    </row>
    <row r="2114" spans="1:10" x14ac:dyDescent="0.3">
      <c r="A2114" t="s">
        <v>1634</v>
      </c>
      <c r="B2114" t="s">
        <v>26265</v>
      </c>
      <c r="C2114">
        <v>7.2</v>
      </c>
      <c r="E2114" t="s">
        <v>13307</v>
      </c>
      <c r="F2114" t="s">
        <v>3409</v>
      </c>
      <c r="G2114" t="s">
        <v>27935</v>
      </c>
    </row>
    <row r="2115" spans="1:10" x14ac:dyDescent="0.3">
      <c r="A2115" t="s">
        <v>10222</v>
      </c>
      <c r="B2115" t="s">
        <v>26266</v>
      </c>
      <c r="C2115">
        <v>2.2999999999999998</v>
      </c>
      <c r="E2115" t="s">
        <v>6403</v>
      </c>
      <c r="F2115" t="s">
        <v>12332</v>
      </c>
    </row>
    <row r="2116" spans="1:10" x14ac:dyDescent="0.3">
      <c r="A2116" t="s">
        <v>8170</v>
      </c>
      <c r="B2116" t="s">
        <v>26267</v>
      </c>
      <c r="C2116">
        <v>6.4</v>
      </c>
      <c r="E2116" t="s">
        <v>1671</v>
      </c>
      <c r="F2116" t="s">
        <v>3409</v>
      </c>
      <c r="G2116" t="s">
        <v>18089</v>
      </c>
      <c r="H2116" t="s">
        <v>12038</v>
      </c>
      <c r="I2116" t="s">
        <v>19711</v>
      </c>
    </row>
    <row r="2117" spans="1:10" x14ac:dyDescent="0.3">
      <c r="A2117" t="s">
        <v>3277</v>
      </c>
      <c r="B2117" t="s">
        <v>26268</v>
      </c>
      <c r="C2117">
        <v>6.1</v>
      </c>
      <c r="E2117" t="s">
        <v>3409</v>
      </c>
      <c r="F2117" t="s">
        <v>27934</v>
      </c>
      <c r="G2117" t="s">
        <v>19711</v>
      </c>
      <c r="H2117" t="s">
        <v>10413</v>
      </c>
    </row>
    <row r="2118" spans="1:10" x14ac:dyDescent="0.3">
      <c r="A2118" t="s">
        <v>464</v>
      </c>
      <c r="B2118" t="s">
        <v>26269</v>
      </c>
      <c r="C2118">
        <v>7</v>
      </c>
      <c r="E2118" t="s">
        <v>1325</v>
      </c>
      <c r="F2118" t="s">
        <v>27936</v>
      </c>
      <c r="G2118" t="s">
        <v>3409</v>
      </c>
      <c r="H2118" t="s">
        <v>10413</v>
      </c>
    </row>
    <row r="2119" spans="1:10" x14ac:dyDescent="0.3">
      <c r="A2119" t="s">
        <v>1544</v>
      </c>
      <c r="B2119" t="s">
        <v>26270</v>
      </c>
      <c r="C2119">
        <v>7</v>
      </c>
      <c r="E2119" t="s">
        <v>13307</v>
      </c>
      <c r="F2119" t="s">
        <v>3409</v>
      </c>
    </row>
    <row r="2120" spans="1:10" x14ac:dyDescent="0.3">
      <c r="A2120" t="s">
        <v>4296</v>
      </c>
      <c r="B2120" t="s">
        <v>26271</v>
      </c>
      <c r="C2120">
        <v>7</v>
      </c>
      <c r="E2120" t="s">
        <v>13307</v>
      </c>
      <c r="F2120" t="s">
        <v>3409</v>
      </c>
      <c r="G2120" t="s">
        <v>12038</v>
      </c>
    </row>
    <row r="2121" spans="1:10" x14ac:dyDescent="0.3">
      <c r="A2121" t="s">
        <v>59</v>
      </c>
      <c r="B2121" t="s">
        <v>26272</v>
      </c>
      <c r="C2121">
        <v>4.9000000000000004</v>
      </c>
      <c r="E2121" t="s">
        <v>1325</v>
      </c>
      <c r="F2121" t="s">
        <v>10413</v>
      </c>
    </row>
    <row r="2122" spans="1:10" x14ac:dyDescent="0.3">
      <c r="A2122" t="s">
        <v>11384</v>
      </c>
      <c r="B2122" t="s">
        <v>26273</v>
      </c>
      <c r="C2122">
        <v>6.9</v>
      </c>
      <c r="E2122" t="s">
        <v>953</v>
      </c>
      <c r="F2122" t="s">
        <v>1671</v>
      </c>
      <c r="G2122" t="s">
        <v>3409</v>
      </c>
      <c r="H2122" t="s">
        <v>19711</v>
      </c>
    </row>
    <row r="2123" spans="1:10" x14ac:dyDescent="0.3">
      <c r="A2123" t="s">
        <v>1415</v>
      </c>
      <c r="B2123" t="s">
        <v>26274</v>
      </c>
      <c r="C2123">
        <v>7.5</v>
      </c>
      <c r="E2123" t="s">
        <v>1671</v>
      </c>
      <c r="F2123" t="s">
        <v>3409</v>
      </c>
      <c r="G2123" t="s">
        <v>19711</v>
      </c>
    </row>
    <row r="2124" spans="1:10" x14ac:dyDescent="0.3">
      <c r="A2124" t="s">
        <v>8748</v>
      </c>
      <c r="B2124" t="s">
        <v>26275</v>
      </c>
      <c r="C2124">
        <v>8.4</v>
      </c>
      <c r="E2124" t="s">
        <v>953</v>
      </c>
      <c r="F2124" t="s">
        <v>11526</v>
      </c>
      <c r="G2124" t="s">
        <v>1266</v>
      </c>
    </row>
    <row r="2125" spans="1:10" x14ac:dyDescent="0.3">
      <c r="A2125" t="s">
        <v>11396</v>
      </c>
      <c r="B2125" t="s">
        <v>26276</v>
      </c>
      <c r="C2125">
        <v>6.9</v>
      </c>
      <c r="E2125" t="s">
        <v>1671</v>
      </c>
      <c r="F2125" t="s">
        <v>3409</v>
      </c>
      <c r="G2125" t="s">
        <v>27934</v>
      </c>
      <c r="H2125" t="s">
        <v>19711</v>
      </c>
      <c r="I2125" t="s">
        <v>10413</v>
      </c>
      <c r="J2125" t="s">
        <v>25957</v>
      </c>
    </row>
    <row r="2126" spans="1:10" x14ac:dyDescent="0.3">
      <c r="A2126" t="s">
        <v>11402</v>
      </c>
      <c r="B2126" t="s">
        <v>26277</v>
      </c>
      <c r="C2126">
        <v>4.5</v>
      </c>
      <c r="E2126" t="s">
        <v>13307</v>
      </c>
      <c r="F2126" t="s">
        <v>1671</v>
      </c>
      <c r="G2126" t="s">
        <v>17378</v>
      </c>
    </row>
    <row r="2127" spans="1:10" x14ac:dyDescent="0.3">
      <c r="A2127" t="s">
        <v>11019</v>
      </c>
      <c r="B2127" t="s">
        <v>26278</v>
      </c>
      <c r="C2127">
        <v>7.4</v>
      </c>
      <c r="E2127" t="s">
        <v>27936</v>
      </c>
      <c r="F2127" t="s">
        <v>3409</v>
      </c>
      <c r="G2127" t="s">
        <v>15011</v>
      </c>
    </row>
    <row r="2128" spans="1:10" x14ac:dyDescent="0.3">
      <c r="A2128" t="s">
        <v>1634</v>
      </c>
      <c r="B2128" t="s">
        <v>26279</v>
      </c>
      <c r="C2128">
        <v>7</v>
      </c>
      <c r="E2128" t="s">
        <v>13307</v>
      </c>
      <c r="F2128" t="s">
        <v>3409</v>
      </c>
      <c r="G2128" t="s">
        <v>27935</v>
      </c>
    </row>
    <row r="2129" spans="1:12" x14ac:dyDescent="0.3">
      <c r="A2129" t="s">
        <v>6419</v>
      </c>
      <c r="B2129" t="s">
        <v>26280</v>
      </c>
      <c r="C2129">
        <v>2.8</v>
      </c>
      <c r="E2129" t="s">
        <v>1671</v>
      </c>
      <c r="F2129" t="s">
        <v>12038</v>
      </c>
    </row>
    <row r="2130" spans="1:12" x14ac:dyDescent="0.3">
      <c r="A2130" t="s">
        <v>1390</v>
      </c>
      <c r="B2130" t="s">
        <v>26281</v>
      </c>
      <c r="C2130">
        <v>7.5</v>
      </c>
      <c r="E2130" t="s">
        <v>1325</v>
      </c>
      <c r="F2130" t="s">
        <v>3409</v>
      </c>
      <c r="G2130" t="s">
        <v>12332</v>
      </c>
      <c r="H2130" t="s">
        <v>10413</v>
      </c>
    </row>
    <row r="2131" spans="1:12" x14ac:dyDescent="0.3">
      <c r="A2131" t="s">
        <v>3396</v>
      </c>
      <c r="B2131" t="s">
        <v>26282</v>
      </c>
      <c r="C2131">
        <v>7.1</v>
      </c>
      <c r="E2131" t="s">
        <v>3409</v>
      </c>
      <c r="F2131" t="s">
        <v>25957</v>
      </c>
    </row>
    <row r="2132" spans="1:12" x14ac:dyDescent="0.3">
      <c r="A2132" t="s">
        <v>5274</v>
      </c>
      <c r="B2132" t="s">
        <v>26283</v>
      </c>
      <c r="C2132">
        <v>6.4</v>
      </c>
      <c r="E2132" t="s">
        <v>27936</v>
      </c>
      <c r="F2132" t="s">
        <v>3409</v>
      </c>
      <c r="G2132" t="s">
        <v>19711</v>
      </c>
      <c r="H2132" t="s">
        <v>10413</v>
      </c>
    </row>
    <row r="2133" spans="1:12" x14ac:dyDescent="0.3">
      <c r="A2133" t="s">
        <v>9790</v>
      </c>
      <c r="B2133" t="s">
        <v>26284</v>
      </c>
      <c r="C2133">
        <v>6.7</v>
      </c>
      <c r="E2133" t="s">
        <v>953</v>
      </c>
      <c r="F2133" t="s">
        <v>18089</v>
      </c>
      <c r="G2133" t="s">
        <v>1266</v>
      </c>
      <c r="H2133" t="s">
        <v>17378</v>
      </c>
    </row>
    <row r="2134" spans="1:12" x14ac:dyDescent="0.3">
      <c r="A2134" t="s">
        <v>214</v>
      </c>
      <c r="B2134" t="s">
        <v>26285</v>
      </c>
      <c r="C2134">
        <v>5.3</v>
      </c>
      <c r="E2134" t="s">
        <v>3409</v>
      </c>
      <c r="F2134" t="s">
        <v>19711</v>
      </c>
    </row>
    <row r="2135" spans="1:12" x14ac:dyDescent="0.3">
      <c r="A2135" t="s">
        <v>11442</v>
      </c>
      <c r="B2135" t="s">
        <v>26286</v>
      </c>
      <c r="C2135">
        <v>6.9</v>
      </c>
      <c r="E2135" t="s">
        <v>1325</v>
      </c>
      <c r="F2135" t="s">
        <v>953</v>
      </c>
      <c r="G2135" t="s">
        <v>11526</v>
      </c>
      <c r="H2135" t="s">
        <v>18089</v>
      </c>
      <c r="I2135" t="s">
        <v>12332</v>
      </c>
      <c r="J2135" t="s">
        <v>10413</v>
      </c>
    </row>
    <row r="2136" spans="1:12" x14ac:dyDescent="0.3">
      <c r="A2136" t="s">
        <v>2298</v>
      </c>
      <c r="B2136" t="s">
        <v>26287</v>
      </c>
      <c r="C2136">
        <v>6.2</v>
      </c>
      <c r="E2136" t="s">
        <v>3409</v>
      </c>
      <c r="F2136" t="s">
        <v>22704</v>
      </c>
      <c r="G2136" t="s">
        <v>27935</v>
      </c>
    </row>
    <row r="2137" spans="1:12" x14ac:dyDescent="0.3">
      <c r="A2137" t="s">
        <v>2900</v>
      </c>
      <c r="B2137" t="s">
        <v>26288</v>
      </c>
      <c r="C2137">
        <v>6.4</v>
      </c>
      <c r="E2137" t="s">
        <v>1325</v>
      </c>
      <c r="F2137" t="s">
        <v>953</v>
      </c>
      <c r="G2137" t="s">
        <v>3409</v>
      </c>
      <c r="H2137" t="s">
        <v>22704</v>
      </c>
      <c r="I2137" t="s">
        <v>19711</v>
      </c>
    </row>
    <row r="2138" spans="1:12" x14ac:dyDescent="0.3">
      <c r="A2138" t="s">
        <v>11467</v>
      </c>
      <c r="B2138" t="s">
        <v>26289</v>
      </c>
      <c r="C2138">
        <v>6</v>
      </c>
      <c r="E2138" t="s">
        <v>1671</v>
      </c>
      <c r="F2138" t="s">
        <v>18089</v>
      </c>
      <c r="G2138" t="s">
        <v>1266</v>
      </c>
      <c r="H2138" t="s">
        <v>12332</v>
      </c>
    </row>
    <row r="2139" spans="1:12" x14ac:dyDescent="0.3">
      <c r="A2139" t="s">
        <v>11474</v>
      </c>
      <c r="B2139" t="s">
        <v>26290</v>
      </c>
      <c r="C2139">
        <v>5.0999999999999996</v>
      </c>
      <c r="E2139" t="s">
        <v>1325</v>
      </c>
      <c r="F2139" t="s">
        <v>1671</v>
      </c>
      <c r="G2139" t="s">
        <v>27936</v>
      </c>
      <c r="H2139" t="s">
        <v>1266</v>
      </c>
      <c r="I2139" t="s">
        <v>6403</v>
      </c>
      <c r="J2139" t="s">
        <v>27934</v>
      </c>
      <c r="K2139" t="s">
        <v>12332</v>
      </c>
      <c r="L2139" t="s">
        <v>10413</v>
      </c>
    </row>
    <row r="2140" spans="1:12" x14ac:dyDescent="0.3">
      <c r="A2140" t="s">
        <v>3082</v>
      </c>
      <c r="B2140" t="s">
        <v>26291</v>
      </c>
      <c r="C2140">
        <v>5.5</v>
      </c>
      <c r="E2140" t="s">
        <v>27936</v>
      </c>
      <c r="F2140" t="s">
        <v>3409</v>
      </c>
      <c r="G2140" t="s">
        <v>27934</v>
      </c>
    </row>
    <row r="2141" spans="1:12" x14ac:dyDescent="0.3">
      <c r="A2141" t="s">
        <v>2490</v>
      </c>
      <c r="B2141" t="s">
        <v>26292</v>
      </c>
      <c r="C2141">
        <v>5.4</v>
      </c>
      <c r="E2141" t="s">
        <v>1671</v>
      </c>
      <c r="F2141" t="s">
        <v>3409</v>
      </c>
      <c r="G2141" t="s">
        <v>1266</v>
      </c>
      <c r="H2141" t="s">
        <v>19711</v>
      </c>
    </row>
    <row r="2142" spans="1:12" x14ac:dyDescent="0.3">
      <c r="A2142" t="s">
        <v>214</v>
      </c>
      <c r="B2142" t="s">
        <v>26293</v>
      </c>
      <c r="C2142">
        <v>7.5</v>
      </c>
      <c r="E2142" t="s">
        <v>3409</v>
      </c>
      <c r="F2142" t="s">
        <v>19711</v>
      </c>
    </row>
    <row r="2143" spans="1:12" x14ac:dyDescent="0.3">
      <c r="A2143" t="s">
        <v>8722</v>
      </c>
      <c r="B2143" t="s">
        <v>26294</v>
      </c>
      <c r="C2143">
        <v>7.4</v>
      </c>
      <c r="E2143" t="s">
        <v>1325</v>
      </c>
      <c r="F2143" t="s">
        <v>13307</v>
      </c>
      <c r="G2143" t="s">
        <v>27936</v>
      </c>
      <c r="H2143" t="s">
        <v>3409</v>
      </c>
    </row>
    <row r="2144" spans="1:12" x14ac:dyDescent="0.3">
      <c r="A2144" t="s">
        <v>6038</v>
      </c>
      <c r="B2144" t="s">
        <v>26295</v>
      </c>
      <c r="C2144">
        <v>8</v>
      </c>
      <c r="E2144" t="s">
        <v>953</v>
      </c>
      <c r="F2144" t="s">
        <v>3409</v>
      </c>
      <c r="G2144" t="s">
        <v>15011</v>
      </c>
    </row>
    <row r="2145" spans="1:9" x14ac:dyDescent="0.3">
      <c r="A2145" t="s">
        <v>1671</v>
      </c>
      <c r="B2145" t="s">
        <v>26296</v>
      </c>
      <c r="C2145">
        <v>5.7</v>
      </c>
      <c r="E2145" t="s">
        <v>1671</v>
      </c>
    </row>
    <row r="2146" spans="1:9" x14ac:dyDescent="0.3">
      <c r="A2146" t="s">
        <v>2142</v>
      </c>
      <c r="B2146" t="s">
        <v>26297</v>
      </c>
      <c r="C2146">
        <v>6.8</v>
      </c>
      <c r="E2146" t="s">
        <v>27936</v>
      </c>
      <c r="F2146" t="s">
        <v>3409</v>
      </c>
      <c r="G2146" t="s">
        <v>27934</v>
      </c>
      <c r="H2146" t="s">
        <v>10413</v>
      </c>
    </row>
    <row r="2147" spans="1:9" x14ac:dyDescent="0.3">
      <c r="A2147" t="s">
        <v>2717</v>
      </c>
      <c r="B2147" t="s">
        <v>26298</v>
      </c>
      <c r="C2147">
        <v>5.9</v>
      </c>
      <c r="E2147" t="s">
        <v>1671</v>
      </c>
      <c r="F2147" t="s">
        <v>18089</v>
      </c>
      <c r="G2147" t="s">
        <v>19711</v>
      </c>
    </row>
    <row r="2148" spans="1:9" x14ac:dyDescent="0.3">
      <c r="A2148" t="s">
        <v>5103</v>
      </c>
      <c r="B2148" t="s">
        <v>26299</v>
      </c>
      <c r="C2148">
        <v>7.2</v>
      </c>
      <c r="E2148" t="s">
        <v>6403</v>
      </c>
      <c r="F2148" t="s">
        <v>27934</v>
      </c>
    </row>
    <row r="2149" spans="1:9" x14ac:dyDescent="0.3">
      <c r="A2149" t="s">
        <v>6403</v>
      </c>
      <c r="B2149" t="s">
        <v>26300</v>
      </c>
      <c r="C2149">
        <v>5.5</v>
      </c>
      <c r="E2149" t="s">
        <v>6403</v>
      </c>
    </row>
    <row r="2150" spans="1:9" x14ac:dyDescent="0.3">
      <c r="A2150" t="s">
        <v>1875</v>
      </c>
      <c r="B2150" t="s">
        <v>26301</v>
      </c>
      <c r="C2150">
        <v>8.5</v>
      </c>
      <c r="E2150" t="s">
        <v>953</v>
      </c>
      <c r="F2150" t="s">
        <v>1671</v>
      </c>
      <c r="G2150" t="s">
        <v>12332</v>
      </c>
    </row>
    <row r="2151" spans="1:9" x14ac:dyDescent="0.3">
      <c r="A2151" t="s">
        <v>3030</v>
      </c>
      <c r="B2151" t="s">
        <v>26302</v>
      </c>
      <c r="C2151">
        <v>5.6</v>
      </c>
      <c r="E2151" t="s">
        <v>6403</v>
      </c>
      <c r="F2151" t="s">
        <v>27934</v>
      </c>
      <c r="G2151" t="s">
        <v>10413</v>
      </c>
    </row>
    <row r="2152" spans="1:9" x14ac:dyDescent="0.3">
      <c r="A2152" t="s">
        <v>2527</v>
      </c>
      <c r="B2152" t="s">
        <v>26303</v>
      </c>
      <c r="C2152">
        <v>4.0999999999999996</v>
      </c>
      <c r="E2152" t="s">
        <v>1671</v>
      </c>
      <c r="F2152" t="s">
        <v>3409</v>
      </c>
    </row>
    <row r="2153" spans="1:9" x14ac:dyDescent="0.3">
      <c r="A2153" t="s">
        <v>1415</v>
      </c>
      <c r="B2153" t="s">
        <v>26304</v>
      </c>
      <c r="C2153">
        <v>6.1</v>
      </c>
      <c r="E2153" t="s">
        <v>1671</v>
      </c>
      <c r="F2153" t="s">
        <v>3409</v>
      </c>
      <c r="G2153" t="s">
        <v>19711</v>
      </c>
    </row>
    <row r="2154" spans="1:9" x14ac:dyDescent="0.3">
      <c r="A2154" t="s">
        <v>1681</v>
      </c>
      <c r="B2154" t="s">
        <v>26305</v>
      </c>
      <c r="C2154">
        <v>5.4</v>
      </c>
      <c r="E2154" t="s">
        <v>1671</v>
      </c>
      <c r="F2154" t="s">
        <v>19711</v>
      </c>
    </row>
    <row r="2155" spans="1:9" x14ac:dyDescent="0.3">
      <c r="A2155" t="s">
        <v>3581</v>
      </c>
      <c r="B2155" t="s">
        <v>26306</v>
      </c>
      <c r="C2155">
        <v>7.1</v>
      </c>
      <c r="E2155" t="s">
        <v>13307</v>
      </c>
      <c r="F2155" t="s">
        <v>3409</v>
      </c>
      <c r="G2155" t="s">
        <v>10413</v>
      </c>
    </row>
    <row r="2156" spans="1:9" x14ac:dyDescent="0.3">
      <c r="A2156" t="s">
        <v>2449</v>
      </c>
      <c r="B2156" t="s">
        <v>26307</v>
      </c>
      <c r="C2156">
        <v>3.6</v>
      </c>
      <c r="E2156" t="s">
        <v>953</v>
      </c>
      <c r="F2156" t="s">
        <v>1671</v>
      </c>
      <c r="G2156" t="s">
        <v>3409</v>
      </c>
      <c r="H2156" t="s">
        <v>18089</v>
      </c>
      <c r="I2156" t="s">
        <v>1266</v>
      </c>
    </row>
    <row r="2157" spans="1:9" x14ac:dyDescent="0.3">
      <c r="A2157" t="s">
        <v>5544</v>
      </c>
      <c r="B2157" t="s">
        <v>26308</v>
      </c>
      <c r="C2157">
        <v>6.5</v>
      </c>
      <c r="E2157" t="s">
        <v>6403</v>
      </c>
      <c r="F2157" t="s">
        <v>10413</v>
      </c>
    </row>
    <row r="2158" spans="1:9" x14ac:dyDescent="0.3">
      <c r="A2158" t="s">
        <v>628</v>
      </c>
      <c r="B2158" t="s">
        <v>26309</v>
      </c>
      <c r="C2158">
        <v>8.6</v>
      </c>
      <c r="E2158" t="s">
        <v>953</v>
      </c>
      <c r="F2158" t="s">
        <v>11526</v>
      </c>
      <c r="G2158" t="s">
        <v>18089</v>
      </c>
      <c r="H2158" t="s">
        <v>1266</v>
      </c>
    </row>
    <row r="2159" spans="1:9" x14ac:dyDescent="0.3">
      <c r="A2159" t="s">
        <v>2900</v>
      </c>
      <c r="B2159" t="s">
        <v>26310</v>
      </c>
      <c r="C2159">
        <v>7</v>
      </c>
      <c r="E2159" t="s">
        <v>1325</v>
      </c>
      <c r="F2159" t="s">
        <v>953</v>
      </c>
      <c r="G2159" t="s">
        <v>3409</v>
      </c>
      <c r="H2159" t="s">
        <v>22704</v>
      </c>
      <c r="I2159" t="s">
        <v>19711</v>
      </c>
    </row>
    <row r="2160" spans="1:9" x14ac:dyDescent="0.3">
      <c r="A2160" t="s">
        <v>3396</v>
      </c>
      <c r="B2160" t="s">
        <v>26311</v>
      </c>
      <c r="C2160">
        <v>7.6</v>
      </c>
      <c r="E2160" t="s">
        <v>3409</v>
      </c>
      <c r="F2160" t="s">
        <v>25957</v>
      </c>
    </row>
    <row r="2161" spans="1:9" x14ac:dyDescent="0.3">
      <c r="A2161" t="s">
        <v>11648</v>
      </c>
      <c r="B2161" t="s">
        <v>26312</v>
      </c>
      <c r="C2161">
        <v>6.5</v>
      </c>
      <c r="E2161" t="s">
        <v>953</v>
      </c>
      <c r="F2161" t="s">
        <v>1671</v>
      </c>
      <c r="G2161" t="s">
        <v>19711</v>
      </c>
    </row>
    <row r="2162" spans="1:9" x14ac:dyDescent="0.3">
      <c r="A2162" t="s">
        <v>1681</v>
      </c>
      <c r="B2162" t="s">
        <v>26313</v>
      </c>
      <c r="C2162">
        <v>6.4</v>
      </c>
      <c r="E2162" t="s">
        <v>1671</v>
      </c>
      <c r="F2162" t="s">
        <v>19711</v>
      </c>
    </row>
    <row r="2163" spans="1:9" x14ac:dyDescent="0.3">
      <c r="A2163" t="s">
        <v>1415</v>
      </c>
      <c r="B2163" t="s">
        <v>26314</v>
      </c>
      <c r="C2163">
        <v>6.3</v>
      </c>
      <c r="E2163" t="s">
        <v>1671</v>
      </c>
      <c r="F2163" t="s">
        <v>3409</v>
      </c>
      <c r="G2163" t="s">
        <v>19711</v>
      </c>
    </row>
    <row r="2164" spans="1:9" x14ac:dyDescent="0.3">
      <c r="A2164" t="s">
        <v>11675</v>
      </c>
      <c r="B2164" t="s">
        <v>26315</v>
      </c>
      <c r="C2164">
        <v>5.7</v>
      </c>
      <c r="E2164" t="s">
        <v>18089</v>
      </c>
      <c r="F2164" t="s">
        <v>1266</v>
      </c>
      <c r="G2164" t="s">
        <v>12038</v>
      </c>
    </row>
    <row r="2165" spans="1:9" x14ac:dyDescent="0.3">
      <c r="A2165" t="s">
        <v>11682</v>
      </c>
      <c r="B2165" t="s">
        <v>26316</v>
      </c>
      <c r="C2165">
        <v>6.3</v>
      </c>
      <c r="E2165" t="s">
        <v>27936</v>
      </c>
      <c r="F2165" t="s">
        <v>3409</v>
      </c>
      <c r="G2165" t="s">
        <v>12038</v>
      </c>
      <c r="H2165" t="s">
        <v>10413</v>
      </c>
    </row>
    <row r="2166" spans="1:9" x14ac:dyDescent="0.3">
      <c r="A2166" t="s">
        <v>6132</v>
      </c>
      <c r="B2166" t="s">
        <v>26317</v>
      </c>
      <c r="C2166">
        <v>6</v>
      </c>
      <c r="E2166" t="s">
        <v>3409</v>
      </c>
      <c r="F2166" t="s">
        <v>6403</v>
      </c>
      <c r="G2166" t="s">
        <v>27934</v>
      </c>
      <c r="H2166" t="s">
        <v>10413</v>
      </c>
    </row>
    <row r="2167" spans="1:9" x14ac:dyDescent="0.3">
      <c r="A2167" t="s">
        <v>2527</v>
      </c>
      <c r="B2167" t="s">
        <v>26318</v>
      </c>
      <c r="C2167">
        <v>7.7</v>
      </c>
      <c r="E2167" t="s">
        <v>1671</v>
      </c>
      <c r="F2167" t="s">
        <v>3409</v>
      </c>
    </row>
    <row r="2168" spans="1:9" x14ac:dyDescent="0.3">
      <c r="A2168" t="s">
        <v>6403</v>
      </c>
      <c r="B2168" t="s">
        <v>26319</v>
      </c>
      <c r="C2168">
        <v>6.2</v>
      </c>
      <c r="E2168" t="s">
        <v>6403</v>
      </c>
    </row>
    <row r="2169" spans="1:9" x14ac:dyDescent="0.3">
      <c r="A2169" t="s">
        <v>5383</v>
      </c>
      <c r="B2169" t="s">
        <v>26320</v>
      </c>
      <c r="C2169">
        <v>7.7</v>
      </c>
      <c r="E2169" t="s">
        <v>953</v>
      </c>
      <c r="F2169" t="s">
        <v>1671</v>
      </c>
      <c r="G2169" t="s">
        <v>3409</v>
      </c>
    </row>
    <row r="2170" spans="1:9" x14ac:dyDescent="0.3">
      <c r="A2170" t="s">
        <v>3632</v>
      </c>
      <c r="B2170" t="s">
        <v>26321</v>
      </c>
      <c r="C2170">
        <v>6.4</v>
      </c>
      <c r="E2170" t="s">
        <v>1671</v>
      </c>
      <c r="F2170" t="s">
        <v>1266</v>
      </c>
      <c r="G2170" t="s">
        <v>19711</v>
      </c>
    </row>
    <row r="2171" spans="1:9" x14ac:dyDescent="0.3">
      <c r="A2171" t="s">
        <v>1671</v>
      </c>
      <c r="B2171" t="s">
        <v>26322</v>
      </c>
      <c r="C2171">
        <v>6.4</v>
      </c>
      <c r="E2171" t="s">
        <v>1671</v>
      </c>
    </row>
    <row r="2172" spans="1:9" x14ac:dyDescent="0.3">
      <c r="A2172" t="s">
        <v>11096</v>
      </c>
      <c r="B2172" t="s">
        <v>26323</v>
      </c>
      <c r="C2172">
        <v>6.9</v>
      </c>
      <c r="E2172" t="s">
        <v>1325</v>
      </c>
      <c r="F2172" t="s">
        <v>1671</v>
      </c>
      <c r="G2172" t="s">
        <v>27936</v>
      </c>
      <c r="H2172" t="s">
        <v>1266</v>
      </c>
    </row>
    <row r="2173" spans="1:9" x14ac:dyDescent="0.3">
      <c r="A2173" t="s">
        <v>6391</v>
      </c>
      <c r="B2173" t="s">
        <v>26324</v>
      </c>
      <c r="C2173">
        <v>7.3</v>
      </c>
      <c r="E2173" t="s">
        <v>1671</v>
      </c>
      <c r="F2173" t="s">
        <v>3409</v>
      </c>
      <c r="G2173" t="s">
        <v>18089</v>
      </c>
      <c r="H2173" t="s">
        <v>1266</v>
      </c>
      <c r="I2173" t="s">
        <v>19711</v>
      </c>
    </row>
    <row r="2174" spans="1:9" x14ac:dyDescent="0.3">
      <c r="A2174" t="s">
        <v>1671</v>
      </c>
      <c r="B2174" t="s">
        <v>26325</v>
      </c>
      <c r="C2174">
        <v>7.3</v>
      </c>
      <c r="E2174" t="s">
        <v>1671</v>
      </c>
    </row>
    <row r="2175" spans="1:9" x14ac:dyDescent="0.3">
      <c r="A2175" t="s">
        <v>1681</v>
      </c>
      <c r="B2175" t="s">
        <v>26326</v>
      </c>
      <c r="C2175">
        <v>6.2</v>
      </c>
      <c r="E2175" t="s">
        <v>1671</v>
      </c>
      <c r="F2175" t="s">
        <v>19711</v>
      </c>
    </row>
    <row r="2176" spans="1:9" x14ac:dyDescent="0.3">
      <c r="A2176" t="s">
        <v>73</v>
      </c>
      <c r="B2176" t="s">
        <v>26327</v>
      </c>
      <c r="C2176">
        <v>6.6</v>
      </c>
      <c r="E2176" t="s">
        <v>1325</v>
      </c>
      <c r="F2176" t="s">
        <v>953</v>
      </c>
      <c r="G2176" t="s">
        <v>12332</v>
      </c>
    </row>
    <row r="2177" spans="1:9" x14ac:dyDescent="0.3">
      <c r="A2177" t="s">
        <v>4384</v>
      </c>
      <c r="B2177" t="s">
        <v>26328</v>
      </c>
      <c r="C2177">
        <v>6.7</v>
      </c>
      <c r="E2177" t="s">
        <v>3409</v>
      </c>
      <c r="F2177" t="s">
        <v>6403</v>
      </c>
      <c r="G2177" t="s">
        <v>10413</v>
      </c>
    </row>
    <row r="2178" spans="1:9" x14ac:dyDescent="0.3">
      <c r="A2178" t="s">
        <v>1681</v>
      </c>
      <c r="B2178" t="s">
        <v>26329</v>
      </c>
      <c r="C2178">
        <v>5.7</v>
      </c>
      <c r="E2178" t="s">
        <v>1671</v>
      </c>
      <c r="F2178" t="s">
        <v>19711</v>
      </c>
    </row>
    <row r="2179" spans="1:9" x14ac:dyDescent="0.3">
      <c r="A2179" t="s">
        <v>11749</v>
      </c>
      <c r="B2179" t="s">
        <v>26330</v>
      </c>
      <c r="C2179">
        <v>3.1</v>
      </c>
      <c r="E2179" t="s">
        <v>1325</v>
      </c>
      <c r="F2179" t="s">
        <v>3409</v>
      </c>
      <c r="G2179" t="s">
        <v>1266</v>
      </c>
      <c r="H2179" t="s">
        <v>27934</v>
      </c>
      <c r="I2179" t="s">
        <v>10413</v>
      </c>
    </row>
    <row r="2180" spans="1:9" x14ac:dyDescent="0.3">
      <c r="A2180" t="s">
        <v>1415</v>
      </c>
      <c r="B2180" t="s">
        <v>26331</v>
      </c>
      <c r="C2180">
        <v>6.3</v>
      </c>
      <c r="E2180" t="s">
        <v>1671</v>
      </c>
      <c r="F2180" t="s">
        <v>3409</v>
      </c>
      <c r="G2180" t="s">
        <v>19711</v>
      </c>
    </row>
    <row r="2181" spans="1:9" x14ac:dyDescent="0.3">
      <c r="A2181" t="s">
        <v>2527</v>
      </c>
      <c r="B2181" t="s">
        <v>26332</v>
      </c>
      <c r="C2181">
        <v>5.7</v>
      </c>
      <c r="E2181" t="s">
        <v>1671</v>
      </c>
      <c r="F2181" t="s">
        <v>3409</v>
      </c>
    </row>
    <row r="2182" spans="1:9" x14ac:dyDescent="0.3">
      <c r="A2182" t="s">
        <v>9193</v>
      </c>
      <c r="B2182" t="s">
        <v>26333</v>
      </c>
      <c r="C2182">
        <v>7.1</v>
      </c>
      <c r="E2182" t="s">
        <v>1671</v>
      </c>
      <c r="F2182" t="s">
        <v>27936</v>
      </c>
      <c r="G2182" t="s">
        <v>3409</v>
      </c>
    </row>
    <row r="2183" spans="1:9" x14ac:dyDescent="0.3">
      <c r="A2183" t="s">
        <v>1009</v>
      </c>
      <c r="B2183" t="s">
        <v>26334</v>
      </c>
      <c r="C2183">
        <v>7</v>
      </c>
      <c r="E2183" t="s">
        <v>1671</v>
      </c>
      <c r="F2183" t="s">
        <v>27936</v>
      </c>
    </row>
    <row r="2184" spans="1:9" x14ac:dyDescent="0.3">
      <c r="A2184" t="s">
        <v>2717</v>
      </c>
      <c r="B2184" t="s">
        <v>26335</v>
      </c>
      <c r="C2184">
        <v>6.1</v>
      </c>
      <c r="E2184" t="s">
        <v>1671</v>
      </c>
      <c r="F2184" t="s">
        <v>18089</v>
      </c>
      <c r="G2184" t="s">
        <v>19711</v>
      </c>
    </row>
    <row r="2185" spans="1:9" x14ac:dyDescent="0.3">
      <c r="A2185" t="s">
        <v>3057</v>
      </c>
      <c r="B2185" t="s">
        <v>26336</v>
      </c>
      <c r="C2185">
        <v>6.6</v>
      </c>
      <c r="E2185" t="s">
        <v>1671</v>
      </c>
      <c r="F2185" t="s">
        <v>18089</v>
      </c>
    </row>
    <row r="2186" spans="1:9" x14ac:dyDescent="0.3">
      <c r="A2186" t="s">
        <v>4177</v>
      </c>
      <c r="B2186" t="s">
        <v>26337</v>
      </c>
      <c r="C2186">
        <v>7.8</v>
      </c>
      <c r="E2186" t="s">
        <v>1325</v>
      </c>
      <c r="F2186" t="s">
        <v>6403</v>
      </c>
      <c r="G2186" t="s">
        <v>12332</v>
      </c>
    </row>
    <row r="2187" spans="1:9" x14ac:dyDescent="0.3">
      <c r="A2187" t="s">
        <v>11781</v>
      </c>
      <c r="B2187" t="s">
        <v>26338</v>
      </c>
      <c r="C2187">
        <v>8.3000000000000007</v>
      </c>
      <c r="E2187" t="s">
        <v>13307</v>
      </c>
      <c r="F2187" t="s">
        <v>3409</v>
      </c>
      <c r="G2187" t="s">
        <v>22704</v>
      </c>
      <c r="H2187" t="s">
        <v>12038</v>
      </c>
    </row>
    <row r="2188" spans="1:9" x14ac:dyDescent="0.3">
      <c r="A2188" t="s">
        <v>5103</v>
      </c>
      <c r="B2188" t="s">
        <v>26339</v>
      </c>
      <c r="C2188">
        <v>3.9</v>
      </c>
      <c r="E2188" t="s">
        <v>6403</v>
      </c>
      <c r="F2188" t="s">
        <v>27934</v>
      </c>
    </row>
    <row r="2189" spans="1:9" x14ac:dyDescent="0.3">
      <c r="A2189" t="s">
        <v>1671</v>
      </c>
      <c r="B2189" t="s">
        <v>26340</v>
      </c>
      <c r="C2189">
        <v>7</v>
      </c>
      <c r="E2189" t="s">
        <v>1671</v>
      </c>
    </row>
    <row r="2190" spans="1:9" x14ac:dyDescent="0.3">
      <c r="A2190" t="s">
        <v>1415</v>
      </c>
      <c r="B2190" t="s">
        <v>26341</v>
      </c>
      <c r="C2190">
        <v>6.7</v>
      </c>
      <c r="E2190" t="s">
        <v>1671</v>
      </c>
      <c r="F2190" t="s">
        <v>3409</v>
      </c>
      <c r="G2190" t="s">
        <v>19711</v>
      </c>
    </row>
    <row r="2191" spans="1:9" x14ac:dyDescent="0.3">
      <c r="A2191" t="s">
        <v>8060</v>
      </c>
      <c r="B2191" t="s">
        <v>26342</v>
      </c>
      <c r="C2191">
        <v>7.3</v>
      </c>
      <c r="E2191" t="s">
        <v>3409</v>
      </c>
      <c r="F2191" t="s">
        <v>27934</v>
      </c>
    </row>
    <row r="2192" spans="1:9" x14ac:dyDescent="0.3">
      <c r="A2192" t="s">
        <v>2490</v>
      </c>
      <c r="B2192" t="s">
        <v>26343</v>
      </c>
      <c r="C2192">
        <v>6.3</v>
      </c>
      <c r="E2192" t="s">
        <v>1671</v>
      </c>
      <c r="F2192" t="s">
        <v>3409</v>
      </c>
      <c r="G2192" t="s">
        <v>1266</v>
      </c>
      <c r="H2192" t="s">
        <v>19711</v>
      </c>
    </row>
    <row r="2193" spans="1:8" x14ac:dyDescent="0.3">
      <c r="A2193" t="s">
        <v>1415</v>
      </c>
      <c r="B2193" t="s">
        <v>26344</v>
      </c>
      <c r="C2193">
        <v>7.8</v>
      </c>
      <c r="E2193" t="s">
        <v>1671</v>
      </c>
      <c r="F2193" t="s">
        <v>3409</v>
      </c>
      <c r="G2193" t="s">
        <v>19711</v>
      </c>
    </row>
    <row r="2194" spans="1:8" x14ac:dyDescent="0.3">
      <c r="A2194" t="s">
        <v>3409</v>
      </c>
      <c r="B2194" t="s">
        <v>26345</v>
      </c>
      <c r="C2194">
        <v>7.3</v>
      </c>
      <c r="E2194" t="s">
        <v>3409</v>
      </c>
    </row>
    <row r="2195" spans="1:8" x14ac:dyDescent="0.3">
      <c r="A2195" t="s">
        <v>2819</v>
      </c>
      <c r="B2195" t="s">
        <v>26346</v>
      </c>
      <c r="C2195">
        <v>7.6</v>
      </c>
      <c r="E2195" t="s">
        <v>3409</v>
      </c>
      <c r="F2195" t="s">
        <v>22704</v>
      </c>
      <c r="G2195" t="s">
        <v>10413</v>
      </c>
    </row>
    <row r="2196" spans="1:8" x14ac:dyDescent="0.3">
      <c r="A2196" t="s">
        <v>7837</v>
      </c>
      <c r="B2196" t="s">
        <v>26347</v>
      </c>
      <c r="C2196">
        <v>5.3</v>
      </c>
      <c r="E2196" t="s">
        <v>3409</v>
      </c>
      <c r="F2196" t="s">
        <v>12038</v>
      </c>
      <c r="G2196" t="s">
        <v>19711</v>
      </c>
    </row>
    <row r="2197" spans="1:8" x14ac:dyDescent="0.3">
      <c r="A2197" t="s">
        <v>2136</v>
      </c>
      <c r="B2197" t="s">
        <v>26348</v>
      </c>
      <c r="C2197">
        <v>5.3</v>
      </c>
      <c r="E2197" t="s">
        <v>1325</v>
      </c>
      <c r="F2197" t="s">
        <v>1671</v>
      </c>
    </row>
    <row r="2198" spans="1:8" x14ac:dyDescent="0.3">
      <c r="A2198" t="s">
        <v>7406</v>
      </c>
      <c r="B2198" t="s">
        <v>26349</v>
      </c>
      <c r="C2198">
        <v>6.8</v>
      </c>
      <c r="E2198" t="s">
        <v>1266</v>
      </c>
      <c r="F2198" t="s">
        <v>6403</v>
      </c>
    </row>
    <row r="2199" spans="1:8" x14ac:dyDescent="0.3">
      <c r="A2199" t="s">
        <v>11837</v>
      </c>
      <c r="B2199" t="s">
        <v>26350</v>
      </c>
      <c r="C2199">
        <v>7.1</v>
      </c>
      <c r="E2199" t="s">
        <v>13307</v>
      </c>
      <c r="F2199" t="s">
        <v>3409</v>
      </c>
      <c r="G2199" t="s">
        <v>18089</v>
      </c>
      <c r="H2199" t="s">
        <v>27935</v>
      </c>
    </row>
    <row r="2200" spans="1:8" x14ac:dyDescent="0.3">
      <c r="A2200" t="s">
        <v>9193</v>
      </c>
      <c r="B2200" t="s">
        <v>26351</v>
      </c>
      <c r="C2200">
        <v>5.8</v>
      </c>
      <c r="E2200" t="s">
        <v>1671</v>
      </c>
      <c r="F2200" t="s">
        <v>27936</v>
      </c>
      <c r="G2200" t="s">
        <v>3409</v>
      </c>
    </row>
    <row r="2201" spans="1:8" x14ac:dyDescent="0.3">
      <c r="A2201" t="s">
        <v>42</v>
      </c>
      <c r="B2201" t="s">
        <v>26352</v>
      </c>
      <c r="C2201">
        <v>5.8</v>
      </c>
      <c r="E2201" t="s">
        <v>1325</v>
      </c>
      <c r="F2201" t="s">
        <v>953</v>
      </c>
      <c r="G2201" t="s">
        <v>1266</v>
      </c>
    </row>
    <row r="2202" spans="1:8" x14ac:dyDescent="0.3">
      <c r="A2202" t="s">
        <v>1634</v>
      </c>
      <c r="B2202" t="s">
        <v>26353</v>
      </c>
      <c r="C2202">
        <v>8.3000000000000007</v>
      </c>
      <c r="E2202" t="s">
        <v>13307</v>
      </c>
      <c r="F2202" t="s">
        <v>3409</v>
      </c>
      <c r="G2202" t="s">
        <v>27935</v>
      </c>
    </row>
    <row r="2203" spans="1:8" x14ac:dyDescent="0.3">
      <c r="A2203" t="s">
        <v>214</v>
      </c>
      <c r="B2203" t="s">
        <v>26354</v>
      </c>
      <c r="C2203">
        <v>5.6</v>
      </c>
      <c r="E2203" t="s">
        <v>3409</v>
      </c>
      <c r="F2203" t="s">
        <v>19711</v>
      </c>
    </row>
    <row r="2204" spans="1:8" x14ac:dyDescent="0.3">
      <c r="A2204" t="s">
        <v>9420</v>
      </c>
      <c r="B2204" t="s">
        <v>26355</v>
      </c>
      <c r="C2204">
        <v>6.8</v>
      </c>
      <c r="E2204" t="s">
        <v>953</v>
      </c>
      <c r="F2204" t="s">
        <v>1266</v>
      </c>
      <c r="G2204" t="s">
        <v>27934</v>
      </c>
      <c r="H2204" t="s">
        <v>10413</v>
      </c>
    </row>
    <row r="2205" spans="1:8" x14ac:dyDescent="0.3">
      <c r="A2205" t="s">
        <v>3464</v>
      </c>
      <c r="B2205" t="s">
        <v>26356</v>
      </c>
      <c r="C2205">
        <v>5</v>
      </c>
      <c r="E2205" t="s">
        <v>1671</v>
      </c>
      <c r="F2205" t="s">
        <v>3409</v>
      </c>
      <c r="G2205" t="s">
        <v>17378</v>
      </c>
      <c r="H2205" t="s">
        <v>19711</v>
      </c>
    </row>
    <row r="2206" spans="1:8" x14ac:dyDescent="0.3">
      <c r="A2206" t="s">
        <v>7682</v>
      </c>
      <c r="B2206" t="s">
        <v>26357</v>
      </c>
      <c r="C2206">
        <v>7.6</v>
      </c>
      <c r="E2206" t="s">
        <v>953</v>
      </c>
      <c r="F2206" t="s">
        <v>13307</v>
      </c>
      <c r="G2206" t="s">
        <v>3409</v>
      </c>
      <c r="H2206" t="s">
        <v>10413</v>
      </c>
    </row>
    <row r="2207" spans="1:8" x14ac:dyDescent="0.3">
      <c r="A2207" t="s">
        <v>1009</v>
      </c>
      <c r="B2207" t="s">
        <v>26358</v>
      </c>
      <c r="C2207">
        <v>6.7</v>
      </c>
      <c r="E2207" t="s">
        <v>1671</v>
      </c>
      <c r="F2207" t="s">
        <v>27936</v>
      </c>
    </row>
    <row r="2208" spans="1:8" x14ac:dyDescent="0.3">
      <c r="A2208" t="s">
        <v>7837</v>
      </c>
      <c r="B2208" t="s">
        <v>26359</v>
      </c>
      <c r="C2208">
        <v>6.7</v>
      </c>
      <c r="E2208" t="s">
        <v>3409</v>
      </c>
      <c r="F2208" t="s">
        <v>12038</v>
      </c>
      <c r="G2208" t="s">
        <v>19711</v>
      </c>
    </row>
    <row r="2209" spans="1:7" x14ac:dyDescent="0.3">
      <c r="A2209" t="s">
        <v>1671</v>
      </c>
      <c r="B2209" t="s">
        <v>26360</v>
      </c>
      <c r="C2209">
        <v>5.7</v>
      </c>
      <c r="E2209" t="s">
        <v>1671</v>
      </c>
    </row>
    <row r="2210" spans="1:7" x14ac:dyDescent="0.3">
      <c r="A2210" t="s">
        <v>1009</v>
      </c>
      <c r="B2210" t="s">
        <v>26361</v>
      </c>
      <c r="C2210">
        <v>5.2</v>
      </c>
      <c r="E2210" t="s">
        <v>1671</v>
      </c>
      <c r="F2210" t="s">
        <v>27936</v>
      </c>
    </row>
    <row r="2211" spans="1:7" x14ac:dyDescent="0.3">
      <c r="A2211" t="s">
        <v>3409</v>
      </c>
      <c r="B2211" t="s">
        <v>26362</v>
      </c>
      <c r="C2211">
        <v>7.5</v>
      </c>
      <c r="E2211" t="s">
        <v>3409</v>
      </c>
    </row>
    <row r="2212" spans="1:7" x14ac:dyDescent="0.3">
      <c r="A2212" t="s">
        <v>1544</v>
      </c>
      <c r="B2212" t="s">
        <v>26363</v>
      </c>
      <c r="C2212">
        <v>7.2</v>
      </c>
      <c r="E2212" t="s">
        <v>13307</v>
      </c>
      <c r="F2212" t="s">
        <v>3409</v>
      </c>
    </row>
    <row r="2213" spans="1:7" x14ac:dyDescent="0.3">
      <c r="A2213" t="s">
        <v>1681</v>
      </c>
      <c r="B2213" t="s">
        <v>26364</v>
      </c>
      <c r="C2213">
        <v>5.3</v>
      </c>
      <c r="E2213" t="s">
        <v>1671</v>
      </c>
      <c r="F2213" t="s">
        <v>19711</v>
      </c>
    </row>
    <row r="2214" spans="1:7" x14ac:dyDescent="0.3">
      <c r="A2214" t="s">
        <v>1415</v>
      </c>
      <c r="B2214" t="s">
        <v>26365</v>
      </c>
      <c r="C2214">
        <v>6.5</v>
      </c>
      <c r="E2214" t="s">
        <v>1671</v>
      </c>
      <c r="F2214" t="s">
        <v>3409</v>
      </c>
      <c r="G2214" t="s">
        <v>19711</v>
      </c>
    </row>
    <row r="2215" spans="1:7" x14ac:dyDescent="0.3">
      <c r="A2215" t="s">
        <v>136</v>
      </c>
      <c r="B2215" t="s">
        <v>26366</v>
      </c>
      <c r="C2215">
        <v>5</v>
      </c>
      <c r="E2215" t="s">
        <v>1325</v>
      </c>
      <c r="F2215" t="s">
        <v>953</v>
      </c>
      <c r="G2215" t="s">
        <v>15011</v>
      </c>
    </row>
    <row r="2216" spans="1:7" x14ac:dyDescent="0.3">
      <c r="A2216" t="s">
        <v>4075</v>
      </c>
      <c r="B2216" t="s">
        <v>26367</v>
      </c>
      <c r="C2216">
        <v>6.1</v>
      </c>
      <c r="E2216" t="s">
        <v>3409</v>
      </c>
      <c r="F2216" t="s">
        <v>10413</v>
      </c>
    </row>
    <row r="2217" spans="1:7" x14ac:dyDescent="0.3">
      <c r="A2217" t="s">
        <v>334</v>
      </c>
      <c r="B2217" t="s">
        <v>26368</v>
      </c>
      <c r="C2217">
        <v>4.4000000000000004</v>
      </c>
      <c r="E2217" t="s">
        <v>1325</v>
      </c>
      <c r="F2217" t="s">
        <v>27936</v>
      </c>
      <c r="G2217" t="s">
        <v>10413</v>
      </c>
    </row>
    <row r="2218" spans="1:7" x14ac:dyDescent="0.3">
      <c r="A2218" t="s">
        <v>3409</v>
      </c>
      <c r="B2218" t="s">
        <v>26369</v>
      </c>
      <c r="C2218">
        <v>7.5</v>
      </c>
      <c r="E2218" t="s">
        <v>3409</v>
      </c>
    </row>
    <row r="2219" spans="1:7" x14ac:dyDescent="0.3">
      <c r="A2219" t="s">
        <v>1415</v>
      </c>
      <c r="B2219" t="s">
        <v>26370</v>
      </c>
      <c r="C2219">
        <v>5.7</v>
      </c>
      <c r="E2219" t="s">
        <v>1671</v>
      </c>
      <c r="F2219" t="s">
        <v>3409</v>
      </c>
      <c r="G2219" t="s">
        <v>19711</v>
      </c>
    </row>
    <row r="2220" spans="1:7" x14ac:dyDescent="0.3">
      <c r="A2220" t="s">
        <v>4219</v>
      </c>
      <c r="B2220" t="s">
        <v>26371</v>
      </c>
      <c r="C2220">
        <v>5.5</v>
      </c>
      <c r="E2220" t="s">
        <v>953</v>
      </c>
      <c r="F2220" t="s">
        <v>1671</v>
      </c>
    </row>
    <row r="2221" spans="1:7" x14ac:dyDescent="0.3">
      <c r="A2221" t="s">
        <v>1415</v>
      </c>
      <c r="B2221" t="s">
        <v>26372</v>
      </c>
      <c r="C2221">
        <v>7.1</v>
      </c>
      <c r="E2221" t="s">
        <v>1671</v>
      </c>
      <c r="F2221" t="s">
        <v>3409</v>
      </c>
      <c r="G2221" t="s">
        <v>19711</v>
      </c>
    </row>
    <row r="2222" spans="1:7" x14ac:dyDescent="0.3">
      <c r="A2222" t="s">
        <v>214</v>
      </c>
      <c r="B2222" t="s">
        <v>26373</v>
      </c>
      <c r="C2222">
        <v>5.9</v>
      </c>
      <c r="E2222" t="s">
        <v>3409</v>
      </c>
      <c r="F2222" t="s">
        <v>19711</v>
      </c>
    </row>
    <row r="2223" spans="1:7" x14ac:dyDescent="0.3">
      <c r="A2223" t="s">
        <v>42</v>
      </c>
      <c r="B2223" t="s">
        <v>26374</v>
      </c>
      <c r="C2223">
        <v>6.7</v>
      </c>
      <c r="E2223" t="s">
        <v>1325</v>
      </c>
      <c r="F2223" t="s">
        <v>953</v>
      </c>
      <c r="G2223" t="s">
        <v>1266</v>
      </c>
    </row>
    <row r="2224" spans="1:7" x14ac:dyDescent="0.3">
      <c r="A2224" t="s">
        <v>6326</v>
      </c>
      <c r="B2224" t="s">
        <v>26375</v>
      </c>
      <c r="C2224">
        <v>7</v>
      </c>
      <c r="E2224" t="s">
        <v>13307</v>
      </c>
      <c r="F2224" t="s">
        <v>3409</v>
      </c>
      <c r="G2224" t="s">
        <v>19711</v>
      </c>
    </row>
    <row r="2225" spans="1:10" x14ac:dyDescent="0.3">
      <c r="A2225" t="s">
        <v>4167</v>
      </c>
      <c r="B2225" t="s">
        <v>26376</v>
      </c>
      <c r="C2225">
        <v>7.9</v>
      </c>
      <c r="E2225" t="s">
        <v>13307</v>
      </c>
      <c r="F2225" t="s">
        <v>1671</v>
      </c>
      <c r="G2225" t="s">
        <v>3409</v>
      </c>
    </row>
    <row r="2226" spans="1:10" x14ac:dyDescent="0.3">
      <c r="A2226" t="s">
        <v>3409</v>
      </c>
      <c r="B2226" t="s">
        <v>26377</v>
      </c>
      <c r="C2226">
        <v>6.9</v>
      </c>
      <c r="E2226" t="s">
        <v>3409</v>
      </c>
    </row>
    <row r="2227" spans="1:10" x14ac:dyDescent="0.3">
      <c r="A2227" t="s">
        <v>3430</v>
      </c>
      <c r="B2227" t="s">
        <v>26378</v>
      </c>
      <c r="C2227">
        <v>7.3</v>
      </c>
      <c r="E2227" t="s">
        <v>953</v>
      </c>
      <c r="F2227" t="s">
        <v>13307</v>
      </c>
      <c r="G2227" t="s">
        <v>3409</v>
      </c>
      <c r="H2227" t="s">
        <v>22704</v>
      </c>
      <c r="I2227" t="s">
        <v>25957</v>
      </c>
    </row>
    <row r="2228" spans="1:10" x14ac:dyDescent="0.3">
      <c r="A2228" t="s">
        <v>334</v>
      </c>
      <c r="B2228" t="s">
        <v>26379</v>
      </c>
      <c r="C2228">
        <v>7.3</v>
      </c>
      <c r="E2228" t="s">
        <v>1325</v>
      </c>
      <c r="F2228" t="s">
        <v>27936</v>
      </c>
      <c r="G2228" t="s">
        <v>10413</v>
      </c>
    </row>
    <row r="2229" spans="1:10" x14ac:dyDescent="0.3">
      <c r="A2229" t="s">
        <v>647</v>
      </c>
      <c r="B2229" t="s">
        <v>26380</v>
      </c>
      <c r="C2229">
        <v>3.5</v>
      </c>
      <c r="E2229" t="s">
        <v>1325</v>
      </c>
      <c r="F2229" t="s">
        <v>12332</v>
      </c>
    </row>
    <row r="2230" spans="1:10" x14ac:dyDescent="0.3">
      <c r="A2230" t="s">
        <v>3409</v>
      </c>
      <c r="B2230" t="s">
        <v>26381</v>
      </c>
      <c r="C2230">
        <v>7.8</v>
      </c>
      <c r="E2230" t="s">
        <v>3409</v>
      </c>
    </row>
    <row r="2231" spans="1:10" x14ac:dyDescent="0.3">
      <c r="A2231" t="s">
        <v>1483</v>
      </c>
      <c r="B2231" t="s">
        <v>26382</v>
      </c>
      <c r="C2231">
        <v>6.7</v>
      </c>
      <c r="E2231" t="s">
        <v>953</v>
      </c>
      <c r="F2231" t="s">
        <v>3409</v>
      </c>
      <c r="G2231" t="s">
        <v>12332</v>
      </c>
      <c r="H2231" t="s">
        <v>10413</v>
      </c>
    </row>
    <row r="2232" spans="1:10" x14ac:dyDescent="0.3">
      <c r="A2232" t="s">
        <v>1681</v>
      </c>
      <c r="B2232" t="s">
        <v>26383</v>
      </c>
      <c r="C2232">
        <v>6.4</v>
      </c>
      <c r="E2232" t="s">
        <v>1671</v>
      </c>
      <c r="F2232" t="s">
        <v>19711</v>
      </c>
    </row>
    <row r="2233" spans="1:10" x14ac:dyDescent="0.3">
      <c r="A2233" t="s">
        <v>12009</v>
      </c>
      <c r="B2233" t="s">
        <v>26384</v>
      </c>
      <c r="C2233">
        <v>7.1</v>
      </c>
      <c r="E2233" t="s">
        <v>13307</v>
      </c>
      <c r="F2233" t="s">
        <v>3409</v>
      </c>
      <c r="G2233" t="s">
        <v>19711</v>
      </c>
      <c r="H2233" t="s">
        <v>25957</v>
      </c>
    </row>
    <row r="2234" spans="1:10" x14ac:dyDescent="0.3">
      <c r="A2234" t="s">
        <v>8060</v>
      </c>
      <c r="B2234" t="s">
        <v>26385</v>
      </c>
      <c r="C2234">
        <v>7.8</v>
      </c>
      <c r="E2234" t="s">
        <v>3409</v>
      </c>
      <c r="F2234" t="s">
        <v>27934</v>
      </c>
    </row>
    <row r="2235" spans="1:10" x14ac:dyDescent="0.3">
      <c r="A2235" t="s">
        <v>12030</v>
      </c>
      <c r="B2235" t="s">
        <v>26386</v>
      </c>
      <c r="C2235">
        <v>5.9</v>
      </c>
      <c r="E2235" t="s">
        <v>1325</v>
      </c>
      <c r="F2235" t="s">
        <v>6403</v>
      </c>
      <c r="G2235" t="s">
        <v>19711</v>
      </c>
      <c r="H2235" t="s">
        <v>12332</v>
      </c>
      <c r="I2235" t="s">
        <v>10413</v>
      </c>
    </row>
    <row r="2236" spans="1:10" x14ac:dyDescent="0.3">
      <c r="A2236" t="s">
        <v>2142</v>
      </c>
      <c r="B2236" t="s">
        <v>26387</v>
      </c>
      <c r="C2236">
        <v>7.2</v>
      </c>
      <c r="E2236" t="s">
        <v>27936</v>
      </c>
      <c r="F2236" t="s">
        <v>3409</v>
      </c>
      <c r="G2236" t="s">
        <v>27934</v>
      </c>
      <c r="H2236" t="s">
        <v>10413</v>
      </c>
    </row>
    <row r="2237" spans="1:10" x14ac:dyDescent="0.3">
      <c r="A2237" t="s">
        <v>12061</v>
      </c>
      <c r="B2237" t="s">
        <v>26388</v>
      </c>
      <c r="C2237">
        <v>6.2</v>
      </c>
      <c r="E2237" t="s">
        <v>1325</v>
      </c>
      <c r="F2237" t="s">
        <v>3409</v>
      </c>
      <c r="G2237" t="s">
        <v>22704</v>
      </c>
      <c r="H2237" t="s">
        <v>19711</v>
      </c>
      <c r="I2237" t="s">
        <v>25957</v>
      </c>
      <c r="J2237" t="s">
        <v>15011</v>
      </c>
    </row>
    <row r="2238" spans="1:10" x14ac:dyDescent="0.3">
      <c r="A2238" t="s">
        <v>12076</v>
      </c>
      <c r="B2238" t="s">
        <v>26389</v>
      </c>
      <c r="C2238">
        <v>6.7</v>
      </c>
      <c r="E2238" t="s">
        <v>1325</v>
      </c>
      <c r="F2238" t="s">
        <v>11526</v>
      </c>
      <c r="G2238" t="s">
        <v>12332</v>
      </c>
      <c r="H2238" t="s">
        <v>10413</v>
      </c>
    </row>
    <row r="2239" spans="1:10" x14ac:dyDescent="0.3">
      <c r="A2239" t="s">
        <v>1671</v>
      </c>
      <c r="B2239" t="s">
        <v>26390</v>
      </c>
      <c r="C2239">
        <v>7.6</v>
      </c>
      <c r="E2239" t="s">
        <v>1671</v>
      </c>
    </row>
    <row r="2240" spans="1:10" x14ac:dyDescent="0.3">
      <c r="A2240" t="s">
        <v>4811</v>
      </c>
      <c r="B2240" t="s">
        <v>26391</v>
      </c>
      <c r="C2240">
        <v>6.2</v>
      </c>
      <c r="E2240" t="s">
        <v>3409</v>
      </c>
      <c r="F2240" t="s">
        <v>12038</v>
      </c>
      <c r="G2240" t="s">
        <v>17378</v>
      </c>
      <c r="H2240" t="s">
        <v>19711</v>
      </c>
    </row>
    <row r="2241" spans="1:9" x14ac:dyDescent="0.3">
      <c r="A2241" t="s">
        <v>12106</v>
      </c>
      <c r="B2241" t="s">
        <v>26392</v>
      </c>
      <c r="C2241">
        <v>6.5</v>
      </c>
      <c r="E2241" t="s">
        <v>1325</v>
      </c>
      <c r="F2241" t="s">
        <v>11526</v>
      </c>
      <c r="G2241" t="s">
        <v>1671</v>
      </c>
      <c r="H2241" t="s">
        <v>27936</v>
      </c>
      <c r="I2241" t="s">
        <v>18089</v>
      </c>
    </row>
    <row r="2242" spans="1:9" x14ac:dyDescent="0.3">
      <c r="A2242" t="s">
        <v>1961</v>
      </c>
      <c r="B2242" t="s">
        <v>26393</v>
      </c>
      <c r="C2242">
        <v>8.1</v>
      </c>
      <c r="E2242" t="s">
        <v>3409</v>
      </c>
      <c r="F2242" t="s">
        <v>22704</v>
      </c>
      <c r="G2242" t="s">
        <v>25957</v>
      </c>
    </row>
    <row r="2243" spans="1:9" x14ac:dyDescent="0.3">
      <c r="A2243" t="s">
        <v>464</v>
      </c>
      <c r="B2243" t="s">
        <v>26394</v>
      </c>
      <c r="C2243">
        <v>6.3</v>
      </c>
      <c r="E2243" t="s">
        <v>1325</v>
      </c>
      <c r="F2243" t="s">
        <v>27936</v>
      </c>
      <c r="G2243" t="s">
        <v>3409</v>
      </c>
      <c r="H2243" t="s">
        <v>10413</v>
      </c>
    </row>
    <row r="2244" spans="1:9" x14ac:dyDescent="0.3">
      <c r="A2244" t="s">
        <v>12121</v>
      </c>
      <c r="B2244" t="s">
        <v>26395</v>
      </c>
      <c r="C2244">
        <v>4.4000000000000004</v>
      </c>
      <c r="E2244" t="s">
        <v>3409</v>
      </c>
      <c r="F2244" t="s">
        <v>18089</v>
      </c>
      <c r="G2244" t="s">
        <v>12038</v>
      </c>
      <c r="H2244" t="s">
        <v>17378</v>
      </c>
    </row>
    <row r="2245" spans="1:9" x14ac:dyDescent="0.3">
      <c r="A2245" t="s">
        <v>2125</v>
      </c>
      <c r="B2245" t="s">
        <v>26396</v>
      </c>
      <c r="C2245">
        <v>6</v>
      </c>
      <c r="E2245" t="s">
        <v>27936</v>
      </c>
      <c r="F2245" t="s">
        <v>3409</v>
      </c>
      <c r="G2245" t="s">
        <v>10413</v>
      </c>
    </row>
    <row r="2246" spans="1:9" x14ac:dyDescent="0.3">
      <c r="A2246" t="s">
        <v>9754</v>
      </c>
      <c r="B2246" t="s">
        <v>26397</v>
      </c>
      <c r="C2246">
        <v>7.6</v>
      </c>
      <c r="E2246" t="s">
        <v>1266</v>
      </c>
      <c r="F2246" t="s">
        <v>6403</v>
      </c>
      <c r="G2246" t="s">
        <v>10413</v>
      </c>
    </row>
    <row r="2247" spans="1:9" x14ac:dyDescent="0.3">
      <c r="A2247" t="s">
        <v>73</v>
      </c>
      <c r="B2247" t="s">
        <v>26398</v>
      </c>
      <c r="C2247">
        <v>8.4</v>
      </c>
      <c r="E2247" t="s">
        <v>1325</v>
      </c>
      <c r="F2247" t="s">
        <v>953</v>
      </c>
      <c r="G2247" t="s">
        <v>12332</v>
      </c>
    </row>
    <row r="2248" spans="1:9" x14ac:dyDescent="0.3">
      <c r="A2248" t="s">
        <v>12149</v>
      </c>
      <c r="B2248" t="s">
        <v>26399</v>
      </c>
      <c r="C2248">
        <v>7.9</v>
      </c>
      <c r="E2248" t="s">
        <v>3409</v>
      </c>
      <c r="F2248" t="s">
        <v>18089</v>
      </c>
      <c r="G2248" t="s">
        <v>17378</v>
      </c>
      <c r="H2248" t="s">
        <v>19711</v>
      </c>
    </row>
    <row r="2249" spans="1:9" x14ac:dyDescent="0.3">
      <c r="A2249" t="s">
        <v>3030</v>
      </c>
      <c r="B2249" t="s">
        <v>26400</v>
      </c>
      <c r="C2249">
        <v>5.6</v>
      </c>
      <c r="E2249" t="s">
        <v>6403</v>
      </c>
      <c r="F2249" t="s">
        <v>27934</v>
      </c>
      <c r="G2249" t="s">
        <v>10413</v>
      </c>
    </row>
    <row r="2250" spans="1:9" x14ac:dyDescent="0.3">
      <c r="A2250" t="s">
        <v>1671</v>
      </c>
      <c r="B2250" t="s">
        <v>26401</v>
      </c>
      <c r="C2250">
        <v>6.5</v>
      </c>
      <c r="E2250" t="s">
        <v>1671</v>
      </c>
    </row>
    <row r="2251" spans="1:9" x14ac:dyDescent="0.3">
      <c r="A2251" t="s">
        <v>11384</v>
      </c>
      <c r="B2251" t="s">
        <v>26402</v>
      </c>
      <c r="C2251">
        <v>7.5</v>
      </c>
      <c r="E2251" t="s">
        <v>953</v>
      </c>
      <c r="F2251" t="s">
        <v>1671</v>
      </c>
      <c r="G2251" t="s">
        <v>3409</v>
      </c>
      <c r="H2251" t="s">
        <v>19711</v>
      </c>
    </row>
    <row r="2252" spans="1:9" x14ac:dyDescent="0.3">
      <c r="A2252" t="s">
        <v>1671</v>
      </c>
      <c r="B2252" t="s">
        <v>26403</v>
      </c>
      <c r="C2252">
        <v>6.3</v>
      </c>
      <c r="E2252" t="s">
        <v>1671</v>
      </c>
    </row>
    <row r="2253" spans="1:9" x14ac:dyDescent="0.3">
      <c r="A2253" t="s">
        <v>5544</v>
      </c>
      <c r="B2253" t="s">
        <v>26404</v>
      </c>
      <c r="C2253">
        <v>7.9</v>
      </c>
      <c r="E2253" t="s">
        <v>6403</v>
      </c>
      <c r="F2253" t="s">
        <v>10413</v>
      </c>
    </row>
    <row r="2254" spans="1:9" x14ac:dyDescent="0.3">
      <c r="A2254" t="s">
        <v>12174</v>
      </c>
      <c r="B2254" t="s">
        <v>26405</v>
      </c>
      <c r="C2254">
        <v>5.0999999999999996</v>
      </c>
      <c r="E2254" t="s">
        <v>1671</v>
      </c>
      <c r="F2254" t="s">
        <v>3409</v>
      </c>
      <c r="G2254" t="s">
        <v>18089</v>
      </c>
      <c r="H2254" t="s">
        <v>1266</v>
      </c>
      <c r="I2254" t="s">
        <v>12332</v>
      </c>
    </row>
    <row r="2255" spans="1:9" x14ac:dyDescent="0.3">
      <c r="A2255" t="s">
        <v>2527</v>
      </c>
      <c r="B2255" t="s">
        <v>26406</v>
      </c>
      <c r="C2255">
        <v>6.7</v>
      </c>
      <c r="E2255" t="s">
        <v>1671</v>
      </c>
      <c r="F2255" t="s">
        <v>3409</v>
      </c>
    </row>
    <row r="2256" spans="1:9" x14ac:dyDescent="0.3">
      <c r="A2256" t="s">
        <v>464</v>
      </c>
      <c r="B2256" t="s">
        <v>26407</v>
      </c>
      <c r="C2256">
        <v>6.7</v>
      </c>
      <c r="E2256" t="s">
        <v>1325</v>
      </c>
      <c r="F2256" t="s">
        <v>27936</v>
      </c>
      <c r="G2256" t="s">
        <v>3409</v>
      </c>
      <c r="H2256" t="s">
        <v>10413</v>
      </c>
    </row>
    <row r="2257" spans="1:9" x14ac:dyDescent="0.3">
      <c r="A2257" t="s">
        <v>5103</v>
      </c>
      <c r="B2257" t="s">
        <v>26408</v>
      </c>
      <c r="C2257">
        <v>5.6</v>
      </c>
      <c r="E2257" t="s">
        <v>6403</v>
      </c>
      <c r="F2257" t="s">
        <v>27934</v>
      </c>
    </row>
    <row r="2258" spans="1:9" x14ac:dyDescent="0.3">
      <c r="A2258" t="s">
        <v>1681</v>
      </c>
      <c r="B2258" t="s">
        <v>26409</v>
      </c>
      <c r="C2258">
        <v>5.6</v>
      </c>
      <c r="E2258" t="s">
        <v>1671</v>
      </c>
      <c r="F2258" t="s">
        <v>19711</v>
      </c>
    </row>
    <row r="2259" spans="1:9" x14ac:dyDescent="0.3">
      <c r="A2259" t="s">
        <v>6545</v>
      </c>
      <c r="B2259" t="s">
        <v>26410</v>
      </c>
      <c r="C2259">
        <v>6.2</v>
      </c>
      <c r="E2259" t="s">
        <v>1671</v>
      </c>
      <c r="F2259" t="s">
        <v>12038</v>
      </c>
      <c r="G2259" t="s">
        <v>19711</v>
      </c>
    </row>
    <row r="2260" spans="1:9" x14ac:dyDescent="0.3">
      <c r="A2260" t="s">
        <v>687</v>
      </c>
      <c r="B2260" t="s">
        <v>26411</v>
      </c>
      <c r="C2260">
        <v>5.6</v>
      </c>
      <c r="E2260" t="s">
        <v>3409</v>
      </c>
      <c r="F2260" t="s">
        <v>1266</v>
      </c>
      <c r="G2260" t="s">
        <v>19711</v>
      </c>
    </row>
    <row r="2261" spans="1:9" x14ac:dyDescent="0.3">
      <c r="A2261" t="s">
        <v>6403</v>
      </c>
      <c r="B2261" t="s">
        <v>26412</v>
      </c>
      <c r="C2261">
        <v>6.4</v>
      </c>
      <c r="E2261" t="s">
        <v>6403</v>
      </c>
    </row>
    <row r="2262" spans="1:9" x14ac:dyDescent="0.3">
      <c r="A2262" t="s">
        <v>1671</v>
      </c>
      <c r="B2262" t="s">
        <v>26413</v>
      </c>
      <c r="C2262">
        <v>5.6</v>
      </c>
      <c r="E2262" t="s">
        <v>1671</v>
      </c>
    </row>
    <row r="2263" spans="1:9" x14ac:dyDescent="0.3">
      <c r="A2263" t="s">
        <v>1634</v>
      </c>
      <c r="B2263" t="s">
        <v>26414</v>
      </c>
      <c r="C2263">
        <v>7.4</v>
      </c>
      <c r="E2263" t="s">
        <v>13307</v>
      </c>
      <c r="F2263" t="s">
        <v>3409</v>
      </c>
      <c r="G2263" t="s">
        <v>27935</v>
      </c>
    </row>
    <row r="2264" spans="1:9" x14ac:dyDescent="0.3">
      <c r="A2264" t="s">
        <v>6545</v>
      </c>
      <c r="B2264" t="s">
        <v>26415</v>
      </c>
      <c r="C2264">
        <v>7.2</v>
      </c>
      <c r="E2264" t="s">
        <v>1671</v>
      </c>
      <c r="F2264" t="s">
        <v>12038</v>
      </c>
      <c r="G2264" t="s">
        <v>19711</v>
      </c>
    </row>
    <row r="2265" spans="1:9" x14ac:dyDescent="0.3">
      <c r="A2265" t="s">
        <v>4479</v>
      </c>
      <c r="B2265" t="s">
        <v>26416</v>
      </c>
      <c r="C2265">
        <v>4.9000000000000004</v>
      </c>
      <c r="E2265" t="s">
        <v>1671</v>
      </c>
      <c r="F2265" t="s">
        <v>3409</v>
      </c>
      <c r="G2265" t="s">
        <v>19711</v>
      </c>
      <c r="H2265" t="s">
        <v>27935</v>
      </c>
    </row>
    <row r="2266" spans="1:9" x14ac:dyDescent="0.3">
      <c r="A2266" t="s">
        <v>2125</v>
      </c>
      <c r="B2266" t="s">
        <v>26417</v>
      </c>
      <c r="C2266">
        <v>7.5</v>
      </c>
      <c r="E2266" t="s">
        <v>27936</v>
      </c>
      <c r="F2266" t="s">
        <v>3409</v>
      </c>
      <c r="G2266" t="s">
        <v>10413</v>
      </c>
    </row>
    <row r="2267" spans="1:9" x14ac:dyDescent="0.3">
      <c r="A2267" t="s">
        <v>3030</v>
      </c>
      <c r="B2267" t="s">
        <v>26418</v>
      </c>
      <c r="C2267">
        <v>4.8</v>
      </c>
      <c r="E2267" t="s">
        <v>6403</v>
      </c>
      <c r="F2267" t="s">
        <v>27934</v>
      </c>
      <c r="G2267" t="s">
        <v>10413</v>
      </c>
    </row>
    <row r="2268" spans="1:9" x14ac:dyDescent="0.3">
      <c r="A2268" t="s">
        <v>1681</v>
      </c>
      <c r="B2268" t="s">
        <v>26419</v>
      </c>
      <c r="C2268">
        <v>3.1</v>
      </c>
      <c r="E2268" t="s">
        <v>1671</v>
      </c>
      <c r="F2268" t="s">
        <v>19711</v>
      </c>
    </row>
    <row r="2269" spans="1:9" x14ac:dyDescent="0.3">
      <c r="A2269" t="s">
        <v>12247</v>
      </c>
      <c r="B2269" t="s">
        <v>26420</v>
      </c>
      <c r="C2269">
        <v>5.8</v>
      </c>
      <c r="E2269" t="s">
        <v>953</v>
      </c>
      <c r="F2269" t="s">
        <v>1671</v>
      </c>
      <c r="G2269" t="s">
        <v>18089</v>
      </c>
      <c r="H2269" t="s">
        <v>1266</v>
      </c>
      <c r="I2269" t="s">
        <v>17378</v>
      </c>
    </row>
    <row r="2270" spans="1:9" x14ac:dyDescent="0.3">
      <c r="A2270" t="s">
        <v>2125</v>
      </c>
      <c r="B2270" t="s">
        <v>26421</v>
      </c>
      <c r="C2270">
        <v>6.7</v>
      </c>
      <c r="E2270" t="s">
        <v>27936</v>
      </c>
      <c r="F2270" t="s">
        <v>3409</v>
      </c>
      <c r="G2270" t="s">
        <v>10413</v>
      </c>
    </row>
    <row r="2271" spans="1:9" x14ac:dyDescent="0.3">
      <c r="A2271" t="s">
        <v>6403</v>
      </c>
      <c r="B2271" t="s">
        <v>26422</v>
      </c>
      <c r="C2271">
        <v>6.5</v>
      </c>
      <c r="E2271" t="s">
        <v>6403</v>
      </c>
    </row>
    <row r="2272" spans="1:9" x14ac:dyDescent="0.3">
      <c r="A2272" t="s">
        <v>1681</v>
      </c>
      <c r="B2272" t="s">
        <v>26423</v>
      </c>
      <c r="C2272">
        <v>5.9</v>
      </c>
      <c r="E2272" t="s">
        <v>1671</v>
      </c>
      <c r="F2272" t="s">
        <v>19711</v>
      </c>
    </row>
    <row r="2273" spans="1:8" x14ac:dyDescent="0.3">
      <c r="A2273" t="s">
        <v>6419</v>
      </c>
      <c r="B2273" t="s">
        <v>26424</v>
      </c>
      <c r="C2273">
        <v>5.5</v>
      </c>
      <c r="E2273" t="s">
        <v>1671</v>
      </c>
      <c r="F2273" t="s">
        <v>12038</v>
      </c>
    </row>
    <row r="2274" spans="1:8" x14ac:dyDescent="0.3">
      <c r="A2274" t="s">
        <v>7677</v>
      </c>
      <c r="B2274" t="s">
        <v>26425</v>
      </c>
      <c r="C2274">
        <v>3.6</v>
      </c>
      <c r="E2274" t="s">
        <v>1325</v>
      </c>
      <c r="F2274" t="s">
        <v>953</v>
      </c>
      <c r="G2274" t="s">
        <v>18089</v>
      </c>
      <c r="H2274" t="s">
        <v>12332</v>
      </c>
    </row>
    <row r="2275" spans="1:8" x14ac:dyDescent="0.3">
      <c r="A2275" t="s">
        <v>464</v>
      </c>
      <c r="B2275" t="s">
        <v>26426</v>
      </c>
      <c r="C2275">
        <v>7.4</v>
      </c>
      <c r="E2275" t="s">
        <v>1325</v>
      </c>
      <c r="F2275" t="s">
        <v>27936</v>
      </c>
      <c r="G2275" t="s">
        <v>3409</v>
      </c>
      <c r="H2275" t="s">
        <v>10413</v>
      </c>
    </row>
    <row r="2276" spans="1:8" x14ac:dyDescent="0.3">
      <c r="A2276" t="s">
        <v>12296</v>
      </c>
      <c r="B2276" t="s">
        <v>26427</v>
      </c>
      <c r="C2276">
        <v>3</v>
      </c>
      <c r="E2276" t="s">
        <v>953</v>
      </c>
      <c r="F2276" t="s">
        <v>27936</v>
      </c>
      <c r="G2276" t="s">
        <v>3409</v>
      </c>
      <c r="H2276" t="s">
        <v>19711</v>
      </c>
    </row>
    <row r="2277" spans="1:8" x14ac:dyDescent="0.3">
      <c r="A2277" t="s">
        <v>3277</v>
      </c>
      <c r="B2277" t="s">
        <v>26428</v>
      </c>
      <c r="C2277">
        <v>7.6</v>
      </c>
      <c r="E2277" t="s">
        <v>3409</v>
      </c>
      <c r="F2277" t="s">
        <v>27934</v>
      </c>
      <c r="G2277" t="s">
        <v>19711</v>
      </c>
      <c r="H2277" t="s">
        <v>10413</v>
      </c>
    </row>
    <row r="2278" spans="1:8" x14ac:dyDescent="0.3">
      <c r="A2278" t="s">
        <v>8570</v>
      </c>
      <c r="B2278" t="s">
        <v>26429</v>
      </c>
      <c r="C2278">
        <v>6.4</v>
      </c>
      <c r="E2278" t="s">
        <v>953</v>
      </c>
      <c r="F2278" t="s">
        <v>6403</v>
      </c>
      <c r="G2278" t="s">
        <v>10413</v>
      </c>
    </row>
    <row r="2279" spans="1:8" x14ac:dyDescent="0.3">
      <c r="A2279" t="s">
        <v>5685</v>
      </c>
      <c r="B2279" t="s">
        <v>26430</v>
      </c>
      <c r="C2279">
        <v>6.9</v>
      </c>
      <c r="E2279" t="s">
        <v>13307</v>
      </c>
      <c r="F2279" t="s">
        <v>27936</v>
      </c>
      <c r="G2279" t="s">
        <v>3409</v>
      </c>
      <c r="H2279" t="s">
        <v>10413</v>
      </c>
    </row>
    <row r="2280" spans="1:8" x14ac:dyDescent="0.3">
      <c r="A2280" t="s">
        <v>5274</v>
      </c>
      <c r="B2280" t="s">
        <v>26431</v>
      </c>
      <c r="C2280">
        <v>6.6</v>
      </c>
      <c r="E2280" t="s">
        <v>27936</v>
      </c>
      <c r="F2280" t="s">
        <v>3409</v>
      </c>
      <c r="G2280" t="s">
        <v>19711</v>
      </c>
      <c r="H2280" t="s">
        <v>10413</v>
      </c>
    </row>
    <row r="2281" spans="1:8" x14ac:dyDescent="0.3">
      <c r="A2281" t="s">
        <v>12320</v>
      </c>
      <c r="B2281" t="s">
        <v>26432</v>
      </c>
      <c r="C2281">
        <v>5.5</v>
      </c>
      <c r="E2281" t="s">
        <v>1671</v>
      </c>
      <c r="F2281" t="s">
        <v>27934</v>
      </c>
      <c r="G2281" t="s">
        <v>12332</v>
      </c>
      <c r="H2281" t="s">
        <v>10413</v>
      </c>
    </row>
    <row r="2282" spans="1:8" x14ac:dyDescent="0.3">
      <c r="A2282" t="s">
        <v>5544</v>
      </c>
      <c r="B2282" t="s">
        <v>26433</v>
      </c>
      <c r="C2282">
        <v>4.0999999999999996</v>
      </c>
      <c r="E2282" t="s">
        <v>6403</v>
      </c>
      <c r="F2282" t="s">
        <v>10413</v>
      </c>
    </row>
    <row r="2283" spans="1:8" x14ac:dyDescent="0.3">
      <c r="A2283" t="s">
        <v>9105</v>
      </c>
      <c r="B2283" t="s">
        <v>26434</v>
      </c>
      <c r="C2283">
        <v>6.8</v>
      </c>
      <c r="E2283" t="s">
        <v>1671</v>
      </c>
      <c r="F2283" t="s">
        <v>3409</v>
      </c>
      <c r="G2283" t="s">
        <v>18089</v>
      </c>
      <c r="H2283" t="s">
        <v>19711</v>
      </c>
    </row>
    <row r="2284" spans="1:8" x14ac:dyDescent="0.3">
      <c r="A2284" t="s">
        <v>6326</v>
      </c>
      <c r="B2284" t="s">
        <v>26435</v>
      </c>
      <c r="C2284">
        <v>6.5</v>
      </c>
      <c r="E2284" t="s">
        <v>13307</v>
      </c>
      <c r="F2284" t="s">
        <v>3409</v>
      </c>
      <c r="G2284" t="s">
        <v>19711</v>
      </c>
    </row>
    <row r="2285" spans="1:8" x14ac:dyDescent="0.3">
      <c r="A2285" t="s">
        <v>1935</v>
      </c>
      <c r="B2285" t="s">
        <v>26436</v>
      </c>
      <c r="C2285">
        <v>7.4</v>
      </c>
      <c r="E2285" t="s">
        <v>27936</v>
      </c>
      <c r="F2285" t="s">
        <v>3409</v>
      </c>
    </row>
    <row r="2286" spans="1:8" x14ac:dyDescent="0.3">
      <c r="A2286" t="s">
        <v>214</v>
      </c>
      <c r="B2286" t="s">
        <v>26437</v>
      </c>
      <c r="C2286">
        <v>7.7</v>
      </c>
      <c r="E2286" t="s">
        <v>3409</v>
      </c>
      <c r="F2286" t="s">
        <v>19711</v>
      </c>
    </row>
    <row r="2287" spans="1:8" x14ac:dyDescent="0.3">
      <c r="A2287" t="s">
        <v>6326</v>
      </c>
      <c r="B2287" t="s">
        <v>26438</v>
      </c>
      <c r="C2287">
        <v>7.1</v>
      </c>
      <c r="E2287" t="s">
        <v>13307</v>
      </c>
      <c r="F2287" t="s">
        <v>3409</v>
      </c>
      <c r="G2287" t="s">
        <v>19711</v>
      </c>
    </row>
    <row r="2288" spans="1:8" x14ac:dyDescent="0.3">
      <c r="A2288" t="s">
        <v>1681</v>
      </c>
      <c r="B2288" t="s">
        <v>26439</v>
      </c>
      <c r="C2288">
        <v>6.3</v>
      </c>
      <c r="E2288" t="s">
        <v>1671</v>
      </c>
      <c r="F2288" t="s">
        <v>19711</v>
      </c>
    </row>
    <row r="2289" spans="1:9" x14ac:dyDescent="0.3">
      <c r="A2289" t="s">
        <v>3409</v>
      </c>
      <c r="B2289" t="s">
        <v>26440</v>
      </c>
      <c r="C2289">
        <v>7.6</v>
      </c>
      <c r="E2289" t="s">
        <v>3409</v>
      </c>
    </row>
    <row r="2290" spans="1:9" x14ac:dyDescent="0.3">
      <c r="A2290" t="s">
        <v>2527</v>
      </c>
      <c r="B2290" t="s">
        <v>26441</v>
      </c>
      <c r="C2290">
        <v>8</v>
      </c>
      <c r="E2290" t="s">
        <v>1671</v>
      </c>
      <c r="F2290" t="s">
        <v>3409</v>
      </c>
    </row>
    <row r="2291" spans="1:9" x14ac:dyDescent="0.3">
      <c r="A2291" t="s">
        <v>1671</v>
      </c>
      <c r="B2291" t="s">
        <v>26442</v>
      </c>
      <c r="C2291">
        <v>7.3</v>
      </c>
      <c r="E2291" t="s">
        <v>1671</v>
      </c>
    </row>
    <row r="2292" spans="1:9" x14ac:dyDescent="0.3">
      <c r="A2292" t="s">
        <v>1415</v>
      </c>
      <c r="B2292" t="s">
        <v>26443</v>
      </c>
      <c r="C2292">
        <v>7.6</v>
      </c>
      <c r="E2292" t="s">
        <v>1671</v>
      </c>
      <c r="F2292" t="s">
        <v>3409</v>
      </c>
      <c r="G2292" t="s">
        <v>19711</v>
      </c>
    </row>
    <row r="2293" spans="1:9" x14ac:dyDescent="0.3">
      <c r="A2293" t="s">
        <v>3409</v>
      </c>
      <c r="B2293" t="s">
        <v>26444</v>
      </c>
      <c r="C2293">
        <v>7.8</v>
      </c>
      <c r="E2293" t="s">
        <v>3409</v>
      </c>
    </row>
    <row r="2294" spans="1:9" x14ac:dyDescent="0.3">
      <c r="A2294" t="s">
        <v>1671</v>
      </c>
      <c r="B2294" t="s">
        <v>26445</v>
      </c>
      <c r="C2294">
        <v>6.5</v>
      </c>
      <c r="E2294" t="s">
        <v>1671</v>
      </c>
    </row>
    <row r="2295" spans="1:9" x14ac:dyDescent="0.3">
      <c r="A2295" t="s">
        <v>4479</v>
      </c>
      <c r="B2295" t="s">
        <v>26446</v>
      </c>
      <c r="C2295">
        <v>6.4</v>
      </c>
      <c r="E2295" t="s">
        <v>1671</v>
      </c>
      <c r="F2295" t="s">
        <v>3409</v>
      </c>
      <c r="G2295" t="s">
        <v>19711</v>
      </c>
      <c r="H2295" t="s">
        <v>27935</v>
      </c>
    </row>
    <row r="2296" spans="1:9" x14ac:dyDescent="0.3">
      <c r="A2296" t="s">
        <v>1415</v>
      </c>
      <c r="B2296" t="s">
        <v>26447</v>
      </c>
      <c r="C2296">
        <v>8</v>
      </c>
      <c r="E2296" t="s">
        <v>1671</v>
      </c>
      <c r="F2296" t="s">
        <v>3409</v>
      </c>
      <c r="G2296" t="s">
        <v>19711</v>
      </c>
    </row>
    <row r="2297" spans="1:9" x14ac:dyDescent="0.3">
      <c r="A2297" t="s">
        <v>2094</v>
      </c>
      <c r="B2297" t="s">
        <v>26448</v>
      </c>
      <c r="C2297">
        <v>4.8</v>
      </c>
      <c r="E2297" t="s">
        <v>3409</v>
      </c>
      <c r="F2297" t="s">
        <v>1266</v>
      </c>
      <c r="G2297" t="s">
        <v>6403</v>
      </c>
      <c r="H2297" t="s">
        <v>27934</v>
      </c>
      <c r="I2297" t="s">
        <v>10413</v>
      </c>
    </row>
    <row r="2298" spans="1:9" x14ac:dyDescent="0.3">
      <c r="A2298" t="s">
        <v>11384</v>
      </c>
      <c r="B2298" t="s">
        <v>26449</v>
      </c>
      <c r="C2298">
        <v>7.8</v>
      </c>
      <c r="E2298" t="s">
        <v>953</v>
      </c>
      <c r="F2298" t="s">
        <v>1671</v>
      </c>
      <c r="G2298" t="s">
        <v>3409</v>
      </c>
      <c r="H2298" t="s">
        <v>19711</v>
      </c>
    </row>
    <row r="2299" spans="1:9" x14ac:dyDescent="0.3">
      <c r="A2299" t="s">
        <v>6403</v>
      </c>
      <c r="B2299" t="s">
        <v>26450</v>
      </c>
      <c r="C2299">
        <v>5.9</v>
      </c>
      <c r="E2299" t="s">
        <v>6403</v>
      </c>
    </row>
    <row r="2300" spans="1:9" x14ac:dyDescent="0.3">
      <c r="A2300" t="s">
        <v>3409</v>
      </c>
      <c r="B2300" t="s">
        <v>26451</v>
      </c>
      <c r="C2300">
        <v>5.4</v>
      </c>
      <c r="E2300" t="s">
        <v>3409</v>
      </c>
    </row>
    <row r="2301" spans="1:9" x14ac:dyDescent="0.3">
      <c r="A2301" t="s">
        <v>3057</v>
      </c>
      <c r="B2301" t="s">
        <v>26452</v>
      </c>
      <c r="C2301">
        <v>3.3</v>
      </c>
      <c r="E2301" t="s">
        <v>1671</v>
      </c>
      <c r="F2301" t="s">
        <v>18089</v>
      </c>
    </row>
    <row r="2302" spans="1:9" x14ac:dyDescent="0.3">
      <c r="A2302" t="s">
        <v>12424</v>
      </c>
      <c r="B2302" t="s">
        <v>26453</v>
      </c>
      <c r="C2302">
        <v>8.1999999999999993</v>
      </c>
      <c r="E2302" t="s">
        <v>3409</v>
      </c>
      <c r="F2302" t="s">
        <v>1266</v>
      </c>
      <c r="G2302" t="s">
        <v>25957</v>
      </c>
    </row>
    <row r="2303" spans="1:9" x14ac:dyDescent="0.3">
      <c r="A2303" t="s">
        <v>12433</v>
      </c>
      <c r="B2303" t="s">
        <v>26454</v>
      </c>
      <c r="C2303">
        <v>5.4</v>
      </c>
      <c r="E2303" t="s">
        <v>1325</v>
      </c>
      <c r="F2303" t="s">
        <v>1671</v>
      </c>
      <c r="G2303" t="s">
        <v>27936</v>
      </c>
      <c r="H2303" t="s">
        <v>18089</v>
      </c>
    </row>
    <row r="2304" spans="1:9" x14ac:dyDescent="0.3">
      <c r="A2304" t="s">
        <v>5274</v>
      </c>
      <c r="B2304" t="s">
        <v>26455</v>
      </c>
      <c r="C2304">
        <v>6.4</v>
      </c>
      <c r="E2304" t="s">
        <v>27936</v>
      </c>
      <c r="F2304" t="s">
        <v>3409</v>
      </c>
      <c r="G2304" t="s">
        <v>19711</v>
      </c>
      <c r="H2304" t="s">
        <v>10413</v>
      </c>
    </row>
    <row r="2305" spans="1:7" x14ac:dyDescent="0.3">
      <c r="A2305" t="s">
        <v>4384</v>
      </c>
      <c r="B2305" t="s">
        <v>26456</v>
      </c>
      <c r="C2305">
        <v>4.8</v>
      </c>
      <c r="E2305" t="s">
        <v>3409</v>
      </c>
      <c r="F2305" t="s">
        <v>6403</v>
      </c>
      <c r="G2305" t="s">
        <v>10413</v>
      </c>
    </row>
    <row r="2306" spans="1:7" x14ac:dyDescent="0.3">
      <c r="A2306" t="s">
        <v>5383</v>
      </c>
      <c r="B2306" t="s">
        <v>26457</v>
      </c>
      <c r="C2306">
        <v>5.9</v>
      </c>
      <c r="E2306" t="s">
        <v>953</v>
      </c>
      <c r="F2306" t="s">
        <v>1671</v>
      </c>
      <c r="G2306" t="s">
        <v>3409</v>
      </c>
    </row>
    <row r="2307" spans="1:7" x14ac:dyDescent="0.3">
      <c r="A2307" t="s">
        <v>4556</v>
      </c>
      <c r="B2307" t="s">
        <v>26458</v>
      </c>
      <c r="C2307">
        <v>5.5</v>
      </c>
      <c r="E2307" t="s">
        <v>1325</v>
      </c>
      <c r="F2307" t="s">
        <v>27936</v>
      </c>
    </row>
    <row r="2308" spans="1:7" x14ac:dyDescent="0.3">
      <c r="A2308" t="s">
        <v>12456</v>
      </c>
      <c r="B2308" t="s">
        <v>26459</v>
      </c>
      <c r="C2308">
        <v>7.9</v>
      </c>
      <c r="E2308" t="s">
        <v>1325</v>
      </c>
      <c r="F2308" t="s">
        <v>1671</v>
      </c>
      <c r="G2308" t="s">
        <v>27934</v>
      </c>
    </row>
    <row r="2309" spans="1:7" x14ac:dyDescent="0.3">
      <c r="A2309" t="s">
        <v>2527</v>
      </c>
      <c r="B2309" t="s">
        <v>26460</v>
      </c>
      <c r="C2309">
        <v>4.9000000000000004</v>
      </c>
      <c r="E2309" t="s">
        <v>1671</v>
      </c>
      <c r="F2309" t="s">
        <v>3409</v>
      </c>
    </row>
    <row r="2310" spans="1:7" x14ac:dyDescent="0.3">
      <c r="A2310" t="s">
        <v>214</v>
      </c>
      <c r="B2310" t="s">
        <v>26461</v>
      </c>
      <c r="C2310">
        <v>7.2</v>
      </c>
      <c r="E2310" t="s">
        <v>3409</v>
      </c>
      <c r="F2310" t="s">
        <v>19711</v>
      </c>
    </row>
    <row r="2311" spans="1:7" x14ac:dyDescent="0.3">
      <c r="A2311" t="s">
        <v>1415</v>
      </c>
      <c r="B2311" t="s">
        <v>26462</v>
      </c>
      <c r="C2311">
        <v>5.3</v>
      </c>
      <c r="E2311" t="s">
        <v>1671</v>
      </c>
      <c r="F2311" t="s">
        <v>3409</v>
      </c>
      <c r="G2311" t="s">
        <v>19711</v>
      </c>
    </row>
    <row r="2312" spans="1:7" x14ac:dyDescent="0.3">
      <c r="A2312" t="s">
        <v>3409</v>
      </c>
      <c r="B2312" t="s">
        <v>26463</v>
      </c>
      <c r="C2312">
        <v>7.2</v>
      </c>
      <c r="E2312" t="s">
        <v>3409</v>
      </c>
    </row>
    <row r="2313" spans="1:7" x14ac:dyDescent="0.3">
      <c r="A2313" t="s">
        <v>882</v>
      </c>
      <c r="B2313" t="s">
        <v>26464</v>
      </c>
      <c r="C2313">
        <v>5.0999999999999996</v>
      </c>
      <c r="E2313" t="s">
        <v>1671</v>
      </c>
      <c r="F2313" t="s">
        <v>1266</v>
      </c>
      <c r="G2313" t="s">
        <v>6403</v>
      </c>
    </row>
    <row r="2314" spans="1:7" x14ac:dyDescent="0.3">
      <c r="A2314" t="s">
        <v>12488</v>
      </c>
      <c r="B2314" t="s">
        <v>26465</v>
      </c>
      <c r="C2314">
        <v>5.6</v>
      </c>
      <c r="E2314" t="s">
        <v>1671</v>
      </c>
      <c r="F2314" t="s">
        <v>27936</v>
      </c>
      <c r="G2314" t="s">
        <v>27934</v>
      </c>
    </row>
    <row r="2315" spans="1:7" x14ac:dyDescent="0.3">
      <c r="A2315" t="s">
        <v>1671</v>
      </c>
      <c r="B2315" t="s">
        <v>26466</v>
      </c>
      <c r="C2315">
        <v>7.6</v>
      </c>
      <c r="E2315" t="s">
        <v>1671</v>
      </c>
    </row>
    <row r="2316" spans="1:7" x14ac:dyDescent="0.3">
      <c r="A2316" t="s">
        <v>214</v>
      </c>
      <c r="B2316" t="s">
        <v>26467</v>
      </c>
      <c r="C2316">
        <v>7.2</v>
      </c>
      <c r="E2316" t="s">
        <v>3409</v>
      </c>
      <c r="F2316" t="s">
        <v>19711</v>
      </c>
    </row>
    <row r="2317" spans="1:7" x14ac:dyDescent="0.3">
      <c r="A2317" t="s">
        <v>1415</v>
      </c>
      <c r="B2317" t="s">
        <v>26468</v>
      </c>
      <c r="C2317">
        <v>5.7</v>
      </c>
      <c r="E2317" t="s">
        <v>1671</v>
      </c>
      <c r="F2317" t="s">
        <v>3409</v>
      </c>
      <c r="G2317" t="s">
        <v>19711</v>
      </c>
    </row>
    <row r="2318" spans="1:7" x14ac:dyDescent="0.3">
      <c r="A2318" t="s">
        <v>2469</v>
      </c>
      <c r="B2318" t="s">
        <v>26469</v>
      </c>
      <c r="C2318">
        <v>5.2</v>
      </c>
      <c r="E2318" t="s">
        <v>1671</v>
      </c>
      <c r="F2318" t="s">
        <v>19711</v>
      </c>
      <c r="G2318" t="s">
        <v>12332</v>
      </c>
    </row>
    <row r="2319" spans="1:7" x14ac:dyDescent="0.3">
      <c r="A2319" t="s">
        <v>3409</v>
      </c>
      <c r="B2319" t="s">
        <v>26470</v>
      </c>
      <c r="C2319">
        <v>7.7</v>
      </c>
      <c r="E2319" t="s">
        <v>3409</v>
      </c>
    </row>
    <row r="2320" spans="1:7" x14ac:dyDescent="0.3">
      <c r="A2320" t="s">
        <v>5032</v>
      </c>
      <c r="B2320" t="s">
        <v>26471</v>
      </c>
      <c r="C2320">
        <v>7</v>
      </c>
      <c r="E2320" t="s">
        <v>27934</v>
      </c>
      <c r="F2320" t="s">
        <v>12332</v>
      </c>
      <c r="G2320" t="s">
        <v>10413</v>
      </c>
    </row>
    <row r="2321" spans="1:8" x14ac:dyDescent="0.3">
      <c r="A2321" t="s">
        <v>5510</v>
      </c>
      <c r="B2321" t="s">
        <v>26472</v>
      </c>
      <c r="C2321">
        <v>6</v>
      </c>
      <c r="E2321" t="s">
        <v>1671</v>
      </c>
      <c r="F2321" t="s">
        <v>3409</v>
      </c>
      <c r="G2321" t="s">
        <v>12038</v>
      </c>
    </row>
    <row r="2322" spans="1:8" x14ac:dyDescent="0.3">
      <c r="A2322" t="s">
        <v>1681</v>
      </c>
      <c r="B2322" t="s">
        <v>26473</v>
      </c>
      <c r="C2322">
        <v>6.6</v>
      </c>
      <c r="E2322" t="s">
        <v>1671</v>
      </c>
      <c r="F2322" t="s">
        <v>19711</v>
      </c>
    </row>
    <row r="2323" spans="1:8" x14ac:dyDescent="0.3">
      <c r="A2323" t="s">
        <v>6419</v>
      </c>
      <c r="B2323" t="s">
        <v>26474</v>
      </c>
      <c r="C2323">
        <v>6.8</v>
      </c>
      <c r="E2323" t="s">
        <v>1671</v>
      </c>
      <c r="F2323" t="s">
        <v>12038</v>
      </c>
    </row>
    <row r="2324" spans="1:8" x14ac:dyDescent="0.3">
      <c r="A2324" t="s">
        <v>42</v>
      </c>
      <c r="B2324" t="s">
        <v>26475</v>
      </c>
      <c r="C2324">
        <v>7.2</v>
      </c>
      <c r="E2324" t="s">
        <v>1325</v>
      </c>
      <c r="F2324" t="s">
        <v>953</v>
      </c>
      <c r="G2324" t="s">
        <v>1266</v>
      </c>
    </row>
    <row r="2325" spans="1:8" x14ac:dyDescent="0.3">
      <c r="A2325" t="s">
        <v>3409</v>
      </c>
      <c r="B2325" t="s">
        <v>26476</v>
      </c>
      <c r="C2325">
        <v>7.2</v>
      </c>
      <c r="E2325" t="s">
        <v>3409</v>
      </c>
    </row>
    <row r="2326" spans="1:8" x14ac:dyDescent="0.3">
      <c r="A2326" t="s">
        <v>12552</v>
      </c>
      <c r="B2326" t="s">
        <v>26477</v>
      </c>
      <c r="C2326">
        <v>2.8</v>
      </c>
      <c r="E2326" t="s">
        <v>1325</v>
      </c>
      <c r="F2326" t="s">
        <v>27936</v>
      </c>
      <c r="G2326" t="s">
        <v>12332</v>
      </c>
    </row>
    <row r="2327" spans="1:8" x14ac:dyDescent="0.3">
      <c r="A2327" t="s">
        <v>214</v>
      </c>
      <c r="B2327" t="s">
        <v>26478</v>
      </c>
      <c r="C2327">
        <v>6.6</v>
      </c>
      <c r="E2327" t="s">
        <v>3409</v>
      </c>
      <c r="F2327" t="s">
        <v>19711</v>
      </c>
    </row>
    <row r="2328" spans="1:8" x14ac:dyDescent="0.3">
      <c r="A2328" t="s">
        <v>1941</v>
      </c>
      <c r="B2328" t="s">
        <v>26479</v>
      </c>
      <c r="C2328">
        <v>6.7</v>
      </c>
      <c r="E2328" t="s">
        <v>3409</v>
      </c>
      <c r="F2328" t="s">
        <v>22704</v>
      </c>
      <c r="G2328" t="s">
        <v>19711</v>
      </c>
      <c r="H2328" t="s">
        <v>25957</v>
      </c>
    </row>
    <row r="2329" spans="1:8" x14ac:dyDescent="0.3">
      <c r="A2329" t="s">
        <v>2142</v>
      </c>
      <c r="B2329" t="s">
        <v>26480</v>
      </c>
      <c r="C2329">
        <v>7</v>
      </c>
      <c r="E2329" t="s">
        <v>27936</v>
      </c>
      <c r="F2329" t="s">
        <v>3409</v>
      </c>
      <c r="G2329" t="s">
        <v>27934</v>
      </c>
      <c r="H2329" t="s">
        <v>10413</v>
      </c>
    </row>
    <row r="2330" spans="1:8" x14ac:dyDescent="0.3">
      <c r="A2330" t="s">
        <v>1671</v>
      </c>
      <c r="B2330" t="s">
        <v>26481</v>
      </c>
      <c r="C2330">
        <v>4.4000000000000004</v>
      </c>
      <c r="E2330" t="s">
        <v>1671</v>
      </c>
    </row>
    <row r="2331" spans="1:8" x14ac:dyDescent="0.3">
      <c r="A2331" t="s">
        <v>5605</v>
      </c>
      <c r="B2331" t="s">
        <v>26482</v>
      </c>
      <c r="C2331">
        <v>6.2</v>
      </c>
      <c r="E2331" t="s">
        <v>3409</v>
      </c>
      <c r="F2331" t="s">
        <v>19711</v>
      </c>
      <c r="G2331" t="s">
        <v>25957</v>
      </c>
    </row>
    <row r="2332" spans="1:8" x14ac:dyDescent="0.3">
      <c r="A2332" t="s">
        <v>5324</v>
      </c>
      <c r="B2332" t="s">
        <v>26483</v>
      </c>
      <c r="C2332">
        <v>7.3</v>
      </c>
      <c r="E2332" t="s">
        <v>3409</v>
      </c>
      <c r="F2332" t="s">
        <v>1266</v>
      </c>
    </row>
    <row r="2333" spans="1:8" x14ac:dyDescent="0.3">
      <c r="A2333" t="s">
        <v>8199</v>
      </c>
      <c r="B2333" t="s">
        <v>26484</v>
      </c>
      <c r="C2333">
        <v>5.0999999999999996</v>
      </c>
      <c r="E2333" t="s">
        <v>1671</v>
      </c>
      <c r="F2333" t="s">
        <v>6403</v>
      </c>
      <c r="G2333" t="s">
        <v>19711</v>
      </c>
    </row>
    <row r="2334" spans="1:8" x14ac:dyDescent="0.3">
      <c r="A2334" t="s">
        <v>1765</v>
      </c>
      <c r="B2334" t="s">
        <v>26485</v>
      </c>
      <c r="C2334">
        <v>6.6</v>
      </c>
      <c r="E2334" t="s">
        <v>3409</v>
      </c>
      <c r="F2334" t="s">
        <v>15011</v>
      </c>
    </row>
    <row r="2335" spans="1:8" x14ac:dyDescent="0.3">
      <c r="A2335" t="s">
        <v>4479</v>
      </c>
      <c r="B2335" t="s">
        <v>26486</v>
      </c>
      <c r="C2335">
        <v>4.5</v>
      </c>
      <c r="E2335" t="s">
        <v>1671</v>
      </c>
      <c r="F2335" t="s">
        <v>3409</v>
      </c>
      <c r="G2335" t="s">
        <v>19711</v>
      </c>
      <c r="H2335" t="s">
        <v>27935</v>
      </c>
    </row>
    <row r="2336" spans="1:8" x14ac:dyDescent="0.3">
      <c r="A2336" t="s">
        <v>1924</v>
      </c>
      <c r="B2336" t="s">
        <v>26487</v>
      </c>
      <c r="C2336">
        <v>5.9</v>
      </c>
      <c r="E2336" t="s">
        <v>3409</v>
      </c>
      <c r="F2336" t="s">
        <v>27934</v>
      </c>
      <c r="G2336" t="s">
        <v>10413</v>
      </c>
    </row>
    <row r="2337" spans="1:9" x14ac:dyDescent="0.3">
      <c r="A2337" t="s">
        <v>3554</v>
      </c>
      <c r="B2337" t="s">
        <v>26488</v>
      </c>
      <c r="C2337">
        <v>6.6</v>
      </c>
      <c r="E2337" t="s">
        <v>1325</v>
      </c>
      <c r="F2337" t="s">
        <v>1671</v>
      </c>
      <c r="G2337" t="s">
        <v>27936</v>
      </c>
      <c r="H2337" t="s">
        <v>3409</v>
      </c>
      <c r="I2337" t="s">
        <v>10413</v>
      </c>
    </row>
    <row r="2338" spans="1:9" x14ac:dyDescent="0.3">
      <c r="A2338" t="s">
        <v>12639</v>
      </c>
      <c r="B2338" t="s">
        <v>26489</v>
      </c>
      <c r="C2338">
        <v>6.5</v>
      </c>
      <c r="E2338" t="s">
        <v>1671</v>
      </c>
      <c r="F2338" t="s">
        <v>6403</v>
      </c>
      <c r="G2338" t="s">
        <v>12332</v>
      </c>
    </row>
    <row r="2339" spans="1:9" x14ac:dyDescent="0.3">
      <c r="A2339" t="s">
        <v>1752</v>
      </c>
      <c r="B2339" t="s">
        <v>26490</v>
      </c>
      <c r="C2339">
        <v>7.3</v>
      </c>
      <c r="E2339" t="s">
        <v>1325</v>
      </c>
      <c r="F2339" t="s">
        <v>1671</v>
      </c>
      <c r="G2339" t="s">
        <v>27936</v>
      </c>
    </row>
    <row r="2340" spans="1:9" x14ac:dyDescent="0.3">
      <c r="A2340" t="s">
        <v>3057</v>
      </c>
      <c r="B2340" t="s">
        <v>26491</v>
      </c>
      <c r="C2340">
        <v>7.5</v>
      </c>
      <c r="E2340" t="s">
        <v>1671</v>
      </c>
      <c r="F2340" t="s">
        <v>18089</v>
      </c>
    </row>
    <row r="2341" spans="1:9" x14ac:dyDescent="0.3">
      <c r="A2341" t="s">
        <v>3932</v>
      </c>
      <c r="B2341" t="s">
        <v>26492</v>
      </c>
      <c r="C2341">
        <v>5.9</v>
      </c>
      <c r="E2341" t="s">
        <v>1671</v>
      </c>
      <c r="F2341" t="s">
        <v>3409</v>
      </c>
      <c r="G2341" t="s">
        <v>18089</v>
      </c>
    </row>
    <row r="2342" spans="1:9" x14ac:dyDescent="0.3">
      <c r="A2342" t="s">
        <v>1415</v>
      </c>
      <c r="B2342" t="s">
        <v>26493</v>
      </c>
      <c r="C2342">
        <v>7.4</v>
      </c>
      <c r="E2342" t="s">
        <v>1671</v>
      </c>
      <c r="F2342" t="s">
        <v>3409</v>
      </c>
      <c r="G2342" t="s">
        <v>19711</v>
      </c>
    </row>
    <row r="2343" spans="1:9" x14ac:dyDescent="0.3">
      <c r="A2343" t="s">
        <v>1693</v>
      </c>
      <c r="B2343" t="s">
        <v>26494</v>
      </c>
      <c r="C2343">
        <v>6.9</v>
      </c>
      <c r="E2343" t="s">
        <v>1325</v>
      </c>
      <c r="F2343" t="s">
        <v>3409</v>
      </c>
      <c r="G2343" t="s">
        <v>19711</v>
      </c>
    </row>
    <row r="2344" spans="1:9" x14ac:dyDescent="0.3">
      <c r="A2344" t="s">
        <v>1693</v>
      </c>
      <c r="B2344" t="s">
        <v>26495</v>
      </c>
      <c r="C2344">
        <v>7.9</v>
      </c>
      <c r="E2344" t="s">
        <v>1325</v>
      </c>
      <c r="F2344" t="s">
        <v>3409</v>
      </c>
      <c r="G2344" t="s">
        <v>19711</v>
      </c>
    </row>
    <row r="2345" spans="1:9" x14ac:dyDescent="0.3">
      <c r="A2345" t="s">
        <v>3409</v>
      </c>
      <c r="B2345" t="s">
        <v>26496</v>
      </c>
      <c r="C2345">
        <v>8.4</v>
      </c>
      <c r="E2345" t="s">
        <v>3409</v>
      </c>
    </row>
    <row r="2346" spans="1:9" x14ac:dyDescent="0.3">
      <c r="A2346" t="s">
        <v>6113</v>
      </c>
      <c r="B2346" t="s">
        <v>26497</v>
      </c>
      <c r="C2346">
        <v>8</v>
      </c>
      <c r="E2346" t="s">
        <v>13307</v>
      </c>
      <c r="F2346" t="s">
        <v>3409</v>
      </c>
      <c r="G2346" t="s">
        <v>22704</v>
      </c>
      <c r="H2346" t="s">
        <v>19711</v>
      </c>
    </row>
    <row r="2347" spans="1:9" x14ac:dyDescent="0.3">
      <c r="A2347" t="s">
        <v>1009</v>
      </c>
      <c r="B2347" t="s">
        <v>26498</v>
      </c>
      <c r="C2347">
        <v>6</v>
      </c>
      <c r="E2347" t="s">
        <v>1671</v>
      </c>
      <c r="F2347" t="s">
        <v>27936</v>
      </c>
    </row>
    <row r="2348" spans="1:9" x14ac:dyDescent="0.3">
      <c r="A2348" t="s">
        <v>214</v>
      </c>
      <c r="B2348" t="s">
        <v>26499</v>
      </c>
      <c r="C2348">
        <v>6.8</v>
      </c>
      <c r="E2348" t="s">
        <v>3409</v>
      </c>
      <c r="F2348" t="s">
        <v>19711</v>
      </c>
    </row>
    <row r="2349" spans="1:9" x14ac:dyDescent="0.3">
      <c r="A2349" t="s">
        <v>3409</v>
      </c>
      <c r="B2349" t="s">
        <v>26500</v>
      </c>
      <c r="C2349">
        <v>7.8</v>
      </c>
      <c r="E2349" t="s">
        <v>3409</v>
      </c>
    </row>
    <row r="2350" spans="1:9" x14ac:dyDescent="0.3">
      <c r="A2350" t="s">
        <v>9898</v>
      </c>
      <c r="B2350" t="s">
        <v>26501</v>
      </c>
      <c r="C2350">
        <v>8.1</v>
      </c>
      <c r="E2350" t="s">
        <v>13307</v>
      </c>
      <c r="F2350" t="s">
        <v>3409</v>
      </c>
      <c r="G2350" t="s">
        <v>10413</v>
      </c>
      <c r="H2350" t="s">
        <v>25957</v>
      </c>
    </row>
    <row r="2351" spans="1:9" x14ac:dyDescent="0.3">
      <c r="A2351" t="s">
        <v>6190</v>
      </c>
      <c r="B2351" t="s">
        <v>26502</v>
      </c>
      <c r="C2351">
        <v>6.1</v>
      </c>
      <c r="E2351" t="s">
        <v>1671</v>
      </c>
      <c r="F2351" t="s">
        <v>25957</v>
      </c>
    </row>
    <row r="2352" spans="1:9" x14ac:dyDescent="0.3">
      <c r="A2352" t="s">
        <v>3057</v>
      </c>
      <c r="B2352" t="s">
        <v>26503</v>
      </c>
      <c r="C2352">
        <v>6.2</v>
      </c>
      <c r="E2352" t="s">
        <v>1671</v>
      </c>
      <c r="F2352" t="s">
        <v>18089</v>
      </c>
    </row>
    <row r="2353" spans="1:9" x14ac:dyDescent="0.3">
      <c r="A2353" t="s">
        <v>7406</v>
      </c>
      <c r="B2353" t="s">
        <v>26504</v>
      </c>
      <c r="C2353">
        <v>6.2</v>
      </c>
      <c r="E2353" t="s">
        <v>1266</v>
      </c>
      <c r="F2353" t="s">
        <v>6403</v>
      </c>
    </row>
    <row r="2354" spans="1:9" x14ac:dyDescent="0.3">
      <c r="A2354" t="s">
        <v>4219</v>
      </c>
      <c r="B2354" t="s">
        <v>26505</v>
      </c>
      <c r="C2354">
        <v>7.4</v>
      </c>
      <c r="E2354" t="s">
        <v>953</v>
      </c>
      <c r="F2354" t="s">
        <v>1671</v>
      </c>
    </row>
    <row r="2355" spans="1:9" x14ac:dyDescent="0.3">
      <c r="A2355" t="s">
        <v>1671</v>
      </c>
      <c r="B2355" t="s">
        <v>26506</v>
      </c>
      <c r="C2355">
        <v>6.6</v>
      </c>
      <c r="E2355" t="s">
        <v>1671</v>
      </c>
    </row>
    <row r="2356" spans="1:9" x14ac:dyDescent="0.3">
      <c r="A2356" t="s">
        <v>1544</v>
      </c>
      <c r="B2356" t="s">
        <v>26507</v>
      </c>
      <c r="C2356">
        <v>7.3</v>
      </c>
      <c r="E2356" t="s">
        <v>13307</v>
      </c>
      <c r="F2356" t="s">
        <v>3409</v>
      </c>
    </row>
    <row r="2357" spans="1:9" x14ac:dyDescent="0.3">
      <c r="A2357" t="s">
        <v>2786</v>
      </c>
      <c r="B2357" t="s">
        <v>26508</v>
      </c>
      <c r="C2357">
        <v>7.5</v>
      </c>
      <c r="E2357" t="s">
        <v>1671</v>
      </c>
      <c r="F2357" t="s">
        <v>1266</v>
      </c>
    </row>
    <row r="2358" spans="1:9" x14ac:dyDescent="0.3">
      <c r="A2358" t="s">
        <v>2527</v>
      </c>
      <c r="B2358" t="s">
        <v>26509</v>
      </c>
      <c r="C2358">
        <v>5.6</v>
      </c>
      <c r="E2358" t="s">
        <v>1671</v>
      </c>
      <c r="F2358" t="s">
        <v>3409</v>
      </c>
    </row>
    <row r="2359" spans="1:9" x14ac:dyDescent="0.3">
      <c r="A2359" t="s">
        <v>12744</v>
      </c>
      <c r="B2359" t="s">
        <v>26510</v>
      </c>
      <c r="C2359">
        <v>7.3</v>
      </c>
      <c r="E2359" t="s">
        <v>3409</v>
      </c>
      <c r="F2359" t="s">
        <v>18089</v>
      </c>
      <c r="G2359" t="s">
        <v>19711</v>
      </c>
    </row>
    <row r="2360" spans="1:9" x14ac:dyDescent="0.3">
      <c r="A2360" t="s">
        <v>895</v>
      </c>
      <c r="B2360" t="s">
        <v>26511</v>
      </c>
      <c r="C2360">
        <v>6.4</v>
      </c>
      <c r="E2360" t="s">
        <v>3409</v>
      </c>
      <c r="F2360" t="s">
        <v>1266</v>
      </c>
      <c r="G2360" t="s">
        <v>6403</v>
      </c>
      <c r="H2360" t="s">
        <v>10413</v>
      </c>
    </row>
    <row r="2361" spans="1:9" x14ac:dyDescent="0.3">
      <c r="A2361" t="s">
        <v>5544</v>
      </c>
      <c r="B2361" t="s">
        <v>26512</v>
      </c>
      <c r="C2361">
        <v>5</v>
      </c>
      <c r="E2361" t="s">
        <v>6403</v>
      </c>
      <c r="F2361" t="s">
        <v>10413</v>
      </c>
    </row>
    <row r="2362" spans="1:9" x14ac:dyDescent="0.3">
      <c r="A2362" t="s">
        <v>2358</v>
      </c>
      <c r="B2362" t="s">
        <v>26513</v>
      </c>
      <c r="C2362">
        <v>5.4</v>
      </c>
      <c r="E2362" t="s">
        <v>953</v>
      </c>
      <c r="F2362" t="s">
        <v>1671</v>
      </c>
      <c r="G2362" t="s">
        <v>18089</v>
      </c>
    </row>
    <row r="2363" spans="1:9" x14ac:dyDescent="0.3">
      <c r="A2363" t="s">
        <v>2527</v>
      </c>
      <c r="B2363" t="s">
        <v>26514</v>
      </c>
      <c r="C2363">
        <v>7.1</v>
      </c>
      <c r="E2363" t="s">
        <v>1671</v>
      </c>
      <c r="F2363" t="s">
        <v>3409</v>
      </c>
    </row>
    <row r="2364" spans="1:9" x14ac:dyDescent="0.3">
      <c r="A2364" t="s">
        <v>12769</v>
      </c>
      <c r="B2364" t="s">
        <v>26515</v>
      </c>
      <c r="C2364">
        <v>5.3</v>
      </c>
      <c r="E2364" t="s">
        <v>953</v>
      </c>
      <c r="F2364" t="s">
        <v>1671</v>
      </c>
      <c r="G2364" t="s">
        <v>18089</v>
      </c>
      <c r="H2364" t="s">
        <v>12038</v>
      </c>
      <c r="I2364" t="s">
        <v>19711</v>
      </c>
    </row>
    <row r="2365" spans="1:9" x14ac:dyDescent="0.3">
      <c r="A2365" t="s">
        <v>923</v>
      </c>
      <c r="B2365" t="s">
        <v>26516</v>
      </c>
      <c r="C2365">
        <v>6.5</v>
      </c>
      <c r="E2365" t="s">
        <v>1325</v>
      </c>
      <c r="F2365" t="s">
        <v>3409</v>
      </c>
      <c r="G2365" t="s">
        <v>10413</v>
      </c>
    </row>
    <row r="2366" spans="1:9" x14ac:dyDescent="0.3">
      <c r="A2366" t="s">
        <v>882</v>
      </c>
      <c r="B2366" t="s">
        <v>26517</v>
      </c>
      <c r="C2366">
        <v>6.2</v>
      </c>
      <c r="E2366" t="s">
        <v>1671</v>
      </c>
      <c r="F2366" t="s">
        <v>1266</v>
      </c>
      <c r="G2366" t="s">
        <v>6403</v>
      </c>
    </row>
    <row r="2367" spans="1:9" x14ac:dyDescent="0.3">
      <c r="A2367" t="s">
        <v>7048</v>
      </c>
      <c r="B2367" t="s">
        <v>26518</v>
      </c>
      <c r="C2367">
        <v>6.4</v>
      </c>
      <c r="E2367" t="s">
        <v>6403</v>
      </c>
      <c r="F2367" t="s">
        <v>27934</v>
      </c>
      <c r="G2367" t="s">
        <v>12332</v>
      </c>
    </row>
    <row r="2368" spans="1:9" x14ac:dyDescent="0.3">
      <c r="A2368" t="s">
        <v>2125</v>
      </c>
      <c r="B2368" t="s">
        <v>26519</v>
      </c>
      <c r="C2368">
        <v>6.9</v>
      </c>
      <c r="E2368" t="s">
        <v>27936</v>
      </c>
      <c r="F2368" t="s">
        <v>3409</v>
      </c>
      <c r="G2368" t="s">
        <v>10413</v>
      </c>
    </row>
    <row r="2369" spans="1:9" x14ac:dyDescent="0.3">
      <c r="A2369" t="s">
        <v>1671</v>
      </c>
      <c r="B2369" t="s">
        <v>26520</v>
      </c>
      <c r="C2369">
        <v>5.7</v>
      </c>
      <c r="E2369" t="s">
        <v>1671</v>
      </c>
    </row>
    <row r="2370" spans="1:9" x14ac:dyDescent="0.3">
      <c r="A2370" t="s">
        <v>2125</v>
      </c>
      <c r="B2370" t="s">
        <v>26521</v>
      </c>
      <c r="C2370">
        <v>7.7</v>
      </c>
      <c r="E2370" t="s">
        <v>27936</v>
      </c>
      <c r="F2370" t="s">
        <v>3409</v>
      </c>
      <c r="G2370" t="s">
        <v>10413</v>
      </c>
    </row>
    <row r="2371" spans="1:9" x14ac:dyDescent="0.3">
      <c r="A2371" t="s">
        <v>464</v>
      </c>
      <c r="B2371" t="s">
        <v>26522</v>
      </c>
      <c r="C2371">
        <v>5.6</v>
      </c>
      <c r="E2371" t="s">
        <v>1325</v>
      </c>
      <c r="F2371" t="s">
        <v>27936</v>
      </c>
      <c r="G2371" t="s">
        <v>3409</v>
      </c>
      <c r="H2371" t="s">
        <v>10413</v>
      </c>
    </row>
    <row r="2372" spans="1:9" x14ac:dyDescent="0.3">
      <c r="A2372" t="s">
        <v>6326</v>
      </c>
      <c r="B2372" t="s">
        <v>26523</v>
      </c>
      <c r="C2372">
        <v>7.7</v>
      </c>
      <c r="E2372" t="s">
        <v>13307</v>
      </c>
      <c r="F2372" t="s">
        <v>3409</v>
      </c>
      <c r="G2372" t="s">
        <v>19711</v>
      </c>
    </row>
    <row r="2373" spans="1:9" x14ac:dyDescent="0.3">
      <c r="A2373" t="s">
        <v>1009</v>
      </c>
      <c r="B2373" t="s">
        <v>26524</v>
      </c>
      <c r="C2373">
        <v>5.0999999999999996</v>
      </c>
      <c r="E2373" t="s">
        <v>1671</v>
      </c>
      <c r="F2373" t="s">
        <v>27936</v>
      </c>
    </row>
    <row r="2374" spans="1:9" x14ac:dyDescent="0.3">
      <c r="A2374" t="s">
        <v>1415</v>
      </c>
      <c r="B2374" t="s">
        <v>26525</v>
      </c>
      <c r="C2374">
        <v>6.8</v>
      </c>
      <c r="E2374" t="s">
        <v>1671</v>
      </c>
      <c r="F2374" t="s">
        <v>3409</v>
      </c>
      <c r="G2374" t="s">
        <v>19711</v>
      </c>
    </row>
    <row r="2375" spans="1:9" x14ac:dyDescent="0.3">
      <c r="A2375" t="s">
        <v>3430</v>
      </c>
      <c r="B2375" t="s">
        <v>26526</v>
      </c>
      <c r="C2375">
        <v>8.4</v>
      </c>
      <c r="E2375" t="s">
        <v>953</v>
      </c>
      <c r="F2375" t="s">
        <v>13307</v>
      </c>
      <c r="G2375" t="s">
        <v>3409</v>
      </c>
      <c r="H2375" t="s">
        <v>22704</v>
      </c>
      <c r="I2375" t="s">
        <v>25957</v>
      </c>
    </row>
    <row r="2376" spans="1:9" x14ac:dyDescent="0.3">
      <c r="A2376" t="s">
        <v>6403</v>
      </c>
      <c r="B2376" t="s">
        <v>26527</v>
      </c>
      <c r="C2376">
        <v>4.9000000000000004</v>
      </c>
      <c r="E2376" t="s">
        <v>6403</v>
      </c>
    </row>
    <row r="2377" spans="1:9" x14ac:dyDescent="0.3">
      <c r="A2377" t="s">
        <v>11069</v>
      </c>
      <c r="B2377" t="s">
        <v>26528</v>
      </c>
      <c r="C2377">
        <v>7.1</v>
      </c>
      <c r="E2377" t="s">
        <v>953</v>
      </c>
      <c r="F2377" t="s">
        <v>13307</v>
      </c>
      <c r="G2377" t="s">
        <v>3409</v>
      </c>
    </row>
    <row r="2378" spans="1:9" x14ac:dyDescent="0.3">
      <c r="A2378" t="s">
        <v>6790</v>
      </c>
      <c r="B2378" t="s">
        <v>26529</v>
      </c>
      <c r="C2378">
        <v>6.6</v>
      </c>
      <c r="E2378" t="s">
        <v>27936</v>
      </c>
      <c r="F2378" t="s">
        <v>6403</v>
      </c>
      <c r="G2378" t="s">
        <v>10413</v>
      </c>
    </row>
    <row r="2379" spans="1:9" x14ac:dyDescent="0.3">
      <c r="A2379" t="s">
        <v>1681</v>
      </c>
      <c r="B2379" t="s">
        <v>26530</v>
      </c>
      <c r="C2379">
        <v>6.1</v>
      </c>
      <c r="E2379" t="s">
        <v>1671</v>
      </c>
      <c r="F2379" t="s">
        <v>19711</v>
      </c>
    </row>
    <row r="2380" spans="1:9" x14ac:dyDescent="0.3">
      <c r="A2380" t="s">
        <v>12838</v>
      </c>
      <c r="B2380" t="s">
        <v>26531</v>
      </c>
      <c r="C2380">
        <v>4.0999999999999996</v>
      </c>
      <c r="E2380" t="s">
        <v>1671</v>
      </c>
      <c r="F2380" t="s">
        <v>6403</v>
      </c>
      <c r="G2380" t="s">
        <v>10413</v>
      </c>
    </row>
    <row r="2381" spans="1:9" x14ac:dyDescent="0.3">
      <c r="A2381" t="s">
        <v>3425</v>
      </c>
      <c r="B2381" t="s">
        <v>26532</v>
      </c>
      <c r="C2381">
        <v>8.1</v>
      </c>
      <c r="E2381" t="s">
        <v>953</v>
      </c>
      <c r="F2381" t="s">
        <v>18089</v>
      </c>
      <c r="G2381" t="s">
        <v>1266</v>
      </c>
      <c r="H2381" t="s">
        <v>19711</v>
      </c>
    </row>
    <row r="2382" spans="1:9" x14ac:dyDescent="0.3">
      <c r="A2382" t="s">
        <v>1544</v>
      </c>
      <c r="B2382" t="s">
        <v>26533</v>
      </c>
      <c r="C2382">
        <v>7.6</v>
      </c>
      <c r="E2382" t="s">
        <v>13307</v>
      </c>
      <c r="F2382" t="s">
        <v>3409</v>
      </c>
    </row>
    <row r="2383" spans="1:9" x14ac:dyDescent="0.3">
      <c r="A2383" t="s">
        <v>1935</v>
      </c>
      <c r="B2383" t="s">
        <v>26534</v>
      </c>
      <c r="C2383">
        <v>7.8</v>
      </c>
      <c r="E2383" t="s">
        <v>27936</v>
      </c>
      <c r="F2383" t="s">
        <v>3409</v>
      </c>
    </row>
    <row r="2384" spans="1:9" x14ac:dyDescent="0.3">
      <c r="A2384" t="s">
        <v>12855</v>
      </c>
      <c r="B2384" t="s">
        <v>26535</v>
      </c>
      <c r="C2384">
        <v>4.5999999999999996</v>
      </c>
      <c r="E2384" t="s">
        <v>1671</v>
      </c>
      <c r="F2384" t="s">
        <v>18089</v>
      </c>
      <c r="G2384" t="s">
        <v>12038</v>
      </c>
      <c r="H2384" t="s">
        <v>19711</v>
      </c>
    </row>
    <row r="2385" spans="1:9" x14ac:dyDescent="0.3">
      <c r="A2385" t="s">
        <v>1415</v>
      </c>
      <c r="B2385" t="s">
        <v>26536</v>
      </c>
      <c r="C2385">
        <v>6</v>
      </c>
      <c r="E2385" t="s">
        <v>1671</v>
      </c>
      <c r="F2385" t="s">
        <v>3409</v>
      </c>
      <c r="G2385" t="s">
        <v>19711</v>
      </c>
    </row>
    <row r="2386" spans="1:9" x14ac:dyDescent="0.3">
      <c r="A2386" t="s">
        <v>782</v>
      </c>
      <c r="B2386" t="s">
        <v>26537</v>
      </c>
      <c r="C2386">
        <v>7</v>
      </c>
      <c r="E2386" t="s">
        <v>3409</v>
      </c>
      <c r="F2386" t="s">
        <v>6403</v>
      </c>
      <c r="G2386" t="s">
        <v>12332</v>
      </c>
    </row>
    <row r="2387" spans="1:9" x14ac:dyDescent="0.3">
      <c r="A2387" t="s">
        <v>7963</v>
      </c>
      <c r="B2387" t="s">
        <v>26538</v>
      </c>
      <c r="C2387">
        <v>6.7</v>
      </c>
      <c r="E2387" t="s">
        <v>3409</v>
      </c>
      <c r="F2387" t="s">
        <v>18089</v>
      </c>
      <c r="G2387" t="s">
        <v>27935</v>
      </c>
    </row>
    <row r="2388" spans="1:9" x14ac:dyDescent="0.3">
      <c r="A2388" t="s">
        <v>3932</v>
      </c>
      <c r="B2388" t="s">
        <v>26539</v>
      </c>
      <c r="C2388">
        <v>6.4</v>
      </c>
      <c r="E2388" t="s">
        <v>1671</v>
      </c>
      <c r="F2388" t="s">
        <v>3409</v>
      </c>
      <c r="G2388" t="s">
        <v>18089</v>
      </c>
    </row>
    <row r="2389" spans="1:9" x14ac:dyDescent="0.3">
      <c r="A2389" t="s">
        <v>4915</v>
      </c>
      <c r="B2389" t="s">
        <v>26540</v>
      </c>
      <c r="C2389">
        <v>7.2</v>
      </c>
      <c r="E2389" t="s">
        <v>3409</v>
      </c>
      <c r="F2389" t="s">
        <v>19711</v>
      </c>
      <c r="G2389" t="s">
        <v>27935</v>
      </c>
    </row>
    <row r="2390" spans="1:9" x14ac:dyDescent="0.3">
      <c r="A2390" t="s">
        <v>1533</v>
      </c>
      <c r="B2390" t="s">
        <v>26541</v>
      </c>
      <c r="C2390">
        <v>7.4</v>
      </c>
      <c r="E2390" t="s">
        <v>1325</v>
      </c>
      <c r="F2390" t="s">
        <v>1671</v>
      </c>
      <c r="G2390" t="s">
        <v>27936</v>
      </c>
      <c r="H2390" t="s">
        <v>19711</v>
      </c>
      <c r="I2390" t="s">
        <v>10413</v>
      </c>
    </row>
    <row r="2391" spans="1:9" x14ac:dyDescent="0.3">
      <c r="A2391" t="s">
        <v>1681</v>
      </c>
      <c r="B2391" t="s">
        <v>26542</v>
      </c>
      <c r="C2391">
        <v>4.8</v>
      </c>
      <c r="E2391" t="s">
        <v>1671</v>
      </c>
      <c r="F2391" t="s">
        <v>19711</v>
      </c>
    </row>
    <row r="2392" spans="1:9" x14ac:dyDescent="0.3">
      <c r="A2392" t="s">
        <v>12890</v>
      </c>
      <c r="B2392" t="s">
        <v>26543</v>
      </c>
      <c r="C2392">
        <v>4</v>
      </c>
      <c r="E2392" t="s">
        <v>953</v>
      </c>
      <c r="F2392" t="s">
        <v>1266</v>
      </c>
      <c r="G2392" t="s">
        <v>6403</v>
      </c>
      <c r="H2392" t="s">
        <v>27934</v>
      </c>
      <c r="I2392" t="s">
        <v>10413</v>
      </c>
    </row>
    <row r="2393" spans="1:9" x14ac:dyDescent="0.3">
      <c r="A2393" t="s">
        <v>895</v>
      </c>
      <c r="B2393" t="s">
        <v>26544</v>
      </c>
      <c r="C2393">
        <v>6.2</v>
      </c>
      <c r="E2393" t="s">
        <v>3409</v>
      </c>
      <c r="F2393" t="s">
        <v>1266</v>
      </c>
      <c r="G2393" t="s">
        <v>6403</v>
      </c>
      <c r="H2393" t="s">
        <v>10413</v>
      </c>
    </row>
    <row r="2394" spans="1:9" x14ac:dyDescent="0.3">
      <c r="A2394" t="s">
        <v>8921</v>
      </c>
      <c r="B2394" t="s">
        <v>26545</v>
      </c>
      <c r="C2394">
        <v>7.7</v>
      </c>
      <c r="E2394" t="s">
        <v>3409</v>
      </c>
      <c r="F2394" t="s">
        <v>19711</v>
      </c>
      <c r="G2394" t="s">
        <v>10413</v>
      </c>
    </row>
    <row r="2395" spans="1:9" x14ac:dyDescent="0.3">
      <c r="A2395" t="s">
        <v>787</v>
      </c>
      <c r="B2395" t="s">
        <v>26546</v>
      </c>
      <c r="C2395">
        <v>6.7</v>
      </c>
      <c r="E2395" t="s">
        <v>953</v>
      </c>
      <c r="F2395" t="s">
        <v>1671</v>
      </c>
      <c r="G2395" t="s">
        <v>18089</v>
      </c>
      <c r="H2395" t="s">
        <v>1266</v>
      </c>
    </row>
    <row r="2396" spans="1:9" x14ac:dyDescent="0.3">
      <c r="A2396" t="s">
        <v>214</v>
      </c>
      <c r="B2396" t="s">
        <v>26547</v>
      </c>
      <c r="C2396">
        <v>7.9</v>
      </c>
      <c r="E2396" t="s">
        <v>3409</v>
      </c>
      <c r="F2396" t="s">
        <v>19711</v>
      </c>
    </row>
    <row r="2397" spans="1:9" x14ac:dyDescent="0.3">
      <c r="A2397" t="s">
        <v>3409</v>
      </c>
      <c r="B2397" t="s">
        <v>26548</v>
      </c>
      <c r="C2397">
        <v>7.9</v>
      </c>
      <c r="E2397" t="s">
        <v>3409</v>
      </c>
    </row>
    <row r="2398" spans="1:9" x14ac:dyDescent="0.3">
      <c r="A2398" t="s">
        <v>5806</v>
      </c>
      <c r="B2398" t="s">
        <v>26549</v>
      </c>
      <c r="C2398">
        <v>5.5</v>
      </c>
      <c r="E2398" t="s">
        <v>1325</v>
      </c>
      <c r="F2398" t="s">
        <v>27936</v>
      </c>
      <c r="G2398" t="s">
        <v>3409</v>
      </c>
      <c r="H2398" t="s">
        <v>19711</v>
      </c>
      <c r="I2398" t="s">
        <v>10413</v>
      </c>
    </row>
    <row r="2399" spans="1:9" x14ac:dyDescent="0.3">
      <c r="A2399" t="s">
        <v>3271</v>
      </c>
      <c r="B2399" t="s">
        <v>26550</v>
      </c>
      <c r="C2399">
        <v>6.2</v>
      </c>
      <c r="E2399" t="s">
        <v>953</v>
      </c>
      <c r="F2399" t="s">
        <v>3409</v>
      </c>
      <c r="G2399" t="s">
        <v>18089</v>
      </c>
    </row>
    <row r="2400" spans="1:9" x14ac:dyDescent="0.3">
      <c r="A2400" t="s">
        <v>6403</v>
      </c>
      <c r="B2400" t="s">
        <v>26551</v>
      </c>
      <c r="C2400">
        <v>5.0999999999999996</v>
      </c>
      <c r="E2400" t="s">
        <v>6403</v>
      </c>
    </row>
    <row r="2401" spans="1:8" x14ac:dyDescent="0.3">
      <c r="A2401" t="s">
        <v>3030</v>
      </c>
      <c r="B2401" t="s">
        <v>26552</v>
      </c>
      <c r="C2401">
        <v>4.0999999999999996</v>
      </c>
      <c r="E2401" t="s">
        <v>6403</v>
      </c>
      <c r="F2401" t="s">
        <v>27934</v>
      </c>
      <c r="G2401" t="s">
        <v>10413</v>
      </c>
    </row>
    <row r="2402" spans="1:8" x14ac:dyDescent="0.3">
      <c r="A2402" t="s">
        <v>1996</v>
      </c>
      <c r="B2402" t="s">
        <v>26553</v>
      </c>
      <c r="C2402">
        <v>6.7</v>
      </c>
      <c r="E2402" t="s">
        <v>3409</v>
      </c>
      <c r="F2402" t="s">
        <v>18089</v>
      </c>
      <c r="G2402" t="s">
        <v>1266</v>
      </c>
      <c r="H2402" t="s">
        <v>19711</v>
      </c>
    </row>
    <row r="2403" spans="1:8" x14ac:dyDescent="0.3">
      <c r="A2403" t="s">
        <v>923</v>
      </c>
      <c r="B2403" t="s">
        <v>26554</v>
      </c>
      <c r="C2403">
        <v>4.7</v>
      </c>
      <c r="E2403" t="s">
        <v>1325</v>
      </c>
      <c r="F2403" t="s">
        <v>3409</v>
      </c>
      <c r="G2403" t="s">
        <v>10413</v>
      </c>
    </row>
    <row r="2404" spans="1:8" x14ac:dyDescent="0.3">
      <c r="A2404" t="s">
        <v>2136</v>
      </c>
      <c r="B2404" t="s">
        <v>26555</v>
      </c>
      <c r="C2404">
        <v>6.4</v>
      </c>
      <c r="E2404" t="s">
        <v>1325</v>
      </c>
      <c r="F2404" t="s">
        <v>1671</v>
      </c>
    </row>
    <row r="2405" spans="1:8" x14ac:dyDescent="0.3">
      <c r="A2405" t="s">
        <v>6199</v>
      </c>
      <c r="B2405" t="s">
        <v>26556</v>
      </c>
      <c r="C2405">
        <v>6.3</v>
      </c>
      <c r="E2405" t="s">
        <v>3409</v>
      </c>
      <c r="F2405" t="s">
        <v>12038</v>
      </c>
    </row>
    <row r="2406" spans="1:8" x14ac:dyDescent="0.3">
      <c r="A2406" t="s">
        <v>4277</v>
      </c>
      <c r="B2406" t="s">
        <v>26557</v>
      </c>
      <c r="C2406">
        <v>5.5</v>
      </c>
      <c r="E2406" t="s">
        <v>6403</v>
      </c>
      <c r="F2406" t="s">
        <v>27934</v>
      </c>
      <c r="G2406" t="s">
        <v>12332</v>
      </c>
      <c r="H2406" t="s">
        <v>10413</v>
      </c>
    </row>
    <row r="2407" spans="1:8" x14ac:dyDescent="0.3">
      <c r="A2407" t="s">
        <v>2125</v>
      </c>
      <c r="B2407" t="s">
        <v>26558</v>
      </c>
      <c r="C2407">
        <v>7.3</v>
      </c>
      <c r="E2407" t="s">
        <v>27936</v>
      </c>
      <c r="F2407" t="s">
        <v>3409</v>
      </c>
      <c r="G2407" t="s">
        <v>10413</v>
      </c>
    </row>
    <row r="2408" spans="1:8" x14ac:dyDescent="0.3">
      <c r="A2408" t="s">
        <v>334</v>
      </c>
      <c r="B2408" t="s">
        <v>26559</v>
      </c>
      <c r="C2408">
        <v>6.3</v>
      </c>
      <c r="E2408" t="s">
        <v>1325</v>
      </c>
      <c r="F2408" t="s">
        <v>27936</v>
      </c>
      <c r="G2408" t="s">
        <v>10413</v>
      </c>
    </row>
    <row r="2409" spans="1:8" x14ac:dyDescent="0.3">
      <c r="A2409" t="s">
        <v>1924</v>
      </c>
      <c r="B2409" t="s">
        <v>26560</v>
      </c>
      <c r="C2409">
        <v>4.9000000000000004</v>
      </c>
      <c r="E2409" t="s">
        <v>3409</v>
      </c>
      <c r="F2409" t="s">
        <v>27934</v>
      </c>
      <c r="G2409" t="s">
        <v>10413</v>
      </c>
    </row>
    <row r="2410" spans="1:8" x14ac:dyDescent="0.3">
      <c r="A2410" t="s">
        <v>2174</v>
      </c>
      <c r="B2410" t="s">
        <v>26561</v>
      </c>
      <c r="C2410">
        <v>7.6</v>
      </c>
      <c r="E2410" t="s">
        <v>3409</v>
      </c>
      <c r="F2410" t="s">
        <v>22704</v>
      </c>
      <c r="G2410" t="s">
        <v>10413</v>
      </c>
      <c r="H2410" t="s">
        <v>25957</v>
      </c>
    </row>
    <row r="2411" spans="1:8" x14ac:dyDescent="0.3">
      <c r="A2411" t="s">
        <v>2208</v>
      </c>
      <c r="B2411" t="s">
        <v>26562</v>
      </c>
      <c r="C2411">
        <v>6</v>
      </c>
      <c r="E2411" t="s">
        <v>1325</v>
      </c>
      <c r="F2411" t="s">
        <v>6403</v>
      </c>
      <c r="G2411" t="s">
        <v>12332</v>
      </c>
      <c r="H2411" t="s">
        <v>10413</v>
      </c>
    </row>
    <row r="2412" spans="1:8" x14ac:dyDescent="0.3">
      <c r="A2412" t="s">
        <v>1528</v>
      </c>
      <c r="B2412" t="s">
        <v>26563</v>
      </c>
      <c r="C2412">
        <v>6.2</v>
      </c>
      <c r="E2412" t="s">
        <v>27936</v>
      </c>
      <c r="F2412" t="s">
        <v>10413</v>
      </c>
    </row>
    <row r="2413" spans="1:8" x14ac:dyDescent="0.3">
      <c r="A2413" t="s">
        <v>2125</v>
      </c>
      <c r="B2413" t="s">
        <v>26564</v>
      </c>
      <c r="C2413">
        <v>6.8</v>
      </c>
      <c r="E2413" t="s">
        <v>27936</v>
      </c>
      <c r="F2413" t="s">
        <v>3409</v>
      </c>
      <c r="G2413" t="s">
        <v>10413</v>
      </c>
    </row>
    <row r="2414" spans="1:8" x14ac:dyDescent="0.3">
      <c r="A2414" t="s">
        <v>1671</v>
      </c>
      <c r="B2414" t="s">
        <v>26565</v>
      </c>
      <c r="C2414">
        <v>4.5</v>
      </c>
      <c r="E2414" t="s">
        <v>1671</v>
      </c>
    </row>
    <row r="2415" spans="1:8" x14ac:dyDescent="0.3">
      <c r="A2415" t="s">
        <v>471</v>
      </c>
      <c r="B2415" t="s">
        <v>26566</v>
      </c>
      <c r="C2415">
        <v>5.7</v>
      </c>
      <c r="E2415" t="s">
        <v>953</v>
      </c>
      <c r="F2415" t="s">
        <v>11526</v>
      </c>
      <c r="G2415" t="s">
        <v>1671</v>
      </c>
      <c r="H2415" t="s">
        <v>18089</v>
      </c>
    </row>
    <row r="2416" spans="1:8" x14ac:dyDescent="0.3">
      <c r="A2416" t="s">
        <v>31</v>
      </c>
      <c r="B2416" t="s">
        <v>26567</v>
      </c>
      <c r="C2416">
        <v>4.5999999999999996</v>
      </c>
      <c r="E2416" t="s">
        <v>1325</v>
      </c>
      <c r="F2416" t="s">
        <v>953</v>
      </c>
      <c r="G2416" t="s">
        <v>1266</v>
      </c>
      <c r="H2416" t="s">
        <v>12332</v>
      </c>
    </row>
    <row r="2417" spans="1:8" x14ac:dyDescent="0.3">
      <c r="A2417" t="s">
        <v>13013</v>
      </c>
      <c r="B2417" t="s">
        <v>26568</v>
      </c>
      <c r="C2417">
        <v>6.2</v>
      </c>
      <c r="E2417" t="s">
        <v>27936</v>
      </c>
      <c r="F2417" t="s">
        <v>3409</v>
      </c>
      <c r="G2417" t="s">
        <v>17378</v>
      </c>
      <c r="H2417" t="s">
        <v>19711</v>
      </c>
    </row>
    <row r="2418" spans="1:8" x14ac:dyDescent="0.3">
      <c r="A2418" t="s">
        <v>214</v>
      </c>
      <c r="B2418" t="s">
        <v>26569</v>
      </c>
      <c r="C2418">
        <v>7</v>
      </c>
      <c r="E2418" t="s">
        <v>3409</v>
      </c>
      <c r="F2418" t="s">
        <v>19711</v>
      </c>
    </row>
    <row r="2419" spans="1:8" x14ac:dyDescent="0.3">
      <c r="A2419" t="s">
        <v>3794</v>
      </c>
      <c r="B2419" t="s">
        <v>26570</v>
      </c>
      <c r="C2419">
        <v>6.9</v>
      </c>
      <c r="E2419" t="s">
        <v>3409</v>
      </c>
      <c r="F2419" t="s">
        <v>27935</v>
      </c>
    </row>
    <row r="2420" spans="1:8" x14ac:dyDescent="0.3">
      <c r="A2420" t="s">
        <v>1528</v>
      </c>
      <c r="B2420" t="s">
        <v>26571</v>
      </c>
      <c r="C2420">
        <v>6.7</v>
      </c>
      <c r="E2420" t="s">
        <v>27936</v>
      </c>
      <c r="F2420" t="s">
        <v>10413</v>
      </c>
    </row>
    <row r="2421" spans="1:8" x14ac:dyDescent="0.3">
      <c r="A2421" t="s">
        <v>1671</v>
      </c>
      <c r="B2421" t="s">
        <v>26572</v>
      </c>
      <c r="C2421">
        <v>5.6</v>
      </c>
      <c r="E2421" t="s">
        <v>1671</v>
      </c>
    </row>
    <row r="2422" spans="1:8" x14ac:dyDescent="0.3">
      <c r="A2422" t="s">
        <v>6507</v>
      </c>
      <c r="B2422" t="s">
        <v>26573</v>
      </c>
      <c r="C2422">
        <v>6.6</v>
      </c>
      <c r="E2422" t="s">
        <v>13307</v>
      </c>
      <c r="F2422" t="s">
        <v>3409</v>
      </c>
      <c r="G2422" t="s">
        <v>12038</v>
      </c>
      <c r="H2422" t="s">
        <v>17378</v>
      </c>
    </row>
    <row r="2423" spans="1:8" x14ac:dyDescent="0.3">
      <c r="A2423" t="s">
        <v>1415</v>
      </c>
      <c r="B2423" t="s">
        <v>26574</v>
      </c>
      <c r="C2423">
        <v>6.4</v>
      </c>
      <c r="E2423" t="s">
        <v>1671</v>
      </c>
      <c r="F2423" t="s">
        <v>3409</v>
      </c>
      <c r="G2423" t="s">
        <v>19711</v>
      </c>
    </row>
    <row r="2424" spans="1:8" x14ac:dyDescent="0.3">
      <c r="A2424" t="s">
        <v>9353</v>
      </c>
      <c r="B2424" t="s">
        <v>26575</v>
      </c>
      <c r="C2424">
        <v>2.8</v>
      </c>
      <c r="E2424" t="s">
        <v>953</v>
      </c>
      <c r="F2424" t="s">
        <v>18089</v>
      </c>
    </row>
    <row r="2425" spans="1:8" x14ac:dyDescent="0.3">
      <c r="A2425" t="s">
        <v>1325</v>
      </c>
      <c r="B2425" t="s">
        <v>26576</v>
      </c>
      <c r="C2425">
        <v>5.4</v>
      </c>
      <c r="E2425" t="s">
        <v>1325</v>
      </c>
    </row>
    <row r="2426" spans="1:8" x14ac:dyDescent="0.3">
      <c r="A2426" t="s">
        <v>1415</v>
      </c>
      <c r="B2426" t="s">
        <v>26577</v>
      </c>
      <c r="C2426">
        <v>5</v>
      </c>
      <c r="E2426" t="s">
        <v>1671</v>
      </c>
      <c r="F2426" t="s">
        <v>3409</v>
      </c>
      <c r="G2426" t="s">
        <v>19711</v>
      </c>
    </row>
    <row r="2427" spans="1:8" x14ac:dyDescent="0.3">
      <c r="A2427" t="s">
        <v>214</v>
      </c>
      <c r="B2427" t="s">
        <v>26578</v>
      </c>
      <c r="C2427">
        <v>5.0999999999999996</v>
      </c>
      <c r="E2427" t="s">
        <v>3409</v>
      </c>
      <c r="F2427" t="s">
        <v>19711</v>
      </c>
    </row>
    <row r="2428" spans="1:8" x14ac:dyDescent="0.3">
      <c r="A2428" t="s">
        <v>1849</v>
      </c>
      <c r="B2428" t="s">
        <v>16841</v>
      </c>
      <c r="C2428">
        <v>8</v>
      </c>
      <c r="E2428" t="s">
        <v>3409</v>
      </c>
      <c r="F2428" t="s">
        <v>12332</v>
      </c>
    </row>
    <row r="2429" spans="1:8" x14ac:dyDescent="0.3">
      <c r="A2429" t="s">
        <v>13065</v>
      </c>
      <c r="B2429" t="s">
        <v>26579</v>
      </c>
      <c r="C2429">
        <v>5.9</v>
      </c>
      <c r="E2429" t="s">
        <v>18089</v>
      </c>
      <c r="F2429" t="s">
        <v>12038</v>
      </c>
      <c r="G2429" t="s">
        <v>19711</v>
      </c>
    </row>
    <row r="2430" spans="1:8" x14ac:dyDescent="0.3">
      <c r="A2430" t="s">
        <v>1009</v>
      </c>
      <c r="B2430" t="s">
        <v>26580</v>
      </c>
      <c r="C2430">
        <v>8.1999999999999993</v>
      </c>
      <c r="E2430" t="s">
        <v>1671</v>
      </c>
      <c r="F2430" t="s">
        <v>27936</v>
      </c>
    </row>
    <row r="2431" spans="1:8" x14ac:dyDescent="0.3">
      <c r="A2431" t="s">
        <v>6199</v>
      </c>
      <c r="B2431" t="s">
        <v>26581</v>
      </c>
      <c r="C2431">
        <v>7</v>
      </c>
      <c r="E2431" t="s">
        <v>3409</v>
      </c>
      <c r="F2431" t="s">
        <v>12038</v>
      </c>
    </row>
    <row r="2432" spans="1:8" x14ac:dyDescent="0.3">
      <c r="A2432" t="s">
        <v>5274</v>
      </c>
      <c r="B2432" t="s">
        <v>26582</v>
      </c>
      <c r="C2432">
        <v>6.6</v>
      </c>
      <c r="E2432" t="s">
        <v>27936</v>
      </c>
      <c r="F2432" t="s">
        <v>3409</v>
      </c>
      <c r="G2432" t="s">
        <v>19711</v>
      </c>
      <c r="H2432" t="s">
        <v>10413</v>
      </c>
    </row>
    <row r="2433" spans="1:9" x14ac:dyDescent="0.3">
      <c r="A2433" t="s">
        <v>13087</v>
      </c>
      <c r="B2433" t="s">
        <v>26583</v>
      </c>
      <c r="C2433">
        <v>6.7</v>
      </c>
      <c r="E2433" t="s">
        <v>13307</v>
      </c>
      <c r="F2433" t="s">
        <v>3409</v>
      </c>
      <c r="G2433" t="s">
        <v>22704</v>
      </c>
      <c r="H2433" t="s">
        <v>10413</v>
      </c>
      <c r="I2433" t="s">
        <v>25957</v>
      </c>
    </row>
    <row r="2434" spans="1:9" x14ac:dyDescent="0.3">
      <c r="A2434" t="s">
        <v>1415</v>
      </c>
      <c r="B2434" t="s">
        <v>26584</v>
      </c>
      <c r="C2434">
        <v>5.5</v>
      </c>
      <c r="E2434" t="s">
        <v>1671</v>
      </c>
      <c r="F2434" t="s">
        <v>3409</v>
      </c>
      <c r="G2434" t="s">
        <v>19711</v>
      </c>
    </row>
    <row r="2435" spans="1:9" x14ac:dyDescent="0.3">
      <c r="A2435" t="s">
        <v>1671</v>
      </c>
      <c r="B2435" t="s">
        <v>26585</v>
      </c>
      <c r="C2435">
        <v>4.9000000000000004</v>
      </c>
      <c r="E2435" t="s">
        <v>1671</v>
      </c>
    </row>
    <row r="2436" spans="1:9" x14ac:dyDescent="0.3">
      <c r="A2436" t="s">
        <v>1415</v>
      </c>
      <c r="B2436" t="s">
        <v>26586</v>
      </c>
      <c r="C2436">
        <v>6.9</v>
      </c>
      <c r="E2436" t="s">
        <v>1671</v>
      </c>
      <c r="F2436" t="s">
        <v>3409</v>
      </c>
      <c r="G2436" t="s">
        <v>19711</v>
      </c>
    </row>
    <row r="2437" spans="1:9" x14ac:dyDescent="0.3">
      <c r="A2437" t="s">
        <v>2358</v>
      </c>
      <c r="B2437" t="s">
        <v>26587</v>
      </c>
      <c r="C2437">
        <v>5.6</v>
      </c>
      <c r="E2437" t="s">
        <v>953</v>
      </c>
      <c r="F2437" t="s">
        <v>1671</v>
      </c>
      <c r="G2437" t="s">
        <v>18089</v>
      </c>
    </row>
    <row r="2438" spans="1:9" x14ac:dyDescent="0.3">
      <c r="A2438" t="s">
        <v>9193</v>
      </c>
      <c r="B2438" t="s">
        <v>26588</v>
      </c>
      <c r="C2438">
        <v>8</v>
      </c>
      <c r="E2438" t="s">
        <v>1671</v>
      </c>
      <c r="F2438" t="s">
        <v>27936</v>
      </c>
      <c r="G2438" t="s">
        <v>3409</v>
      </c>
    </row>
    <row r="2439" spans="1:9" x14ac:dyDescent="0.3">
      <c r="A2439" t="s">
        <v>1681</v>
      </c>
      <c r="B2439" t="s">
        <v>26589</v>
      </c>
      <c r="C2439">
        <v>5.3</v>
      </c>
      <c r="E2439" t="s">
        <v>1671</v>
      </c>
      <c r="F2439" t="s">
        <v>19711</v>
      </c>
    </row>
    <row r="2440" spans="1:9" x14ac:dyDescent="0.3">
      <c r="A2440" t="s">
        <v>6419</v>
      </c>
      <c r="B2440" t="s">
        <v>26590</v>
      </c>
      <c r="C2440">
        <v>6.2</v>
      </c>
      <c r="E2440" t="s">
        <v>1671</v>
      </c>
      <c r="F2440" t="s">
        <v>12038</v>
      </c>
    </row>
    <row r="2441" spans="1:9" x14ac:dyDescent="0.3">
      <c r="A2441" t="s">
        <v>1681</v>
      </c>
      <c r="B2441" t="s">
        <v>26591</v>
      </c>
      <c r="C2441">
        <v>5.3</v>
      </c>
      <c r="E2441" t="s">
        <v>1671</v>
      </c>
      <c r="F2441" t="s">
        <v>19711</v>
      </c>
    </row>
    <row r="2442" spans="1:9" x14ac:dyDescent="0.3">
      <c r="A2442" t="s">
        <v>3409</v>
      </c>
      <c r="B2442" t="s">
        <v>26592</v>
      </c>
      <c r="C2442">
        <v>6.6</v>
      </c>
      <c r="E2442" t="s">
        <v>3409</v>
      </c>
    </row>
    <row r="2443" spans="1:9" x14ac:dyDescent="0.3">
      <c r="A2443" t="s">
        <v>1681</v>
      </c>
      <c r="B2443" t="s">
        <v>26593</v>
      </c>
      <c r="C2443">
        <v>7.2</v>
      </c>
      <c r="E2443" t="s">
        <v>1671</v>
      </c>
      <c r="F2443" t="s">
        <v>19711</v>
      </c>
    </row>
    <row r="2444" spans="1:9" x14ac:dyDescent="0.3">
      <c r="A2444" t="s">
        <v>1924</v>
      </c>
      <c r="B2444" t="s">
        <v>26594</v>
      </c>
      <c r="C2444">
        <v>4.5999999999999996</v>
      </c>
      <c r="E2444" t="s">
        <v>3409</v>
      </c>
      <c r="F2444" t="s">
        <v>27934</v>
      </c>
      <c r="G2444" t="s">
        <v>10413</v>
      </c>
    </row>
    <row r="2445" spans="1:9" x14ac:dyDescent="0.3">
      <c r="A2445" t="s">
        <v>13144</v>
      </c>
      <c r="B2445" t="s">
        <v>26595</v>
      </c>
      <c r="C2445">
        <v>7.5</v>
      </c>
      <c r="E2445" t="s">
        <v>953</v>
      </c>
      <c r="F2445" t="s">
        <v>27936</v>
      </c>
      <c r="G2445" t="s">
        <v>3409</v>
      </c>
      <c r="H2445" t="s">
        <v>27934</v>
      </c>
      <c r="I2445" t="s">
        <v>15011</v>
      </c>
    </row>
    <row r="2446" spans="1:9" x14ac:dyDescent="0.3">
      <c r="A2446" t="s">
        <v>3396</v>
      </c>
      <c r="B2446" t="s">
        <v>26596</v>
      </c>
      <c r="C2446">
        <v>6.5</v>
      </c>
      <c r="E2446" t="s">
        <v>3409</v>
      </c>
      <c r="F2446" t="s">
        <v>25957</v>
      </c>
    </row>
    <row r="2447" spans="1:9" x14ac:dyDescent="0.3">
      <c r="A2447" t="s">
        <v>12488</v>
      </c>
      <c r="B2447" t="s">
        <v>26597</v>
      </c>
      <c r="C2447">
        <v>7.6</v>
      </c>
      <c r="E2447" t="s">
        <v>1671</v>
      </c>
      <c r="F2447" t="s">
        <v>27936</v>
      </c>
      <c r="G2447" t="s">
        <v>27934</v>
      </c>
    </row>
    <row r="2448" spans="1:9" x14ac:dyDescent="0.3">
      <c r="A2448" t="s">
        <v>8066</v>
      </c>
      <c r="B2448" t="s">
        <v>26598</v>
      </c>
      <c r="C2448">
        <v>6.2</v>
      </c>
      <c r="E2448" t="s">
        <v>1671</v>
      </c>
      <c r="F2448" t="s">
        <v>1266</v>
      </c>
      <c r="G2448" t="s">
        <v>6403</v>
      </c>
      <c r="H2448" t="s">
        <v>10413</v>
      </c>
    </row>
    <row r="2449" spans="1:9" x14ac:dyDescent="0.3">
      <c r="A2449" t="s">
        <v>1924</v>
      </c>
      <c r="B2449" t="s">
        <v>26599</v>
      </c>
      <c r="C2449">
        <v>8</v>
      </c>
      <c r="E2449" t="s">
        <v>3409</v>
      </c>
      <c r="F2449" t="s">
        <v>27934</v>
      </c>
      <c r="G2449" t="s">
        <v>10413</v>
      </c>
    </row>
    <row r="2450" spans="1:9" x14ac:dyDescent="0.3">
      <c r="A2450" t="s">
        <v>1415</v>
      </c>
      <c r="B2450" t="s">
        <v>26600</v>
      </c>
      <c r="C2450">
        <v>6.3</v>
      </c>
      <c r="E2450" t="s">
        <v>1671</v>
      </c>
      <c r="F2450" t="s">
        <v>3409</v>
      </c>
      <c r="G2450" t="s">
        <v>19711</v>
      </c>
    </row>
    <row r="2451" spans="1:9" x14ac:dyDescent="0.3">
      <c r="A2451" t="s">
        <v>5499</v>
      </c>
      <c r="B2451" t="s">
        <v>26601</v>
      </c>
      <c r="C2451">
        <v>7.2</v>
      </c>
      <c r="E2451" t="s">
        <v>3409</v>
      </c>
      <c r="F2451" t="s">
        <v>19711</v>
      </c>
      <c r="G2451" t="s">
        <v>12332</v>
      </c>
    </row>
    <row r="2452" spans="1:9" x14ac:dyDescent="0.3">
      <c r="A2452" t="s">
        <v>2142</v>
      </c>
      <c r="B2452" t="s">
        <v>26602</v>
      </c>
      <c r="C2452">
        <v>6.7</v>
      </c>
      <c r="E2452" t="s">
        <v>27936</v>
      </c>
      <c r="F2452" t="s">
        <v>3409</v>
      </c>
      <c r="G2452" t="s">
        <v>27934</v>
      </c>
      <c r="H2452" t="s">
        <v>10413</v>
      </c>
    </row>
    <row r="2453" spans="1:9" x14ac:dyDescent="0.3">
      <c r="A2453" t="s">
        <v>1356</v>
      </c>
      <c r="B2453" t="s">
        <v>26603</v>
      </c>
      <c r="C2453">
        <v>5.3</v>
      </c>
      <c r="E2453" t="s">
        <v>953</v>
      </c>
      <c r="F2453" t="s">
        <v>3409</v>
      </c>
      <c r="G2453" t="s">
        <v>1266</v>
      </c>
    </row>
    <row r="2454" spans="1:9" x14ac:dyDescent="0.3">
      <c r="A2454" t="s">
        <v>9193</v>
      </c>
      <c r="B2454" t="s">
        <v>26604</v>
      </c>
      <c r="C2454">
        <v>6.3</v>
      </c>
      <c r="E2454" t="s">
        <v>1671</v>
      </c>
      <c r="F2454" t="s">
        <v>27936</v>
      </c>
      <c r="G2454" t="s">
        <v>3409</v>
      </c>
    </row>
    <row r="2455" spans="1:9" x14ac:dyDescent="0.3">
      <c r="A2455" t="s">
        <v>6648</v>
      </c>
      <c r="B2455" t="s">
        <v>26605</v>
      </c>
      <c r="C2455">
        <v>6.5</v>
      </c>
      <c r="E2455" t="s">
        <v>27936</v>
      </c>
      <c r="F2455" t="s">
        <v>3409</v>
      </c>
      <c r="G2455" t="s">
        <v>6403</v>
      </c>
      <c r="H2455" t="s">
        <v>10413</v>
      </c>
    </row>
    <row r="2456" spans="1:9" x14ac:dyDescent="0.3">
      <c r="A2456" t="s">
        <v>1849</v>
      </c>
      <c r="B2456" t="s">
        <v>26606</v>
      </c>
      <c r="C2456">
        <v>8.3000000000000007</v>
      </c>
      <c r="E2456" t="s">
        <v>3409</v>
      </c>
      <c r="F2456" t="s">
        <v>12332</v>
      </c>
    </row>
    <row r="2457" spans="1:9" x14ac:dyDescent="0.3">
      <c r="A2457" t="s">
        <v>334</v>
      </c>
      <c r="B2457" t="s">
        <v>26607</v>
      </c>
      <c r="C2457">
        <v>7.2</v>
      </c>
      <c r="E2457" t="s">
        <v>1325</v>
      </c>
      <c r="F2457" t="s">
        <v>27936</v>
      </c>
      <c r="G2457" t="s">
        <v>10413</v>
      </c>
    </row>
    <row r="2458" spans="1:9" x14ac:dyDescent="0.3">
      <c r="A2458" t="s">
        <v>1935</v>
      </c>
      <c r="B2458" t="s">
        <v>26608</v>
      </c>
      <c r="C2458">
        <v>6.8</v>
      </c>
      <c r="E2458" t="s">
        <v>27936</v>
      </c>
      <c r="F2458" t="s">
        <v>3409</v>
      </c>
    </row>
    <row r="2459" spans="1:9" x14ac:dyDescent="0.3">
      <c r="A2459" t="s">
        <v>777</v>
      </c>
      <c r="B2459" t="s">
        <v>26609</v>
      </c>
      <c r="C2459">
        <v>6.4</v>
      </c>
      <c r="E2459" t="s">
        <v>1325</v>
      </c>
      <c r="F2459" t="s">
        <v>3409</v>
      </c>
    </row>
    <row r="2460" spans="1:9" x14ac:dyDescent="0.3">
      <c r="A2460" t="s">
        <v>13228</v>
      </c>
      <c r="B2460" t="s">
        <v>26610</v>
      </c>
      <c r="C2460">
        <v>6.9</v>
      </c>
      <c r="E2460" t="s">
        <v>1671</v>
      </c>
      <c r="F2460" t="s">
        <v>27936</v>
      </c>
      <c r="G2460" t="s">
        <v>3409</v>
      </c>
      <c r="H2460" t="s">
        <v>10413</v>
      </c>
      <c r="I2460" t="s">
        <v>25957</v>
      </c>
    </row>
    <row r="2461" spans="1:9" x14ac:dyDescent="0.3">
      <c r="A2461" t="s">
        <v>1325</v>
      </c>
      <c r="B2461" t="s">
        <v>26611</v>
      </c>
      <c r="C2461">
        <v>6.2</v>
      </c>
      <c r="E2461" t="s">
        <v>1325</v>
      </c>
    </row>
    <row r="2462" spans="1:9" x14ac:dyDescent="0.3">
      <c r="A2462" t="s">
        <v>9492</v>
      </c>
      <c r="B2462" t="s">
        <v>26612</v>
      </c>
      <c r="C2462">
        <v>6.1</v>
      </c>
      <c r="E2462" t="s">
        <v>1266</v>
      </c>
      <c r="F2462" t="s">
        <v>6403</v>
      </c>
      <c r="G2462" t="s">
        <v>27934</v>
      </c>
    </row>
    <row r="2463" spans="1:9" x14ac:dyDescent="0.3">
      <c r="A2463" t="s">
        <v>2125</v>
      </c>
      <c r="B2463" t="s">
        <v>26613</v>
      </c>
      <c r="C2463">
        <v>5.0999999999999996</v>
      </c>
      <c r="E2463" t="s">
        <v>27936</v>
      </c>
      <c r="F2463" t="s">
        <v>3409</v>
      </c>
      <c r="G2463" t="s">
        <v>10413</v>
      </c>
    </row>
    <row r="2464" spans="1:9" x14ac:dyDescent="0.3">
      <c r="A2464" t="s">
        <v>13272</v>
      </c>
      <c r="B2464" t="s">
        <v>26614</v>
      </c>
      <c r="C2464">
        <v>4.5</v>
      </c>
      <c r="E2464" t="s">
        <v>1325</v>
      </c>
      <c r="F2464" t="s">
        <v>1671</v>
      </c>
      <c r="G2464" t="s">
        <v>3409</v>
      </c>
      <c r="H2464" t="s">
        <v>25957</v>
      </c>
    </row>
    <row r="2465" spans="1:9" x14ac:dyDescent="0.3">
      <c r="A2465" t="s">
        <v>13279</v>
      </c>
      <c r="B2465" t="s">
        <v>26615</v>
      </c>
      <c r="C2465">
        <v>5.9</v>
      </c>
      <c r="E2465" t="s">
        <v>1671</v>
      </c>
      <c r="F2465" t="s">
        <v>3409</v>
      </c>
      <c r="G2465" t="s">
        <v>1266</v>
      </c>
      <c r="H2465" t="s">
        <v>12038</v>
      </c>
      <c r="I2465" t="s">
        <v>19711</v>
      </c>
    </row>
    <row r="2466" spans="1:9" x14ac:dyDescent="0.3">
      <c r="A2466" t="s">
        <v>3632</v>
      </c>
      <c r="B2466" t="s">
        <v>26616</v>
      </c>
      <c r="C2466">
        <v>8.1</v>
      </c>
      <c r="E2466" t="s">
        <v>1671</v>
      </c>
      <c r="F2466" t="s">
        <v>1266</v>
      </c>
      <c r="G2466" t="s">
        <v>19711</v>
      </c>
    </row>
    <row r="2467" spans="1:9" x14ac:dyDescent="0.3">
      <c r="A2467" t="s">
        <v>5510</v>
      </c>
      <c r="B2467" t="s">
        <v>26617</v>
      </c>
      <c r="C2467">
        <v>5.7</v>
      </c>
      <c r="E2467" t="s">
        <v>1671</v>
      </c>
      <c r="F2467" t="s">
        <v>3409</v>
      </c>
      <c r="G2467" t="s">
        <v>12038</v>
      </c>
    </row>
    <row r="2468" spans="1:9" x14ac:dyDescent="0.3">
      <c r="A2468" t="s">
        <v>214</v>
      </c>
      <c r="B2468" t="s">
        <v>26618</v>
      </c>
      <c r="C2468">
        <v>6.8</v>
      </c>
      <c r="E2468" t="s">
        <v>3409</v>
      </c>
      <c r="F2468" t="s">
        <v>19711</v>
      </c>
    </row>
    <row r="2469" spans="1:9" x14ac:dyDescent="0.3">
      <c r="A2469" t="s">
        <v>3396</v>
      </c>
      <c r="B2469" t="s">
        <v>26619</v>
      </c>
      <c r="C2469">
        <v>7.5</v>
      </c>
      <c r="E2469" t="s">
        <v>3409</v>
      </c>
      <c r="F2469" t="s">
        <v>25957</v>
      </c>
    </row>
    <row r="2470" spans="1:9" x14ac:dyDescent="0.3">
      <c r="A2470" t="s">
        <v>1765</v>
      </c>
      <c r="B2470" t="s">
        <v>26620</v>
      </c>
      <c r="C2470">
        <v>8.3000000000000007</v>
      </c>
      <c r="E2470" t="s">
        <v>3409</v>
      </c>
      <c r="F2470" t="s">
        <v>15011</v>
      </c>
    </row>
    <row r="2471" spans="1:9" x14ac:dyDescent="0.3">
      <c r="A2471" t="s">
        <v>3409</v>
      </c>
      <c r="B2471" t="s">
        <v>26621</v>
      </c>
      <c r="C2471">
        <v>7.4</v>
      </c>
      <c r="E2471" t="s">
        <v>3409</v>
      </c>
    </row>
    <row r="2472" spans="1:9" x14ac:dyDescent="0.3">
      <c r="A2472" t="s">
        <v>214</v>
      </c>
      <c r="B2472" t="s">
        <v>26622</v>
      </c>
      <c r="C2472">
        <v>8</v>
      </c>
      <c r="E2472" t="s">
        <v>3409</v>
      </c>
      <c r="F2472" t="s">
        <v>19711</v>
      </c>
    </row>
    <row r="2473" spans="1:9" x14ac:dyDescent="0.3">
      <c r="A2473" t="s">
        <v>8921</v>
      </c>
      <c r="B2473" t="s">
        <v>26623</v>
      </c>
      <c r="C2473">
        <v>6.9</v>
      </c>
      <c r="E2473" t="s">
        <v>3409</v>
      </c>
      <c r="F2473" t="s">
        <v>19711</v>
      </c>
      <c r="G2473" t="s">
        <v>10413</v>
      </c>
    </row>
    <row r="2474" spans="1:9" x14ac:dyDescent="0.3">
      <c r="A2474" t="s">
        <v>1681</v>
      </c>
      <c r="B2474" t="s">
        <v>26624</v>
      </c>
      <c r="C2474">
        <v>6.9</v>
      </c>
      <c r="E2474" t="s">
        <v>1671</v>
      </c>
      <c r="F2474" t="s">
        <v>19711</v>
      </c>
    </row>
    <row r="2475" spans="1:9" x14ac:dyDescent="0.3">
      <c r="A2475" t="s">
        <v>1628</v>
      </c>
      <c r="B2475" t="s">
        <v>26625</v>
      </c>
      <c r="C2475">
        <v>5.5</v>
      </c>
      <c r="E2475" t="s">
        <v>1325</v>
      </c>
      <c r="F2475" t="s">
        <v>953</v>
      </c>
      <c r="G2475" t="s">
        <v>1671</v>
      </c>
    </row>
    <row r="2476" spans="1:9" x14ac:dyDescent="0.3">
      <c r="A2476" t="s">
        <v>7249</v>
      </c>
      <c r="B2476" t="s">
        <v>26626</v>
      </c>
      <c r="C2476">
        <v>7.2</v>
      </c>
      <c r="E2476" t="s">
        <v>13307</v>
      </c>
      <c r="F2476" t="s">
        <v>3409</v>
      </c>
      <c r="G2476" t="s">
        <v>25957</v>
      </c>
    </row>
    <row r="2477" spans="1:9" x14ac:dyDescent="0.3">
      <c r="A2477" t="s">
        <v>7897</v>
      </c>
      <c r="B2477" t="s">
        <v>26627</v>
      </c>
      <c r="C2477">
        <v>6.9</v>
      </c>
      <c r="E2477" t="s">
        <v>953</v>
      </c>
      <c r="F2477" t="s">
        <v>1671</v>
      </c>
      <c r="G2477" t="s">
        <v>18089</v>
      </c>
      <c r="H2477" t="s">
        <v>27935</v>
      </c>
    </row>
    <row r="2478" spans="1:9" x14ac:dyDescent="0.3">
      <c r="A2478" t="s">
        <v>5544</v>
      </c>
      <c r="B2478" t="s">
        <v>26628</v>
      </c>
      <c r="C2478">
        <v>5.5</v>
      </c>
      <c r="E2478" t="s">
        <v>6403</v>
      </c>
      <c r="F2478" t="s">
        <v>10413</v>
      </c>
    </row>
    <row r="2479" spans="1:9" x14ac:dyDescent="0.3">
      <c r="A2479" t="s">
        <v>7837</v>
      </c>
      <c r="B2479" t="s">
        <v>26629</v>
      </c>
      <c r="C2479">
        <v>5.2</v>
      </c>
      <c r="E2479" t="s">
        <v>3409</v>
      </c>
      <c r="F2479" t="s">
        <v>12038</v>
      </c>
      <c r="G2479" t="s">
        <v>19711</v>
      </c>
    </row>
    <row r="2480" spans="1:9" x14ac:dyDescent="0.3">
      <c r="A2480" t="s">
        <v>227</v>
      </c>
      <c r="B2480" t="s">
        <v>26630</v>
      </c>
      <c r="C2480">
        <v>7.1</v>
      </c>
      <c r="E2480" t="s">
        <v>1325</v>
      </c>
      <c r="F2480" t="s">
        <v>953</v>
      </c>
      <c r="G2480" t="s">
        <v>12332</v>
      </c>
      <c r="H2480" t="s">
        <v>10413</v>
      </c>
    </row>
    <row r="2481" spans="1:10" x14ac:dyDescent="0.3">
      <c r="A2481" t="s">
        <v>3030</v>
      </c>
      <c r="B2481" t="s">
        <v>26631</v>
      </c>
      <c r="C2481">
        <v>5.5</v>
      </c>
      <c r="E2481" t="s">
        <v>6403</v>
      </c>
      <c r="F2481" t="s">
        <v>27934</v>
      </c>
      <c r="G2481" t="s">
        <v>10413</v>
      </c>
    </row>
    <row r="2482" spans="1:10" x14ac:dyDescent="0.3">
      <c r="A2482" t="s">
        <v>7043</v>
      </c>
      <c r="B2482" t="s">
        <v>26632</v>
      </c>
      <c r="C2482">
        <v>6.7</v>
      </c>
      <c r="E2482" t="s">
        <v>953</v>
      </c>
      <c r="F2482" t="s">
        <v>3409</v>
      </c>
    </row>
    <row r="2483" spans="1:10" x14ac:dyDescent="0.3">
      <c r="A2483" t="s">
        <v>1681</v>
      </c>
      <c r="B2483" t="s">
        <v>26633</v>
      </c>
      <c r="C2483">
        <v>5</v>
      </c>
      <c r="E2483" t="s">
        <v>1671</v>
      </c>
      <c r="F2483" t="s">
        <v>19711</v>
      </c>
    </row>
    <row r="2484" spans="1:10" x14ac:dyDescent="0.3">
      <c r="A2484" t="s">
        <v>5940</v>
      </c>
      <c r="B2484" t="s">
        <v>26634</v>
      </c>
      <c r="C2484">
        <v>6.4</v>
      </c>
      <c r="E2484" t="s">
        <v>13307</v>
      </c>
      <c r="F2484" t="s">
        <v>3409</v>
      </c>
      <c r="G2484" t="s">
        <v>22704</v>
      </c>
    </row>
    <row r="2485" spans="1:10" x14ac:dyDescent="0.3">
      <c r="A2485" t="s">
        <v>8841</v>
      </c>
      <c r="B2485" t="s">
        <v>26635</v>
      </c>
      <c r="C2485">
        <v>6.6</v>
      </c>
      <c r="E2485" t="s">
        <v>953</v>
      </c>
      <c r="F2485" t="s">
        <v>11526</v>
      </c>
      <c r="G2485" t="s">
        <v>1671</v>
      </c>
      <c r="H2485" t="s">
        <v>3409</v>
      </c>
      <c r="I2485" t="s">
        <v>18089</v>
      </c>
      <c r="J2485" t="s">
        <v>17378</v>
      </c>
    </row>
    <row r="2486" spans="1:10" x14ac:dyDescent="0.3">
      <c r="A2486" t="s">
        <v>214</v>
      </c>
      <c r="B2486" t="s">
        <v>26636</v>
      </c>
      <c r="C2486">
        <v>5.9</v>
      </c>
      <c r="E2486" t="s">
        <v>3409</v>
      </c>
      <c r="F2486" t="s">
        <v>19711</v>
      </c>
    </row>
    <row r="2487" spans="1:10" x14ac:dyDescent="0.3">
      <c r="A2487" t="s">
        <v>422</v>
      </c>
      <c r="B2487" t="s">
        <v>26637</v>
      </c>
      <c r="C2487">
        <v>5.7</v>
      </c>
      <c r="E2487" t="s">
        <v>1325</v>
      </c>
      <c r="F2487" t="s">
        <v>1671</v>
      </c>
      <c r="G2487" t="s">
        <v>27936</v>
      </c>
      <c r="H2487" t="s">
        <v>10413</v>
      </c>
    </row>
    <row r="2488" spans="1:10" x14ac:dyDescent="0.3">
      <c r="A2488" t="s">
        <v>9661</v>
      </c>
      <c r="B2488" t="s">
        <v>26638</v>
      </c>
      <c r="C2488">
        <v>4.5</v>
      </c>
      <c r="E2488" t="s">
        <v>1671</v>
      </c>
      <c r="F2488" t="s">
        <v>1266</v>
      </c>
      <c r="G2488" t="s">
        <v>6403</v>
      </c>
      <c r="H2488" t="s">
        <v>19711</v>
      </c>
    </row>
    <row r="2489" spans="1:10" x14ac:dyDescent="0.3">
      <c r="A2489" t="s">
        <v>3030</v>
      </c>
      <c r="B2489" t="s">
        <v>26639</v>
      </c>
      <c r="C2489">
        <v>5</v>
      </c>
      <c r="E2489" t="s">
        <v>6403</v>
      </c>
      <c r="F2489" t="s">
        <v>27934</v>
      </c>
      <c r="G2489" t="s">
        <v>10413</v>
      </c>
    </row>
    <row r="2490" spans="1:10" x14ac:dyDescent="0.3">
      <c r="A2490" t="s">
        <v>1681</v>
      </c>
      <c r="B2490" t="s">
        <v>26640</v>
      </c>
      <c r="C2490">
        <v>4.5999999999999996</v>
      </c>
      <c r="E2490" t="s">
        <v>1671</v>
      </c>
      <c r="F2490" t="s">
        <v>19711</v>
      </c>
    </row>
    <row r="2491" spans="1:10" x14ac:dyDescent="0.3">
      <c r="A2491" t="s">
        <v>13450</v>
      </c>
      <c r="B2491" t="s">
        <v>26641</v>
      </c>
      <c r="C2491">
        <v>6.5</v>
      </c>
      <c r="E2491" t="s">
        <v>953</v>
      </c>
      <c r="F2491" t="s">
        <v>27934</v>
      </c>
      <c r="G2491" t="s">
        <v>10413</v>
      </c>
    </row>
    <row r="2492" spans="1:10" x14ac:dyDescent="0.3">
      <c r="A2492" t="s">
        <v>1681</v>
      </c>
      <c r="B2492" t="s">
        <v>26642</v>
      </c>
      <c r="C2492">
        <v>4.9000000000000004</v>
      </c>
      <c r="E2492" t="s">
        <v>1671</v>
      </c>
      <c r="F2492" t="s">
        <v>19711</v>
      </c>
    </row>
    <row r="2493" spans="1:10" x14ac:dyDescent="0.3">
      <c r="A2493" t="s">
        <v>1671</v>
      </c>
      <c r="B2493" t="s">
        <v>26643</v>
      </c>
      <c r="C2493">
        <v>6</v>
      </c>
      <c r="E2493" t="s">
        <v>1671</v>
      </c>
    </row>
    <row r="2494" spans="1:10" x14ac:dyDescent="0.3">
      <c r="A2494" t="s">
        <v>11841</v>
      </c>
      <c r="B2494" t="s">
        <v>26644</v>
      </c>
      <c r="C2494">
        <v>6.9</v>
      </c>
      <c r="E2494" t="s">
        <v>1671</v>
      </c>
      <c r="F2494" t="s">
        <v>3409</v>
      </c>
      <c r="G2494" t="s">
        <v>25957</v>
      </c>
    </row>
    <row r="2495" spans="1:10" x14ac:dyDescent="0.3">
      <c r="A2495" t="s">
        <v>7406</v>
      </c>
      <c r="B2495" t="s">
        <v>26645</v>
      </c>
      <c r="C2495">
        <v>5.7</v>
      </c>
      <c r="E2495" t="s">
        <v>1266</v>
      </c>
      <c r="F2495" t="s">
        <v>6403</v>
      </c>
    </row>
    <row r="2496" spans="1:10" x14ac:dyDescent="0.3">
      <c r="A2496" t="s">
        <v>2527</v>
      </c>
      <c r="B2496" t="s">
        <v>26646</v>
      </c>
      <c r="C2496">
        <v>6.9</v>
      </c>
      <c r="E2496" t="s">
        <v>1671</v>
      </c>
      <c r="F2496" t="s">
        <v>3409</v>
      </c>
    </row>
    <row r="2497" spans="1:8" x14ac:dyDescent="0.3">
      <c r="A2497" t="s">
        <v>2208</v>
      </c>
      <c r="B2497" t="s">
        <v>26647</v>
      </c>
      <c r="C2497">
        <v>4.4000000000000004</v>
      </c>
      <c r="E2497" t="s">
        <v>1325</v>
      </c>
      <c r="F2497" t="s">
        <v>6403</v>
      </c>
      <c r="G2497" t="s">
        <v>12332</v>
      </c>
      <c r="H2497" t="s">
        <v>10413</v>
      </c>
    </row>
    <row r="2498" spans="1:8" x14ac:dyDescent="0.3">
      <c r="A2498" t="s">
        <v>6519</v>
      </c>
      <c r="B2498" t="s">
        <v>26648</v>
      </c>
      <c r="C2498">
        <v>7</v>
      </c>
      <c r="E2498" t="s">
        <v>3409</v>
      </c>
      <c r="F2498" t="s">
        <v>22704</v>
      </c>
    </row>
    <row r="2499" spans="1:8" x14ac:dyDescent="0.3">
      <c r="A2499" t="s">
        <v>13493</v>
      </c>
      <c r="B2499" t="s">
        <v>26649</v>
      </c>
      <c r="C2499">
        <v>5.4</v>
      </c>
      <c r="E2499" t="s">
        <v>1671</v>
      </c>
      <c r="F2499" t="s">
        <v>27934</v>
      </c>
      <c r="G2499" t="s">
        <v>19711</v>
      </c>
    </row>
    <row r="2500" spans="1:8" x14ac:dyDescent="0.3">
      <c r="A2500" t="s">
        <v>4219</v>
      </c>
      <c r="B2500" t="s">
        <v>26650</v>
      </c>
      <c r="C2500">
        <v>5.4</v>
      </c>
      <c r="E2500" t="s">
        <v>953</v>
      </c>
      <c r="F2500" t="s">
        <v>1671</v>
      </c>
    </row>
    <row r="2501" spans="1:8" x14ac:dyDescent="0.3">
      <c r="A2501" t="s">
        <v>214</v>
      </c>
      <c r="B2501" t="s">
        <v>26651</v>
      </c>
      <c r="C2501">
        <v>7.6</v>
      </c>
      <c r="E2501" t="s">
        <v>3409</v>
      </c>
      <c r="F2501" t="s">
        <v>19711</v>
      </c>
    </row>
    <row r="2502" spans="1:8" x14ac:dyDescent="0.3">
      <c r="A2502" t="s">
        <v>1924</v>
      </c>
      <c r="B2502" t="s">
        <v>26652</v>
      </c>
      <c r="C2502">
        <v>5.9</v>
      </c>
      <c r="E2502" t="s">
        <v>3409</v>
      </c>
      <c r="F2502" t="s">
        <v>27934</v>
      </c>
      <c r="G2502" t="s">
        <v>10413</v>
      </c>
    </row>
    <row r="2503" spans="1:8" x14ac:dyDescent="0.3">
      <c r="A2503" t="s">
        <v>3409</v>
      </c>
      <c r="B2503" t="s">
        <v>26653</v>
      </c>
      <c r="C2503">
        <v>6.6</v>
      </c>
      <c r="E2503" t="s">
        <v>3409</v>
      </c>
    </row>
    <row r="2504" spans="1:8" x14ac:dyDescent="0.3">
      <c r="A2504" t="s">
        <v>5940</v>
      </c>
      <c r="B2504" t="s">
        <v>26654</v>
      </c>
      <c r="C2504">
        <v>6.7</v>
      </c>
      <c r="E2504" t="s">
        <v>13307</v>
      </c>
      <c r="F2504" t="s">
        <v>3409</v>
      </c>
      <c r="G2504" t="s">
        <v>22704</v>
      </c>
    </row>
    <row r="2505" spans="1:8" x14ac:dyDescent="0.3">
      <c r="A2505" t="s">
        <v>6132</v>
      </c>
      <c r="B2505" t="s">
        <v>26655</v>
      </c>
      <c r="C2505">
        <v>3.9</v>
      </c>
      <c r="E2505" t="s">
        <v>3409</v>
      </c>
      <c r="F2505" t="s">
        <v>6403</v>
      </c>
      <c r="G2505" t="s">
        <v>27934</v>
      </c>
      <c r="H2505" t="s">
        <v>10413</v>
      </c>
    </row>
    <row r="2506" spans="1:8" x14ac:dyDescent="0.3">
      <c r="A2506" t="s">
        <v>6113</v>
      </c>
      <c r="B2506" t="s">
        <v>26656</v>
      </c>
      <c r="C2506">
        <v>5.7</v>
      </c>
      <c r="E2506" t="s">
        <v>13307</v>
      </c>
      <c r="F2506" t="s">
        <v>3409</v>
      </c>
      <c r="G2506" t="s">
        <v>22704</v>
      </c>
      <c r="H2506" t="s">
        <v>19711</v>
      </c>
    </row>
    <row r="2507" spans="1:8" x14ac:dyDescent="0.3">
      <c r="A2507" t="s">
        <v>1313</v>
      </c>
      <c r="B2507" t="s">
        <v>26657</v>
      </c>
      <c r="C2507">
        <v>6.5</v>
      </c>
      <c r="E2507" t="s">
        <v>1325</v>
      </c>
      <c r="F2507" t="s">
        <v>953</v>
      </c>
      <c r="G2507" t="s">
        <v>22704</v>
      </c>
    </row>
    <row r="2508" spans="1:8" x14ac:dyDescent="0.3">
      <c r="A2508" t="s">
        <v>5940</v>
      </c>
      <c r="B2508" t="s">
        <v>26658</v>
      </c>
      <c r="C2508">
        <v>6.8</v>
      </c>
      <c r="E2508" t="s">
        <v>13307</v>
      </c>
      <c r="F2508" t="s">
        <v>3409</v>
      </c>
      <c r="G2508" t="s">
        <v>22704</v>
      </c>
    </row>
    <row r="2509" spans="1:8" x14ac:dyDescent="0.3">
      <c r="A2509" t="s">
        <v>13559</v>
      </c>
      <c r="B2509" t="s">
        <v>26659</v>
      </c>
      <c r="C2509">
        <v>7.3</v>
      </c>
      <c r="E2509" t="s">
        <v>13307</v>
      </c>
      <c r="F2509" t="s">
        <v>27936</v>
      </c>
      <c r="G2509" t="s">
        <v>3409</v>
      </c>
      <c r="H2509" t="s">
        <v>25957</v>
      </c>
    </row>
    <row r="2510" spans="1:8" x14ac:dyDescent="0.3">
      <c r="A2510" t="s">
        <v>11841</v>
      </c>
      <c r="B2510" t="s">
        <v>26660</v>
      </c>
      <c r="C2510">
        <v>7</v>
      </c>
      <c r="E2510" t="s">
        <v>1671</v>
      </c>
      <c r="F2510" t="s">
        <v>3409</v>
      </c>
      <c r="G2510" t="s">
        <v>25957</v>
      </c>
    </row>
    <row r="2511" spans="1:8" x14ac:dyDescent="0.3">
      <c r="A2511" t="s">
        <v>3409</v>
      </c>
      <c r="B2511" t="s">
        <v>26661</v>
      </c>
      <c r="C2511">
        <v>6.5</v>
      </c>
      <c r="E2511" t="s">
        <v>3409</v>
      </c>
    </row>
    <row r="2512" spans="1:8" x14ac:dyDescent="0.3">
      <c r="A2512" t="s">
        <v>1415</v>
      </c>
      <c r="B2512" t="s">
        <v>26662</v>
      </c>
      <c r="C2512">
        <v>7.7</v>
      </c>
      <c r="E2512" t="s">
        <v>1671</v>
      </c>
      <c r="F2512" t="s">
        <v>3409</v>
      </c>
      <c r="G2512" t="s">
        <v>19711</v>
      </c>
    </row>
    <row r="2513" spans="1:8" x14ac:dyDescent="0.3">
      <c r="A2513" t="s">
        <v>214</v>
      </c>
      <c r="B2513" t="s">
        <v>26663</v>
      </c>
      <c r="C2513">
        <v>7.7</v>
      </c>
      <c r="E2513" t="s">
        <v>3409</v>
      </c>
      <c r="F2513" t="s">
        <v>19711</v>
      </c>
    </row>
    <row r="2514" spans="1:8" x14ac:dyDescent="0.3">
      <c r="A2514" t="s">
        <v>1681</v>
      </c>
      <c r="B2514" t="s">
        <v>26664</v>
      </c>
      <c r="C2514">
        <v>6.8</v>
      </c>
      <c r="E2514" t="s">
        <v>1671</v>
      </c>
      <c r="F2514" t="s">
        <v>19711</v>
      </c>
    </row>
    <row r="2515" spans="1:8" x14ac:dyDescent="0.3">
      <c r="A2515" t="s">
        <v>214</v>
      </c>
      <c r="B2515" t="s">
        <v>26665</v>
      </c>
      <c r="C2515">
        <v>7.4</v>
      </c>
      <c r="E2515" t="s">
        <v>3409</v>
      </c>
      <c r="F2515" t="s">
        <v>19711</v>
      </c>
    </row>
    <row r="2516" spans="1:8" x14ac:dyDescent="0.3">
      <c r="A2516" t="s">
        <v>5482</v>
      </c>
      <c r="B2516" t="s">
        <v>26666</v>
      </c>
      <c r="C2516">
        <v>5.0999999999999996</v>
      </c>
      <c r="E2516" t="s">
        <v>1671</v>
      </c>
      <c r="F2516" t="s">
        <v>12332</v>
      </c>
    </row>
    <row r="2517" spans="1:8" x14ac:dyDescent="0.3">
      <c r="A2517" t="s">
        <v>1544</v>
      </c>
      <c r="B2517" t="s">
        <v>26667</v>
      </c>
      <c r="C2517">
        <v>7.4</v>
      </c>
      <c r="E2517" t="s">
        <v>13307</v>
      </c>
      <c r="F2517" t="s">
        <v>3409</v>
      </c>
    </row>
    <row r="2518" spans="1:8" x14ac:dyDescent="0.3">
      <c r="A2518" t="s">
        <v>1009</v>
      </c>
      <c r="B2518" t="s">
        <v>26668</v>
      </c>
      <c r="C2518">
        <v>7.2</v>
      </c>
      <c r="E2518" t="s">
        <v>1671</v>
      </c>
      <c r="F2518" t="s">
        <v>27936</v>
      </c>
    </row>
    <row r="2519" spans="1:8" x14ac:dyDescent="0.3">
      <c r="A2519" t="s">
        <v>3241</v>
      </c>
      <c r="B2519" t="s">
        <v>26669</v>
      </c>
      <c r="C2519">
        <v>8.3000000000000007</v>
      </c>
      <c r="E2519" t="s">
        <v>13307</v>
      </c>
      <c r="F2519" t="s">
        <v>3409</v>
      </c>
      <c r="G2519" t="s">
        <v>22704</v>
      </c>
      <c r="H2519" t="s">
        <v>25957</v>
      </c>
    </row>
    <row r="2520" spans="1:8" x14ac:dyDescent="0.3">
      <c r="A2520" t="s">
        <v>6326</v>
      </c>
      <c r="B2520" t="s">
        <v>26670</v>
      </c>
      <c r="C2520">
        <v>8.1</v>
      </c>
      <c r="E2520" t="s">
        <v>13307</v>
      </c>
      <c r="F2520" t="s">
        <v>3409</v>
      </c>
      <c r="G2520" t="s">
        <v>19711</v>
      </c>
    </row>
    <row r="2521" spans="1:8" x14ac:dyDescent="0.3">
      <c r="A2521" t="s">
        <v>13639</v>
      </c>
      <c r="B2521" t="s">
        <v>26671</v>
      </c>
      <c r="C2521">
        <v>7.3</v>
      </c>
      <c r="E2521" t="s">
        <v>13307</v>
      </c>
      <c r="F2521" t="s">
        <v>1671</v>
      </c>
      <c r="G2521" t="s">
        <v>3409</v>
      </c>
      <c r="H2521" t="s">
        <v>25957</v>
      </c>
    </row>
    <row r="2522" spans="1:8" x14ac:dyDescent="0.3">
      <c r="A2522" t="s">
        <v>1671</v>
      </c>
      <c r="B2522" t="s">
        <v>26672</v>
      </c>
      <c r="C2522">
        <v>3.6</v>
      </c>
      <c r="E2522" t="s">
        <v>1671</v>
      </c>
    </row>
    <row r="2523" spans="1:8" x14ac:dyDescent="0.3">
      <c r="A2523" t="s">
        <v>4068</v>
      </c>
      <c r="B2523" t="s">
        <v>26673</v>
      </c>
      <c r="C2523">
        <v>1.6</v>
      </c>
      <c r="E2523" t="s">
        <v>67</v>
      </c>
      <c r="F2523" t="s">
        <v>12038</v>
      </c>
    </row>
    <row r="2524" spans="1:8" x14ac:dyDescent="0.3">
      <c r="A2524" t="s">
        <v>4075</v>
      </c>
      <c r="B2524" t="s">
        <v>26674</v>
      </c>
      <c r="C2524">
        <v>8</v>
      </c>
      <c r="E2524" t="s">
        <v>3409</v>
      </c>
      <c r="F2524" t="s">
        <v>10413</v>
      </c>
    </row>
    <row r="2525" spans="1:8" x14ac:dyDescent="0.3">
      <c r="A2525" t="s">
        <v>1935</v>
      </c>
      <c r="B2525" t="s">
        <v>26675</v>
      </c>
      <c r="C2525">
        <v>9</v>
      </c>
      <c r="E2525" t="s">
        <v>27936</v>
      </c>
      <c r="F2525" t="s">
        <v>3409</v>
      </c>
    </row>
    <row r="2526" spans="1:8" x14ac:dyDescent="0.3">
      <c r="A2526" t="s">
        <v>7837</v>
      </c>
      <c r="B2526" t="s">
        <v>26676</v>
      </c>
      <c r="C2526">
        <v>6.1</v>
      </c>
      <c r="E2526" t="s">
        <v>3409</v>
      </c>
      <c r="F2526" t="s">
        <v>12038</v>
      </c>
      <c r="G2526" t="s">
        <v>19711</v>
      </c>
    </row>
    <row r="2527" spans="1:8" x14ac:dyDescent="0.3">
      <c r="A2527" t="s">
        <v>9754</v>
      </c>
      <c r="B2527" t="s">
        <v>26677</v>
      </c>
      <c r="C2527">
        <v>5.7</v>
      </c>
      <c r="E2527" t="s">
        <v>1266</v>
      </c>
      <c r="F2527" t="s">
        <v>6403</v>
      </c>
      <c r="G2527" t="s">
        <v>10413</v>
      </c>
    </row>
    <row r="2528" spans="1:8" x14ac:dyDescent="0.3">
      <c r="A2528" t="s">
        <v>3409</v>
      </c>
      <c r="B2528" t="s">
        <v>26678</v>
      </c>
      <c r="C2528">
        <v>6.8</v>
      </c>
      <c r="E2528" t="s">
        <v>3409</v>
      </c>
    </row>
    <row r="2529" spans="1:9" x14ac:dyDescent="0.3">
      <c r="A2529" t="s">
        <v>10440</v>
      </c>
      <c r="B2529" t="s">
        <v>26679</v>
      </c>
      <c r="C2529">
        <v>5.5</v>
      </c>
      <c r="E2529" t="s">
        <v>1671</v>
      </c>
      <c r="F2529" t="s">
        <v>27934</v>
      </c>
    </row>
    <row r="2530" spans="1:9" x14ac:dyDescent="0.3">
      <c r="A2530" t="s">
        <v>10280</v>
      </c>
      <c r="B2530" t="s">
        <v>26680</v>
      </c>
      <c r="C2530">
        <v>6.8</v>
      </c>
      <c r="E2530" t="s">
        <v>1325</v>
      </c>
      <c r="F2530" t="s">
        <v>27936</v>
      </c>
      <c r="G2530" t="s">
        <v>3409</v>
      </c>
      <c r="H2530" t="s">
        <v>10413</v>
      </c>
      <c r="I2530" t="s">
        <v>15011</v>
      </c>
    </row>
    <row r="2531" spans="1:9" x14ac:dyDescent="0.3">
      <c r="A2531" t="s">
        <v>2527</v>
      </c>
      <c r="B2531" t="s">
        <v>26681</v>
      </c>
      <c r="C2531">
        <v>7.3</v>
      </c>
      <c r="E2531" t="s">
        <v>1671</v>
      </c>
      <c r="F2531" t="s">
        <v>3409</v>
      </c>
    </row>
    <row r="2532" spans="1:9" x14ac:dyDescent="0.3">
      <c r="A2532" t="s">
        <v>1681</v>
      </c>
      <c r="B2532" t="s">
        <v>26682</v>
      </c>
      <c r="C2532">
        <v>6.1</v>
      </c>
      <c r="E2532" t="s">
        <v>1671</v>
      </c>
      <c r="F2532" t="s">
        <v>19711</v>
      </c>
    </row>
    <row r="2533" spans="1:9" x14ac:dyDescent="0.3">
      <c r="A2533" t="s">
        <v>1415</v>
      </c>
      <c r="B2533" t="s">
        <v>26683</v>
      </c>
      <c r="C2533">
        <v>7.2</v>
      </c>
      <c r="E2533" t="s">
        <v>1671</v>
      </c>
      <c r="F2533" t="s">
        <v>3409</v>
      </c>
      <c r="G2533" t="s">
        <v>19711</v>
      </c>
    </row>
    <row r="2534" spans="1:9" x14ac:dyDescent="0.3">
      <c r="A2534" t="s">
        <v>1671</v>
      </c>
      <c r="B2534" t="s">
        <v>26684</v>
      </c>
      <c r="C2534">
        <v>5.9</v>
      </c>
      <c r="E2534" t="s">
        <v>1671</v>
      </c>
    </row>
    <row r="2535" spans="1:9" x14ac:dyDescent="0.3">
      <c r="A2535" t="s">
        <v>1752</v>
      </c>
      <c r="B2535" t="s">
        <v>26685</v>
      </c>
      <c r="C2535">
        <v>6.1</v>
      </c>
      <c r="E2535" t="s">
        <v>1325</v>
      </c>
      <c r="F2535" t="s">
        <v>1671</v>
      </c>
      <c r="G2535" t="s">
        <v>27936</v>
      </c>
    </row>
    <row r="2536" spans="1:9" x14ac:dyDescent="0.3">
      <c r="A2536" t="s">
        <v>4384</v>
      </c>
      <c r="B2536" t="s">
        <v>26686</v>
      </c>
      <c r="C2536">
        <v>6.8</v>
      </c>
      <c r="E2536" t="s">
        <v>3409</v>
      </c>
      <c r="F2536" t="s">
        <v>6403</v>
      </c>
      <c r="G2536" t="s">
        <v>10413</v>
      </c>
    </row>
    <row r="2537" spans="1:9" x14ac:dyDescent="0.3">
      <c r="A2537" t="s">
        <v>2954</v>
      </c>
      <c r="B2537" t="s">
        <v>26687</v>
      </c>
      <c r="C2537">
        <v>7.7</v>
      </c>
      <c r="E2537" t="s">
        <v>12332</v>
      </c>
      <c r="F2537" t="s">
        <v>10413</v>
      </c>
    </row>
    <row r="2538" spans="1:9" x14ac:dyDescent="0.3">
      <c r="A2538" t="s">
        <v>2358</v>
      </c>
      <c r="B2538" t="s">
        <v>26688</v>
      </c>
      <c r="C2538">
        <v>4.9000000000000004</v>
      </c>
      <c r="E2538" t="s">
        <v>953</v>
      </c>
      <c r="F2538" t="s">
        <v>1671</v>
      </c>
      <c r="G2538" t="s">
        <v>18089</v>
      </c>
    </row>
    <row r="2539" spans="1:9" x14ac:dyDescent="0.3">
      <c r="A2539" t="s">
        <v>1415</v>
      </c>
      <c r="B2539" t="s">
        <v>26689</v>
      </c>
      <c r="C2539">
        <v>6.1</v>
      </c>
      <c r="E2539" t="s">
        <v>1671</v>
      </c>
      <c r="F2539" t="s">
        <v>3409</v>
      </c>
      <c r="G2539" t="s">
        <v>19711</v>
      </c>
    </row>
    <row r="2540" spans="1:9" x14ac:dyDescent="0.3">
      <c r="A2540" t="s">
        <v>13716</v>
      </c>
      <c r="B2540" t="s">
        <v>26690</v>
      </c>
      <c r="C2540">
        <v>2.5</v>
      </c>
      <c r="E2540" t="s">
        <v>1671</v>
      </c>
      <c r="F2540" t="s">
        <v>27936</v>
      </c>
      <c r="G2540" t="s">
        <v>18089</v>
      </c>
      <c r="H2540" t="s">
        <v>12332</v>
      </c>
    </row>
    <row r="2541" spans="1:9" x14ac:dyDescent="0.3">
      <c r="A2541" t="s">
        <v>422</v>
      </c>
      <c r="B2541" t="s">
        <v>26691</v>
      </c>
      <c r="C2541">
        <v>6.1</v>
      </c>
      <c r="E2541" t="s">
        <v>1325</v>
      </c>
      <c r="F2541" t="s">
        <v>1671</v>
      </c>
      <c r="G2541" t="s">
        <v>27936</v>
      </c>
      <c r="H2541" t="s">
        <v>10413</v>
      </c>
    </row>
    <row r="2542" spans="1:9" x14ac:dyDescent="0.3">
      <c r="A2542" t="s">
        <v>3932</v>
      </c>
      <c r="B2542" t="s">
        <v>26692</v>
      </c>
      <c r="C2542">
        <v>5.9</v>
      </c>
      <c r="E2542" t="s">
        <v>1671</v>
      </c>
      <c r="F2542" t="s">
        <v>3409</v>
      </c>
      <c r="G2542" t="s">
        <v>18089</v>
      </c>
    </row>
    <row r="2543" spans="1:9" x14ac:dyDescent="0.3">
      <c r="A2543" t="s">
        <v>7406</v>
      </c>
      <c r="B2543" t="s">
        <v>26693</v>
      </c>
      <c r="C2543">
        <v>5.7</v>
      </c>
      <c r="E2543" t="s">
        <v>1266</v>
      </c>
      <c r="F2543" t="s">
        <v>6403</v>
      </c>
    </row>
    <row r="2544" spans="1:9" x14ac:dyDescent="0.3">
      <c r="A2544" t="s">
        <v>1528</v>
      </c>
      <c r="B2544" t="s">
        <v>26694</v>
      </c>
      <c r="C2544">
        <v>5.6</v>
      </c>
      <c r="E2544" t="s">
        <v>27936</v>
      </c>
      <c r="F2544" t="s">
        <v>10413</v>
      </c>
    </row>
    <row r="2545" spans="1:8" x14ac:dyDescent="0.3">
      <c r="A2545" t="s">
        <v>6403</v>
      </c>
      <c r="B2545" t="s">
        <v>26695</v>
      </c>
      <c r="C2545">
        <v>7.2</v>
      </c>
      <c r="E2545" t="s">
        <v>6403</v>
      </c>
    </row>
    <row r="2546" spans="1:8" x14ac:dyDescent="0.3">
      <c r="A2546" t="s">
        <v>2202</v>
      </c>
      <c r="B2546" t="s">
        <v>26696</v>
      </c>
      <c r="C2546">
        <v>7.7</v>
      </c>
      <c r="E2546" t="s">
        <v>3409</v>
      </c>
      <c r="F2546" t="s">
        <v>27934</v>
      </c>
      <c r="G2546" t="s">
        <v>12332</v>
      </c>
      <c r="H2546" t="s">
        <v>10413</v>
      </c>
    </row>
    <row r="2547" spans="1:8" x14ac:dyDescent="0.3">
      <c r="A2547" t="s">
        <v>7901</v>
      </c>
      <c r="B2547" t="s">
        <v>26697</v>
      </c>
      <c r="C2547">
        <v>7.8</v>
      </c>
      <c r="E2547" t="s">
        <v>1671</v>
      </c>
      <c r="F2547" t="s">
        <v>3409</v>
      </c>
      <c r="G2547" t="s">
        <v>1266</v>
      </c>
    </row>
    <row r="2548" spans="1:8" x14ac:dyDescent="0.3">
      <c r="A2548" t="s">
        <v>1681</v>
      </c>
      <c r="B2548" t="s">
        <v>26698</v>
      </c>
      <c r="C2548">
        <v>6.1</v>
      </c>
      <c r="E2548" t="s">
        <v>1671</v>
      </c>
      <c r="F2548" t="s">
        <v>19711</v>
      </c>
    </row>
    <row r="2549" spans="1:8" x14ac:dyDescent="0.3">
      <c r="A2549" t="s">
        <v>13761</v>
      </c>
      <c r="B2549" t="s">
        <v>26699</v>
      </c>
      <c r="C2549">
        <v>5.8</v>
      </c>
      <c r="E2549" t="s">
        <v>953</v>
      </c>
      <c r="F2549" t="s">
        <v>18089</v>
      </c>
      <c r="G2549" t="s">
        <v>12332</v>
      </c>
    </row>
    <row r="2550" spans="1:8" x14ac:dyDescent="0.3">
      <c r="A2550" t="s">
        <v>214</v>
      </c>
      <c r="B2550" t="s">
        <v>26700</v>
      </c>
      <c r="C2550">
        <v>6.5</v>
      </c>
      <c r="E2550" t="s">
        <v>3409</v>
      </c>
      <c r="F2550" t="s">
        <v>19711</v>
      </c>
    </row>
    <row r="2551" spans="1:8" x14ac:dyDescent="0.3">
      <c r="A2551" t="s">
        <v>1961</v>
      </c>
      <c r="B2551" t="s">
        <v>26701</v>
      </c>
      <c r="C2551">
        <v>7.9</v>
      </c>
      <c r="E2551" t="s">
        <v>3409</v>
      </c>
      <c r="F2551" t="s">
        <v>22704</v>
      </c>
      <c r="G2551" t="s">
        <v>25957</v>
      </c>
    </row>
    <row r="2552" spans="1:8" x14ac:dyDescent="0.3">
      <c r="A2552" t="s">
        <v>659</v>
      </c>
      <c r="B2552" t="s">
        <v>26702</v>
      </c>
      <c r="C2552">
        <v>6.3</v>
      </c>
      <c r="E2552" t="s">
        <v>953</v>
      </c>
      <c r="F2552" t="s">
        <v>3409</v>
      </c>
      <c r="G2552" t="s">
        <v>12332</v>
      </c>
    </row>
    <row r="2553" spans="1:8" x14ac:dyDescent="0.3">
      <c r="A2553" t="s">
        <v>1681</v>
      </c>
      <c r="B2553" t="s">
        <v>26703</v>
      </c>
      <c r="C2553">
        <v>3.8</v>
      </c>
      <c r="E2553" t="s">
        <v>1671</v>
      </c>
      <c r="F2553" t="s">
        <v>19711</v>
      </c>
    </row>
    <row r="2554" spans="1:8" x14ac:dyDescent="0.3">
      <c r="A2554" t="s">
        <v>3409</v>
      </c>
      <c r="B2554" t="s">
        <v>26704</v>
      </c>
      <c r="C2554">
        <v>8.3000000000000007</v>
      </c>
      <c r="E2554" t="s">
        <v>3409</v>
      </c>
    </row>
    <row r="2555" spans="1:8" x14ac:dyDescent="0.3">
      <c r="A2555" t="s">
        <v>1671</v>
      </c>
      <c r="B2555" t="s">
        <v>26705</v>
      </c>
      <c r="C2555">
        <v>6.4</v>
      </c>
      <c r="E2555" t="s">
        <v>1671</v>
      </c>
    </row>
    <row r="2556" spans="1:8" x14ac:dyDescent="0.3">
      <c r="A2556" t="s">
        <v>5967</v>
      </c>
      <c r="B2556" t="s">
        <v>26706</v>
      </c>
      <c r="C2556">
        <v>6.7</v>
      </c>
      <c r="E2556" t="s">
        <v>1671</v>
      </c>
      <c r="F2556" t="s">
        <v>27936</v>
      </c>
      <c r="G2556" t="s">
        <v>10413</v>
      </c>
    </row>
    <row r="2557" spans="1:8" x14ac:dyDescent="0.3">
      <c r="A2557" t="s">
        <v>1671</v>
      </c>
      <c r="B2557" t="s">
        <v>26707</v>
      </c>
      <c r="C2557">
        <v>6.1</v>
      </c>
      <c r="E2557" t="s">
        <v>1671</v>
      </c>
    </row>
    <row r="2558" spans="1:8" x14ac:dyDescent="0.3">
      <c r="A2558" t="s">
        <v>4075</v>
      </c>
      <c r="B2558" t="s">
        <v>26708</v>
      </c>
      <c r="C2558">
        <v>6</v>
      </c>
      <c r="E2558" t="s">
        <v>3409</v>
      </c>
      <c r="F2558" t="s">
        <v>10413</v>
      </c>
    </row>
    <row r="2559" spans="1:8" x14ac:dyDescent="0.3">
      <c r="A2559" t="s">
        <v>6199</v>
      </c>
      <c r="B2559">
        <v>54</v>
      </c>
      <c r="C2559">
        <v>5.8</v>
      </c>
      <c r="E2559" t="s">
        <v>3409</v>
      </c>
      <c r="F2559" t="s">
        <v>12038</v>
      </c>
    </row>
    <row r="2560" spans="1:8" x14ac:dyDescent="0.3">
      <c r="A2560" t="s">
        <v>13812</v>
      </c>
      <c r="B2560" t="s">
        <v>26709</v>
      </c>
      <c r="C2560">
        <v>5.6</v>
      </c>
      <c r="E2560" t="s">
        <v>953</v>
      </c>
      <c r="F2560" t="s">
        <v>1671</v>
      </c>
      <c r="G2560" t="s">
        <v>19711</v>
      </c>
      <c r="H2560" t="s">
        <v>12332</v>
      </c>
    </row>
    <row r="2561" spans="1:8" x14ac:dyDescent="0.3">
      <c r="A2561" t="s">
        <v>5967</v>
      </c>
      <c r="B2561" t="s">
        <v>26710</v>
      </c>
      <c r="C2561">
        <v>6.1</v>
      </c>
      <c r="E2561" t="s">
        <v>1671</v>
      </c>
      <c r="F2561" t="s">
        <v>27936</v>
      </c>
      <c r="G2561" t="s">
        <v>10413</v>
      </c>
    </row>
    <row r="2562" spans="1:8" x14ac:dyDescent="0.3">
      <c r="A2562" t="s">
        <v>1671</v>
      </c>
      <c r="B2562" t="s">
        <v>26711</v>
      </c>
      <c r="C2562">
        <v>5.9</v>
      </c>
      <c r="E2562" t="s">
        <v>1671</v>
      </c>
    </row>
    <row r="2563" spans="1:8" x14ac:dyDescent="0.3">
      <c r="A2563" t="s">
        <v>1415</v>
      </c>
      <c r="B2563" t="s">
        <v>26712</v>
      </c>
      <c r="C2563">
        <v>7.3</v>
      </c>
      <c r="E2563" t="s">
        <v>1671</v>
      </c>
      <c r="F2563" t="s">
        <v>3409</v>
      </c>
      <c r="G2563" t="s">
        <v>19711</v>
      </c>
    </row>
    <row r="2564" spans="1:8" x14ac:dyDescent="0.3">
      <c r="A2564" t="s">
        <v>3794</v>
      </c>
      <c r="B2564" t="s">
        <v>26713</v>
      </c>
      <c r="C2564">
        <v>6.8</v>
      </c>
      <c r="E2564" t="s">
        <v>3409</v>
      </c>
      <c r="F2564" t="s">
        <v>27935</v>
      </c>
    </row>
    <row r="2565" spans="1:8" x14ac:dyDescent="0.3">
      <c r="A2565" t="s">
        <v>1415</v>
      </c>
      <c r="B2565" t="s">
        <v>26714</v>
      </c>
      <c r="C2565">
        <v>5.7</v>
      </c>
      <c r="E2565" t="s">
        <v>1671</v>
      </c>
      <c r="F2565" t="s">
        <v>3409</v>
      </c>
      <c r="G2565" t="s">
        <v>19711</v>
      </c>
    </row>
    <row r="2566" spans="1:8" x14ac:dyDescent="0.3">
      <c r="A2566" t="s">
        <v>214</v>
      </c>
      <c r="B2566" t="s">
        <v>26715</v>
      </c>
      <c r="C2566">
        <v>7.3</v>
      </c>
      <c r="E2566" t="s">
        <v>3409</v>
      </c>
      <c r="F2566" t="s">
        <v>19711</v>
      </c>
    </row>
    <row r="2567" spans="1:8" x14ac:dyDescent="0.3">
      <c r="A2567" t="s">
        <v>3277</v>
      </c>
      <c r="B2567" t="s">
        <v>26716</v>
      </c>
      <c r="C2567">
        <v>6.3</v>
      </c>
      <c r="E2567" t="s">
        <v>3409</v>
      </c>
      <c r="F2567" t="s">
        <v>27934</v>
      </c>
      <c r="G2567" t="s">
        <v>19711</v>
      </c>
      <c r="H2567" t="s">
        <v>10413</v>
      </c>
    </row>
    <row r="2568" spans="1:8" x14ac:dyDescent="0.3">
      <c r="A2568" t="s">
        <v>9193</v>
      </c>
      <c r="B2568" t="s">
        <v>26717</v>
      </c>
      <c r="C2568">
        <v>5.9</v>
      </c>
      <c r="E2568" t="s">
        <v>1671</v>
      </c>
      <c r="F2568" t="s">
        <v>27936</v>
      </c>
      <c r="G2568" t="s">
        <v>3409</v>
      </c>
    </row>
    <row r="2569" spans="1:8" x14ac:dyDescent="0.3">
      <c r="A2569" t="s">
        <v>1831</v>
      </c>
      <c r="B2569" t="s">
        <v>26718</v>
      </c>
      <c r="C2569">
        <v>7.1</v>
      </c>
      <c r="E2569" t="s">
        <v>13307</v>
      </c>
      <c r="F2569" t="s">
        <v>1671</v>
      </c>
      <c r="G2569" t="s">
        <v>27936</v>
      </c>
      <c r="H2569" t="s">
        <v>3409</v>
      </c>
    </row>
    <row r="2570" spans="1:8" x14ac:dyDescent="0.3">
      <c r="A2570" t="s">
        <v>214</v>
      </c>
      <c r="B2570" t="s">
        <v>26719</v>
      </c>
      <c r="C2570">
        <v>8</v>
      </c>
      <c r="E2570" t="s">
        <v>3409</v>
      </c>
      <c r="F2570" t="s">
        <v>19711</v>
      </c>
    </row>
    <row r="2571" spans="1:8" x14ac:dyDescent="0.3">
      <c r="A2571" t="s">
        <v>1325</v>
      </c>
      <c r="B2571" t="s">
        <v>26720</v>
      </c>
      <c r="C2571">
        <v>5.0999999999999996</v>
      </c>
      <c r="E2571" t="s">
        <v>1325</v>
      </c>
    </row>
    <row r="2572" spans="1:8" x14ac:dyDescent="0.3">
      <c r="A2572" t="s">
        <v>1726</v>
      </c>
      <c r="B2572" t="s">
        <v>26721</v>
      </c>
      <c r="C2572">
        <v>7.1</v>
      </c>
      <c r="E2572" t="s">
        <v>13307</v>
      </c>
      <c r="F2572" t="s">
        <v>27936</v>
      </c>
      <c r="G2572" t="s">
        <v>3409</v>
      </c>
    </row>
    <row r="2573" spans="1:8" x14ac:dyDescent="0.3">
      <c r="A2573" t="s">
        <v>4042</v>
      </c>
      <c r="B2573" t="s">
        <v>26722</v>
      </c>
      <c r="C2573">
        <v>6.5</v>
      </c>
      <c r="E2573" t="s">
        <v>3409</v>
      </c>
      <c r="F2573" t="s">
        <v>19711</v>
      </c>
      <c r="G2573" t="s">
        <v>15011</v>
      </c>
    </row>
    <row r="2574" spans="1:8" x14ac:dyDescent="0.3">
      <c r="A2574" t="s">
        <v>5544</v>
      </c>
      <c r="B2574" t="s">
        <v>26723</v>
      </c>
      <c r="C2574">
        <v>4.5</v>
      </c>
      <c r="E2574" t="s">
        <v>6403</v>
      </c>
      <c r="F2574" t="s">
        <v>10413</v>
      </c>
    </row>
    <row r="2575" spans="1:8" x14ac:dyDescent="0.3">
      <c r="A2575" t="s">
        <v>7566</v>
      </c>
      <c r="B2575" t="s">
        <v>26724</v>
      </c>
      <c r="C2575">
        <v>6.6</v>
      </c>
      <c r="E2575" t="s">
        <v>1325</v>
      </c>
      <c r="F2575" t="s">
        <v>1671</v>
      </c>
      <c r="G2575" t="s">
        <v>12332</v>
      </c>
      <c r="H2575" t="s">
        <v>10413</v>
      </c>
    </row>
    <row r="2576" spans="1:8" x14ac:dyDescent="0.3">
      <c r="A2576" t="s">
        <v>5605</v>
      </c>
      <c r="B2576" t="s">
        <v>26725</v>
      </c>
      <c r="C2576">
        <v>4.3</v>
      </c>
      <c r="E2576" t="s">
        <v>3409</v>
      </c>
      <c r="F2576" t="s">
        <v>19711</v>
      </c>
      <c r="G2576" t="s">
        <v>25957</v>
      </c>
    </row>
    <row r="2577" spans="1:9" x14ac:dyDescent="0.3">
      <c r="A2577" t="s">
        <v>1528</v>
      </c>
      <c r="B2577" t="s">
        <v>26726</v>
      </c>
      <c r="C2577">
        <v>6.7</v>
      </c>
      <c r="E2577" t="s">
        <v>27936</v>
      </c>
      <c r="F2577" t="s">
        <v>10413</v>
      </c>
    </row>
    <row r="2578" spans="1:9" x14ac:dyDescent="0.3">
      <c r="A2578" t="s">
        <v>1017</v>
      </c>
      <c r="B2578" t="s">
        <v>26727</v>
      </c>
      <c r="C2578">
        <v>6.8</v>
      </c>
      <c r="E2578" t="s">
        <v>1325</v>
      </c>
      <c r="F2578" t="s">
        <v>3409</v>
      </c>
      <c r="G2578" t="s">
        <v>22704</v>
      </c>
      <c r="H2578" t="s">
        <v>25957</v>
      </c>
    </row>
    <row r="2579" spans="1:9" x14ac:dyDescent="0.3">
      <c r="A2579" t="s">
        <v>13899</v>
      </c>
      <c r="B2579" t="s">
        <v>26728</v>
      </c>
      <c r="C2579">
        <v>5.4</v>
      </c>
      <c r="E2579" t="s">
        <v>1325</v>
      </c>
      <c r="F2579" t="s">
        <v>953</v>
      </c>
      <c r="G2579" t="s">
        <v>1671</v>
      </c>
      <c r="H2579" t="s">
        <v>18089</v>
      </c>
    </row>
    <row r="2580" spans="1:9" x14ac:dyDescent="0.3">
      <c r="A2580" t="s">
        <v>13905</v>
      </c>
      <c r="B2580" t="s">
        <v>26729</v>
      </c>
      <c r="C2580">
        <v>6.6</v>
      </c>
      <c r="E2580" t="s">
        <v>13307</v>
      </c>
      <c r="F2580" t="s">
        <v>1671</v>
      </c>
      <c r="G2580" t="s">
        <v>27936</v>
      </c>
      <c r="H2580" t="s">
        <v>3409</v>
      </c>
      <c r="I2580" t="s">
        <v>19711</v>
      </c>
    </row>
    <row r="2581" spans="1:9" x14ac:dyDescent="0.3">
      <c r="A2581" t="s">
        <v>1544</v>
      </c>
      <c r="B2581" t="s">
        <v>26730</v>
      </c>
      <c r="C2581">
        <v>7.3</v>
      </c>
      <c r="E2581" t="s">
        <v>13307</v>
      </c>
      <c r="F2581" t="s">
        <v>3409</v>
      </c>
    </row>
    <row r="2582" spans="1:9" x14ac:dyDescent="0.3">
      <c r="A2582" t="s">
        <v>3409</v>
      </c>
      <c r="B2582" t="s">
        <v>26731</v>
      </c>
      <c r="C2582">
        <v>6.9</v>
      </c>
      <c r="E2582" t="s">
        <v>3409</v>
      </c>
    </row>
    <row r="2583" spans="1:9" x14ac:dyDescent="0.3">
      <c r="A2583" t="s">
        <v>5806</v>
      </c>
      <c r="B2583" t="s">
        <v>26732</v>
      </c>
      <c r="C2583">
        <v>8</v>
      </c>
      <c r="E2583" t="s">
        <v>1325</v>
      </c>
      <c r="F2583" t="s">
        <v>27936</v>
      </c>
      <c r="G2583" t="s">
        <v>3409</v>
      </c>
      <c r="H2583" t="s">
        <v>19711</v>
      </c>
      <c r="I2583" t="s">
        <v>10413</v>
      </c>
    </row>
    <row r="2584" spans="1:9" x14ac:dyDescent="0.3">
      <c r="A2584" t="s">
        <v>3082</v>
      </c>
      <c r="B2584" t="s">
        <v>26733</v>
      </c>
      <c r="C2584">
        <v>7.8</v>
      </c>
      <c r="E2584" t="s">
        <v>27936</v>
      </c>
      <c r="F2584" t="s">
        <v>3409</v>
      </c>
      <c r="G2584" t="s">
        <v>27934</v>
      </c>
    </row>
    <row r="2585" spans="1:9" x14ac:dyDescent="0.3">
      <c r="A2585" t="s">
        <v>2125</v>
      </c>
      <c r="B2585" t="s">
        <v>26734</v>
      </c>
      <c r="C2585">
        <v>6.1</v>
      </c>
      <c r="E2585" t="s">
        <v>27936</v>
      </c>
      <c r="F2585" t="s">
        <v>3409</v>
      </c>
      <c r="G2585" t="s">
        <v>10413</v>
      </c>
    </row>
    <row r="2586" spans="1:9" x14ac:dyDescent="0.3">
      <c r="A2586" t="s">
        <v>5103</v>
      </c>
      <c r="B2586" t="s">
        <v>26735</v>
      </c>
      <c r="C2586">
        <v>5.0999999999999996</v>
      </c>
      <c r="E2586" t="s">
        <v>6403</v>
      </c>
      <c r="F2586" t="s">
        <v>27934</v>
      </c>
    </row>
    <row r="2587" spans="1:9" x14ac:dyDescent="0.3">
      <c r="A2587" t="s">
        <v>1415</v>
      </c>
      <c r="B2587" t="s">
        <v>26736</v>
      </c>
      <c r="C2587">
        <v>7.4</v>
      </c>
      <c r="E2587" t="s">
        <v>1671</v>
      </c>
      <c r="F2587" t="s">
        <v>3409</v>
      </c>
      <c r="G2587" t="s">
        <v>19711</v>
      </c>
    </row>
    <row r="2588" spans="1:9" x14ac:dyDescent="0.3">
      <c r="A2588" t="s">
        <v>3396</v>
      </c>
      <c r="B2588" t="s">
        <v>26737</v>
      </c>
      <c r="C2588">
        <v>7.8</v>
      </c>
      <c r="E2588" t="s">
        <v>3409</v>
      </c>
      <c r="F2588" t="s">
        <v>25957</v>
      </c>
    </row>
    <row r="2589" spans="1:9" x14ac:dyDescent="0.3">
      <c r="A2589" t="s">
        <v>13966</v>
      </c>
      <c r="B2589" t="s">
        <v>26738</v>
      </c>
      <c r="C2589">
        <v>8</v>
      </c>
      <c r="E2589" t="s">
        <v>27936</v>
      </c>
      <c r="F2589" t="s">
        <v>3409</v>
      </c>
      <c r="G2589" t="s">
        <v>17378</v>
      </c>
    </row>
    <row r="2590" spans="1:9" x14ac:dyDescent="0.3">
      <c r="A2590" t="s">
        <v>214</v>
      </c>
      <c r="B2590" t="s">
        <v>26739</v>
      </c>
      <c r="C2590">
        <v>6.7</v>
      </c>
      <c r="E2590" t="s">
        <v>3409</v>
      </c>
      <c r="F2590" t="s">
        <v>19711</v>
      </c>
    </row>
    <row r="2591" spans="1:9" x14ac:dyDescent="0.3">
      <c r="A2591" t="s">
        <v>1935</v>
      </c>
      <c r="B2591" t="s">
        <v>26740</v>
      </c>
      <c r="C2591">
        <v>6.6</v>
      </c>
      <c r="E2591" t="s">
        <v>27936</v>
      </c>
      <c r="F2591" t="s">
        <v>3409</v>
      </c>
    </row>
    <row r="2592" spans="1:9" x14ac:dyDescent="0.3">
      <c r="A2592" t="s">
        <v>1415</v>
      </c>
      <c r="B2592" t="s">
        <v>26741</v>
      </c>
      <c r="C2592">
        <v>6.4</v>
      </c>
      <c r="E2592" t="s">
        <v>1671</v>
      </c>
      <c r="F2592" t="s">
        <v>3409</v>
      </c>
      <c r="G2592" t="s">
        <v>19711</v>
      </c>
    </row>
    <row r="2593" spans="1:9" x14ac:dyDescent="0.3">
      <c r="A2593" t="s">
        <v>334</v>
      </c>
      <c r="B2593" t="s">
        <v>26742</v>
      </c>
      <c r="C2593">
        <v>6.7</v>
      </c>
      <c r="E2593" t="s">
        <v>1325</v>
      </c>
      <c r="F2593" t="s">
        <v>27936</v>
      </c>
      <c r="G2593" t="s">
        <v>10413</v>
      </c>
    </row>
    <row r="2594" spans="1:9" x14ac:dyDescent="0.3">
      <c r="A2594" t="s">
        <v>1831</v>
      </c>
      <c r="B2594" t="s">
        <v>26743</v>
      </c>
      <c r="C2594">
        <v>6.2</v>
      </c>
      <c r="E2594" t="s">
        <v>13307</v>
      </c>
      <c r="F2594" t="s">
        <v>1671</v>
      </c>
      <c r="G2594" t="s">
        <v>27936</v>
      </c>
      <c r="H2594" t="s">
        <v>3409</v>
      </c>
    </row>
    <row r="2595" spans="1:9" x14ac:dyDescent="0.3">
      <c r="A2595" t="s">
        <v>2831</v>
      </c>
      <c r="B2595" t="s">
        <v>26744</v>
      </c>
      <c r="C2595">
        <v>7.3</v>
      </c>
      <c r="E2595" t="s">
        <v>953</v>
      </c>
      <c r="F2595" t="s">
        <v>11526</v>
      </c>
      <c r="G2595" t="s">
        <v>18089</v>
      </c>
    </row>
    <row r="2596" spans="1:9" x14ac:dyDescent="0.3">
      <c r="A2596" t="s">
        <v>1467</v>
      </c>
      <c r="B2596" t="s">
        <v>26745</v>
      </c>
      <c r="C2596">
        <v>8.1</v>
      </c>
      <c r="E2596" t="s">
        <v>1325</v>
      </c>
      <c r="F2596" t="s">
        <v>3409</v>
      </c>
      <c r="G2596" t="s">
        <v>25957</v>
      </c>
    </row>
    <row r="2597" spans="1:9" x14ac:dyDescent="0.3">
      <c r="A2597" t="s">
        <v>7445</v>
      </c>
      <c r="B2597" t="s">
        <v>26746</v>
      </c>
      <c r="C2597">
        <v>7</v>
      </c>
      <c r="E2597" t="s">
        <v>1671</v>
      </c>
      <c r="F2597" t="s">
        <v>3409</v>
      </c>
      <c r="G2597" t="s">
        <v>18089</v>
      </c>
      <c r="H2597" t="s">
        <v>27935</v>
      </c>
    </row>
    <row r="2598" spans="1:9" x14ac:dyDescent="0.3">
      <c r="A2598" t="s">
        <v>6403</v>
      </c>
      <c r="B2598" t="s">
        <v>26747</v>
      </c>
      <c r="C2598">
        <v>8</v>
      </c>
      <c r="E2598" t="s">
        <v>6403</v>
      </c>
    </row>
    <row r="2599" spans="1:9" x14ac:dyDescent="0.3">
      <c r="A2599" t="s">
        <v>1826</v>
      </c>
      <c r="B2599" t="s">
        <v>26748</v>
      </c>
      <c r="C2599">
        <v>8</v>
      </c>
      <c r="E2599" t="s">
        <v>953</v>
      </c>
      <c r="F2599" t="s">
        <v>3409</v>
      </c>
      <c r="G2599" t="s">
        <v>10413</v>
      </c>
    </row>
    <row r="2600" spans="1:9" x14ac:dyDescent="0.3">
      <c r="A2600" t="s">
        <v>1671</v>
      </c>
      <c r="B2600" t="s">
        <v>26749</v>
      </c>
      <c r="C2600">
        <v>7</v>
      </c>
      <c r="E2600" t="s">
        <v>1671</v>
      </c>
    </row>
    <row r="2601" spans="1:9" x14ac:dyDescent="0.3">
      <c r="A2601" t="s">
        <v>14018</v>
      </c>
      <c r="B2601" t="s">
        <v>26750</v>
      </c>
      <c r="C2601">
        <v>7.9</v>
      </c>
      <c r="E2601" t="s">
        <v>11526</v>
      </c>
      <c r="F2601" t="s">
        <v>1671</v>
      </c>
      <c r="G2601" t="s">
        <v>27936</v>
      </c>
      <c r="H2601" t="s">
        <v>3409</v>
      </c>
      <c r="I2601" t="s">
        <v>18089</v>
      </c>
    </row>
    <row r="2602" spans="1:9" x14ac:dyDescent="0.3">
      <c r="A2602" t="s">
        <v>14023</v>
      </c>
      <c r="B2602" t="s">
        <v>26751</v>
      </c>
      <c r="C2602">
        <v>5.9</v>
      </c>
      <c r="E2602" t="s">
        <v>1325</v>
      </c>
      <c r="F2602" t="s">
        <v>953</v>
      </c>
      <c r="G2602" t="s">
        <v>1671</v>
      </c>
      <c r="H2602" t="s">
        <v>1266</v>
      </c>
      <c r="I2602" t="s">
        <v>27934</v>
      </c>
    </row>
    <row r="2603" spans="1:9" x14ac:dyDescent="0.3">
      <c r="A2603" t="s">
        <v>1681</v>
      </c>
      <c r="B2603" t="s">
        <v>26752</v>
      </c>
      <c r="C2603">
        <v>6.6</v>
      </c>
      <c r="E2603" t="s">
        <v>1671</v>
      </c>
      <c r="F2603" t="s">
        <v>19711</v>
      </c>
    </row>
    <row r="2604" spans="1:9" x14ac:dyDescent="0.3">
      <c r="A2604" t="s">
        <v>2527</v>
      </c>
      <c r="B2604" t="s">
        <v>26753</v>
      </c>
      <c r="C2604">
        <v>6.3</v>
      </c>
      <c r="E2604" t="s">
        <v>1671</v>
      </c>
      <c r="F2604" t="s">
        <v>3409</v>
      </c>
    </row>
    <row r="2605" spans="1:9" x14ac:dyDescent="0.3">
      <c r="A2605" t="s">
        <v>73</v>
      </c>
      <c r="B2605" t="s">
        <v>26754</v>
      </c>
      <c r="C2605">
        <v>7.7</v>
      </c>
      <c r="E2605" t="s">
        <v>1325</v>
      </c>
      <c r="F2605" t="s">
        <v>953</v>
      </c>
      <c r="G2605" t="s">
        <v>12332</v>
      </c>
    </row>
    <row r="2606" spans="1:9" x14ac:dyDescent="0.3">
      <c r="A2606" t="s">
        <v>1671</v>
      </c>
      <c r="B2606" t="s">
        <v>26755</v>
      </c>
      <c r="C2606">
        <v>6.9</v>
      </c>
      <c r="E2606" t="s">
        <v>1671</v>
      </c>
    </row>
    <row r="2607" spans="1:9" x14ac:dyDescent="0.3">
      <c r="A2607" t="s">
        <v>2954</v>
      </c>
      <c r="B2607" t="s">
        <v>26756</v>
      </c>
      <c r="C2607">
        <v>7.1</v>
      </c>
      <c r="E2607" t="s">
        <v>12332</v>
      </c>
      <c r="F2607" t="s">
        <v>10413</v>
      </c>
    </row>
    <row r="2608" spans="1:9" x14ac:dyDescent="0.3">
      <c r="A2608" t="s">
        <v>5274</v>
      </c>
      <c r="B2608" t="s">
        <v>26757</v>
      </c>
      <c r="C2608">
        <v>7.4</v>
      </c>
      <c r="E2608" t="s">
        <v>27936</v>
      </c>
      <c r="F2608" t="s">
        <v>3409</v>
      </c>
      <c r="G2608" t="s">
        <v>19711</v>
      </c>
      <c r="H2608" t="s">
        <v>10413</v>
      </c>
    </row>
    <row r="2609" spans="1:9" x14ac:dyDescent="0.3">
      <c r="A2609" t="s">
        <v>14050</v>
      </c>
      <c r="B2609" t="s">
        <v>26758</v>
      </c>
      <c r="C2609">
        <v>6.5</v>
      </c>
      <c r="E2609" t="s">
        <v>1325</v>
      </c>
      <c r="F2609" t="s">
        <v>953</v>
      </c>
      <c r="G2609" t="s">
        <v>3409</v>
      </c>
      <c r="H2609" t="s">
        <v>10413</v>
      </c>
      <c r="I2609" t="s">
        <v>25957</v>
      </c>
    </row>
    <row r="2610" spans="1:9" x14ac:dyDescent="0.3">
      <c r="A2610" t="s">
        <v>14056</v>
      </c>
      <c r="B2610" t="s">
        <v>26759</v>
      </c>
      <c r="C2610">
        <v>6.5</v>
      </c>
      <c r="E2610" t="s">
        <v>27936</v>
      </c>
      <c r="F2610" t="s">
        <v>3409</v>
      </c>
      <c r="G2610" t="s">
        <v>12038</v>
      </c>
      <c r="H2610" t="s">
        <v>19711</v>
      </c>
    </row>
    <row r="2611" spans="1:9" x14ac:dyDescent="0.3">
      <c r="A2611" t="s">
        <v>14062</v>
      </c>
      <c r="B2611" t="s">
        <v>26760</v>
      </c>
      <c r="C2611">
        <v>6.8</v>
      </c>
      <c r="E2611" t="s">
        <v>953</v>
      </c>
      <c r="F2611" t="s">
        <v>11526</v>
      </c>
      <c r="G2611" t="s">
        <v>1671</v>
      </c>
      <c r="H2611" t="s">
        <v>27936</v>
      </c>
    </row>
    <row r="2612" spans="1:9" x14ac:dyDescent="0.3">
      <c r="A2612" t="s">
        <v>1528</v>
      </c>
      <c r="B2612" t="s">
        <v>26761</v>
      </c>
      <c r="C2612">
        <v>7.5</v>
      </c>
      <c r="E2612" t="s">
        <v>27936</v>
      </c>
      <c r="F2612" t="s">
        <v>10413</v>
      </c>
    </row>
    <row r="2613" spans="1:9" x14ac:dyDescent="0.3">
      <c r="A2613" t="s">
        <v>4219</v>
      </c>
      <c r="B2613" t="s">
        <v>26762</v>
      </c>
      <c r="C2613">
        <v>6.6</v>
      </c>
      <c r="E2613" t="s">
        <v>953</v>
      </c>
      <c r="F2613" t="s">
        <v>1671</v>
      </c>
    </row>
    <row r="2614" spans="1:9" x14ac:dyDescent="0.3">
      <c r="A2614" t="s">
        <v>2683</v>
      </c>
      <c r="B2614" t="s">
        <v>26763</v>
      </c>
      <c r="C2614">
        <v>7.1</v>
      </c>
      <c r="E2614" t="s">
        <v>3409</v>
      </c>
      <c r="F2614" t="s">
        <v>12332</v>
      </c>
      <c r="G2614" t="s">
        <v>10413</v>
      </c>
    </row>
    <row r="2615" spans="1:9" x14ac:dyDescent="0.3">
      <c r="A2615" t="s">
        <v>2850</v>
      </c>
      <c r="B2615" t="s">
        <v>26764</v>
      </c>
      <c r="C2615">
        <v>6.6</v>
      </c>
      <c r="E2615" t="s">
        <v>3409</v>
      </c>
      <c r="F2615" t="s">
        <v>17378</v>
      </c>
      <c r="G2615" t="s">
        <v>19711</v>
      </c>
    </row>
    <row r="2616" spans="1:9" x14ac:dyDescent="0.3">
      <c r="A2616" t="s">
        <v>14082</v>
      </c>
      <c r="B2616" t="s">
        <v>26765</v>
      </c>
      <c r="C2616">
        <v>7</v>
      </c>
      <c r="E2616" t="s">
        <v>953</v>
      </c>
      <c r="F2616" t="s">
        <v>1671</v>
      </c>
      <c r="G2616" t="s">
        <v>1266</v>
      </c>
      <c r="H2616" t="s">
        <v>12332</v>
      </c>
    </row>
    <row r="2617" spans="1:9" x14ac:dyDescent="0.3">
      <c r="A2617" t="s">
        <v>2527</v>
      </c>
      <c r="B2617" t="s">
        <v>26766</v>
      </c>
      <c r="C2617">
        <v>3.3</v>
      </c>
      <c r="E2617" t="s">
        <v>1671</v>
      </c>
      <c r="F2617" t="s">
        <v>3409</v>
      </c>
    </row>
    <row r="2618" spans="1:9" x14ac:dyDescent="0.3">
      <c r="A2618" t="s">
        <v>1009</v>
      </c>
      <c r="B2618" t="s">
        <v>26767</v>
      </c>
      <c r="C2618">
        <v>6.7</v>
      </c>
      <c r="E2618" t="s">
        <v>1671</v>
      </c>
      <c r="F2618" t="s">
        <v>27936</v>
      </c>
    </row>
    <row r="2619" spans="1:9" x14ac:dyDescent="0.3">
      <c r="A2619" t="s">
        <v>4075</v>
      </c>
      <c r="B2619" t="s">
        <v>26768</v>
      </c>
      <c r="C2619">
        <v>6.8</v>
      </c>
      <c r="E2619" t="s">
        <v>3409</v>
      </c>
      <c r="F2619" t="s">
        <v>10413</v>
      </c>
    </row>
    <row r="2620" spans="1:9" x14ac:dyDescent="0.3">
      <c r="A2620" t="s">
        <v>4332</v>
      </c>
      <c r="B2620" t="s">
        <v>26769</v>
      </c>
      <c r="C2620">
        <v>6</v>
      </c>
      <c r="E2620" t="s">
        <v>6403</v>
      </c>
      <c r="F2620" t="s">
        <v>12332</v>
      </c>
      <c r="G2620" t="s">
        <v>10413</v>
      </c>
    </row>
    <row r="2621" spans="1:9" x14ac:dyDescent="0.3">
      <c r="A2621" t="s">
        <v>5103</v>
      </c>
      <c r="B2621" t="s">
        <v>26770</v>
      </c>
      <c r="C2621">
        <v>5.4</v>
      </c>
      <c r="E2621" t="s">
        <v>6403</v>
      </c>
      <c r="F2621" t="s">
        <v>27934</v>
      </c>
    </row>
    <row r="2622" spans="1:9" x14ac:dyDescent="0.3">
      <c r="A2622" t="s">
        <v>1671</v>
      </c>
      <c r="B2622" t="s">
        <v>26771</v>
      </c>
      <c r="C2622">
        <v>4.3</v>
      </c>
      <c r="E2622" t="s">
        <v>1671</v>
      </c>
    </row>
    <row r="2623" spans="1:9" x14ac:dyDescent="0.3">
      <c r="A2623" t="s">
        <v>2786</v>
      </c>
      <c r="B2623" t="s">
        <v>26772</v>
      </c>
      <c r="C2623">
        <v>6.2</v>
      </c>
      <c r="E2623" t="s">
        <v>1671</v>
      </c>
      <c r="F2623" t="s">
        <v>1266</v>
      </c>
    </row>
    <row r="2624" spans="1:9" x14ac:dyDescent="0.3">
      <c r="A2624" t="s">
        <v>14125</v>
      </c>
      <c r="B2624" t="s">
        <v>26773</v>
      </c>
      <c r="C2624">
        <v>7.7</v>
      </c>
      <c r="E2624" t="s">
        <v>1671</v>
      </c>
      <c r="F2624" t="s">
        <v>3409</v>
      </c>
      <c r="G2624" t="s">
        <v>18089</v>
      </c>
      <c r="H2624" t="s">
        <v>1266</v>
      </c>
      <c r="I2624" t="s">
        <v>17378</v>
      </c>
    </row>
    <row r="2625" spans="1:8" x14ac:dyDescent="0.3">
      <c r="A2625" t="s">
        <v>6326</v>
      </c>
      <c r="B2625" t="s">
        <v>26774</v>
      </c>
      <c r="C2625">
        <v>7.4</v>
      </c>
      <c r="E2625" t="s">
        <v>13307</v>
      </c>
      <c r="F2625" t="s">
        <v>3409</v>
      </c>
      <c r="G2625" t="s">
        <v>19711</v>
      </c>
    </row>
    <row r="2626" spans="1:8" x14ac:dyDescent="0.3">
      <c r="A2626" t="s">
        <v>4068</v>
      </c>
      <c r="B2626" t="s">
        <v>26775</v>
      </c>
      <c r="C2626">
        <v>5.9</v>
      </c>
      <c r="E2626" t="s">
        <v>67</v>
      </c>
      <c r="F2626" t="s">
        <v>12038</v>
      </c>
    </row>
    <row r="2627" spans="1:8" x14ac:dyDescent="0.3">
      <c r="A2627" t="s">
        <v>214</v>
      </c>
      <c r="B2627" t="s">
        <v>26776</v>
      </c>
      <c r="C2627">
        <v>7.8</v>
      </c>
      <c r="E2627" t="s">
        <v>3409</v>
      </c>
      <c r="F2627" t="s">
        <v>19711</v>
      </c>
    </row>
    <row r="2628" spans="1:8" x14ac:dyDescent="0.3">
      <c r="A2628" t="s">
        <v>1935</v>
      </c>
      <c r="B2628" t="s">
        <v>26777</v>
      </c>
      <c r="C2628">
        <v>7.4</v>
      </c>
      <c r="E2628" t="s">
        <v>27936</v>
      </c>
      <c r="F2628" t="s">
        <v>3409</v>
      </c>
    </row>
    <row r="2629" spans="1:8" x14ac:dyDescent="0.3">
      <c r="A2629" t="s">
        <v>1681</v>
      </c>
      <c r="B2629" t="s">
        <v>26778</v>
      </c>
      <c r="C2629">
        <v>6.5</v>
      </c>
      <c r="E2629" t="s">
        <v>1671</v>
      </c>
      <c r="F2629" t="s">
        <v>19711</v>
      </c>
    </row>
    <row r="2630" spans="1:8" x14ac:dyDescent="0.3">
      <c r="A2630" t="s">
        <v>3030</v>
      </c>
      <c r="B2630" t="s">
        <v>26779</v>
      </c>
      <c r="C2630">
        <v>7</v>
      </c>
      <c r="E2630" t="s">
        <v>6403</v>
      </c>
      <c r="F2630" t="s">
        <v>27934</v>
      </c>
      <c r="G2630" t="s">
        <v>10413</v>
      </c>
    </row>
    <row r="2631" spans="1:8" x14ac:dyDescent="0.3">
      <c r="A2631" t="s">
        <v>1544</v>
      </c>
      <c r="B2631" t="s">
        <v>26780</v>
      </c>
      <c r="C2631">
        <v>7.6</v>
      </c>
      <c r="E2631" t="s">
        <v>13307</v>
      </c>
      <c r="F2631" t="s">
        <v>3409</v>
      </c>
    </row>
    <row r="2632" spans="1:8" x14ac:dyDescent="0.3">
      <c r="A2632" t="s">
        <v>2527</v>
      </c>
      <c r="B2632" t="s">
        <v>26781</v>
      </c>
      <c r="C2632">
        <v>6.9</v>
      </c>
      <c r="E2632" t="s">
        <v>1671</v>
      </c>
      <c r="F2632" t="s">
        <v>3409</v>
      </c>
    </row>
    <row r="2633" spans="1:8" x14ac:dyDescent="0.3">
      <c r="A2633" t="s">
        <v>2614</v>
      </c>
      <c r="B2633" t="s">
        <v>26782</v>
      </c>
      <c r="C2633">
        <v>5.3</v>
      </c>
      <c r="E2633" t="s">
        <v>1671</v>
      </c>
      <c r="F2633" t="s">
        <v>18089</v>
      </c>
      <c r="G2633" t="s">
        <v>1266</v>
      </c>
      <c r="H2633" t="s">
        <v>19711</v>
      </c>
    </row>
    <row r="2634" spans="1:8" x14ac:dyDescent="0.3">
      <c r="A2634" t="s">
        <v>3831</v>
      </c>
      <c r="B2634" t="s">
        <v>26783</v>
      </c>
      <c r="C2634">
        <v>6.4</v>
      </c>
      <c r="E2634" t="s">
        <v>3409</v>
      </c>
      <c r="F2634" t="s">
        <v>27934</v>
      </c>
      <c r="G2634" t="s">
        <v>19711</v>
      </c>
    </row>
    <row r="2635" spans="1:8" x14ac:dyDescent="0.3">
      <c r="A2635" t="s">
        <v>5383</v>
      </c>
      <c r="B2635" t="s">
        <v>26784</v>
      </c>
      <c r="C2635">
        <v>7.8</v>
      </c>
      <c r="E2635" t="s">
        <v>953</v>
      </c>
      <c r="F2635" t="s">
        <v>1671</v>
      </c>
      <c r="G2635" t="s">
        <v>3409</v>
      </c>
    </row>
    <row r="2636" spans="1:8" x14ac:dyDescent="0.3">
      <c r="A2636" t="s">
        <v>8945</v>
      </c>
      <c r="B2636" t="s">
        <v>26785</v>
      </c>
      <c r="C2636">
        <v>6.7</v>
      </c>
      <c r="E2636" t="s">
        <v>1325</v>
      </c>
      <c r="F2636" t="s">
        <v>1266</v>
      </c>
      <c r="G2636" t="s">
        <v>6403</v>
      </c>
      <c r="H2636" t="s">
        <v>10413</v>
      </c>
    </row>
    <row r="2637" spans="1:8" x14ac:dyDescent="0.3">
      <c r="A2637" t="s">
        <v>14200</v>
      </c>
      <c r="B2637" t="s">
        <v>26786</v>
      </c>
      <c r="C2637">
        <v>5.3</v>
      </c>
      <c r="E2637" t="s">
        <v>1671</v>
      </c>
      <c r="F2637" t="s">
        <v>27936</v>
      </c>
      <c r="G2637" t="s">
        <v>18089</v>
      </c>
    </row>
    <row r="2638" spans="1:8" x14ac:dyDescent="0.3">
      <c r="A2638" t="s">
        <v>2527</v>
      </c>
      <c r="B2638" t="s">
        <v>26787</v>
      </c>
      <c r="C2638">
        <v>6.3</v>
      </c>
      <c r="E2638" t="s">
        <v>1671</v>
      </c>
      <c r="F2638" t="s">
        <v>3409</v>
      </c>
    </row>
    <row r="2639" spans="1:8" x14ac:dyDescent="0.3">
      <c r="A2639" t="s">
        <v>334</v>
      </c>
      <c r="B2639" t="s">
        <v>26788</v>
      </c>
      <c r="C2639">
        <v>7</v>
      </c>
      <c r="E2639" t="s">
        <v>1325</v>
      </c>
      <c r="F2639" t="s">
        <v>27936</v>
      </c>
      <c r="G2639" t="s">
        <v>10413</v>
      </c>
    </row>
    <row r="2640" spans="1:8" x14ac:dyDescent="0.3">
      <c r="A2640" t="s">
        <v>1415</v>
      </c>
      <c r="B2640" t="s">
        <v>26789</v>
      </c>
      <c r="C2640">
        <v>6.6</v>
      </c>
      <c r="E2640" t="s">
        <v>1671</v>
      </c>
      <c r="F2640" t="s">
        <v>3409</v>
      </c>
      <c r="G2640" t="s">
        <v>19711</v>
      </c>
    </row>
    <row r="2641" spans="1:8" x14ac:dyDescent="0.3">
      <c r="A2641" t="s">
        <v>14233</v>
      </c>
      <c r="B2641" t="s">
        <v>26790</v>
      </c>
      <c r="C2641">
        <v>8.4</v>
      </c>
      <c r="E2641" t="s">
        <v>953</v>
      </c>
      <c r="F2641" t="s">
        <v>3409</v>
      </c>
      <c r="G2641" t="s">
        <v>10413</v>
      </c>
      <c r="H2641" t="s">
        <v>25957</v>
      </c>
    </row>
    <row r="2642" spans="1:8" x14ac:dyDescent="0.3">
      <c r="A2642" t="s">
        <v>1671</v>
      </c>
      <c r="B2642" t="s">
        <v>26791</v>
      </c>
      <c r="C2642">
        <v>5.4</v>
      </c>
      <c r="E2642" t="s">
        <v>1671</v>
      </c>
    </row>
    <row r="2643" spans="1:8" x14ac:dyDescent="0.3">
      <c r="A2643" t="s">
        <v>687</v>
      </c>
      <c r="B2643" t="s">
        <v>26792</v>
      </c>
      <c r="C2643">
        <v>7.8</v>
      </c>
      <c r="E2643" t="s">
        <v>3409</v>
      </c>
      <c r="F2643" t="s">
        <v>1266</v>
      </c>
      <c r="G2643" t="s">
        <v>19711</v>
      </c>
    </row>
    <row r="2644" spans="1:8" x14ac:dyDescent="0.3">
      <c r="A2644" t="s">
        <v>207</v>
      </c>
      <c r="B2644" t="s">
        <v>26793</v>
      </c>
      <c r="C2644">
        <v>7.6</v>
      </c>
      <c r="E2644" t="s">
        <v>1325</v>
      </c>
      <c r="F2644" t="s">
        <v>953</v>
      </c>
      <c r="G2644" t="s">
        <v>3409</v>
      </c>
      <c r="H2644" t="s">
        <v>19711</v>
      </c>
    </row>
    <row r="2645" spans="1:8" x14ac:dyDescent="0.3">
      <c r="A2645" t="s">
        <v>4075</v>
      </c>
      <c r="B2645" t="s">
        <v>26794</v>
      </c>
      <c r="C2645">
        <v>6.6</v>
      </c>
      <c r="E2645" t="s">
        <v>3409</v>
      </c>
      <c r="F2645" t="s">
        <v>10413</v>
      </c>
    </row>
    <row r="2646" spans="1:8" x14ac:dyDescent="0.3">
      <c r="A2646" t="s">
        <v>2954</v>
      </c>
      <c r="B2646" t="s">
        <v>26795</v>
      </c>
      <c r="C2646">
        <v>6.4</v>
      </c>
      <c r="E2646" t="s">
        <v>12332</v>
      </c>
      <c r="F2646" t="s">
        <v>10413</v>
      </c>
    </row>
    <row r="2647" spans="1:8" x14ac:dyDescent="0.3">
      <c r="A2647" t="s">
        <v>4296</v>
      </c>
      <c r="B2647" t="s">
        <v>26796</v>
      </c>
      <c r="C2647">
        <v>7</v>
      </c>
      <c r="E2647" t="s">
        <v>13307</v>
      </c>
      <c r="F2647" t="s">
        <v>3409</v>
      </c>
      <c r="G2647" t="s">
        <v>12038</v>
      </c>
    </row>
    <row r="2648" spans="1:8" x14ac:dyDescent="0.3">
      <c r="A2648" t="s">
        <v>1009</v>
      </c>
      <c r="B2648" t="s">
        <v>26797</v>
      </c>
      <c r="C2648">
        <v>5.7</v>
      </c>
      <c r="E2648" t="s">
        <v>1671</v>
      </c>
      <c r="F2648" t="s">
        <v>27936</v>
      </c>
    </row>
    <row r="2649" spans="1:8" x14ac:dyDescent="0.3">
      <c r="A2649" t="s">
        <v>1401</v>
      </c>
      <c r="B2649" t="s">
        <v>26798</v>
      </c>
      <c r="C2649">
        <v>5.9</v>
      </c>
      <c r="E2649" t="s">
        <v>1325</v>
      </c>
      <c r="F2649" t="s">
        <v>27936</v>
      </c>
      <c r="G2649" t="s">
        <v>12332</v>
      </c>
      <c r="H2649" t="s">
        <v>10413</v>
      </c>
    </row>
    <row r="2650" spans="1:8" x14ac:dyDescent="0.3">
      <c r="A2650" t="s">
        <v>1671</v>
      </c>
      <c r="B2650" t="s">
        <v>26799</v>
      </c>
      <c r="C2650">
        <v>6.3</v>
      </c>
      <c r="E2650" t="s">
        <v>1671</v>
      </c>
    </row>
    <row r="2651" spans="1:8" x14ac:dyDescent="0.3">
      <c r="A2651" t="s">
        <v>2527</v>
      </c>
      <c r="B2651" t="s">
        <v>26800</v>
      </c>
      <c r="C2651">
        <v>6.3</v>
      </c>
      <c r="E2651" t="s">
        <v>1671</v>
      </c>
      <c r="F2651" t="s">
        <v>3409</v>
      </c>
    </row>
    <row r="2652" spans="1:8" x14ac:dyDescent="0.3">
      <c r="A2652" t="s">
        <v>2527</v>
      </c>
      <c r="B2652" t="s">
        <v>26801</v>
      </c>
      <c r="C2652">
        <v>6.2</v>
      </c>
      <c r="E2652" t="s">
        <v>1671</v>
      </c>
      <c r="F2652" t="s">
        <v>3409</v>
      </c>
    </row>
    <row r="2653" spans="1:8" x14ac:dyDescent="0.3">
      <c r="A2653" t="s">
        <v>11250</v>
      </c>
      <c r="B2653" t="s">
        <v>26802</v>
      </c>
      <c r="C2653">
        <v>2.1</v>
      </c>
      <c r="E2653" t="s">
        <v>1671</v>
      </c>
      <c r="F2653" t="s">
        <v>17378</v>
      </c>
      <c r="G2653" t="s">
        <v>19711</v>
      </c>
    </row>
    <row r="2654" spans="1:8" x14ac:dyDescent="0.3">
      <c r="A2654" t="s">
        <v>2527</v>
      </c>
      <c r="B2654" t="s">
        <v>26803</v>
      </c>
      <c r="C2654">
        <v>5</v>
      </c>
      <c r="E2654" t="s">
        <v>1671</v>
      </c>
      <c r="F2654" t="s">
        <v>3409</v>
      </c>
    </row>
    <row r="2655" spans="1:8" x14ac:dyDescent="0.3">
      <c r="A2655" t="s">
        <v>852</v>
      </c>
      <c r="B2655" t="s">
        <v>26804</v>
      </c>
      <c r="C2655">
        <v>5.3</v>
      </c>
      <c r="E2655" t="s">
        <v>27934</v>
      </c>
      <c r="F2655" t="s">
        <v>10413</v>
      </c>
    </row>
    <row r="2656" spans="1:8" x14ac:dyDescent="0.3">
      <c r="A2656" t="s">
        <v>214</v>
      </c>
      <c r="B2656" t="s">
        <v>26805</v>
      </c>
      <c r="C2656">
        <v>7.1</v>
      </c>
      <c r="E2656" t="s">
        <v>3409</v>
      </c>
      <c r="F2656" t="s">
        <v>19711</v>
      </c>
    </row>
    <row r="2657" spans="1:8" x14ac:dyDescent="0.3">
      <c r="A2657" t="s">
        <v>3409</v>
      </c>
      <c r="B2657" t="s">
        <v>26806</v>
      </c>
      <c r="C2657">
        <v>7</v>
      </c>
      <c r="E2657" t="s">
        <v>3409</v>
      </c>
    </row>
    <row r="2658" spans="1:8" x14ac:dyDescent="0.3">
      <c r="A2658" t="s">
        <v>14309</v>
      </c>
      <c r="B2658" t="s">
        <v>25104</v>
      </c>
      <c r="C2658">
        <v>7</v>
      </c>
      <c r="E2658" t="s">
        <v>1671</v>
      </c>
      <c r="F2658" t="s">
        <v>3409</v>
      </c>
      <c r="G2658" t="s">
        <v>6403</v>
      </c>
      <c r="H2658" t="s">
        <v>12332</v>
      </c>
    </row>
    <row r="2659" spans="1:8" x14ac:dyDescent="0.3">
      <c r="A2659" t="s">
        <v>9754</v>
      </c>
      <c r="B2659" t="s">
        <v>26807</v>
      </c>
      <c r="C2659">
        <v>7.1</v>
      </c>
      <c r="E2659" t="s">
        <v>1266</v>
      </c>
      <c r="F2659" t="s">
        <v>6403</v>
      </c>
      <c r="G2659" t="s">
        <v>10413</v>
      </c>
    </row>
    <row r="2660" spans="1:8" x14ac:dyDescent="0.3">
      <c r="A2660" t="s">
        <v>1415</v>
      </c>
      <c r="B2660" t="s">
        <v>26808</v>
      </c>
      <c r="C2660">
        <v>7</v>
      </c>
      <c r="E2660" t="s">
        <v>1671</v>
      </c>
      <c r="F2660" t="s">
        <v>3409</v>
      </c>
      <c r="G2660" t="s">
        <v>19711</v>
      </c>
    </row>
    <row r="2661" spans="1:8" x14ac:dyDescent="0.3">
      <c r="A2661" t="s">
        <v>3409</v>
      </c>
      <c r="B2661" t="s">
        <v>26809</v>
      </c>
      <c r="C2661">
        <v>7.7</v>
      </c>
      <c r="E2661" t="s">
        <v>3409</v>
      </c>
    </row>
    <row r="2662" spans="1:8" x14ac:dyDescent="0.3">
      <c r="A2662" t="s">
        <v>2527</v>
      </c>
      <c r="B2662" t="s">
        <v>26810</v>
      </c>
      <c r="C2662">
        <v>7.1</v>
      </c>
      <c r="E2662" t="s">
        <v>1671</v>
      </c>
      <c r="F2662" t="s">
        <v>3409</v>
      </c>
    </row>
    <row r="2663" spans="1:8" x14ac:dyDescent="0.3">
      <c r="A2663" t="s">
        <v>4075</v>
      </c>
      <c r="B2663" t="s">
        <v>26811</v>
      </c>
      <c r="C2663">
        <v>6.8</v>
      </c>
      <c r="E2663" t="s">
        <v>3409</v>
      </c>
      <c r="F2663" t="s">
        <v>10413</v>
      </c>
    </row>
    <row r="2664" spans="1:8" x14ac:dyDescent="0.3">
      <c r="A2664" t="s">
        <v>5499</v>
      </c>
      <c r="B2664">
        <v>2046</v>
      </c>
      <c r="C2664">
        <v>7.5</v>
      </c>
      <c r="E2664" t="s">
        <v>3409</v>
      </c>
      <c r="F2664" t="s">
        <v>19711</v>
      </c>
      <c r="G2664" t="s">
        <v>12332</v>
      </c>
    </row>
    <row r="2665" spans="1:8" x14ac:dyDescent="0.3">
      <c r="A2665" t="s">
        <v>4824</v>
      </c>
      <c r="B2665" t="s">
        <v>26812</v>
      </c>
      <c r="C2665">
        <v>6.3</v>
      </c>
      <c r="E2665" t="s">
        <v>27936</v>
      </c>
      <c r="F2665" t="s">
        <v>3409</v>
      </c>
      <c r="G2665" t="s">
        <v>19711</v>
      </c>
    </row>
    <row r="2666" spans="1:8" x14ac:dyDescent="0.3">
      <c r="A2666" t="s">
        <v>3271</v>
      </c>
      <c r="B2666" t="s">
        <v>26813</v>
      </c>
      <c r="C2666">
        <v>7.3</v>
      </c>
      <c r="E2666" t="s">
        <v>953</v>
      </c>
      <c r="F2666" t="s">
        <v>3409</v>
      </c>
      <c r="G2666" t="s">
        <v>18089</v>
      </c>
    </row>
    <row r="2667" spans="1:8" x14ac:dyDescent="0.3">
      <c r="A2667" t="s">
        <v>3831</v>
      </c>
      <c r="B2667" t="s">
        <v>26814</v>
      </c>
      <c r="C2667">
        <v>6.8</v>
      </c>
      <c r="E2667" t="s">
        <v>3409</v>
      </c>
      <c r="F2667" t="s">
        <v>27934</v>
      </c>
      <c r="G2667" t="s">
        <v>19711</v>
      </c>
    </row>
    <row r="2668" spans="1:8" x14ac:dyDescent="0.3">
      <c r="A2668" t="s">
        <v>2125</v>
      </c>
      <c r="B2668" t="s">
        <v>26815</v>
      </c>
      <c r="C2668">
        <v>7.2</v>
      </c>
      <c r="E2668" t="s">
        <v>27936</v>
      </c>
      <c r="F2668" t="s">
        <v>3409</v>
      </c>
      <c r="G2668" t="s">
        <v>10413</v>
      </c>
    </row>
    <row r="2669" spans="1:8" x14ac:dyDescent="0.3">
      <c r="A2669" t="s">
        <v>1009</v>
      </c>
      <c r="B2669" t="s">
        <v>26816</v>
      </c>
      <c r="C2669">
        <v>6.4</v>
      </c>
      <c r="E2669" t="s">
        <v>1671</v>
      </c>
      <c r="F2669" t="s">
        <v>27936</v>
      </c>
    </row>
    <row r="2670" spans="1:8" x14ac:dyDescent="0.3">
      <c r="A2670" t="s">
        <v>2527</v>
      </c>
      <c r="B2670" t="s">
        <v>26817</v>
      </c>
      <c r="C2670">
        <v>6</v>
      </c>
      <c r="E2670" t="s">
        <v>1671</v>
      </c>
      <c r="F2670" t="s">
        <v>3409</v>
      </c>
    </row>
    <row r="2671" spans="1:8" x14ac:dyDescent="0.3">
      <c r="A2671" t="s">
        <v>1924</v>
      </c>
      <c r="B2671" t="s">
        <v>26818</v>
      </c>
      <c r="C2671">
        <v>6.4</v>
      </c>
      <c r="E2671" t="s">
        <v>3409</v>
      </c>
      <c r="F2671" t="s">
        <v>27934</v>
      </c>
      <c r="G2671" t="s">
        <v>10413</v>
      </c>
    </row>
    <row r="2672" spans="1:8" x14ac:dyDescent="0.3">
      <c r="A2672" t="s">
        <v>2125</v>
      </c>
      <c r="B2672" t="s">
        <v>26819</v>
      </c>
      <c r="C2672">
        <v>7.5</v>
      </c>
      <c r="E2672" t="s">
        <v>27936</v>
      </c>
      <c r="F2672" t="s">
        <v>3409</v>
      </c>
      <c r="G2672" t="s">
        <v>10413</v>
      </c>
    </row>
    <row r="2673" spans="1:10" x14ac:dyDescent="0.3">
      <c r="A2673" t="s">
        <v>5605</v>
      </c>
      <c r="B2673" t="s">
        <v>26820</v>
      </c>
      <c r="C2673">
        <v>7.1</v>
      </c>
      <c r="E2673" t="s">
        <v>3409</v>
      </c>
      <c r="F2673" t="s">
        <v>19711</v>
      </c>
      <c r="G2673" t="s">
        <v>25957</v>
      </c>
    </row>
    <row r="2674" spans="1:10" x14ac:dyDescent="0.3">
      <c r="A2674" t="s">
        <v>1671</v>
      </c>
      <c r="B2674" t="s">
        <v>26821</v>
      </c>
      <c r="C2674">
        <v>4.5999999999999996</v>
      </c>
      <c r="E2674" t="s">
        <v>1671</v>
      </c>
    </row>
    <row r="2675" spans="1:10" x14ac:dyDescent="0.3">
      <c r="A2675" t="s">
        <v>1961</v>
      </c>
      <c r="B2675" t="s">
        <v>26822</v>
      </c>
      <c r="C2675">
        <v>7.7</v>
      </c>
      <c r="E2675" t="s">
        <v>3409</v>
      </c>
      <c r="F2675" t="s">
        <v>22704</v>
      </c>
      <c r="G2675" t="s">
        <v>25957</v>
      </c>
    </row>
    <row r="2676" spans="1:10" x14ac:dyDescent="0.3">
      <c r="A2676" t="s">
        <v>1467</v>
      </c>
      <c r="B2676" t="s">
        <v>26823</v>
      </c>
      <c r="C2676">
        <v>5.6</v>
      </c>
      <c r="E2676" t="s">
        <v>1325</v>
      </c>
      <c r="F2676" t="s">
        <v>3409</v>
      </c>
      <c r="G2676" t="s">
        <v>25957</v>
      </c>
    </row>
    <row r="2677" spans="1:10" x14ac:dyDescent="0.3">
      <c r="A2677" t="s">
        <v>3409</v>
      </c>
      <c r="B2677" t="s">
        <v>26824</v>
      </c>
      <c r="C2677">
        <v>7.5</v>
      </c>
      <c r="E2677" t="s">
        <v>3409</v>
      </c>
    </row>
    <row r="2678" spans="1:10" x14ac:dyDescent="0.3">
      <c r="A2678" t="s">
        <v>1544</v>
      </c>
      <c r="B2678" t="s">
        <v>26825</v>
      </c>
      <c r="C2678">
        <v>5.8</v>
      </c>
      <c r="E2678" t="s">
        <v>13307</v>
      </c>
      <c r="F2678" t="s">
        <v>3409</v>
      </c>
    </row>
    <row r="2679" spans="1:10" x14ac:dyDescent="0.3">
      <c r="A2679" t="s">
        <v>1009</v>
      </c>
      <c r="B2679" t="s">
        <v>26826</v>
      </c>
      <c r="C2679">
        <v>8.3000000000000007</v>
      </c>
      <c r="E2679" t="s">
        <v>1671</v>
      </c>
      <c r="F2679" t="s">
        <v>27936</v>
      </c>
    </row>
    <row r="2680" spans="1:10" x14ac:dyDescent="0.3">
      <c r="A2680" t="s">
        <v>7406</v>
      </c>
      <c r="B2680" t="s">
        <v>26827</v>
      </c>
      <c r="C2680">
        <v>6.6</v>
      </c>
      <c r="E2680" t="s">
        <v>1266</v>
      </c>
      <c r="F2680" t="s">
        <v>6403</v>
      </c>
    </row>
    <row r="2681" spans="1:10" x14ac:dyDescent="0.3">
      <c r="A2681" t="s">
        <v>3409</v>
      </c>
      <c r="B2681" t="s">
        <v>26828</v>
      </c>
      <c r="C2681">
        <v>7.5</v>
      </c>
      <c r="E2681" t="s">
        <v>3409</v>
      </c>
    </row>
    <row r="2682" spans="1:10" x14ac:dyDescent="0.3">
      <c r="A2682" t="s">
        <v>882</v>
      </c>
      <c r="B2682" t="s">
        <v>26829</v>
      </c>
      <c r="C2682">
        <v>7.2</v>
      </c>
      <c r="E2682" t="s">
        <v>1671</v>
      </c>
      <c r="F2682" t="s">
        <v>1266</v>
      </c>
      <c r="G2682" t="s">
        <v>6403</v>
      </c>
    </row>
    <row r="2683" spans="1:10" x14ac:dyDescent="0.3">
      <c r="A2683" t="s">
        <v>31</v>
      </c>
      <c r="B2683" t="s">
        <v>26830</v>
      </c>
      <c r="C2683">
        <v>8.6999999999999993</v>
      </c>
      <c r="E2683" t="s">
        <v>1325</v>
      </c>
      <c r="F2683" t="s">
        <v>953</v>
      </c>
      <c r="G2683" t="s">
        <v>1266</v>
      </c>
      <c r="H2683" t="s">
        <v>12332</v>
      </c>
    </row>
    <row r="2684" spans="1:10" x14ac:dyDescent="0.3">
      <c r="A2684" t="s">
        <v>1671</v>
      </c>
      <c r="B2684" t="s">
        <v>26831</v>
      </c>
      <c r="C2684">
        <v>6</v>
      </c>
      <c r="E2684" t="s">
        <v>1671</v>
      </c>
    </row>
    <row r="2685" spans="1:10" x14ac:dyDescent="0.3">
      <c r="A2685" t="s">
        <v>5605</v>
      </c>
      <c r="B2685" t="s">
        <v>26832</v>
      </c>
      <c r="C2685">
        <v>8</v>
      </c>
      <c r="E2685" t="s">
        <v>3409</v>
      </c>
      <c r="F2685" t="s">
        <v>19711</v>
      </c>
      <c r="G2685" t="s">
        <v>25957</v>
      </c>
    </row>
    <row r="2686" spans="1:10" x14ac:dyDescent="0.3">
      <c r="A2686" t="s">
        <v>3023</v>
      </c>
      <c r="B2686" t="s">
        <v>26833</v>
      </c>
      <c r="C2686">
        <v>4.5</v>
      </c>
      <c r="E2686" t="s">
        <v>1671</v>
      </c>
      <c r="F2686" t="s">
        <v>3409</v>
      </c>
      <c r="G2686" t="s">
        <v>18089</v>
      </c>
      <c r="H2686" t="s">
        <v>12038</v>
      </c>
      <c r="I2686" t="s">
        <v>17378</v>
      </c>
      <c r="J2686" t="s">
        <v>19711</v>
      </c>
    </row>
    <row r="2687" spans="1:10" x14ac:dyDescent="0.3">
      <c r="A2687" t="s">
        <v>1634</v>
      </c>
      <c r="B2687" t="s">
        <v>26834</v>
      </c>
      <c r="C2687">
        <v>7.9</v>
      </c>
      <c r="E2687" t="s">
        <v>13307</v>
      </c>
      <c r="F2687" t="s">
        <v>3409</v>
      </c>
      <c r="G2687" t="s">
        <v>27935</v>
      </c>
    </row>
    <row r="2688" spans="1:10" x14ac:dyDescent="0.3">
      <c r="A2688" t="s">
        <v>1009</v>
      </c>
      <c r="B2688" t="s">
        <v>26835</v>
      </c>
      <c r="C2688">
        <v>7.5</v>
      </c>
      <c r="E2688" t="s">
        <v>1671</v>
      </c>
      <c r="F2688" t="s">
        <v>27936</v>
      </c>
    </row>
    <row r="2689" spans="1:8" x14ac:dyDescent="0.3">
      <c r="A2689" t="s">
        <v>14519</v>
      </c>
      <c r="B2689" t="s">
        <v>26836</v>
      </c>
      <c r="C2689">
        <v>6.8</v>
      </c>
      <c r="E2689" t="s">
        <v>3409</v>
      </c>
      <c r="F2689" t="s">
        <v>1266</v>
      </c>
      <c r="G2689" t="s">
        <v>12038</v>
      </c>
      <c r="H2689" t="s">
        <v>19711</v>
      </c>
    </row>
    <row r="2690" spans="1:8" x14ac:dyDescent="0.3">
      <c r="A2690" t="s">
        <v>3913</v>
      </c>
      <c r="B2690" t="s">
        <v>26837</v>
      </c>
      <c r="C2690">
        <v>7.2</v>
      </c>
      <c r="E2690" t="s">
        <v>1671</v>
      </c>
      <c r="F2690" t="s">
        <v>27935</v>
      </c>
    </row>
    <row r="2691" spans="1:8" x14ac:dyDescent="0.3">
      <c r="A2691" t="s">
        <v>1528</v>
      </c>
      <c r="B2691" t="s">
        <v>26838</v>
      </c>
      <c r="C2691">
        <v>7.1</v>
      </c>
      <c r="E2691" t="s">
        <v>27936</v>
      </c>
      <c r="F2691" t="s">
        <v>10413</v>
      </c>
    </row>
    <row r="2692" spans="1:8" x14ac:dyDescent="0.3">
      <c r="A2692" t="s">
        <v>214</v>
      </c>
      <c r="B2692" t="s">
        <v>26839</v>
      </c>
      <c r="C2692">
        <v>7.4</v>
      </c>
      <c r="E2692" t="s">
        <v>3409</v>
      </c>
      <c r="F2692" t="s">
        <v>19711</v>
      </c>
    </row>
    <row r="2693" spans="1:8" x14ac:dyDescent="0.3">
      <c r="A2693" t="s">
        <v>1935</v>
      </c>
      <c r="B2693" t="s">
        <v>26840</v>
      </c>
      <c r="C2693">
        <v>7.6</v>
      </c>
      <c r="E2693" t="s">
        <v>27936</v>
      </c>
      <c r="F2693" t="s">
        <v>3409</v>
      </c>
    </row>
    <row r="2694" spans="1:8" x14ac:dyDescent="0.3">
      <c r="A2694" t="s">
        <v>214</v>
      </c>
      <c r="B2694" t="s">
        <v>26841</v>
      </c>
      <c r="C2694">
        <v>6.9</v>
      </c>
      <c r="E2694" t="s">
        <v>3409</v>
      </c>
      <c r="F2694" t="s">
        <v>19711</v>
      </c>
    </row>
    <row r="2695" spans="1:8" x14ac:dyDescent="0.3">
      <c r="A2695" t="s">
        <v>5103</v>
      </c>
      <c r="B2695" t="s">
        <v>26842</v>
      </c>
      <c r="C2695">
        <v>6</v>
      </c>
      <c r="E2695" t="s">
        <v>6403</v>
      </c>
      <c r="F2695" t="s">
        <v>27934</v>
      </c>
    </row>
    <row r="2696" spans="1:8" x14ac:dyDescent="0.3">
      <c r="A2696" t="s">
        <v>3409</v>
      </c>
      <c r="B2696" t="s">
        <v>26843</v>
      </c>
      <c r="C2696">
        <v>7.3</v>
      </c>
      <c r="E2696" t="s">
        <v>3409</v>
      </c>
    </row>
    <row r="2697" spans="1:8" x14ac:dyDescent="0.3">
      <c r="A2697" t="s">
        <v>1009</v>
      </c>
      <c r="B2697" t="s">
        <v>26844</v>
      </c>
      <c r="C2697">
        <v>4.5999999999999996</v>
      </c>
      <c r="E2697" t="s">
        <v>1671</v>
      </c>
      <c r="F2697" t="s">
        <v>27936</v>
      </c>
    </row>
    <row r="2698" spans="1:8" x14ac:dyDescent="0.3">
      <c r="A2698" t="s">
        <v>2125</v>
      </c>
      <c r="B2698" t="s">
        <v>26845</v>
      </c>
      <c r="C2698">
        <v>6</v>
      </c>
      <c r="E2698" t="s">
        <v>27936</v>
      </c>
      <c r="F2698" t="s">
        <v>3409</v>
      </c>
      <c r="G2698" t="s">
        <v>10413</v>
      </c>
    </row>
    <row r="2699" spans="1:8" x14ac:dyDescent="0.3">
      <c r="A2699" t="s">
        <v>10222</v>
      </c>
      <c r="B2699" t="s">
        <v>26846</v>
      </c>
      <c r="C2699">
        <v>5.5</v>
      </c>
      <c r="E2699" t="s">
        <v>6403</v>
      </c>
      <c r="F2699" t="s">
        <v>12332</v>
      </c>
    </row>
    <row r="2700" spans="1:8" x14ac:dyDescent="0.3">
      <c r="A2700" t="s">
        <v>214</v>
      </c>
      <c r="B2700" t="s">
        <v>26847</v>
      </c>
      <c r="C2700">
        <v>7.5</v>
      </c>
      <c r="E2700" t="s">
        <v>3409</v>
      </c>
      <c r="F2700" t="s">
        <v>19711</v>
      </c>
    </row>
    <row r="2701" spans="1:8" x14ac:dyDescent="0.3">
      <c r="A2701" t="s">
        <v>3913</v>
      </c>
      <c r="B2701" t="s">
        <v>26848</v>
      </c>
      <c r="C2701">
        <v>6.3</v>
      </c>
      <c r="E2701" t="s">
        <v>1671</v>
      </c>
      <c r="F2701" t="s">
        <v>27935</v>
      </c>
    </row>
    <row r="2702" spans="1:8" x14ac:dyDescent="0.3">
      <c r="A2702" t="s">
        <v>1671</v>
      </c>
      <c r="B2702" t="s">
        <v>26849</v>
      </c>
      <c r="C2702">
        <v>5.0999999999999996</v>
      </c>
      <c r="E2702" t="s">
        <v>1671</v>
      </c>
    </row>
    <row r="2703" spans="1:8" x14ac:dyDescent="0.3">
      <c r="A2703" t="s">
        <v>2527</v>
      </c>
      <c r="B2703" t="s">
        <v>26850</v>
      </c>
      <c r="C2703">
        <v>6.8</v>
      </c>
      <c r="E2703" t="s">
        <v>1671</v>
      </c>
      <c r="F2703" t="s">
        <v>3409</v>
      </c>
    </row>
    <row r="2704" spans="1:8" x14ac:dyDescent="0.3">
      <c r="A2704" t="s">
        <v>1671</v>
      </c>
      <c r="B2704" t="s">
        <v>26851</v>
      </c>
      <c r="C2704">
        <v>5.3</v>
      </c>
      <c r="E2704" t="s">
        <v>1671</v>
      </c>
    </row>
    <row r="2705" spans="1:8" x14ac:dyDescent="0.3">
      <c r="A2705" t="s">
        <v>2125</v>
      </c>
      <c r="B2705" t="s">
        <v>26852</v>
      </c>
      <c r="C2705">
        <v>7.3</v>
      </c>
      <c r="E2705" t="s">
        <v>27936</v>
      </c>
      <c r="F2705" t="s">
        <v>3409</v>
      </c>
      <c r="G2705" t="s">
        <v>10413</v>
      </c>
    </row>
    <row r="2706" spans="1:8" x14ac:dyDescent="0.3">
      <c r="A2706" t="s">
        <v>5940</v>
      </c>
      <c r="B2706" t="s">
        <v>26853</v>
      </c>
      <c r="C2706">
        <v>7.3</v>
      </c>
      <c r="E2706" t="s">
        <v>13307</v>
      </c>
      <c r="F2706" t="s">
        <v>3409</v>
      </c>
      <c r="G2706" t="s">
        <v>22704</v>
      </c>
    </row>
    <row r="2707" spans="1:8" x14ac:dyDescent="0.3">
      <c r="A2707" t="s">
        <v>1544</v>
      </c>
      <c r="B2707" t="s">
        <v>26854</v>
      </c>
      <c r="C2707">
        <v>7.1</v>
      </c>
      <c r="E2707" t="s">
        <v>13307</v>
      </c>
      <c r="F2707" t="s">
        <v>3409</v>
      </c>
    </row>
    <row r="2708" spans="1:8" x14ac:dyDescent="0.3">
      <c r="A2708" t="s">
        <v>882</v>
      </c>
      <c r="B2708" t="s">
        <v>26855</v>
      </c>
      <c r="C2708">
        <v>7.6</v>
      </c>
      <c r="E2708" t="s">
        <v>1671</v>
      </c>
      <c r="F2708" t="s">
        <v>1266</v>
      </c>
      <c r="G2708" t="s">
        <v>6403</v>
      </c>
    </row>
    <row r="2709" spans="1:8" x14ac:dyDescent="0.3">
      <c r="A2709" t="s">
        <v>1681</v>
      </c>
      <c r="B2709" t="s">
        <v>26856</v>
      </c>
      <c r="C2709">
        <v>5.3</v>
      </c>
      <c r="E2709" t="s">
        <v>1671</v>
      </c>
      <c r="F2709" t="s">
        <v>19711</v>
      </c>
    </row>
    <row r="2710" spans="1:8" x14ac:dyDescent="0.3">
      <c r="A2710" t="s">
        <v>214</v>
      </c>
      <c r="B2710" t="s">
        <v>26857</v>
      </c>
      <c r="C2710">
        <v>7.8</v>
      </c>
      <c r="E2710" t="s">
        <v>3409</v>
      </c>
      <c r="F2710" t="s">
        <v>19711</v>
      </c>
    </row>
    <row r="2711" spans="1:8" x14ac:dyDescent="0.3">
      <c r="A2711" t="s">
        <v>5940</v>
      </c>
      <c r="B2711" t="s">
        <v>26858</v>
      </c>
      <c r="C2711">
        <v>7.7</v>
      </c>
      <c r="E2711" t="s">
        <v>13307</v>
      </c>
      <c r="F2711" t="s">
        <v>3409</v>
      </c>
      <c r="G2711" t="s">
        <v>22704</v>
      </c>
    </row>
    <row r="2712" spans="1:8" x14ac:dyDescent="0.3">
      <c r="A2712" t="s">
        <v>1935</v>
      </c>
      <c r="B2712" t="s">
        <v>26859</v>
      </c>
      <c r="C2712">
        <v>7.7</v>
      </c>
      <c r="E2712" t="s">
        <v>27936</v>
      </c>
      <c r="F2712" t="s">
        <v>3409</v>
      </c>
    </row>
    <row r="2713" spans="1:8" x14ac:dyDescent="0.3">
      <c r="A2713" t="s">
        <v>6545</v>
      </c>
      <c r="B2713" t="s">
        <v>26860</v>
      </c>
      <c r="C2713">
        <v>5.4</v>
      </c>
      <c r="E2713" t="s">
        <v>1671</v>
      </c>
      <c r="F2713" t="s">
        <v>12038</v>
      </c>
      <c r="G2713" t="s">
        <v>19711</v>
      </c>
    </row>
    <row r="2714" spans="1:8" x14ac:dyDescent="0.3">
      <c r="A2714" t="s">
        <v>1415</v>
      </c>
      <c r="B2714" t="s">
        <v>26861</v>
      </c>
      <c r="C2714">
        <v>6.2</v>
      </c>
      <c r="E2714" t="s">
        <v>1671</v>
      </c>
      <c r="F2714" t="s">
        <v>3409</v>
      </c>
      <c r="G2714" t="s">
        <v>19711</v>
      </c>
    </row>
    <row r="2715" spans="1:8" x14ac:dyDescent="0.3">
      <c r="A2715" t="s">
        <v>6199</v>
      </c>
      <c r="B2715" t="s">
        <v>26862</v>
      </c>
      <c r="C2715">
        <v>7.4</v>
      </c>
      <c r="E2715" t="s">
        <v>3409</v>
      </c>
      <c r="F2715" t="s">
        <v>12038</v>
      </c>
    </row>
    <row r="2716" spans="1:8" x14ac:dyDescent="0.3">
      <c r="A2716" t="s">
        <v>8921</v>
      </c>
      <c r="B2716" t="s">
        <v>26863</v>
      </c>
      <c r="C2716">
        <v>6.2</v>
      </c>
      <c r="E2716" t="s">
        <v>3409</v>
      </c>
      <c r="F2716" t="s">
        <v>19711</v>
      </c>
      <c r="G2716" t="s">
        <v>10413</v>
      </c>
    </row>
    <row r="2717" spans="1:8" x14ac:dyDescent="0.3">
      <c r="A2717" t="s">
        <v>2308</v>
      </c>
      <c r="B2717" t="s">
        <v>26864</v>
      </c>
      <c r="C2717">
        <v>5.0999999999999996</v>
      </c>
      <c r="E2717" t="s">
        <v>953</v>
      </c>
      <c r="F2717" t="s">
        <v>3409</v>
      </c>
      <c r="G2717" t="s">
        <v>19711</v>
      </c>
    </row>
    <row r="2718" spans="1:8" x14ac:dyDescent="0.3">
      <c r="A2718" t="s">
        <v>4296</v>
      </c>
      <c r="B2718" t="s">
        <v>26865</v>
      </c>
      <c r="C2718">
        <v>6.8</v>
      </c>
      <c r="E2718" t="s">
        <v>13307</v>
      </c>
      <c r="F2718" t="s">
        <v>3409</v>
      </c>
      <c r="G2718" t="s">
        <v>12038</v>
      </c>
    </row>
    <row r="2719" spans="1:8" x14ac:dyDescent="0.3">
      <c r="A2719" t="s">
        <v>5103</v>
      </c>
      <c r="B2719" t="s">
        <v>26866</v>
      </c>
      <c r="C2719">
        <v>5.8</v>
      </c>
      <c r="E2719" t="s">
        <v>6403</v>
      </c>
      <c r="F2719" t="s">
        <v>27934</v>
      </c>
    </row>
    <row r="2720" spans="1:8" x14ac:dyDescent="0.3">
      <c r="A2720" t="s">
        <v>2142</v>
      </c>
      <c r="B2720" t="s">
        <v>26867</v>
      </c>
      <c r="C2720">
        <v>6.4</v>
      </c>
      <c r="E2720" t="s">
        <v>27936</v>
      </c>
      <c r="F2720" t="s">
        <v>3409</v>
      </c>
      <c r="G2720" t="s">
        <v>27934</v>
      </c>
      <c r="H2720" t="s">
        <v>10413</v>
      </c>
    </row>
    <row r="2721" spans="1:8" x14ac:dyDescent="0.3">
      <c r="A2721" t="s">
        <v>3409</v>
      </c>
      <c r="B2721" t="s">
        <v>26868</v>
      </c>
      <c r="C2721">
        <v>6</v>
      </c>
      <c r="E2721" t="s">
        <v>3409</v>
      </c>
    </row>
    <row r="2722" spans="1:8" x14ac:dyDescent="0.3">
      <c r="A2722" t="s">
        <v>1681</v>
      </c>
      <c r="B2722" t="s">
        <v>26869</v>
      </c>
      <c r="C2722">
        <v>6.9</v>
      </c>
      <c r="E2722" t="s">
        <v>1671</v>
      </c>
      <c r="F2722" t="s">
        <v>19711</v>
      </c>
    </row>
    <row r="2723" spans="1:8" x14ac:dyDescent="0.3">
      <c r="A2723" t="s">
        <v>4332</v>
      </c>
      <c r="B2723" t="s">
        <v>26870</v>
      </c>
      <c r="C2723">
        <v>5.5</v>
      </c>
      <c r="E2723" t="s">
        <v>6403</v>
      </c>
      <c r="F2723" t="s">
        <v>12332</v>
      </c>
      <c r="G2723" t="s">
        <v>10413</v>
      </c>
    </row>
    <row r="2724" spans="1:8" x14ac:dyDescent="0.3">
      <c r="A2724" t="s">
        <v>6403</v>
      </c>
      <c r="B2724" t="s">
        <v>26871</v>
      </c>
      <c r="C2724">
        <v>5.4</v>
      </c>
      <c r="E2724" t="s">
        <v>6403</v>
      </c>
    </row>
    <row r="2725" spans="1:8" x14ac:dyDescent="0.3">
      <c r="A2725" t="s">
        <v>1380</v>
      </c>
      <c r="B2725" t="s">
        <v>26872</v>
      </c>
      <c r="C2725">
        <v>8.3000000000000007</v>
      </c>
      <c r="E2725" t="s">
        <v>953</v>
      </c>
      <c r="F2725" t="s">
        <v>27934</v>
      </c>
      <c r="G2725" t="s">
        <v>12332</v>
      </c>
    </row>
    <row r="2726" spans="1:8" x14ac:dyDescent="0.3">
      <c r="A2726" t="s">
        <v>14731</v>
      </c>
      <c r="B2726" t="s">
        <v>26873</v>
      </c>
      <c r="C2726">
        <v>7.9</v>
      </c>
      <c r="E2726" t="s">
        <v>18089</v>
      </c>
      <c r="F2726" t="s">
        <v>12332</v>
      </c>
    </row>
    <row r="2727" spans="1:8" x14ac:dyDescent="0.3">
      <c r="A2727" t="s">
        <v>1415</v>
      </c>
      <c r="B2727" t="s">
        <v>26874</v>
      </c>
      <c r="C2727">
        <v>6.5</v>
      </c>
      <c r="E2727" t="s">
        <v>1671</v>
      </c>
      <c r="F2727" t="s">
        <v>3409</v>
      </c>
      <c r="G2727" t="s">
        <v>19711</v>
      </c>
    </row>
    <row r="2728" spans="1:8" x14ac:dyDescent="0.3">
      <c r="A2728" t="s">
        <v>2527</v>
      </c>
      <c r="B2728" t="s">
        <v>26875</v>
      </c>
      <c r="C2728">
        <v>6.4</v>
      </c>
      <c r="E2728" t="s">
        <v>1671</v>
      </c>
      <c r="F2728" t="s">
        <v>3409</v>
      </c>
    </row>
    <row r="2729" spans="1:8" x14ac:dyDescent="0.3">
      <c r="A2729" t="s">
        <v>1961</v>
      </c>
      <c r="B2729" t="s">
        <v>26876</v>
      </c>
      <c r="C2729">
        <v>6.6</v>
      </c>
      <c r="E2729" t="s">
        <v>3409</v>
      </c>
      <c r="F2729" t="s">
        <v>22704</v>
      </c>
      <c r="G2729" t="s">
        <v>25957</v>
      </c>
    </row>
    <row r="2730" spans="1:8" x14ac:dyDescent="0.3">
      <c r="A2730" t="s">
        <v>3409</v>
      </c>
      <c r="B2730" t="s">
        <v>26877</v>
      </c>
      <c r="C2730">
        <v>8.3000000000000007</v>
      </c>
      <c r="E2730" t="s">
        <v>3409</v>
      </c>
    </row>
    <row r="2731" spans="1:8" x14ac:dyDescent="0.3">
      <c r="A2731" t="s">
        <v>5103</v>
      </c>
      <c r="B2731" t="s">
        <v>26878</v>
      </c>
      <c r="C2731">
        <v>6.2</v>
      </c>
      <c r="E2731" t="s">
        <v>6403</v>
      </c>
      <c r="F2731" t="s">
        <v>27934</v>
      </c>
    </row>
    <row r="2732" spans="1:8" x14ac:dyDescent="0.3">
      <c r="A2732" t="s">
        <v>7959</v>
      </c>
      <c r="B2732" t="s">
        <v>26879</v>
      </c>
      <c r="C2732">
        <v>6.9</v>
      </c>
      <c r="E2732" t="s">
        <v>1325</v>
      </c>
      <c r="F2732" t="s">
        <v>1671</v>
      </c>
      <c r="G2732" t="s">
        <v>25957</v>
      </c>
    </row>
    <row r="2733" spans="1:8" x14ac:dyDescent="0.3">
      <c r="A2733" t="s">
        <v>3913</v>
      </c>
      <c r="B2733" t="s">
        <v>26880</v>
      </c>
      <c r="C2733">
        <v>5.9</v>
      </c>
      <c r="E2733" t="s">
        <v>1671</v>
      </c>
      <c r="F2733" t="s">
        <v>27935</v>
      </c>
    </row>
    <row r="2734" spans="1:8" x14ac:dyDescent="0.3">
      <c r="A2734" t="s">
        <v>2208</v>
      </c>
      <c r="B2734" t="s">
        <v>26881</v>
      </c>
      <c r="C2734">
        <v>6.1</v>
      </c>
      <c r="E2734" t="s">
        <v>1325</v>
      </c>
      <c r="F2734" t="s">
        <v>6403</v>
      </c>
      <c r="G2734" t="s">
        <v>12332</v>
      </c>
      <c r="H2734" t="s">
        <v>10413</v>
      </c>
    </row>
    <row r="2735" spans="1:8" x14ac:dyDescent="0.3">
      <c r="A2735" t="s">
        <v>1681</v>
      </c>
      <c r="B2735" t="s">
        <v>26882</v>
      </c>
      <c r="C2735">
        <v>5.8</v>
      </c>
      <c r="E2735" t="s">
        <v>1671</v>
      </c>
      <c r="F2735" t="s">
        <v>19711</v>
      </c>
    </row>
    <row r="2736" spans="1:8" x14ac:dyDescent="0.3">
      <c r="A2736" t="s">
        <v>5103</v>
      </c>
      <c r="B2736" t="s">
        <v>26883</v>
      </c>
      <c r="C2736">
        <v>5.9</v>
      </c>
      <c r="E2736" t="s">
        <v>6403</v>
      </c>
      <c r="F2736" t="s">
        <v>27934</v>
      </c>
    </row>
    <row r="2737" spans="1:9" x14ac:dyDescent="0.3">
      <c r="A2737" t="s">
        <v>6132</v>
      </c>
      <c r="B2737" t="s">
        <v>26884</v>
      </c>
      <c r="C2737">
        <v>5.5</v>
      </c>
      <c r="E2737" t="s">
        <v>3409</v>
      </c>
      <c r="F2737" t="s">
        <v>6403</v>
      </c>
      <c r="G2737" t="s">
        <v>27934</v>
      </c>
      <c r="H2737" t="s">
        <v>10413</v>
      </c>
    </row>
    <row r="2738" spans="1:9" x14ac:dyDescent="0.3">
      <c r="A2738" t="s">
        <v>1415</v>
      </c>
      <c r="B2738" t="s">
        <v>26885</v>
      </c>
      <c r="C2738">
        <v>5</v>
      </c>
      <c r="E2738" t="s">
        <v>1671</v>
      </c>
      <c r="F2738" t="s">
        <v>3409</v>
      </c>
      <c r="G2738" t="s">
        <v>19711</v>
      </c>
    </row>
    <row r="2739" spans="1:9" x14ac:dyDescent="0.3">
      <c r="A2739" t="s">
        <v>3794</v>
      </c>
      <c r="B2739" t="s">
        <v>26886</v>
      </c>
      <c r="C2739">
        <v>7</v>
      </c>
      <c r="E2739" t="s">
        <v>3409</v>
      </c>
      <c r="F2739" t="s">
        <v>27935</v>
      </c>
    </row>
    <row r="2740" spans="1:9" x14ac:dyDescent="0.3">
      <c r="A2740" t="s">
        <v>7445</v>
      </c>
      <c r="B2740" t="s">
        <v>26887</v>
      </c>
      <c r="C2740">
        <v>6.4</v>
      </c>
      <c r="E2740" t="s">
        <v>1671</v>
      </c>
      <c r="F2740" t="s">
        <v>3409</v>
      </c>
      <c r="G2740" t="s">
        <v>18089</v>
      </c>
      <c r="H2740" t="s">
        <v>27935</v>
      </c>
    </row>
    <row r="2741" spans="1:9" x14ac:dyDescent="0.3">
      <c r="A2741" t="s">
        <v>3030</v>
      </c>
      <c r="B2741" t="s">
        <v>26888</v>
      </c>
      <c r="C2741">
        <v>5.9</v>
      </c>
      <c r="E2741" t="s">
        <v>6403</v>
      </c>
      <c r="F2741" t="s">
        <v>27934</v>
      </c>
      <c r="G2741" t="s">
        <v>10413</v>
      </c>
    </row>
    <row r="2742" spans="1:9" x14ac:dyDescent="0.3">
      <c r="A2742" t="s">
        <v>3913</v>
      </c>
      <c r="B2742" t="s">
        <v>26889</v>
      </c>
      <c r="C2742">
        <v>7</v>
      </c>
      <c r="E2742" t="s">
        <v>1671</v>
      </c>
      <c r="F2742" t="s">
        <v>27935</v>
      </c>
    </row>
    <row r="2743" spans="1:9" x14ac:dyDescent="0.3">
      <c r="A2743" t="s">
        <v>5103</v>
      </c>
      <c r="B2743" t="s">
        <v>26890</v>
      </c>
      <c r="C2743">
        <v>6.1</v>
      </c>
      <c r="E2743" t="s">
        <v>6403</v>
      </c>
      <c r="F2743" t="s">
        <v>27934</v>
      </c>
    </row>
    <row r="2744" spans="1:9" x14ac:dyDescent="0.3">
      <c r="A2744" t="s">
        <v>14839</v>
      </c>
      <c r="B2744" t="s">
        <v>26891</v>
      </c>
      <c r="C2744">
        <v>6.9</v>
      </c>
      <c r="E2744" t="s">
        <v>953</v>
      </c>
      <c r="F2744" t="s">
        <v>1671</v>
      </c>
      <c r="G2744" t="s">
        <v>12038</v>
      </c>
      <c r="H2744" t="s">
        <v>12332</v>
      </c>
    </row>
    <row r="2745" spans="1:9" x14ac:dyDescent="0.3">
      <c r="A2745" t="s">
        <v>14846</v>
      </c>
      <c r="B2745" t="s">
        <v>26892</v>
      </c>
      <c r="C2745">
        <v>7.5</v>
      </c>
      <c r="E2745" t="s">
        <v>3409</v>
      </c>
      <c r="F2745" t="s">
        <v>18089</v>
      </c>
      <c r="G2745" t="s">
        <v>17378</v>
      </c>
    </row>
    <row r="2746" spans="1:9" x14ac:dyDescent="0.3">
      <c r="A2746" t="s">
        <v>2527</v>
      </c>
      <c r="B2746" t="s">
        <v>26893</v>
      </c>
      <c r="C2746">
        <v>7.3</v>
      </c>
      <c r="E2746" t="s">
        <v>1671</v>
      </c>
      <c r="F2746" t="s">
        <v>3409</v>
      </c>
    </row>
    <row r="2747" spans="1:9" x14ac:dyDescent="0.3">
      <c r="A2747" t="s">
        <v>8295</v>
      </c>
      <c r="B2747" t="s">
        <v>26894</v>
      </c>
      <c r="C2747">
        <v>6.5</v>
      </c>
      <c r="E2747" t="s">
        <v>11526</v>
      </c>
      <c r="F2747" t="s">
        <v>1671</v>
      </c>
      <c r="G2747" t="s">
        <v>18089</v>
      </c>
      <c r="H2747" t="s">
        <v>27934</v>
      </c>
      <c r="I2747" t="s">
        <v>12332</v>
      </c>
    </row>
    <row r="2748" spans="1:9" x14ac:dyDescent="0.3">
      <c r="A2748" t="s">
        <v>227</v>
      </c>
      <c r="B2748" t="s">
        <v>26895</v>
      </c>
      <c r="C2748">
        <v>6.2</v>
      </c>
      <c r="E2748" t="s">
        <v>1325</v>
      </c>
      <c r="F2748" t="s">
        <v>953</v>
      </c>
      <c r="G2748" t="s">
        <v>12332</v>
      </c>
      <c r="H2748" t="s">
        <v>10413</v>
      </c>
    </row>
    <row r="2749" spans="1:9" x14ac:dyDescent="0.3">
      <c r="A2749" t="s">
        <v>3030</v>
      </c>
      <c r="B2749" t="s">
        <v>26896</v>
      </c>
      <c r="C2749">
        <v>6</v>
      </c>
      <c r="E2749" t="s">
        <v>6403</v>
      </c>
      <c r="F2749" t="s">
        <v>27934</v>
      </c>
      <c r="G2749" t="s">
        <v>10413</v>
      </c>
    </row>
    <row r="2750" spans="1:9" x14ac:dyDescent="0.3">
      <c r="A2750" t="s">
        <v>3030</v>
      </c>
      <c r="B2750" t="s">
        <v>26897</v>
      </c>
      <c r="C2750">
        <v>6.3</v>
      </c>
      <c r="E2750" t="s">
        <v>6403</v>
      </c>
      <c r="F2750" t="s">
        <v>27934</v>
      </c>
      <c r="G2750" t="s">
        <v>10413</v>
      </c>
    </row>
    <row r="2751" spans="1:9" x14ac:dyDescent="0.3">
      <c r="A2751" t="s">
        <v>2527</v>
      </c>
      <c r="B2751" t="s">
        <v>26898</v>
      </c>
      <c r="C2751">
        <v>5.8</v>
      </c>
      <c r="E2751" t="s">
        <v>1671</v>
      </c>
      <c r="F2751" t="s">
        <v>3409</v>
      </c>
    </row>
    <row r="2752" spans="1:9" x14ac:dyDescent="0.3">
      <c r="A2752" t="s">
        <v>9754</v>
      </c>
      <c r="B2752" t="s">
        <v>26899</v>
      </c>
      <c r="C2752">
        <v>6.1</v>
      </c>
      <c r="E2752" t="s">
        <v>1266</v>
      </c>
      <c r="F2752" t="s">
        <v>6403</v>
      </c>
      <c r="G2752" t="s">
        <v>10413</v>
      </c>
    </row>
    <row r="2753" spans="1:8" x14ac:dyDescent="0.3">
      <c r="A2753" t="s">
        <v>14886</v>
      </c>
      <c r="B2753" t="s">
        <v>26900</v>
      </c>
      <c r="C2753">
        <v>6.9</v>
      </c>
      <c r="E2753" t="s">
        <v>1325</v>
      </c>
      <c r="F2753" t="s">
        <v>1671</v>
      </c>
      <c r="G2753" t="s">
        <v>3409</v>
      </c>
      <c r="H2753" t="s">
        <v>12038</v>
      </c>
    </row>
    <row r="2754" spans="1:8" x14ac:dyDescent="0.3">
      <c r="A2754" t="s">
        <v>10222</v>
      </c>
      <c r="B2754" t="s">
        <v>26901</v>
      </c>
      <c r="C2754">
        <v>5.4</v>
      </c>
      <c r="E2754" t="s">
        <v>6403</v>
      </c>
      <c r="F2754" t="s">
        <v>12332</v>
      </c>
    </row>
    <row r="2755" spans="1:8" x14ac:dyDescent="0.3">
      <c r="A2755" t="s">
        <v>5788</v>
      </c>
      <c r="B2755" t="s">
        <v>26902</v>
      </c>
      <c r="C2755">
        <v>6.7</v>
      </c>
      <c r="E2755" t="s">
        <v>1671</v>
      </c>
      <c r="F2755" t="s">
        <v>3409</v>
      </c>
      <c r="G2755" t="s">
        <v>12038</v>
      </c>
      <c r="H2755" t="s">
        <v>19711</v>
      </c>
    </row>
    <row r="2756" spans="1:8" x14ac:dyDescent="0.3">
      <c r="A2756" t="s">
        <v>11056</v>
      </c>
      <c r="B2756" t="s">
        <v>26903</v>
      </c>
      <c r="C2756">
        <v>7.4</v>
      </c>
      <c r="E2756" t="s">
        <v>953</v>
      </c>
      <c r="F2756" t="s">
        <v>1671</v>
      </c>
      <c r="G2756" t="s">
        <v>3409</v>
      </c>
      <c r="H2756" t="s">
        <v>1266</v>
      </c>
    </row>
    <row r="2757" spans="1:8" x14ac:dyDescent="0.3">
      <c r="A2757" t="s">
        <v>2527</v>
      </c>
      <c r="B2757" t="s">
        <v>26904</v>
      </c>
      <c r="C2757">
        <v>5.6</v>
      </c>
      <c r="E2757" t="s">
        <v>1671</v>
      </c>
      <c r="F2757" t="s">
        <v>3409</v>
      </c>
    </row>
    <row r="2758" spans="1:8" x14ac:dyDescent="0.3">
      <c r="A2758" t="s">
        <v>14907</v>
      </c>
      <c r="B2758" t="s">
        <v>26905</v>
      </c>
      <c r="C2758">
        <v>6.5</v>
      </c>
      <c r="E2758" t="s">
        <v>1266</v>
      </c>
      <c r="F2758" t="s">
        <v>6403</v>
      </c>
      <c r="G2758" t="s">
        <v>12332</v>
      </c>
    </row>
    <row r="2759" spans="1:8" x14ac:dyDescent="0.3">
      <c r="A2759" t="s">
        <v>59</v>
      </c>
      <c r="B2759" t="s">
        <v>26906</v>
      </c>
      <c r="C2759">
        <v>6.5</v>
      </c>
      <c r="E2759" t="s">
        <v>1325</v>
      </c>
      <c r="F2759" t="s">
        <v>10413</v>
      </c>
    </row>
    <row r="2760" spans="1:8" x14ac:dyDescent="0.3">
      <c r="A2760" t="s">
        <v>1752</v>
      </c>
      <c r="B2760" t="s">
        <v>26907</v>
      </c>
      <c r="C2760">
        <v>5.8</v>
      </c>
      <c r="E2760" t="s">
        <v>1325</v>
      </c>
      <c r="F2760" t="s">
        <v>1671</v>
      </c>
      <c r="G2760" t="s">
        <v>27936</v>
      </c>
    </row>
    <row r="2761" spans="1:8" x14ac:dyDescent="0.3">
      <c r="A2761" t="s">
        <v>4075</v>
      </c>
      <c r="B2761" t="s">
        <v>26908</v>
      </c>
      <c r="C2761">
        <v>5</v>
      </c>
      <c r="E2761" t="s">
        <v>3409</v>
      </c>
      <c r="F2761" t="s">
        <v>10413</v>
      </c>
    </row>
    <row r="2762" spans="1:8" x14ac:dyDescent="0.3">
      <c r="A2762" t="s">
        <v>1681</v>
      </c>
      <c r="B2762" t="s">
        <v>26909</v>
      </c>
      <c r="C2762">
        <v>5.5</v>
      </c>
      <c r="E2762" t="s">
        <v>1671</v>
      </c>
      <c r="F2762" t="s">
        <v>19711</v>
      </c>
    </row>
    <row r="2763" spans="1:8" x14ac:dyDescent="0.3">
      <c r="A2763" t="s">
        <v>1681</v>
      </c>
      <c r="B2763" t="s">
        <v>26910</v>
      </c>
      <c r="C2763">
        <v>6.5</v>
      </c>
      <c r="E2763" t="s">
        <v>1671</v>
      </c>
      <c r="F2763" t="s">
        <v>19711</v>
      </c>
    </row>
    <row r="2764" spans="1:8" x14ac:dyDescent="0.3">
      <c r="A2764" t="s">
        <v>1935</v>
      </c>
      <c r="B2764" t="s">
        <v>26911</v>
      </c>
      <c r="C2764">
        <v>7.2</v>
      </c>
      <c r="E2764" t="s">
        <v>27936</v>
      </c>
      <c r="F2764" t="s">
        <v>3409</v>
      </c>
    </row>
    <row r="2765" spans="1:8" x14ac:dyDescent="0.3">
      <c r="A2765" t="s">
        <v>3030</v>
      </c>
      <c r="B2765" t="s">
        <v>26912</v>
      </c>
      <c r="C2765">
        <v>5.2</v>
      </c>
      <c r="E2765" t="s">
        <v>6403</v>
      </c>
      <c r="F2765" t="s">
        <v>27934</v>
      </c>
      <c r="G2765" t="s">
        <v>10413</v>
      </c>
    </row>
    <row r="2766" spans="1:8" x14ac:dyDescent="0.3">
      <c r="A2766" t="s">
        <v>6199</v>
      </c>
      <c r="B2766" t="s">
        <v>26913</v>
      </c>
      <c r="C2766">
        <v>5.7</v>
      </c>
      <c r="E2766" t="s">
        <v>3409</v>
      </c>
      <c r="F2766" t="s">
        <v>12038</v>
      </c>
    </row>
    <row r="2767" spans="1:8" x14ac:dyDescent="0.3">
      <c r="A2767" t="s">
        <v>3030</v>
      </c>
      <c r="B2767" t="s">
        <v>23660</v>
      </c>
      <c r="C2767">
        <v>4.7</v>
      </c>
      <c r="E2767" t="s">
        <v>6403</v>
      </c>
      <c r="F2767" t="s">
        <v>27934</v>
      </c>
      <c r="G2767" t="s">
        <v>10413</v>
      </c>
    </row>
    <row r="2768" spans="1:8" x14ac:dyDescent="0.3">
      <c r="A2768" t="s">
        <v>5032</v>
      </c>
      <c r="B2768" t="s">
        <v>26914</v>
      </c>
      <c r="C2768">
        <v>5.9</v>
      </c>
      <c r="E2768" t="s">
        <v>27934</v>
      </c>
      <c r="F2768" t="s">
        <v>12332</v>
      </c>
      <c r="G2768" t="s">
        <v>10413</v>
      </c>
    </row>
    <row r="2769" spans="1:9" x14ac:dyDescent="0.3">
      <c r="A2769" t="s">
        <v>5510</v>
      </c>
      <c r="B2769" t="s">
        <v>26915</v>
      </c>
      <c r="C2769">
        <v>6.8</v>
      </c>
      <c r="E2769" t="s">
        <v>1671</v>
      </c>
      <c r="F2769" t="s">
        <v>3409</v>
      </c>
      <c r="G2769" t="s">
        <v>12038</v>
      </c>
    </row>
    <row r="2770" spans="1:9" x14ac:dyDescent="0.3">
      <c r="A2770" t="s">
        <v>4075</v>
      </c>
      <c r="B2770" t="s">
        <v>26916</v>
      </c>
      <c r="C2770">
        <v>5.9</v>
      </c>
      <c r="E2770" t="s">
        <v>3409</v>
      </c>
      <c r="F2770" t="s">
        <v>10413</v>
      </c>
    </row>
    <row r="2771" spans="1:9" x14ac:dyDescent="0.3">
      <c r="A2771" t="s">
        <v>2527</v>
      </c>
      <c r="B2771" t="s">
        <v>26917</v>
      </c>
      <c r="C2771">
        <v>7.7</v>
      </c>
      <c r="E2771" t="s">
        <v>1671</v>
      </c>
      <c r="F2771" t="s">
        <v>3409</v>
      </c>
    </row>
    <row r="2772" spans="1:9" x14ac:dyDescent="0.3">
      <c r="A2772" t="s">
        <v>2813</v>
      </c>
      <c r="B2772" t="s">
        <v>26918</v>
      </c>
      <c r="C2772">
        <v>4.4000000000000004</v>
      </c>
      <c r="E2772" t="s">
        <v>1325</v>
      </c>
      <c r="F2772" t="s">
        <v>12332</v>
      </c>
      <c r="G2772" t="s">
        <v>10413</v>
      </c>
    </row>
    <row r="2773" spans="1:9" x14ac:dyDescent="0.3">
      <c r="A2773" t="s">
        <v>2527</v>
      </c>
      <c r="B2773" t="s">
        <v>26919</v>
      </c>
      <c r="C2773">
        <v>6.6</v>
      </c>
      <c r="E2773" t="s">
        <v>1671</v>
      </c>
      <c r="F2773" t="s">
        <v>3409</v>
      </c>
    </row>
    <row r="2774" spans="1:9" x14ac:dyDescent="0.3">
      <c r="A2774" t="s">
        <v>7144</v>
      </c>
      <c r="B2774" t="s">
        <v>26920</v>
      </c>
      <c r="C2774">
        <v>6.7</v>
      </c>
      <c r="E2774" t="s">
        <v>3409</v>
      </c>
      <c r="F2774" t="s">
        <v>18089</v>
      </c>
    </row>
    <row r="2775" spans="1:9" x14ac:dyDescent="0.3">
      <c r="A2775" t="s">
        <v>2717</v>
      </c>
      <c r="B2775" t="s">
        <v>26921</v>
      </c>
      <c r="C2775">
        <v>5.5</v>
      </c>
      <c r="E2775" t="s">
        <v>1671</v>
      </c>
      <c r="F2775" t="s">
        <v>18089</v>
      </c>
      <c r="G2775" t="s">
        <v>19711</v>
      </c>
    </row>
    <row r="2776" spans="1:9" x14ac:dyDescent="0.3">
      <c r="A2776" t="s">
        <v>7837</v>
      </c>
      <c r="B2776" t="s">
        <v>26922</v>
      </c>
      <c r="C2776">
        <v>6.5</v>
      </c>
      <c r="E2776" t="s">
        <v>3409</v>
      </c>
      <c r="F2776" t="s">
        <v>12038</v>
      </c>
      <c r="G2776" t="s">
        <v>19711</v>
      </c>
    </row>
    <row r="2777" spans="1:9" x14ac:dyDescent="0.3">
      <c r="A2777" t="s">
        <v>2136</v>
      </c>
      <c r="B2777" t="s">
        <v>26923</v>
      </c>
      <c r="C2777">
        <v>6.2</v>
      </c>
      <c r="E2777" t="s">
        <v>1325</v>
      </c>
      <c r="F2777" t="s">
        <v>1671</v>
      </c>
    </row>
    <row r="2778" spans="1:9" x14ac:dyDescent="0.3">
      <c r="A2778" t="s">
        <v>12639</v>
      </c>
      <c r="B2778" t="s">
        <v>26924</v>
      </c>
      <c r="C2778">
        <v>7.1</v>
      </c>
      <c r="E2778" t="s">
        <v>1671</v>
      </c>
      <c r="F2778" t="s">
        <v>6403</v>
      </c>
      <c r="G2778" t="s">
        <v>12332</v>
      </c>
    </row>
    <row r="2779" spans="1:9" x14ac:dyDescent="0.3">
      <c r="A2779" t="s">
        <v>5544</v>
      </c>
      <c r="B2779" t="s">
        <v>26925</v>
      </c>
      <c r="C2779">
        <v>6.1</v>
      </c>
      <c r="E2779" t="s">
        <v>6403</v>
      </c>
      <c r="F2779" t="s">
        <v>10413</v>
      </c>
    </row>
    <row r="2780" spans="1:9" x14ac:dyDescent="0.3">
      <c r="A2780" t="s">
        <v>1120</v>
      </c>
      <c r="B2780" t="s">
        <v>26926</v>
      </c>
      <c r="C2780">
        <v>6</v>
      </c>
      <c r="E2780" t="s">
        <v>1325</v>
      </c>
      <c r="F2780" t="s">
        <v>27936</v>
      </c>
      <c r="G2780" t="s">
        <v>3409</v>
      </c>
      <c r="H2780" t="s">
        <v>27934</v>
      </c>
      <c r="I2780" t="s">
        <v>10413</v>
      </c>
    </row>
    <row r="2781" spans="1:9" x14ac:dyDescent="0.3">
      <c r="A2781" t="s">
        <v>3409</v>
      </c>
      <c r="B2781" t="s">
        <v>26927</v>
      </c>
      <c r="C2781">
        <v>7.4</v>
      </c>
      <c r="E2781" t="s">
        <v>3409</v>
      </c>
    </row>
    <row r="2782" spans="1:9" x14ac:dyDescent="0.3">
      <c r="A2782" t="s">
        <v>1009</v>
      </c>
      <c r="B2782" t="s">
        <v>26928</v>
      </c>
      <c r="C2782">
        <v>5.9</v>
      </c>
      <c r="E2782" t="s">
        <v>1671</v>
      </c>
      <c r="F2782" t="s">
        <v>27936</v>
      </c>
    </row>
    <row r="2783" spans="1:9" x14ac:dyDescent="0.3">
      <c r="A2783" t="s">
        <v>4068</v>
      </c>
      <c r="B2783" t="s">
        <v>26929</v>
      </c>
      <c r="C2783">
        <v>4.0999999999999996</v>
      </c>
      <c r="E2783" t="s">
        <v>67</v>
      </c>
      <c r="F2783" t="s">
        <v>12038</v>
      </c>
    </row>
    <row r="2784" spans="1:9" x14ac:dyDescent="0.3">
      <c r="A2784" t="s">
        <v>471</v>
      </c>
      <c r="B2784" t="s">
        <v>26930</v>
      </c>
      <c r="C2784">
        <v>5.9</v>
      </c>
      <c r="E2784" t="s">
        <v>953</v>
      </c>
      <c r="F2784" t="s">
        <v>11526</v>
      </c>
      <c r="G2784" t="s">
        <v>1671</v>
      </c>
      <c r="H2784" t="s">
        <v>18089</v>
      </c>
    </row>
    <row r="2785" spans="1:9" x14ac:dyDescent="0.3">
      <c r="A2785" t="s">
        <v>1544</v>
      </c>
      <c r="B2785" t="s">
        <v>26931</v>
      </c>
      <c r="C2785">
        <v>7</v>
      </c>
      <c r="E2785" t="s">
        <v>13307</v>
      </c>
      <c r="F2785" t="s">
        <v>3409</v>
      </c>
    </row>
    <row r="2786" spans="1:9" x14ac:dyDescent="0.3">
      <c r="A2786" t="s">
        <v>5316</v>
      </c>
      <c r="B2786" t="s">
        <v>26932</v>
      </c>
      <c r="C2786">
        <v>6.8</v>
      </c>
      <c r="E2786" t="s">
        <v>1671</v>
      </c>
      <c r="F2786" t="s">
        <v>27936</v>
      </c>
      <c r="G2786" t="s">
        <v>3409</v>
      </c>
      <c r="H2786" t="s">
        <v>10413</v>
      </c>
    </row>
    <row r="2787" spans="1:9" x14ac:dyDescent="0.3">
      <c r="A2787" t="s">
        <v>214</v>
      </c>
      <c r="B2787" t="s">
        <v>26933</v>
      </c>
      <c r="C2787">
        <v>7.4</v>
      </c>
      <c r="E2787" t="s">
        <v>3409</v>
      </c>
      <c r="F2787" t="s">
        <v>19711</v>
      </c>
    </row>
    <row r="2788" spans="1:9" x14ac:dyDescent="0.3">
      <c r="A2788" t="s">
        <v>852</v>
      </c>
      <c r="B2788" t="s">
        <v>26934</v>
      </c>
      <c r="C2788">
        <v>7.1</v>
      </c>
      <c r="E2788" t="s">
        <v>27934</v>
      </c>
      <c r="F2788" t="s">
        <v>10413</v>
      </c>
    </row>
    <row r="2789" spans="1:9" x14ac:dyDescent="0.3">
      <c r="A2789" t="s">
        <v>7043</v>
      </c>
      <c r="B2789" t="s">
        <v>26935</v>
      </c>
      <c r="C2789">
        <v>7</v>
      </c>
      <c r="E2789" t="s">
        <v>953</v>
      </c>
      <c r="F2789" t="s">
        <v>3409</v>
      </c>
    </row>
    <row r="2790" spans="1:9" x14ac:dyDescent="0.3">
      <c r="A2790" t="s">
        <v>1681</v>
      </c>
      <c r="B2790" t="s">
        <v>26936</v>
      </c>
      <c r="C2790">
        <v>5.8</v>
      </c>
      <c r="E2790" t="s">
        <v>1671</v>
      </c>
      <c r="F2790" t="s">
        <v>19711</v>
      </c>
    </row>
    <row r="2791" spans="1:9" x14ac:dyDescent="0.3">
      <c r="A2791" t="s">
        <v>1671</v>
      </c>
      <c r="B2791" t="s">
        <v>26937</v>
      </c>
      <c r="C2791">
        <v>7.8</v>
      </c>
      <c r="E2791" t="s">
        <v>1671</v>
      </c>
    </row>
    <row r="2792" spans="1:9" x14ac:dyDescent="0.3">
      <c r="A2792" t="s">
        <v>15070</v>
      </c>
      <c r="B2792" t="s">
        <v>26938</v>
      </c>
      <c r="C2792">
        <v>6.5</v>
      </c>
      <c r="E2792" t="s">
        <v>1671</v>
      </c>
      <c r="F2792" t="s">
        <v>19711</v>
      </c>
      <c r="G2792" t="s">
        <v>10413</v>
      </c>
    </row>
    <row r="2793" spans="1:9" x14ac:dyDescent="0.3">
      <c r="A2793" t="s">
        <v>15074</v>
      </c>
      <c r="B2793" t="s">
        <v>26939</v>
      </c>
      <c r="C2793">
        <v>7</v>
      </c>
      <c r="E2793" t="s">
        <v>13307</v>
      </c>
      <c r="F2793" t="s">
        <v>27936</v>
      </c>
      <c r="G2793" t="s">
        <v>3409</v>
      </c>
      <c r="H2793" t="s">
        <v>19711</v>
      </c>
    </row>
    <row r="2794" spans="1:9" x14ac:dyDescent="0.3">
      <c r="A2794" t="s">
        <v>5967</v>
      </c>
      <c r="B2794" t="s">
        <v>26940</v>
      </c>
      <c r="C2794">
        <v>6.3</v>
      </c>
      <c r="E2794" t="s">
        <v>1671</v>
      </c>
      <c r="F2794" t="s">
        <v>27936</v>
      </c>
      <c r="G2794" t="s">
        <v>10413</v>
      </c>
    </row>
    <row r="2795" spans="1:9" x14ac:dyDescent="0.3">
      <c r="A2795" t="s">
        <v>1681</v>
      </c>
      <c r="B2795" t="s">
        <v>26941</v>
      </c>
      <c r="C2795">
        <v>5.3</v>
      </c>
      <c r="E2795" t="s">
        <v>1671</v>
      </c>
      <c r="F2795" t="s">
        <v>19711</v>
      </c>
    </row>
    <row r="2796" spans="1:9" x14ac:dyDescent="0.3">
      <c r="A2796" t="s">
        <v>1423</v>
      </c>
      <c r="B2796" t="s">
        <v>26942</v>
      </c>
      <c r="C2796">
        <v>5.5</v>
      </c>
      <c r="E2796" t="s">
        <v>1325</v>
      </c>
      <c r="F2796" t="s">
        <v>1671</v>
      </c>
      <c r="G2796" t="s">
        <v>19711</v>
      </c>
    </row>
    <row r="2797" spans="1:9" x14ac:dyDescent="0.3">
      <c r="A2797" t="s">
        <v>2125</v>
      </c>
      <c r="B2797" t="s">
        <v>26943</v>
      </c>
      <c r="C2797">
        <v>7.4</v>
      </c>
      <c r="E2797" t="s">
        <v>27936</v>
      </c>
      <c r="F2797" t="s">
        <v>3409</v>
      </c>
      <c r="G2797" t="s">
        <v>10413</v>
      </c>
    </row>
    <row r="2798" spans="1:9" x14ac:dyDescent="0.3">
      <c r="A2798" t="s">
        <v>1671</v>
      </c>
      <c r="B2798" t="s">
        <v>26944</v>
      </c>
      <c r="C2798">
        <v>4.3</v>
      </c>
      <c r="E2798" t="s">
        <v>1671</v>
      </c>
    </row>
    <row r="2799" spans="1:9" x14ac:dyDescent="0.3">
      <c r="A2799" t="s">
        <v>3632</v>
      </c>
      <c r="B2799" t="s">
        <v>26945</v>
      </c>
      <c r="C2799">
        <v>5.2</v>
      </c>
      <c r="E2799" t="s">
        <v>1671</v>
      </c>
      <c r="F2799" t="s">
        <v>1266</v>
      </c>
      <c r="G2799" t="s">
        <v>19711</v>
      </c>
    </row>
    <row r="2800" spans="1:9" x14ac:dyDescent="0.3">
      <c r="A2800" t="s">
        <v>15102</v>
      </c>
      <c r="B2800" t="s">
        <v>26946</v>
      </c>
      <c r="C2800">
        <v>6.7</v>
      </c>
      <c r="E2800" t="s">
        <v>953</v>
      </c>
      <c r="F2800" t="s">
        <v>1671</v>
      </c>
      <c r="G2800" t="s">
        <v>3409</v>
      </c>
      <c r="H2800" t="s">
        <v>19711</v>
      </c>
      <c r="I2800" t="s">
        <v>12332</v>
      </c>
    </row>
    <row r="2801" spans="1:9" x14ac:dyDescent="0.3">
      <c r="A2801" t="s">
        <v>1935</v>
      </c>
      <c r="B2801" t="s">
        <v>26947</v>
      </c>
      <c r="C2801">
        <v>8.6</v>
      </c>
      <c r="E2801" t="s">
        <v>27936</v>
      </c>
      <c r="F2801" t="s">
        <v>3409</v>
      </c>
    </row>
    <row r="2802" spans="1:9" x14ac:dyDescent="0.3">
      <c r="A2802" t="s">
        <v>4904</v>
      </c>
      <c r="B2802" t="s">
        <v>26948</v>
      </c>
      <c r="C2802">
        <v>6.1</v>
      </c>
      <c r="E2802" t="s">
        <v>1325</v>
      </c>
      <c r="F2802" t="s">
        <v>6403</v>
      </c>
      <c r="G2802" t="s">
        <v>10413</v>
      </c>
    </row>
    <row r="2803" spans="1:9" x14ac:dyDescent="0.3">
      <c r="A2803" t="s">
        <v>8010</v>
      </c>
      <c r="B2803" t="s">
        <v>26949</v>
      </c>
      <c r="C2803">
        <v>5.8</v>
      </c>
      <c r="E2803" t="s">
        <v>11526</v>
      </c>
      <c r="F2803" t="s">
        <v>1671</v>
      </c>
      <c r="G2803" t="s">
        <v>18089</v>
      </c>
      <c r="H2803" t="s">
        <v>1266</v>
      </c>
      <c r="I2803" t="s">
        <v>17378</v>
      </c>
    </row>
    <row r="2804" spans="1:9" x14ac:dyDescent="0.3">
      <c r="A2804" t="s">
        <v>15130</v>
      </c>
      <c r="B2804" t="s">
        <v>26950</v>
      </c>
      <c r="C2804">
        <v>7.7</v>
      </c>
      <c r="E2804" t="s">
        <v>3409</v>
      </c>
      <c r="F2804" t="s">
        <v>12038</v>
      </c>
      <c r="G2804" t="s">
        <v>27934</v>
      </c>
      <c r="H2804" t="s">
        <v>19711</v>
      </c>
    </row>
    <row r="2805" spans="1:9" x14ac:dyDescent="0.3">
      <c r="A2805" t="s">
        <v>1544</v>
      </c>
      <c r="B2805" t="s">
        <v>26951</v>
      </c>
      <c r="C2805">
        <v>8</v>
      </c>
      <c r="E2805" t="s">
        <v>13307</v>
      </c>
      <c r="F2805" t="s">
        <v>3409</v>
      </c>
    </row>
    <row r="2806" spans="1:9" x14ac:dyDescent="0.3">
      <c r="A2806" t="s">
        <v>15140</v>
      </c>
      <c r="B2806" t="s">
        <v>26952</v>
      </c>
      <c r="C2806">
        <v>5.6</v>
      </c>
      <c r="E2806" t="s">
        <v>1325</v>
      </c>
      <c r="F2806" t="s">
        <v>27936</v>
      </c>
      <c r="G2806" t="s">
        <v>3409</v>
      </c>
    </row>
    <row r="2807" spans="1:9" x14ac:dyDescent="0.3">
      <c r="A2807" t="s">
        <v>2527</v>
      </c>
      <c r="B2807" t="s">
        <v>26953</v>
      </c>
      <c r="C2807">
        <v>6.7</v>
      </c>
      <c r="E2807" t="s">
        <v>1671</v>
      </c>
      <c r="F2807" t="s">
        <v>3409</v>
      </c>
    </row>
    <row r="2808" spans="1:9" x14ac:dyDescent="0.3">
      <c r="A2808" t="s">
        <v>3409</v>
      </c>
      <c r="B2808" t="s">
        <v>26954</v>
      </c>
      <c r="C2808">
        <v>6.6</v>
      </c>
      <c r="E2808" t="s">
        <v>3409</v>
      </c>
    </row>
    <row r="2809" spans="1:9" x14ac:dyDescent="0.3">
      <c r="A2809" t="s">
        <v>2717</v>
      </c>
      <c r="B2809" t="s">
        <v>26955</v>
      </c>
      <c r="C2809">
        <v>4.0999999999999996</v>
      </c>
      <c r="E2809" t="s">
        <v>1671</v>
      </c>
      <c r="F2809" t="s">
        <v>18089</v>
      </c>
      <c r="G2809" t="s">
        <v>19711</v>
      </c>
    </row>
    <row r="2810" spans="1:9" x14ac:dyDescent="0.3">
      <c r="A2810" t="s">
        <v>15167</v>
      </c>
      <c r="B2810" t="s">
        <v>26956</v>
      </c>
      <c r="C2810">
        <v>7.3</v>
      </c>
      <c r="E2810" t="s">
        <v>953</v>
      </c>
      <c r="F2810" t="s">
        <v>13307</v>
      </c>
      <c r="G2810" t="s">
        <v>3409</v>
      </c>
      <c r="H2810" t="s">
        <v>25957</v>
      </c>
    </row>
    <row r="2811" spans="1:9" x14ac:dyDescent="0.3">
      <c r="A2811" t="s">
        <v>5510</v>
      </c>
      <c r="B2811" t="s">
        <v>26957</v>
      </c>
      <c r="C2811">
        <v>7.1</v>
      </c>
      <c r="E2811" t="s">
        <v>1671</v>
      </c>
      <c r="F2811" t="s">
        <v>3409</v>
      </c>
      <c r="G2811" t="s">
        <v>12038</v>
      </c>
    </row>
    <row r="2812" spans="1:9" x14ac:dyDescent="0.3">
      <c r="A2812" t="s">
        <v>2527</v>
      </c>
      <c r="B2812" t="s">
        <v>26958</v>
      </c>
      <c r="C2812">
        <v>6.5</v>
      </c>
      <c r="E2812" t="s">
        <v>1671</v>
      </c>
      <c r="F2812" t="s">
        <v>3409</v>
      </c>
    </row>
    <row r="2813" spans="1:9" x14ac:dyDescent="0.3">
      <c r="A2813" t="s">
        <v>214</v>
      </c>
      <c r="B2813" t="s">
        <v>26959</v>
      </c>
      <c r="C2813">
        <v>7</v>
      </c>
      <c r="E2813" t="s">
        <v>3409</v>
      </c>
      <c r="F2813" t="s">
        <v>19711</v>
      </c>
    </row>
    <row r="2814" spans="1:9" x14ac:dyDescent="0.3">
      <c r="A2814" t="s">
        <v>5567</v>
      </c>
      <c r="B2814" t="s">
        <v>26960</v>
      </c>
      <c r="C2814">
        <v>5.5</v>
      </c>
      <c r="E2814" t="s">
        <v>3409</v>
      </c>
      <c r="F2814" t="s">
        <v>27934</v>
      </c>
      <c r="G2814" t="s">
        <v>12332</v>
      </c>
    </row>
    <row r="2815" spans="1:9" x14ac:dyDescent="0.3">
      <c r="A2815" t="s">
        <v>464</v>
      </c>
      <c r="B2815" t="s">
        <v>26961</v>
      </c>
      <c r="C2815">
        <v>6.6</v>
      </c>
      <c r="E2815" t="s">
        <v>1325</v>
      </c>
      <c r="F2815" t="s">
        <v>27936</v>
      </c>
      <c r="G2815" t="s">
        <v>3409</v>
      </c>
      <c r="H2815" t="s">
        <v>10413</v>
      </c>
    </row>
    <row r="2816" spans="1:9" x14ac:dyDescent="0.3">
      <c r="A2816" t="s">
        <v>2142</v>
      </c>
      <c r="B2816" t="s">
        <v>26962</v>
      </c>
      <c r="C2816">
        <v>7.1</v>
      </c>
      <c r="E2816" t="s">
        <v>27936</v>
      </c>
      <c r="F2816" t="s">
        <v>3409</v>
      </c>
      <c r="G2816" t="s">
        <v>27934</v>
      </c>
      <c r="H2816" t="s">
        <v>10413</v>
      </c>
    </row>
    <row r="2817" spans="1:8" x14ac:dyDescent="0.3">
      <c r="A2817" t="s">
        <v>2125</v>
      </c>
      <c r="B2817" t="s">
        <v>26963</v>
      </c>
      <c r="C2817">
        <v>7.9</v>
      </c>
      <c r="E2817" t="s">
        <v>27936</v>
      </c>
      <c r="F2817" t="s">
        <v>3409</v>
      </c>
      <c r="G2817" t="s">
        <v>10413</v>
      </c>
    </row>
    <row r="2818" spans="1:8" x14ac:dyDescent="0.3">
      <c r="A2818" t="s">
        <v>214</v>
      </c>
      <c r="B2818" t="s">
        <v>26964</v>
      </c>
      <c r="C2818">
        <v>7.1</v>
      </c>
      <c r="E2818" t="s">
        <v>3409</v>
      </c>
      <c r="F2818" t="s">
        <v>19711</v>
      </c>
    </row>
    <row r="2819" spans="1:8" x14ac:dyDescent="0.3">
      <c r="A2819" t="s">
        <v>923</v>
      </c>
      <c r="B2819" t="s">
        <v>26965</v>
      </c>
      <c r="C2819">
        <v>5.6</v>
      </c>
      <c r="E2819" t="s">
        <v>1325</v>
      </c>
      <c r="F2819" t="s">
        <v>3409</v>
      </c>
      <c r="G2819" t="s">
        <v>10413</v>
      </c>
    </row>
    <row r="2820" spans="1:8" x14ac:dyDescent="0.3">
      <c r="A2820" t="s">
        <v>4915</v>
      </c>
      <c r="B2820" t="s">
        <v>26966</v>
      </c>
      <c r="C2820">
        <v>7.3</v>
      </c>
      <c r="E2820" t="s">
        <v>3409</v>
      </c>
      <c r="F2820" t="s">
        <v>19711</v>
      </c>
      <c r="G2820" t="s">
        <v>27935</v>
      </c>
    </row>
    <row r="2821" spans="1:8" x14ac:dyDescent="0.3">
      <c r="A2821" t="s">
        <v>1671</v>
      </c>
      <c r="B2821" t="s">
        <v>26967</v>
      </c>
      <c r="C2821">
        <v>3.3</v>
      </c>
      <c r="E2821" t="s">
        <v>1671</v>
      </c>
    </row>
    <row r="2822" spans="1:8" x14ac:dyDescent="0.3">
      <c r="A2822" t="s">
        <v>5510</v>
      </c>
      <c r="B2822" t="s">
        <v>26968</v>
      </c>
      <c r="C2822">
        <v>6.5</v>
      </c>
      <c r="E2822" t="s">
        <v>1671</v>
      </c>
      <c r="F2822" t="s">
        <v>3409</v>
      </c>
      <c r="G2822" t="s">
        <v>12038</v>
      </c>
    </row>
    <row r="2823" spans="1:8" x14ac:dyDescent="0.3">
      <c r="A2823" t="s">
        <v>3030</v>
      </c>
      <c r="B2823" t="s">
        <v>26969</v>
      </c>
      <c r="C2823">
        <v>4.8</v>
      </c>
      <c r="E2823" t="s">
        <v>6403</v>
      </c>
      <c r="F2823" t="s">
        <v>27934</v>
      </c>
      <c r="G2823" t="s">
        <v>10413</v>
      </c>
    </row>
    <row r="2824" spans="1:8" x14ac:dyDescent="0.3">
      <c r="A2824" t="s">
        <v>13450</v>
      </c>
      <c r="B2824" t="s">
        <v>26970</v>
      </c>
      <c r="C2824">
        <v>5.2</v>
      </c>
      <c r="E2824" t="s">
        <v>953</v>
      </c>
      <c r="F2824" t="s">
        <v>27934</v>
      </c>
      <c r="G2824" t="s">
        <v>10413</v>
      </c>
    </row>
    <row r="2825" spans="1:8" x14ac:dyDescent="0.3">
      <c r="A2825" t="s">
        <v>2527</v>
      </c>
      <c r="B2825" t="s">
        <v>26971</v>
      </c>
      <c r="C2825">
        <v>6.3</v>
      </c>
      <c r="E2825" t="s">
        <v>1671</v>
      </c>
      <c r="F2825" t="s">
        <v>3409</v>
      </c>
    </row>
    <row r="2826" spans="1:8" x14ac:dyDescent="0.3">
      <c r="A2826" t="s">
        <v>214</v>
      </c>
      <c r="B2826" t="s">
        <v>26972</v>
      </c>
      <c r="C2826">
        <v>7.2</v>
      </c>
      <c r="E2826" t="s">
        <v>3409</v>
      </c>
      <c r="F2826" t="s">
        <v>19711</v>
      </c>
    </row>
    <row r="2827" spans="1:8" x14ac:dyDescent="0.3">
      <c r="A2827" t="s">
        <v>1924</v>
      </c>
      <c r="B2827" t="s">
        <v>26973</v>
      </c>
      <c r="C2827">
        <v>6.8</v>
      </c>
      <c r="E2827" t="s">
        <v>3409</v>
      </c>
      <c r="F2827" t="s">
        <v>27934</v>
      </c>
      <c r="G2827" t="s">
        <v>10413</v>
      </c>
    </row>
    <row r="2828" spans="1:8" x14ac:dyDescent="0.3">
      <c r="A2828" t="s">
        <v>4262</v>
      </c>
      <c r="B2828" t="s">
        <v>26974</v>
      </c>
      <c r="C2828">
        <v>5.7</v>
      </c>
      <c r="E2828" t="s">
        <v>1671</v>
      </c>
      <c r="F2828" t="s">
        <v>27936</v>
      </c>
      <c r="G2828" t="s">
        <v>19711</v>
      </c>
    </row>
    <row r="2829" spans="1:8" x14ac:dyDescent="0.3">
      <c r="A2829" t="s">
        <v>214</v>
      </c>
      <c r="B2829" t="s">
        <v>26975</v>
      </c>
      <c r="C2829">
        <v>7.2</v>
      </c>
      <c r="E2829" t="s">
        <v>3409</v>
      </c>
      <c r="F2829" t="s">
        <v>19711</v>
      </c>
    </row>
    <row r="2830" spans="1:8" x14ac:dyDescent="0.3">
      <c r="A2830" t="s">
        <v>1726</v>
      </c>
      <c r="B2830" t="s">
        <v>26976</v>
      </c>
      <c r="C2830">
        <v>6.9</v>
      </c>
      <c r="E2830" t="s">
        <v>13307</v>
      </c>
      <c r="F2830" t="s">
        <v>27936</v>
      </c>
      <c r="G2830" t="s">
        <v>3409</v>
      </c>
    </row>
    <row r="2831" spans="1:8" x14ac:dyDescent="0.3">
      <c r="A2831" t="s">
        <v>5967</v>
      </c>
      <c r="B2831" t="s">
        <v>26977</v>
      </c>
      <c r="C2831">
        <v>6.2</v>
      </c>
      <c r="E2831" t="s">
        <v>1671</v>
      </c>
      <c r="F2831" t="s">
        <v>27936</v>
      </c>
      <c r="G2831" t="s">
        <v>10413</v>
      </c>
    </row>
    <row r="2832" spans="1:8" x14ac:dyDescent="0.3">
      <c r="A2832" t="s">
        <v>5274</v>
      </c>
      <c r="B2832" t="s">
        <v>26978</v>
      </c>
      <c r="C2832">
        <v>6.7</v>
      </c>
      <c r="E2832" t="s">
        <v>27936</v>
      </c>
      <c r="F2832" t="s">
        <v>3409</v>
      </c>
      <c r="G2832" t="s">
        <v>19711</v>
      </c>
      <c r="H2832" t="s">
        <v>10413</v>
      </c>
    </row>
    <row r="2833" spans="1:7" x14ac:dyDescent="0.3">
      <c r="A2833" t="s">
        <v>2527</v>
      </c>
      <c r="B2833" t="s">
        <v>26979</v>
      </c>
      <c r="C2833">
        <v>6.5</v>
      </c>
      <c r="E2833" t="s">
        <v>1671</v>
      </c>
      <c r="F2833" t="s">
        <v>3409</v>
      </c>
    </row>
    <row r="2834" spans="1:7" x14ac:dyDescent="0.3">
      <c r="A2834" t="s">
        <v>2125</v>
      </c>
      <c r="B2834" t="s">
        <v>26980</v>
      </c>
      <c r="C2834">
        <v>7.2</v>
      </c>
      <c r="E2834" t="s">
        <v>27936</v>
      </c>
      <c r="F2834" t="s">
        <v>3409</v>
      </c>
      <c r="G2834" t="s">
        <v>10413</v>
      </c>
    </row>
    <row r="2835" spans="1:7" x14ac:dyDescent="0.3">
      <c r="A2835" t="s">
        <v>1671</v>
      </c>
      <c r="B2835" t="s">
        <v>26981</v>
      </c>
      <c r="C2835">
        <v>5.3</v>
      </c>
      <c r="E2835" t="s">
        <v>1671</v>
      </c>
    </row>
    <row r="2836" spans="1:7" x14ac:dyDescent="0.3">
      <c r="A2836" t="s">
        <v>214</v>
      </c>
      <c r="B2836" t="s">
        <v>26982</v>
      </c>
      <c r="C2836">
        <v>6.7</v>
      </c>
      <c r="E2836" t="s">
        <v>3409</v>
      </c>
      <c r="F2836" t="s">
        <v>19711</v>
      </c>
    </row>
    <row r="2837" spans="1:7" x14ac:dyDescent="0.3">
      <c r="A2837" t="s">
        <v>1681</v>
      </c>
      <c r="B2837" t="s">
        <v>26983</v>
      </c>
      <c r="C2837">
        <v>3.6</v>
      </c>
      <c r="E2837" t="s">
        <v>1671</v>
      </c>
      <c r="F2837" t="s">
        <v>19711</v>
      </c>
    </row>
    <row r="2838" spans="1:7" x14ac:dyDescent="0.3">
      <c r="A2838" t="s">
        <v>1733</v>
      </c>
      <c r="B2838" t="s">
        <v>26984</v>
      </c>
      <c r="C2838">
        <v>5.7</v>
      </c>
      <c r="E2838" t="s">
        <v>1325</v>
      </c>
      <c r="F2838" t="s">
        <v>1671</v>
      </c>
      <c r="G2838" t="s">
        <v>10413</v>
      </c>
    </row>
    <row r="2839" spans="1:7" x14ac:dyDescent="0.3">
      <c r="A2839" t="s">
        <v>3228</v>
      </c>
      <c r="B2839" t="s">
        <v>26985</v>
      </c>
      <c r="C2839">
        <v>7.3</v>
      </c>
      <c r="E2839" t="s">
        <v>1325</v>
      </c>
      <c r="F2839" t="s">
        <v>1671</v>
      </c>
      <c r="G2839" t="s">
        <v>27935</v>
      </c>
    </row>
    <row r="2840" spans="1:7" x14ac:dyDescent="0.3">
      <c r="A2840" t="s">
        <v>3409</v>
      </c>
      <c r="B2840" t="s">
        <v>26986</v>
      </c>
      <c r="C2840">
        <v>5</v>
      </c>
      <c r="E2840" t="s">
        <v>3409</v>
      </c>
    </row>
    <row r="2841" spans="1:7" x14ac:dyDescent="0.3">
      <c r="A2841" t="s">
        <v>5967</v>
      </c>
      <c r="B2841" t="s">
        <v>26987</v>
      </c>
      <c r="C2841">
        <v>6.6</v>
      </c>
      <c r="E2841" t="s">
        <v>1671</v>
      </c>
      <c r="F2841" t="s">
        <v>27936</v>
      </c>
      <c r="G2841" t="s">
        <v>10413</v>
      </c>
    </row>
    <row r="2842" spans="1:7" x14ac:dyDescent="0.3">
      <c r="A2842" t="s">
        <v>1544</v>
      </c>
      <c r="B2842" t="s">
        <v>26988</v>
      </c>
      <c r="C2842">
        <v>6.6</v>
      </c>
      <c r="E2842" t="s">
        <v>13307</v>
      </c>
      <c r="F2842" t="s">
        <v>3409</v>
      </c>
    </row>
    <row r="2843" spans="1:7" x14ac:dyDescent="0.3">
      <c r="A2843" t="s">
        <v>2527</v>
      </c>
      <c r="B2843" t="s">
        <v>26989</v>
      </c>
      <c r="C2843">
        <v>7.3</v>
      </c>
      <c r="E2843" t="s">
        <v>1671</v>
      </c>
      <c r="F2843" t="s">
        <v>3409</v>
      </c>
    </row>
    <row r="2844" spans="1:7" x14ac:dyDescent="0.3">
      <c r="A2844" t="s">
        <v>15342</v>
      </c>
      <c r="B2844" t="s">
        <v>26990</v>
      </c>
      <c r="C2844">
        <v>6.2</v>
      </c>
      <c r="E2844" t="s">
        <v>1325</v>
      </c>
      <c r="F2844" t="s">
        <v>1671</v>
      </c>
      <c r="G2844" t="s">
        <v>3409</v>
      </c>
    </row>
    <row r="2845" spans="1:7" x14ac:dyDescent="0.3">
      <c r="A2845" t="s">
        <v>12838</v>
      </c>
      <c r="B2845" t="s">
        <v>26991</v>
      </c>
      <c r="C2845">
        <v>6.6</v>
      </c>
      <c r="E2845" t="s">
        <v>1671</v>
      </c>
      <c r="F2845" t="s">
        <v>6403</v>
      </c>
      <c r="G2845" t="s">
        <v>10413</v>
      </c>
    </row>
    <row r="2846" spans="1:7" x14ac:dyDescent="0.3">
      <c r="A2846" t="s">
        <v>4075</v>
      </c>
      <c r="B2846" t="s">
        <v>26992</v>
      </c>
      <c r="C2846">
        <v>6.3</v>
      </c>
      <c r="E2846" t="s">
        <v>3409</v>
      </c>
      <c r="F2846" t="s">
        <v>10413</v>
      </c>
    </row>
    <row r="2847" spans="1:7" x14ac:dyDescent="0.3">
      <c r="A2847" t="s">
        <v>1009</v>
      </c>
      <c r="B2847" t="s">
        <v>26993</v>
      </c>
      <c r="C2847">
        <v>3.3</v>
      </c>
      <c r="E2847" t="s">
        <v>1671</v>
      </c>
      <c r="F2847" t="s">
        <v>27936</v>
      </c>
    </row>
    <row r="2848" spans="1:7" x14ac:dyDescent="0.3">
      <c r="A2848" t="s">
        <v>1961</v>
      </c>
      <c r="B2848" t="s">
        <v>26994</v>
      </c>
      <c r="C2848">
        <v>6.2</v>
      </c>
      <c r="E2848" t="s">
        <v>3409</v>
      </c>
      <c r="F2848" t="s">
        <v>22704</v>
      </c>
      <c r="G2848" t="s">
        <v>25957</v>
      </c>
    </row>
    <row r="2849" spans="1:8" x14ac:dyDescent="0.3">
      <c r="A2849" t="s">
        <v>1671</v>
      </c>
      <c r="B2849" t="s">
        <v>26995</v>
      </c>
      <c r="C2849">
        <v>3.5</v>
      </c>
      <c r="E2849" t="s">
        <v>1671</v>
      </c>
    </row>
    <row r="2850" spans="1:8" x14ac:dyDescent="0.3">
      <c r="A2850" t="s">
        <v>2527</v>
      </c>
      <c r="B2850" t="s">
        <v>26996</v>
      </c>
      <c r="C2850">
        <v>5.5</v>
      </c>
      <c r="E2850" t="s">
        <v>1671</v>
      </c>
      <c r="F2850" t="s">
        <v>3409</v>
      </c>
    </row>
    <row r="2851" spans="1:8" x14ac:dyDescent="0.3">
      <c r="A2851" t="s">
        <v>1681</v>
      </c>
      <c r="B2851" t="s">
        <v>26997</v>
      </c>
      <c r="C2851">
        <v>5.9</v>
      </c>
      <c r="E2851" t="s">
        <v>1671</v>
      </c>
      <c r="F2851" t="s">
        <v>19711</v>
      </c>
    </row>
    <row r="2852" spans="1:8" x14ac:dyDescent="0.3">
      <c r="A2852" t="s">
        <v>2527</v>
      </c>
      <c r="B2852" t="s">
        <v>26998</v>
      </c>
      <c r="C2852">
        <v>4.7</v>
      </c>
      <c r="E2852" t="s">
        <v>1671</v>
      </c>
      <c r="F2852" t="s">
        <v>3409</v>
      </c>
    </row>
    <row r="2853" spans="1:8" x14ac:dyDescent="0.3">
      <c r="A2853" t="s">
        <v>1681</v>
      </c>
      <c r="B2853" t="s">
        <v>26999</v>
      </c>
      <c r="C2853">
        <v>3.9</v>
      </c>
      <c r="E2853" t="s">
        <v>1671</v>
      </c>
      <c r="F2853" t="s">
        <v>19711</v>
      </c>
    </row>
    <row r="2854" spans="1:8" x14ac:dyDescent="0.3">
      <c r="A2854" t="s">
        <v>2215</v>
      </c>
      <c r="B2854" t="s">
        <v>27000</v>
      </c>
      <c r="C2854">
        <v>6.1</v>
      </c>
      <c r="E2854" t="s">
        <v>27936</v>
      </c>
      <c r="F2854" t="s">
        <v>27934</v>
      </c>
      <c r="G2854" t="s">
        <v>10413</v>
      </c>
    </row>
    <row r="2855" spans="1:8" x14ac:dyDescent="0.3">
      <c r="A2855" t="s">
        <v>2527</v>
      </c>
      <c r="B2855" t="s">
        <v>27001</v>
      </c>
      <c r="C2855">
        <v>6.7</v>
      </c>
      <c r="E2855" t="s">
        <v>1671</v>
      </c>
      <c r="F2855" t="s">
        <v>3409</v>
      </c>
    </row>
    <row r="2856" spans="1:8" x14ac:dyDescent="0.3">
      <c r="A2856" t="s">
        <v>1415</v>
      </c>
      <c r="B2856" t="s">
        <v>27002</v>
      </c>
      <c r="C2856">
        <v>6.9</v>
      </c>
      <c r="E2856" t="s">
        <v>1671</v>
      </c>
      <c r="F2856" t="s">
        <v>3409</v>
      </c>
      <c r="G2856" t="s">
        <v>19711</v>
      </c>
    </row>
    <row r="2857" spans="1:8" x14ac:dyDescent="0.3">
      <c r="A2857" t="s">
        <v>4675</v>
      </c>
      <c r="B2857" t="s">
        <v>27003</v>
      </c>
      <c r="C2857">
        <v>7.3</v>
      </c>
      <c r="E2857" t="s">
        <v>1325</v>
      </c>
      <c r="F2857" t="s">
        <v>953</v>
      </c>
      <c r="G2857" t="s">
        <v>1671</v>
      </c>
      <c r="H2857" t="s">
        <v>15011</v>
      </c>
    </row>
    <row r="2858" spans="1:8" x14ac:dyDescent="0.3">
      <c r="A2858" t="s">
        <v>214</v>
      </c>
      <c r="B2858" t="s">
        <v>27004</v>
      </c>
      <c r="C2858">
        <v>6.7</v>
      </c>
      <c r="E2858" t="s">
        <v>3409</v>
      </c>
      <c r="F2858" t="s">
        <v>19711</v>
      </c>
    </row>
    <row r="2859" spans="1:8" x14ac:dyDescent="0.3">
      <c r="A2859" t="s">
        <v>1671</v>
      </c>
      <c r="B2859" t="s">
        <v>27005</v>
      </c>
      <c r="C2859">
        <v>6.1</v>
      </c>
      <c r="E2859" t="s">
        <v>1671</v>
      </c>
    </row>
    <row r="2860" spans="1:8" x14ac:dyDescent="0.3">
      <c r="A2860" t="s">
        <v>50</v>
      </c>
      <c r="B2860" t="s">
        <v>27006</v>
      </c>
      <c r="C2860">
        <v>6.9</v>
      </c>
      <c r="E2860" t="s">
        <v>1325</v>
      </c>
      <c r="F2860" t="s">
        <v>953</v>
      </c>
      <c r="G2860" t="s">
        <v>10413</v>
      </c>
    </row>
    <row r="2861" spans="1:8" x14ac:dyDescent="0.3">
      <c r="A2861" t="s">
        <v>214</v>
      </c>
      <c r="B2861" t="s">
        <v>27007</v>
      </c>
      <c r="C2861">
        <v>7.9</v>
      </c>
      <c r="E2861" t="s">
        <v>3409</v>
      </c>
      <c r="F2861" t="s">
        <v>19711</v>
      </c>
    </row>
    <row r="2862" spans="1:8" x14ac:dyDescent="0.3">
      <c r="A2862" t="s">
        <v>5544</v>
      </c>
      <c r="B2862" t="s">
        <v>27008</v>
      </c>
      <c r="C2862">
        <v>4.5</v>
      </c>
      <c r="E2862" t="s">
        <v>6403</v>
      </c>
      <c r="F2862" t="s">
        <v>10413</v>
      </c>
    </row>
    <row r="2863" spans="1:8" x14ac:dyDescent="0.3">
      <c r="A2863" t="s">
        <v>1374</v>
      </c>
      <c r="B2863" t="s">
        <v>27009</v>
      </c>
      <c r="C2863">
        <v>7.6</v>
      </c>
      <c r="E2863" t="s">
        <v>1325</v>
      </c>
      <c r="F2863" t="s">
        <v>953</v>
      </c>
      <c r="G2863" t="s">
        <v>1671</v>
      </c>
      <c r="H2863" t="s">
        <v>27936</v>
      </c>
    </row>
    <row r="2864" spans="1:8" x14ac:dyDescent="0.3">
      <c r="A2864" t="s">
        <v>3396</v>
      </c>
      <c r="B2864" t="s">
        <v>27010</v>
      </c>
      <c r="C2864">
        <v>7.5</v>
      </c>
      <c r="E2864" t="s">
        <v>3409</v>
      </c>
      <c r="F2864" t="s">
        <v>25957</v>
      </c>
    </row>
    <row r="2865" spans="1:9" x14ac:dyDescent="0.3">
      <c r="A2865" t="s">
        <v>15571</v>
      </c>
      <c r="B2865" t="s">
        <v>27011</v>
      </c>
      <c r="C2865">
        <v>6</v>
      </c>
      <c r="E2865" t="s">
        <v>1325</v>
      </c>
      <c r="F2865" t="s">
        <v>3409</v>
      </c>
      <c r="G2865" t="s">
        <v>19711</v>
      </c>
      <c r="H2865" t="s">
        <v>10413</v>
      </c>
    </row>
    <row r="2866" spans="1:9" x14ac:dyDescent="0.3">
      <c r="A2866" t="s">
        <v>1849</v>
      </c>
      <c r="B2866" t="s">
        <v>27012</v>
      </c>
      <c r="C2866">
        <v>7.1</v>
      </c>
      <c r="E2866" t="s">
        <v>3409</v>
      </c>
      <c r="F2866" t="s">
        <v>12332</v>
      </c>
    </row>
    <row r="2867" spans="1:9" x14ac:dyDescent="0.3">
      <c r="A2867" t="s">
        <v>214</v>
      </c>
      <c r="B2867" t="s">
        <v>27013</v>
      </c>
      <c r="C2867">
        <v>6.9</v>
      </c>
      <c r="E2867" t="s">
        <v>3409</v>
      </c>
      <c r="F2867" t="s">
        <v>19711</v>
      </c>
    </row>
    <row r="2868" spans="1:9" x14ac:dyDescent="0.3">
      <c r="A2868" t="s">
        <v>10222</v>
      </c>
      <c r="B2868" t="s">
        <v>27014</v>
      </c>
      <c r="C2868">
        <v>8.5</v>
      </c>
      <c r="E2868" t="s">
        <v>6403</v>
      </c>
      <c r="F2868" t="s">
        <v>12332</v>
      </c>
    </row>
    <row r="2869" spans="1:9" x14ac:dyDescent="0.3">
      <c r="A2869" t="s">
        <v>5544</v>
      </c>
      <c r="B2869" t="s">
        <v>27015</v>
      </c>
      <c r="C2869">
        <v>7.5</v>
      </c>
      <c r="E2869" t="s">
        <v>6403</v>
      </c>
      <c r="F2869" t="s">
        <v>10413</v>
      </c>
    </row>
    <row r="2870" spans="1:9" x14ac:dyDescent="0.3">
      <c r="A2870" t="s">
        <v>4296</v>
      </c>
      <c r="B2870" t="s">
        <v>27016</v>
      </c>
      <c r="C2870">
        <v>6.6</v>
      </c>
      <c r="E2870" t="s">
        <v>13307</v>
      </c>
      <c r="F2870" t="s">
        <v>3409</v>
      </c>
      <c r="G2870" t="s">
        <v>12038</v>
      </c>
    </row>
    <row r="2871" spans="1:9" x14ac:dyDescent="0.3">
      <c r="A2871" t="s">
        <v>12149</v>
      </c>
      <c r="B2871" t="s">
        <v>27017</v>
      </c>
      <c r="C2871">
        <v>8</v>
      </c>
      <c r="E2871" t="s">
        <v>3409</v>
      </c>
      <c r="F2871" t="s">
        <v>18089</v>
      </c>
      <c r="G2871" t="s">
        <v>17378</v>
      </c>
      <c r="H2871" t="s">
        <v>19711</v>
      </c>
    </row>
    <row r="2872" spans="1:9" x14ac:dyDescent="0.3">
      <c r="A2872" t="s">
        <v>50</v>
      </c>
      <c r="B2872" t="s">
        <v>27018</v>
      </c>
      <c r="C2872">
        <v>7</v>
      </c>
      <c r="E2872" t="s">
        <v>1325</v>
      </c>
      <c r="F2872" t="s">
        <v>953</v>
      </c>
      <c r="G2872" t="s">
        <v>10413</v>
      </c>
    </row>
    <row r="2873" spans="1:9" x14ac:dyDescent="0.3">
      <c r="A2873" t="s">
        <v>5806</v>
      </c>
      <c r="B2873" t="s">
        <v>27019</v>
      </c>
      <c r="C2873">
        <v>6.8</v>
      </c>
      <c r="E2873" t="s">
        <v>1325</v>
      </c>
      <c r="F2873" t="s">
        <v>27936</v>
      </c>
      <c r="G2873" t="s">
        <v>3409</v>
      </c>
      <c r="H2873" t="s">
        <v>19711</v>
      </c>
      <c r="I2873" t="s">
        <v>10413</v>
      </c>
    </row>
    <row r="2874" spans="1:9" x14ac:dyDescent="0.3">
      <c r="A2874" t="s">
        <v>2527</v>
      </c>
      <c r="B2874" t="s">
        <v>27020</v>
      </c>
      <c r="C2874">
        <v>6.7</v>
      </c>
      <c r="E2874" t="s">
        <v>1671</v>
      </c>
      <c r="F2874" t="s">
        <v>3409</v>
      </c>
    </row>
    <row r="2875" spans="1:9" x14ac:dyDescent="0.3">
      <c r="A2875" t="s">
        <v>7406</v>
      </c>
      <c r="B2875" t="s">
        <v>27021</v>
      </c>
      <c r="C2875">
        <v>6.5</v>
      </c>
      <c r="E2875" t="s">
        <v>1266</v>
      </c>
      <c r="F2875" t="s">
        <v>6403</v>
      </c>
    </row>
    <row r="2876" spans="1:9" x14ac:dyDescent="0.3">
      <c r="A2876" t="s">
        <v>2889</v>
      </c>
      <c r="B2876" t="s">
        <v>27022</v>
      </c>
      <c r="C2876">
        <v>8</v>
      </c>
      <c r="E2876" t="s">
        <v>67</v>
      </c>
      <c r="F2876" t="s">
        <v>3409</v>
      </c>
    </row>
    <row r="2877" spans="1:9" x14ac:dyDescent="0.3">
      <c r="A2877" t="s">
        <v>2208</v>
      </c>
      <c r="B2877" t="s">
        <v>27023</v>
      </c>
      <c r="C2877">
        <v>6.5</v>
      </c>
      <c r="E2877" t="s">
        <v>1325</v>
      </c>
      <c r="F2877" t="s">
        <v>6403</v>
      </c>
      <c r="G2877" t="s">
        <v>12332</v>
      </c>
      <c r="H2877" t="s">
        <v>10413</v>
      </c>
    </row>
    <row r="2878" spans="1:9" x14ac:dyDescent="0.3">
      <c r="A2878" t="s">
        <v>1415</v>
      </c>
      <c r="B2878" t="s">
        <v>27024</v>
      </c>
      <c r="C2878">
        <v>4.9000000000000004</v>
      </c>
      <c r="E2878" t="s">
        <v>1671</v>
      </c>
      <c r="F2878" t="s">
        <v>3409</v>
      </c>
      <c r="G2878" t="s">
        <v>19711</v>
      </c>
    </row>
    <row r="2879" spans="1:9" x14ac:dyDescent="0.3">
      <c r="A2879" t="s">
        <v>4219</v>
      </c>
      <c r="B2879" t="s">
        <v>27025</v>
      </c>
      <c r="C2879">
        <v>7.1</v>
      </c>
      <c r="E2879" t="s">
        <v>953</v>
      </c>
      <c r="F2879" t="s">
        <v>1671</v>
      </c>
    </row>
    <row r="2880" spans="1:9" x14ac:dyDescent="0.3">
      <c r="A2880" t="s">
        <v>4075</v>
      </c>
      <c r="B2880" t="s">
        <v>27026</v>
      </c>
      <c r="C2880">
        <v>7</v>
      </c>
      <c r="E2880" t="s">
        <v>3409</v>
      </c>
      <c r="F2880" t="s">
        <v>10413</v>
      </c>
    </row>
    <row r="2881" spans="1:10" x14ac:dyDescent="0.3">
      <c r="A2881" t="s">
        <v>2125</v>
      </c>
      <c r="B2881" t="s">
        <v>27027</v>
      </c>
      <c r="C2881">
        <v>7</v>
      </c>
      <c r="E2881" t="s">
        <v>27936</v>
      </c>
      <c r="F2881" t="s">
        <v>3409</v>
      </c>
      <c r="G2881" t="s">
        <v>10413</v>
      </c>
    </row>
    <row r="2882" spans="1:10" x14ac:dyDescent="0.3">
      <c r="A2882" t="s">
        <v>6403</v>
      </c>
      <c r="B2882" t="s">
        <v>27028</v>
      </c>
      <c r="C2882">
        <v>4.5</v>
      </c>
      <c r="E2882" t="s">
        <v>6403</v>
      </c>
    </row>
    <row r="2883" spans="1:10" x14ac:dyDescent="0.3">
      <c r="A2883" t="s">
        <v>15673</v>
      </c>
      <c r="B2883" t="s">
        <v>27029</v>
      </c>
      <c r="C2883">
        <v>7.7</v>
      </c>
      <c r="E2883" t="s">
        <v>1325</v>
      </c>
      <c r="F2883" t="s">
        <v>13307</v>
      </c>
      <c r="G2883" t="s">
        <v>3409</v>
      </c>
      <c r="H2883" t="s">
        <v>22704</v>
      </c>
      <c r="I2883" t="s">
        <v>19711</v>
      </c>
      <c r="J2883" t="s">
        <v>25957</v>
      </c>
    </row>
    <row r="2884" spans="1:10" x14ac:dyDescent="0.3">
      <c r="A2884" t="s">
        <v>464</v>
      </c>
      <c r="B2884" t="s">
        <v>27030</v>
      </c>
      <c r="C2884">
        <v>6.7</v>
      </c>
      <c r="E2884" t="s">
        <v>1325</v>
      </c>
      <c r="F2884" t="s">
        <v>27936</v>
      </c>
      <c r="G2884" t="s">
        <v>3409</v>
      </c>
      <c r="H2884" t="s">
        <v>10413</v>
      </c>
    </row>
    <row r="2885" spans="1:10" x14ac:dyDescent="0.3">
      <c r="A2885" t="s">
        <v>2527</v>
      </c>
      <c r="B2885" t="s">
        <v>27031</v>
      </c>
      <c r="C2885">
        <v>7</v>
      </c>
      <c r="E2885" t="s">
        <v>1671</v>
      </c>
      <c r="F2885" t="s">
        <v>3409</v>
      </c>
    </row>
    <row r="2886" spans="1:10" x14ac:dyDescent="0.3">
      <c r="A2886" t="s">
        <v>1671</v>
      </c>
      <c r="B2886" t="s">
        <v>27032</v>
      </c>
      <c r="C2886">
        <v>6.5</v>
      </c>
      <c r="E2886" t="s">
        <v>1671</v>
      </c>
    </row>
    <row r="2887" spans="1:10" x14ac:dyDescent="0.3">
      <c r="A2887" t="s">
        <v>1634</v>
      </c>
      <c r="B2887" t="s">
        <v>27033</v>
      </c>
      <c r="C2887">
        <v>6.2</v>
      </c>
      <c r="E2887" t="s">
        <v>13307</v>
      </c>
      <c r="F2887" t="s">
        <v>3409</v>
      </c>
      <c r="G2887" t="s">
        <v>27935</v>
      </c>
    </row>
    <row r="2888" spans="1:10" x14ac:dyDescent="0.3">
      <c r="A2888" t="s">
        <v>1415</v>
      </c>
      <c r="B2888" t="s">
        <v>27034</v>
      </c>
      <c r="C2888">
        <v>5.7</v>
      </c>
      <c r="E2888" t="s">
        <v>1671</v>
      </c>
      <c r="F2888" t="s">
        <v>3409</v>
      </c>
      <c r="G2888" t="s">
        <v>19711</v>
      </c>
    </row>
    <row r="2889" spans="1:10" x14ac:dyDescent="0.3">
      <c r="A2889" t="s">
        <v>6419</v>
      </c>
      <c r="B2889" t="s">
        <v>27035</v>
      </c>
      <c r="C2889">
        <v>6.4</v>
      </c>
      <c r="E2889" t="s">
        <v>1671</v>
      </c>
      <c r="F2889" t="s">
        <v>12038</v>
      </c>
    </row>
    <row r="2890" spans="1:10" x14ac:dyDescent="0.3">
      <c r="A2890" t="s">
        <v>4068</v>
      </c>
      <c r="B2890" t="s">
        <v>27036</v>
      </c>
      <c r="C2890">
        <v>5.4</v>
      </c>
      <c r="E2890" t="s">
        <v>67</v>
      </c>
      <c r="F2890" t="s">
        <v>12038</v>
      </c>
    </row>
    <row r="2891" spans="1:10" x14ac:dyDescent="0.3">
      <c r="A2891" t="s">
        <v>1098</v>
      </c>
      <c r="B2891" t="s">
        <v>27037</v>
      </c>
      <c r="C2891">
        <v>6.6</v>
      </c>
      <c r="E2891" t="s">
        <v>1325</v>
      </c>
      <c r="F2891" t="s">
        <v>953</v>
      </c>
      <c r="G2891" t="s">
        <v>3409</v>
      </c>
      <c r="H2891" t="s">
        <v>22704</v>
      </c>
      <c r="I2891" t="s">
        <v>25957</v>
      </c>
    </row>
    <row r="2892" spans="1:10" x14ac:dyDescent="0.3">
      <c r="A2892" t="s">
        <v>6403</v>
      </c>
      <c r="B2892" t="s">
        <v>27038</v>
      </c>
      <c r="C2892">
        <v>6.1</v>
      </c>
      <c r="E2892" t="s">
        <v>6403</v>
      </c>
    </row>
    <row r="2893" spans="1:10" x14ac:dyDescent="0.3">
      <c r="A2893" t="s">
        <v>3409</v>
      </c>
      <c r="B2893" t="s">
        <v>27039</v>
      </c>
      <c r="C2893">
        <v>7.6</v>
      </c>
      <c r="E2893" t="s">
        <v>3409</v>
      </c>
    </row>
    <row r="2894" spans="1:10" x14ac:dyDescent="0.3">
      <c r="A2894" t="s">
        <v>3409</v>
      </c>
      <c r="B2894" t="s">
        <v>27040</v>
      </c>
      <c r="C2894">
        <v>6.2</v>
      </c>
      <c r="E2894" t="s">
        <v>3409</v>
      </c>
    </row>
    <row r="2895" spans="1:10" x14ac:dyDescent="0.3">
      <c r="A2895" t="s">
        <v>7144</v>
      </c>
      <c r="B2895" t="s">
        <v>27041</v>
      </c>
      <c r="C2895">
        <v>6.6</v>
      </c>
      <c r="E2895" t="s">
        <v>3409</v>
      </c>
      <c r="F2895" t="s">
        <v>18089</v>
      </c>
    </row>
    <row r="2896" spans="1:10" x14ac:dyDescent="0.3">
      <c r="A2896" t="s">
        <v>2174</v>
      </c>
      <c r="B2896" t="s">
        <v>27042</v>
      </c>
      <c r="C2896">
        <v>7.3</v>
      </c>
      <c r="E2896" t="s">
        <v>3409</v>
      </c>
      <c r="F2896" t="s">
        <v>22704</v>
      </c>
      <c r="G2896" t="s">
        <v>10413</v>
      </c>
      <c r="H2896" t="s">
        <v>25957</v>
      </c>
    </row>
    <row r="2897" spans="1:7" x14ac:dyDescent="0.3">
      <c r="A2897" t="s">
        <v>6545</v>
      </c>
      <c r="B2897" t="s">
        <v>27043</v>
      </c>
      <c r="C2897">
        <v>4.2</v>
      </c>
      <c r="E2897" t="s">
        <v>1671</v>
      </c>
      <c r="F2897" t="s">
        <v>12038</v>
      </c>
      <c r="G2897" t="s">
        <v>19711</v>
      </c>
    </row>
    <row r="2898" spans="1:7" x14ac:dyDescent="0.3">
      <c r="A2898" t="s">
        <v>4219</v>
      </c>
      <c r="B2898" t="s">
        <v>27044</v>
      </c>
      <c r="C2898">
        <v>6.5</v>
      </c>
      <c r="E2898" t="s">
        <v>953</v>
      </c>
      <c r="F2898" t="s">
        <v>1671</v>
      </c>
    </row>
    <row r="2899" spans="1:7" x14ac:dyDescent="0.3">
      <c r="A2899" t="s">
        <v>2215</v>
      </c>
      <c r="B2899" t="s">
        <v>27045</v>
      </c>
      <c r="C2899">
        <v>6.5</v>
      </c>
      <c r="E2899" t="s">
        <v>27936</v>
      </c>
      <c r="F2899" t="s">
        <v>27934</v>
      </c>
      <c r="G2899" t="s">
        <v>10413</v>
      </c>
    </row>
    <row r="2900" spans="1:7" x14ac:dyDescent="0.3">
      <c r="A2900" t="s">
        <v>334</v>
      </c>
      <c r="B2900" t="s">
        <v>27046</v>
      </c>
      <c r="C2900">
        <v>5.7</v>
      </c>
      <c r="E2900" t="s">
        <v>1325</v>
      </c>
      <c r="F2900" t="s">
        <v>27936</v>
      </c>
      <c r="G2900" t="s">
        <v>10413</v>
      </c>
    </row>
    <row r="2901" spans="1:7" x14ac:dyDescent="0.3">
      <c r="A2901" t="s">
        <v>7837</v>
      </c>
      <c r="B2901" t="s">
        <v>27047</v>
      </c>
      <c r="C2901">
        <v>7.3</v>
      </c>
      <c r="E2901" t="s">
        <v>3409</v>
      </c>
      <c r="F2901" t="s">
        <v>12038</v>
      </c>
      <c r="G2901" t="s">
        <v>19711</v>
      </c>
    </row>
    <row r="2902" spans="1:7" x14ac:dyDescent="0.3">
      <c r="A2902" t="s">
        <v>7837</v>
      </c>
      <c r="B2902" t="s">
        <v>27048</v>
      </c>
      <c r="C2902">
        <v>6.9</v>
      </c>
      <c r="E2902" t="s">
        <v>3409</v>
      </c>
      <c r="F2902" t="s">
        <v>12038</v>
      </c>
      <c r="G2902" t="s">
        <v>19711</v>
      </c>
    </row>
    <row r="2903" spans="1:7" x14ac:dyDescent="0.3">
      <c r="A2903" t="s">
        <v>1671</v>
      </c>
      <c r="B2903" t="s">
        <v>27049</v>
      </c>
      <c r="C2903">
        <v>5</v>
      </c>
      <c r="E2903" t="s">
        <v>1671</v>
      </c>
    </row>
    <row r="2904" spans="1:7" x14ac:dyDescent="0.3">
      <c r="A2904" t="s">
        <v>2527</v>
      </c>
      <c r="B2904" t="s">
        <v>27050</v>
      </c>
      <c r="C2904">
        <v>7.3</v>
      </c>
      <c r="E2904" t="s">
        <v>1671</v>
      </c>
      <c r="F2904" t="s">
        <v>3409</v>
      </c>
    </row>
    <row r="2905" spans="1:7" x14ac:dyDescent="0.3">
      <c r="A2905" t="s">
        <v>1671</v>
      </c>
      <c r="B2905" t="s">
        <v>27051</v>
      </c>
      <c r="C2905">
        <v>6.5</v>
      </c>
      <c r="E2905" t="s">
        <v>1671</v>
      </c>
    </row>
    <row r="2906" spans="1:7" x14ac:dyDescent="0.3">
      <c r="A2906" t="s">
        <v>7837</v>
      </c>
      <c r="B2906" t="s">
        <v>27052</v>
      </c>
      <c r="C2906">
        <v>2.1</v>
      </c>
      <c r="E2906" t="s">
        <v>3409</v>
      </c>
      <c r="F2906" t="s">
        <v>12038</v>
      </c>
      <c r="G2906" t="s">
        <v>19711</v>
      </c>
    </row>
    <row r="2907" spans="1:7" x14ac:dyDescent="0.3">
      <c r="A2907" t="s">
        <v>6326</v>
      </c>
      <c r="B2907" t="s">
        <v>27053</v>
      </c>
      <c r="C2907">
        <v>7</v>
      </c>
      <c r="E2907" t="s">
        <v>13307</v>
      </c>
      <c r="F2907" t="s">
        <v>3409</v>
      </c>
      <c r="G2907" t="s">
        <v>19711</v>
      </c>
    </row>
    <row r="2908" spans="1:7" x14ac:dyDescent="0.3">
      <c r="A2908" t="s">
        <v>1826</v>
      </c>
      <c r="B2908" t="s">
        <v>27054</v>
      </c>
      <c r="C2908">
        <v>8</v>
      </c>
      <c r="E2908" t="s">
        <v>953</v>
      </c>
      <c r="F2908" t="s">
        <v>3409</v>
      </c>
      <c r="G2908" t="s">
        <v>10413</v>
      </c>
    </row>
    <row r="2909" spans="1:7" x14ac:dyDescent="0.3">
      <c r="A2909" t="s">
        <v>1023</v>
      </c>
      <c r="B2909" t="s">
        <v>27055</v>
      </c>
      <c r="C2909">
        <v>6.9</v>
      </c>
      <c r="E2909" t="s">
        <v>1325</v>
      </c>
      <c r="F2909" t="s">
        <v>953</v>
      </c>
      <c r="G2909" t="s">
        <v>3409</v>
      </c>
    </row>
    <row r="2910" spans="1:7" x14ac:dyDescent="0.3">
      <c r="A2910" t="s">
        <v>1826</v>
      </c>
      <c r="B2910" t="s">
        <v>27056</v>
      </c>
      <c r="C2910">
        <v>7.1</v>
      </c>
      <c r="E2910" t="s">
        <v>953</v>
      </c>
      <c r="F2910" t="s">
        <v>3409</v>
      </c>
      <c r="G2910" t="s">
        <v>10413</v>
      </c>
    </row>
    <row r="2911" spans="1:7" x14ac:dyDescent="0.3">
      <c r="A2911" t="s">
        <v>15939</v>
      </c>
      <c r="B2911" t="s">
        <v>27057</v>
      </c>
      <c r="C2911">
        <v>6.7</v>
      </c>
      <c r="E2911" t="s">
        <v>6403</v>
      </c>
      <c r="F2911" t="s">
        <v>17378</v>
      </c>
      <c r="G2911" t="s">
        <v>12332</v>
      </c>
    </row>
    <row r="2912" spans="1:7" x14ac:dyDescent="0.3">
      <c r="A2912" t="s">
        <v>1935</v>
      </c>
      <c r="B2912" t="s">
        <v>27058</v>
      </c>
      <c r="C2912">
        <v>8.9</v>
      </c>
      <c r="E2912" t="s">
        <v>27936</v>
      </c>
      <c r="F2912" t="s">
        <v>3409</v>
      </c>
    </row>
    <row r="2913" spans="1:9" x14ac:dyDescent="0.3">
      <c r="A2913" t="s">
        <v>2125</v>
      </c>
      <c r="B2913" t="s">
        <v>27059</v>
      </c>
      <c r="C2913">
        <v>7.9</v>
      </c>
      <c r="E2913" t="s">
        <v>27936</v>
      </c>
      <c r="F2913" t="s">
        <v>3409</v>
      </c>
      <c r="G2913" t="s">
        <v>10413</v>
      </c>
    </row>
    <row r="2914" spans="1:9" x14ac:dyDescent="0.3">
      <c r="A2914" t="s">
        <v>12838</v>
      </c>
      <c r="B2914" t="s">
        <v>27060</v>
      </c>
      <c r="C2914">
        <v>5.6</v>
      </c>
      <c r="E2914" t="s">
        <v>1671</v>
      </c>
      <c r="F2914" t="s">
        <v>6403</v>
      </c>
      <c r="G2914" t="s">
        <v>10413</v>
      </c>
    </row>
    <row r="2915" spans="1:9" x14ac:dyDescent="0.3">
      <c r="A2915" t="s">
        <v>15970</v>
      </c>
      <c r="B2915" t="s">
        <v>27061</v>
      </c>
      <c r="C2915">
        <v>8</v>
      </c>
      <c r="E2915" t="s">
        <v>13307</v>
      </c>
      <c r="F2915" t="s">
        <v>3409</v>
      </c>
      <c r="G2915" t="s">
        <v>18089</v>
      </c>
      <c r="H2915" t="s">
        <v>17378</v>
      </c>
      <c r="I2915" t="s">
        <v>19711</v>
      </c>
    </row>
    <row r="2916" spans="1:9" x14ac:dyDescent="0.3">
      <c r="A2916" t="s">
        <v>3632</v>
      </c>
      <c r="B2916" t="s">
        <v>27062</v>
      </c>
      <c r="C2916">
        <v>6.2</v>
      </c>
      <c r="E2916" t="s">
        <v>1671</v>
      </c>
      <c r="F2916" t="s">
        <v>1266</v>
      </c>
      <c r="G2916" t="s">
        <v>19711</v>
      </c>
    </row>
    <row r="2917" spans="1:9" x14ac:dyDescent="0.3">
      <c r="A2917" t="s">
        <v>2527</v>
      </c>
      <c r="B2917" t="s">
        <v>27063</v>
      </c>
      <c r="C2917">
        <v>7.9</v>
      </c>
      <c r="E2917" t="s">
        <v>1671</v>
      </c>
      <c r="F2917" t="s">
        <v>3409</v>
      </c>
    </row>
    <row r="2918" spans="1:9" x14ac:dyDescent="0.3">
      <c r="A2918" t="s">
        <v>7043</v>
      </c>
      <c r="B2918" t="s">
        <v>27064</v>
      </c>
      <c r="C2918">
        <v>8.1</v>
      </c>
      <c r="E2918" t="s">
        <v>953</v>
      </c>
      <c r="F2918" t="s">
        <v>3409</v>
      </c>
    </row>
    <row r="2919" spans="1:9" x14ac:dyDescent="0.3">
      <c r="A2919" t="s">
        <v>3171</v>
      </c>
      <c r="B2919" t="s">
        <v>27065</v>
      </c>
      <c r="C2919">
        <v>7.6</v>
      </c>
      <c r="E2919" t="s">
        <v>3409</v>
      </c>
      <c r="F2919" t="s">
        <v>6403</v>
      </c>
      <c r="G2919" t="s">
        <v>12332</v>
      </c>
      <c r="H2919" t="s">
        <v>10413</v>
      </c>
    </row>
    <row r="2920" spans="1:9" x14ac:dyDescent="0.3">
      <c r="A2920" t="s">
        <v>6199</v>
      </c>
      <c r="B2920" t="s">
        <v>27066</v>
      </c>
      <c r="C2920">
        <v>3.5</v>
      </c>
      <c r="E2920" t="s">
        <v>3409</v>
      </c>
      <c r="F2920" t="s">
        <v>12038</v>
      </c>
    </row>
    <row r="2921" spans="1:9" x14ac:dyDescent="0.3">
      <c r="A2921" t="s">
        <v>1726</v>
      </c>
      <c r="B2921" t="s">
        <v>27067</v>
      </c>
      <c r="C2921">
        <v>7.6</v>
      </c>
      <c r="E2921" t="s">
        <v>13307</v>
      </c>
      <c r="F2921" t="s">
        <v>27936</v>
      </c>
      <c r="G2921" t="s">
        <v>3409</v>
      </c>
    </row>
    <row r="2922" spans="1:9" x14ac:dyDescent="0.3">
      <c r="A2922" t="s">
        <v>5788</v>
      </c>
      <c r="B2922" t="s">
        <v>27068</v>
      </c>
      <c r="C2922">
        <v>6.5</v>
      </c>
      <c r="E2922" t="s">
        <v>1671</v>
      </c>
      <c r="F2922" t="s">
        <v>3409</v>
      </c>
      <c r="G2922" t="s">
        <v>12038</v>
      </c>
      <c r="H2922" t="s">
        <v>19711</v>
      </c>
    </row>
    <row r="2923" spans="1:9" x14ac:dyDescent="0.3">
      <c r="A2923" t="s">
        <v>16012</v>
      </c>
      <c r="B2923" t="s">
        <v>27069</v>
      </c>
      <c r="C2923">
        <v>5.6</v>
      </c>
      <c r="E2923" t="s">
        <v>1671</v>
      </c>
      <c r="F2923" t="s">
        <v>27936</v>
      </c>
      <c r="G2923" t="s">
        <v>3409</v>
      </c>
      <c r="H2923" t="s">
        <v>19711</v>
      </c>
      <c r="I2923" t="s">
        <v>10413</v>
      </c>
    </row>
    <row r="2924" spans="1:9" x14ac:dyDescent="0.3">
      <c r="A2924" t="s">
        <v>1415</v>
      </c>
      <c r="B2924" t="s">
        <v>27070</v>
      </c>
      <c r="C2924">
        <v>7.7</v>
      </c>
      <c r="E2924" t="s">
        <v>1671</v>
      </c>
      <c r="F2924" t="s">
        <v>3409</v>
      </c>
      <c r="G2924" t="s">
        <v>19711</v>
      </c>
    </row>
    <row r="2925" spans="1:9" x14ac:dyDescent="0.3">
      <c r="A2925" t="s">
        <v>3030</v>
      </c>
      <c r="B2925" t="s">
        <v>27071</v>
      </c>
      <c r="C2925">
        <v>5.2</v>
      </c>
      <c r="E2925" t="s">
        <v>6403</v>
      </c>
      <c r="F2925" t="s">
        <v>27934</v>
      </c>
      <c r="G2925" t="s">
        <v>10413</v>
      </c>
    </row>
    <row r="2926" spans="1:9" x14ac:dyDescent="0.3">
      <c r="A2926" t="s">
        <v>1681</v>
      </c>
      <c r="B2926" t="s">
        <v>27072</v>
      </c>
      <c r="C2926">
        <v>6.1</v>
      </c>
      <c r="E2926" t="s">
        <v>1671</v>
      </c>
      <c r="F2926" t="s">
        <v>19711</v>
      </c>
    </row>
    <row r="2927" spans="1:9" x14ac:dyDescent="0.3">
      <c r="A2927" t="s">
        <v>1415</v>
      </c>
      <c r="B2927" t="s">
        <v>27073</v>
      </c>
      <c r="C2927">
        <v>7.4</v>
      </c>
      <c r="E2927" t="s">
        <v>1671</v>
      </c>
      <c r="F2927" t="s">
        <v>3409</v>
      </c>
      <c r="G2927" t="s">
        <v>19711</v>
      </c>
    </row>
    <row r="2928" spans="1:9" x14ac:dyDescent="0.3">
      <c r="A2928" t="s">
        <v>50</v>
      </c>
      <c r="B2928" t="s">
        <v>27074</v>
      </c>
      <c r="C2928">
        <v>6.8</v>
      </c>
      <c r="E2928" t="s">
        <v>1325</v>
      </c>
      <c r="F2928" t="s">
        <v>953</v>
      </c>
      <c r="G2928" t="s">
        <v>10413</v>
      </c>
    </row>
    <row r="2929" spans="1:8" x14ac:dyDescent="0.3">
      <c r="A2929" t="s">
        <v>2664</v>
      </c>
      <c r="B2929" t="s">
        <v>27075</v>
      </c>
      <c r="C2929">
        <v>6.4</v>
      </c>
      <c r="E2929" t="s">
        <v>1266</v>
      </c>
      <c r="F2929" t="s">
        <v>6403</v>
      </c>
      <c r="G2929" t="s">
        <v>27934</v>
      </c>
      <c r="H2929" t="s">
        <v>10413</v>
      </c>
    </row>
    <row r="2930" spans="1:8" x14ac:dyDescent="0.3">
      <c r="A2930" t="s">
        <v>1415</v>
      </c>
      <c r="B2930" t="s">
        <v>27076</v>
      </c>
      <c r="C2930">
        <v>5.7</v>
      </c>
      <c r="E2930" t="s">
        <v>1671</v>
      </c>
      <c r="F2930" t="s">
        <v>3409</v>
      </c>
      <c r="G2930" t="s">
        <v>19711</v>
      </c>
    </row>
    <row r="2931" spans="1:8" x14ac:dyDescent="0.3">
      <c r="A2931" t="s">
        <v>1009</v>
      </c>
      <c r="B2931" t="s">
        <v>27077</v>
      </c>
      <c r="C2931">
        <v>6.7</v>
      </c>
      <c r="E2931" t="s">
        <v>1671</v>
      </c>
      <c r="F2931" t="s">
        <v>27936</v>
      </c>
    </row>
    <row r="2932" spans="1:8" x14ac:dyDescent="0.3">
      <c r="A2932" t="s">
        <v>1681</v>
      </c>
      <c r="B2932" t="s">
        <v>27078</v>
      </c>
      <c r="C2932">
        <v>5.6</v>
      </c>
      <c r="E2932" t="s">
        <v>1671</v>
      </c>
      <c r="F2932" t="s">
        <v>19711</v>
      </c>
    </row>
    <row r="2933" spans="1:8" x14ac:dyDescent="0.3">
      <c r="A2933" t="s">
        <v>1935</v>
      </c>
      <c r="B2933" t="s">
        <v>27079</v>
      </c>
      <c r="C2933">
        <v>7.6</v>
      </c>
      <c r="E2933" t="s">
        <v>27936</v>
      </c>
      <c r="F2933" t="s">
        <v>3409</v>
      </c>
    </row>
    <row r="2934" spans="1:8" x14ac:dyDescent="0.3">
      <c r="A2934" t="s">
        <v>214</v>
      </c>
      <c r="B2934" t="s">
        <v>27080</v>
      </c>
      <c r="C2934">
        <v>6.5</v>
      </c>
      <c r="E2934" t="s">
        <v>3409</v>
      </c>
      <c r="F2934" t="s">
        <v>19711</v>
      </c>
    </row>
    <row r="2935" spans="1:8" x14ac:dyDescent="0.3">
      <c r="A2935" t="s">
        <v>334</v>
      </c>
      <c r="B2935" t="s">
        <v>27081</v>
      </c>
      <c r="C2935">
        <v>6.3</v>
      </c>
      <c r="E2935" t="s">
        <v>1325</v>
      </c>
      <c r="F2935" t="s">
        <v>27936</v>
      </c>
      <c r="G2935" t="s">
        <v>10413</v>
      </c>
    </row>
    <row r="2936" spans="1:8" x14ac:dyDescent="0.3">
      <c r="A2936" t="s">
        <v>1415</v>
      </c>
      <c r="B2936" t="s">
        <v>27082</v>
      </c>
      <c r="C2936">
        <v>7.1</v>
      </c>
      <c r="E2936" t="s">
        <v>1671</v>
      </c>
      <c r="F2936" t="s">
        <v>3409</v>
      </c>
      <c r="G2936" t="s">
        <v>19711</v>
      </c>
    </row>
    <row r="2937" spans="1:8" x14ac:dyDescent="0.3">
      <c r="A2937" t="s">
        <v>1681</v>
      </c>
      <c r="B2937" t="s">
        <v>27083</v>
      </c>
      <c r="C2937">
        <v>7.1</v>
      </c>
      <c r="E2937" t="s">
        <v>1671</v>
      </c>
      <c r="F2937" t="s">
        <v>19711</v>
      </c>
    </row>
    <row r="2938" spans="1:8" x14ac:dyDescent="0.3">
      <c r="A2938" t="s">
        <v>11575</v>
      </c>
      <c r="B2938" t="s">
        <v>27084</v>
      </c>
      <c r="C2938">
        <v>6.9</v>
      </c>
      <c r="E2938" t="s">
        <v>3409</v>
      </c>
      <c r="F2938" t="s">
        <v>6403</v>
      </c>
    </row>
    <row r="2939" spans="1:8" x14ac:dyDescent="0.3">
      <c r="A2939" t="s">
        <v>2527</v>
      </c>
      <c r="B2939" t="s">
        <v>27085</v>
      </c>
      <c r="C2939">
        <v>5.4</v>
      </c>
      <c r="E2939" t="s">
        <v>1671</v>
      </c>
      <c r="F2939" t="s">
        <v>3409</v>
      </c>
    </row>
    <row r="2940" spans="1:8" x14ac:dyDescent="0.3">
      <c r="A2940" t="s">
        <v>1671</v>
      </c>
      <c r="B2940" t="s">
        <v>27086</v>
      </c>
      <c r="C2940">
        <v>5.0999999999999996</v>
      </c>
      <c r="E2940" t="s">
        <v>1671</v>
      </c>
    </row>
    <row r="2941" spans="1:8" x14ac:dyDescent="0.3">
      <c r="A2941" t="s">
        <v>3632</v>
      </c>
      <c r="B2941" t="s">
        <v>27087</v>
      </c>
      <c r="C2941">
        <v>5.3</v>
      </c>
      <c r="E2941" t="s">
        <v>1671</v>
      </c>
      <c r="F2941" t="s">
        <v>1266</v>
      </c>
      <c r="G2941" t="s">
        <v>19711</v>
      </c>
    </row>
    <row r="2942" spans="1:8" x14ac:dyDescent="0.3">
      <c r="A2942" t="s">
        <v>16140</v>
      </c>
      <c r="B2942" t="s">
        <v>27088</v>
      </c>
      <c r="C2942">
        <v>7.3</v>
      </c>
      <c r="E2942" t="s">
        <v>11526</v>
      </c>
      <c r="F2942" t="s">
        <v>1671</v>
      </c>
      <c r="G2942" t="s">
        <v>3409</v>
      </c>
      <c r="H2942" t="s">
        <v>19711</v>
      </c>
    </row>
    <row r="2943" spans="1:8" x14ac:dyDescent="0.3">
      <c r="A2943" t="s">
        <v>2527</v>
      </c>
      <c r="B2943" t="s">
        <v>27089</v>
      </c>
      <c r="C2943">
        <v>7.3</v>
      </c>
      <c r="E2943" t="s">
        <v>1671</v>
      </c>
      <c r="F2943" t="s">
        <v>3409</v>
      </c>
    </row>
    <row r="2944" spans="1:8" x14ac:dyDescent="0.3">
      <c r="A2944" t="s">
        <v>16149</v>
      </c>
      <c r="B2944" t="s">
        <v>27090</v>
      </c>
      <c r="C2944">
        <v>7.1</v>
      </c>
      <c r="E2944" t="s">
        <v>1671</v>
      </c>
      <c r="F2944" t="s">
        <v>27936</v>
      </c>
      <c r="G2944" t="s">
        <v>17378</v>
      </c>
      <c r="H2944" t="s">
        <v>19711</v>
      </c>
    </row>
    <row r="2945" spans="1:8" x14ac:dyDescent="0.3">
      <c r="A2945" t="s">
        <v>422</v>
      </c>
      <c r="B2945" t="s">
        <v>27091</v>
      </c>
      <c r="C2945">
        <v>6</v>
      </c>
      <c r="E2945" t="s">
        <v>1325</v>
      </c>
      <c r="F2945" t="s">
        <v>1671</v>
      </c>
      <c r="G2945" t="s">
        <v>27936</v>
      </c>
      <c r="H2945" t="s">
        <v>10413</v>
      </c>
    </row>
    <row r="2946" spans="1:8" x14ac:dyDescent="0.3">
      <c r="A2946" t="s">
        <v>1009</v>
      </c>
      <c r="B2946" t="s">
        <v>27092</v>
      </c>
      <c r="C2946">
        <v>6.6</v>
      </c>
      <c r="E2946" t="s">
        <v>1671</v>
      </c>
      <c r="F2946" t="s">
        <v>27936</v>
      </c>
    </row>
    <row r="2947" spans="1:8" x14ac:dyDescent="0.3">
      <c r="A2947" t="s">
        <v>1415</v>
      </c>
      <c r="B2947" t="s">
        <v>27093</v>
      </c>
      <c r="C2947">
        <v>7.2</v>
      </c>
      <c r="E2947" t="s">
        <v>1671</v>
      </c>
      <c r="F2947" t="s">
        <v>3409</v>
      </c>
      <c r="G2947" t="s">
        <v>19711</v>
      </c>
    </row>
    <row r="2948" spans="1:8" x14ac:dyDescent="0.3">
      <c r="A2948" t="s">
        <v>3067</v>
      </c>
      <c r="B2948" t="s">
        <v>27094</v>
      </c>
      <c r="C2948">
        <v>7.2</v>
      </c>
      <c r="E2948" t="s">
        <v>13307</v>
      </c>
      <c r="F2948" t="s">
        <v>1671</v>
      </c>
      <c r="G2948" t="s">
        <v>3409</v>
      </c>
      <c r="H2948" t="s">
        <v>22704</v>
      </c>
    </row>
    <row r="2949" spans="1:8" x14ac:dyDescent="0.3">
      <c r="A2949" t="s">
        <v>1544</v>
      </c>
      <c r="B2949" t="s">
        <v>27095</v>
      </c>
      <c r="C2949">
        <v>6.9</v>
      </c>
      <c r="E2949" t="s">
        <v>13307</v>
      </c>
      <c r="F2949" t="s">
        <v>3409</v>
      </c>
    </row>
    <row r="2950" spans="1:8" x14ac:dyDescent="0.3">
      <c r="A2950" t="s">
        <v>6939</v>
      </c>
      <c r="B2950" t="s">
        <v>27096</v>
      </c>
      <c r="C2950">
        <v>6.8</v>
      </c>
      <c r="E2950" t="s">
        <v>13307</v>
      </c>
      <c r="F2950" t="s">
        <v>3409</v>
      </c>
      <c r="G2950" t="s">
        <v>19711</v>
      </c>
      <c r="H2950" t="s">
        <v>27935</v>
      </c>
    </row>
    <row r="2951" spans="1:8" x14ac:dyDescent="0.3">
      <c r="A2951" t="s">
        <v>628</v>
      </c>
      <c r="B2951" t="s">
        <v>27097</v>
      </c>
      <c r="C2951">
        <v>7.7</v>
      </c>
      <c r="E2951" t="s">
        <v>953</v>
      </c>
      <c r="F2951" t="s">
        <v>11526</v>
      </c>
      <c r="G2951" t="s">
        <v>18089</v>
      </c>
      <c r="H2951" t="s">
        <v>1266</v>
      </c>
    </row>
    <row r="2952" spans="1:8" x14ac:dyDescent="0.3">
      <c r="A2952" t="s">
        <v>6199</v>
      </c>
      <c r="B2952" t="s">
        <v>27098</v>
      </c>
      <c r="C2952">
        <v>7.4</v>
      </c>
      <c r="E2952" t="s">
        <v>3409</v>
      </c>
      <c r="F2952" t="s">
        <v>12038</v>
      </c>
    </row>
    <row r="2953" spans="1:8" x14ac:dyDescent="0.3">
      <c r="A2953" t="s">
        <v>8921</v>
      </c>
      <c r="B2953" t="s">
        <v>27099</v>
      </c>
      <c r="C2953">
        <v>6.5</v>
      </c>
      <c r="E2953" t="s">
        <v>3409</v>
      </c>
      <c r="F2953" t="s">
        <v>19711</v>
      </c>
      <c r="G2953" t="s">
        <v>10413</v>
      </c>
    </row>
    <row r="2954" spans="1:8" x14ac:dyDescent="0.3">
      <c r="A2954" t="s">
        <v>1935</v>
      </c>
      <c r="B2954" t="s">
        <v>27100</v>
      </c>
      <c r="C2954">
        <v>6.4</v>
      </c>
      <c r="E2954" t="s">
        <v>27936</v>
      </c>
      <c r="F2954" t="s">
        <v>3409</v>
      </c>
    </row>
    <row r="2955" spans="1:8" x14ac:dyDescent="0.3">
      <c r="A2955" t="s">
        <v>16213</v>
      </c>
      <c r="B2955" t="s">
        <v>27101</v>
      </c>
      <c r="C2955">
        <v>5.6</v>
      </c>
      <c r="E2955" t="s">
        <v>1671</v>
      </c>
      <c r="F2955" t="s">
        <v>27936</v>
      </c>
      <c r="G2955" t="s">
        <v>17378</v>
      </c>
      <c r="H2955" t="s">
        <v>27934</v>
      </c>
    </row>
    <row r="2956" spans="1:8" x14ac:dyDescent="0.3">
      <c r="A2956" t="s">
        <v>14309</v>
      </c>
      <c r="B2956" t="s">
        <v>27102</v>
      </c>
      <c r="C2956">
        <v>6.8</v>
      </c>
      <c r="E2956" t="s">
        <v>1671</v>
      </c>
      <c r="F2956" t="s">
        <v>3409</v>
      </c>
      <c r="G2956" t="s">
        <v>6403</v>
      </c>
      <c r="H2956" t="s">
        <v>12332</v>
      </c>
    </row>
    <row r="2957" spans="1:8" x14ac:dyDescent="0.3">
      <c r="A2957" t="s">
        <v>1415</v>
      </c>
      <c r="B2957" t="s">
        <v>27103</v>
      </c>
      <c r="C2957">
        <v>5.5</v>
      </c>
      <c r="E2957" t="s">
        <v>1671</v>
      </c>
      <c r="F2957" t="s">
        <v>3409</v>
      </c>
      <c r="G2957" t="s">
        <v>19711</v>
      </c>
    </row>
    <row r="2958" spans="1:8" x14ac:dyDescent="0.3">
      <c r="A2958" t="s">
        <v>1752</v>
      </c>
      <c r="B2958" t="s">
        <v>27104</v>
      </c>
      <c r="C2958">
        <v>6.9</v>
      </c>
      <c r="E2958" t="s">
        <v>1325</v>
      </c>
      <c r="F2958" t="s">
        <v>1671</v>
      </c>
      <c r="G2958" t="s">
        <v>27936</v>
      </c>
    </row>
    <row r="2959" spans="1:8" x14ac:dyDescent="0.3">
      <c r="A2959" t="s">
        <v>6790</v>
      </c>
      <c r="B2959" t="s">
        <v>27105</v>
      </c>
      <c r="C2959">
        <v>6</v>
      </c>
      <c r="E2959" t="s">
        <v>27936</v>
      </c>
      <c r="F2959" t="s">
        <v>6403</v>
      </c>
      <c r="G2959" t="s">
        <v>10413</v>
      </c>
    </row>
    <row r="2960" spans="1:8" x14ac:dyDescent="0.3">
      <c r="A2960" t="s">
        <v>2125</v>
      </c>
      <c r="B2960" t="s">
        <v>27106</v>
      </c>
      <c r="C2960">
        <v>6.4</v>
      </c>
      <c r="E2960" t="s">
        <v>27936</v>
      </c>
      <c r="F2960" t="s">
        <v>3409</v>
      </c>
      <c r="G2960" t="s">
        <v>10413</v>
      </c>
    </row>
    <row r="2961" spans="1:8" x14ac:dyDescent="0.3">
      <c r="A2961" t="s">
        <v>3124</v>
      </c>
      <c r="B2961" t="s">
        <v>27107</v>
      </c>
      <c r="C2961">
        <v>6.6</v>
      </c>
      <c r="E2961" t="s">
        <v>1671</v>
      </c>
      <c r="F2961" t="s">
        <v>27936</v>
      </c>
      <c r="G2961" t="s">
        <v>3409</v>
      </c>
      <c r="H2961" t="s">
        <v>19711</v>
      </c>
    </row>
    <row r="2962" spans="1:8" x14ac:dyDescent="0.3">
      <c r="A2962" t="s">
        <v>3409</v>
      </c>
      <c r="B2962" t="s">
        <v>27108</v>
      </c>
      <c r="C2962">
        <v>5.3</v>
      </c>
      <c r="E2962" t="s">
        <v>3409</v>
      </c>
    </row>
    <row r="2963" spans="1:8" x14ac:dyDescent="0.3">
      <c r="A2963" t="s">
        <v>16256</v>
      </c>
      <c r="B2963" t="s">
        <v>27109</v>
      </c>
      <c r="C2963">
        <v>8.1</v>
      </c>
      <c r="E2963" t="s">
        <v>1325</v>
      </c>
      <c r="F2963" t="s">
        <v>11526</v>
      </c>
      <c r="G2963" t="s">
        <v>12332</v>
      </c>
    </row>
    <row r="2964" spans="1:8" x14ac:dyDescent="0.3">
      <c r="A2964" t="s">
        <v>1415</v>
      </c>
      <c r="B2964" t="s">
        <v>27110</v>
      </c>
      <c r="C2964">
        <v>6.9</v>
      </c>
      <c r="E2964" t="s">
        <v>1671</v>
      </c>
      <c r="F2964" t="s">
        <v>3409</v>
      </c>
      <c r="G2964" t="s">
        <v>19711</v>
      </c>
    </row>
    <row r="2965" spans="1:8" x14ac:dyDescent="0.3">
      <c r="A2965" t="s">
        <v>3479</v>
      </c>
      <c r="B2965" t="s">
        <v>27111</v>
      </c>
      <c r="C2965">
        <v>6.5</v>
      </c>
      <c r="E2965" t="s">
        <v>1325</v>
      </c>
      <c r="F2965" t="s">
        <v>12332</v>
      </c>
      <c r="G2965" t="s">
        <v>27935</v>
      </c>
    </row>
    <row r="2966" spans="1:8" x14ac:dyDescent="0.3">
      <c r="A2966" t="s">
        <v>3932</v>
      </c>
      <c r="B2966" t="s">
        <v>27112</v>
      </c>
      <c r="C2966">
        <v>7.4</v>
      </c>
      <c r="E2966" t="s">
        <v>1671</v>
      </c>
      <c r="F2966" t="s">
        <v>3409</v>
      </c>
      <c r="G2966" t="s">
        <v>18089</v>
      </c>
    </row>
    <row r="2967" spans="1:8" x14ac:dyDescent="0.3">
      <c r="A2967" t="s">
        <v>2527</v>
      </c>
      <c r="B2967" t="s">
        <v>27113</v>
      </c>
      <c r="C2967">
        <v>6.9</v>
      </c>
      <c r="E2967" t="s">
        <v>1671</v>
      </c>
      <c r="F2967" t="s">
        <v>3409</v>
      </c>
    </row>
    <row r="2968" spans="1:8" x14ac:dyDescent="0.3">
      <c r="A2968" t="s">
        <v>2136</v>
      </c>
      <c r="B2968" t="s">
        <v>27114</v>
      </c>
      <c r="C2968">
        <v>6.7</v>
      </c>
      <c r="E2968" t="s">
        <v>1325</v>
      </c>
      <c r="F2968" t="s">
        <v>1671</v>
      </c>
    </row>
    <row r="2969" spans="1:8" x14ac:dyDescent="0.3">
      <c r="A2969" t="s">
        <v>2527</v>
      </c>
      <c r="B2969" t="s">
        <v>27115</v>
      </c>
      <c r="C2969">
        <v>7.6</v>
      </c>
      <c r="E2969" t="s">
        <v>1671</v>
      </c>
      <c r="F2969" t="s">
        <v>3409</v>
      </c>
    </row>
    <row r="2970" spans="1:8" x14ac:dyDescent="0.3">
      <c r="A2970" t="s">
        <v>6403</v>
      </c>
      <c r="B2970" t="s">
        <v>27116</v>
      </c>
      <c r="C2970">
        <v>5.4</v>
      </c>
      <c r="E2970" t="s">
        <v>6403</v>
      </c>
    </row>
    <row r="2971" spans="1:8" x14ac:dyDescent="0.3">
      <c r="A2971" t="s">
        <v>3409</v>
      </c>
      <c r="B2971" t="s">
        <v>27117</v>
      </c>
      <c r="C2971">
        <v>7.3</v>
      </c>
      <c r="E2971" t="s">
        <v>3409</v>
      </c>
    </row>
    <row r="2972" spans="1:8" x14ac:dyDescent="0.3">
      <c r="A2972" t="s">
        <v>1415</v>
      </c>
      <c r="B2972" t="s">
        <v>27118</v>
      </c>
      <c r="C2972">
        <v>6</v>
      </c>
      <c r="E2972" t="s">
        <v>1671</v>
      </c>
      <c r="F2972" t="s">
        <v>3409</v>
      </c>
      <c r="G2972" t="s">
        <v>19711</v>
      </c>
    </row>
    <row r="2973" spans="1:8" x14ac:dyDescent="0.3">
      <c r="A2973" t="s">
        <v>2142</v>
      </c>
      <c r="B2973" t="s">
        <v>27119</v>
      </c>
      <c r="C2973">
        <v>7.2</v>
      </c>
      <c r="E2973" t="s">
        <v>27936</v>
      </c>
      <c r="F2973" t="s">
        <v>3409</v>
      </c>
      <c r="G2973" t="s">
        <v>27934</v>
      </c>
      <c r="H2973" t="s">
        <v>10413</v>
      </c>
    </row>
    <row r="2974" spans="1:8" x14ac:dyDescent="0.3">
      <c r="A2974" t="s">
        <v>4479</v>
      </c>
      <c r="B2974" t="s">
        <v>27120</v>
      </c>
      <c r="C2974">
        <v>6</v>
      </c>
      <c r="E2974" t="s">
        <v>1671</v>
      </c>
      <c r="F2974" t="s">
        <v>3409</v>
      </c>
      <c r="G2974" t="s">
        <v>19711</v>
      </c>
      <c r="H2974" t="s">
        <v>27935</v>
      </c>
    </row>
    <row r="2975" spans="1:8" x14ac:dyDescent="0.3">
      <c r="A2975" t="s">
        <v>1009</v>
      </c>
      <c r="B2975" t="s">
        <v>27121</v>
      </c>
      <c r="C2975">
        <v>3.1</v>
      </c>
      <c r="E2975" t="s">
        <v>1671</v>
      </c>
      <c r="F2975" t="s">
        <v>27936</v>
      </c>
    </row>
    <row r="2976" spans="1:8" x14ac:dyDescent="0.3">
      <c r="A2976" t="s">
        <v>214</v>
      </c>
      <c r="B2976" t="s">
        <v>27122</v>
      </c>
      <c r="C2976">
        <v>6.9</v>
      </c>
      <c r="E2976" t="s">
        <v>3409</v>
      </c>
      <c r="F2976" t="s">
        <v>19711</v>
      </c>
    </row>
    <row r="2977" spans="1:9" x14ac:dyDescent="0.3">
      <c r="A2977" t="s">
        <v>4262</v>
      </c>
      <c r="B2977" t="s">
        <v>27123</v>
      </c>
      <c r="C2977">
        <v>6.2</v>
      </c>
      <c r="E2977" t="s">
        <v>1671</v>
      </c>
      <c r="F2977" t="s">
        <v>27936</v>
      </c>
      <c r="G2977" t="s">
        <v>19711</v>
      </c>
    </row>
    <row r="2978" spans="1:9" x14ac:dyDescent="0.3">
      <c r="A2978" t="s">
        <v>16012</v>
      </c>
      <c r="B2978" t="s">
        <v>27124</v>
      </c>
      <c r="C2978">
        <v>6.9</v>
      </c>
      <c r="E2978" t="s">
        <v>1671</v>
      </c>
      <c r="F2978" t="s">
        <v>27936</v>
      </c>
      <c r="G2978" t="s">
        <v>3409</v>
      </c>
      <c r="H2978" t="s">
        <v>19711</v>
      </c>
      <c r="I2978" t="s">
        <v>10413</v>
      </c>
    </row>
    <row r="2979" spans="1:9" x14ac:dyDescent="0.3">
      <c r="A2979" t="s">
        <v>16384</v>
      </c>
      <c r="B2979" t="s">
        <v>27125</v>
      </c>
      <c r="C2979">
        <v>6.3</v>
      </c>
      <c r="E2979" t="s">
        <v>3409</v>
      </c>
      <c r="F2979" t="s">
        <v>19711</v>
      </c>
      <c r="G2979" t="s">
        <v>12332</v>
      </c>
      <c r="H2979" t="s">
        <v>10413</v>
      </c>
    </row>
    <row r="2980" spans="1:9" x14ac:dyDescent="0.3">
      <c r="A2980" t="s">
        <v>3409</v>
      </c>
      <c r="B2980" t="s">
        <v>27126</v>
      </c>
      <c r="C2980">
        <v>6.7</v>
      </c>
      <c r="E2980" t="s">
        <v>3409</v>
      </c>
    </row>
    <row r="2981" spans="1:9" x14ac:dyDescent="0.3">
      <c r="A2981" t="s">
        <v>2717</v>
      </c>
      <c r="B2981" t="s">
        <v>27127</v>
      </c>
      <c r="C2981">
        <v>5.4</v>
      </c>
      <c r="E2981" t="s">
        <v>1671</v>
      </c>
      <c r="F2981" t="s">
        <v>18089</v>
      </c>
      <c r="G2981" t="s">
        <v>19711</v>
      </c>
    </row>
    <row r="2982" spans="1:9" x14ac:dyDescent="0.3">
      <c r="A2982" t="s">
        <v>16411</v>
      </c>
      <c r="B2982" t="s">
        <v>27128</v>
      </c>
      <c r="C2982">
        <v>8</v>
      </c>
      <c r="E2982" t="s">
        <v>11526</v>
      </c>
      <c r="F2982" t="s">
        <v>13307</v>
      </c>
      <c r="G2982" t="s">
        <v>3409</v>
      </c>
      <c r="H2982" t="s">
        <v>25957</v>
      </c>
    </row>
    <row r="2983" spans="1:9" x14ac:dyDescent="0.3">
      <c r="A2983" t="s">
        <v>5544</v>
      </c>
      <c r="B2983" t="s">
        <v>27129</v>
      </c>
      <c r="C2983">
        <v>7</v>
      </c>
      <c r="E2983" t="s">
        <v>6403</v>
      </c>
      <c r="F2983" t="s">
        <v>10413</v>
      </c>
    </row>
    <row r="2984" spans="1:9" x14ac:dyDescent="0.3">
      <c r="A2984" t="s">
        <v>464</v>
      </c>
      <c r="B2984" t="s">
        <v>27130</v>
      </c>
      <c r="C2984">
        <v>7.2</v>
      </c>
      <c r="E2984" t="s">
        <v>1325</v>
      </c>
      <c r="F2984" t="s">
        <v>27936</v>
      </c>
      <c r="G2984" t="s">
        <v>3409</v>
      </c>
      <c r="H2984" t="s">
        <v>10413</v>
      </c>
    </row>
    <row r="2985" spans="1:9" x14ac:dyDescent="0.3">
      <c r="A2985" t="s">
        <v>262</v>
      </c>
      <c r="B2985" t="s">
        <v>27131</v>
      </c>
      <c r="C2985">
        <v>3.5</v>
      </c>
      <c r="E2985" t="s">
        <v>1325</v>
      </c>
      <c r="F2985" t="s">
        <v>953</v>
      </c>
      <c r="G2985" t="s">
        <v>1266</v>
      </c>
      <c r="H2985" t="s">
        <v>12332</v>
      </c>
      <c r="I2985" t="s">
        <v>10413</v>
      </c>
    </row>
    <row r="2986" spans="1:9" x14ac:dyDescent="0.3">
      <c r="A2986" t="s">
        <v>1415</v>
      </c>
      <c r="B2986" t="s">
        <v>27132</v>
      </c>
      <c r="C2986">
        <v>7.5</v>
      </c>
      <c r="E2986" t="s">
        <v>1671</v>
      </c>
      <c r="F2986" t="s">
        <v>3409</v>
      </c>
      <c r="G2986" t="s">
        <v>19711</v>
      </c>
    </row>
    <row r="2987" spans="1:9" x14ac:dyDescent="0.3">
      <c r="A2987" t="s">
        <v>50</v>
      </c>
      <c r="B2987" t="s">
        <v>27133</v>
      </c>
      <c r="C2987">
        <v>6.7</v>
      </c>
      <c r="E2987" t="s">
        <v>1325</v>
      </c>
      <c r="F2987" t="s">
        <v>953</v>
      </c>
      <c r="G2987" t="s">
        <v>10413</v>
      </c>
    </row>
    <row r="2988" spans="1:9" x14ac:dyDescent="0.3">
      <c r="A2988" t="s">
        <v>1935</v>
      </c>
      <c r="B2988" t="s">
        <v>27134</v>
      </c>
      <c r="C2988">
        <v>9.1999999999999993</v>
      </c>
      <c r="E2988" t="s">
        <v>27936</v>
      </c>
      <c r="F2988" t="s">
        <v>3409</v>
      </c>
    </row>
    <row r="2989" spans="1:9" x14ac:dyDescent="0.3">
      <c r="A2989" t="s">
        <v>7837</v>
      </c>
      <c r="B2989" t="s">
        <v>27135</v>
      </c>
      <c r="C2989">
        <v>6.1</v>
      </c>
      <c r="E2989" t="s">
        <v>3409</v>
      </c>
      <c r="F2989" t="s">
        <v>12038</v>
      </c>
      <c r="G2989" t="s">
        <v>19711</v>
      </c>
    </row>
    <row r="2990" spans="1:9" x14ac:dyDescent="0.3">
      <c r="A2990" t="s">
        <v>1415</v>
      </c>
      <c r="B2990" t="s">
        <v>27136</v>
      </c>
      <c r="C2990">
        <v>7.7</v>
      </c>
      <c r="E2990" t="s">
        <v>1671</v>
      </c>
      <c r="F2990" t="s">
        <v>3409</v>
      </c>
      <c r="G2990" t="s">
        <v>19711</v>
      </c>
    </row>
    <row r="2991" spans="1:9" x14ac:dyDescent="0.3">
      <c r="A2991" t="s">
        <v>7837</v>
      </c>
      <c r="B2991" t="s">
        <v>27137</v>
      </c>
      <c r="C2991">
        <v>7.6</v>
      </c>
      <c r="E2991" t="s">
        <v>3409</v>
      </c>
      <c r="F2991" t="s">
        <v>12038</v>
      </c>
      <c r="G2991" t="s">
        <v>19711</v>
      </c>
    </row>
    <row r="2992" spans="1:9" x14ac:dyDescent="0.3">
      <c r="A2992" t="s">
        <v>2527</v>
      </c>
      <c r="B2992" t="s">
        <v>27138</v>
      </c>
      <c r="C2992">
        <v>6.1</v>
      </c>
      <c r="E2992" t="s">
        <v>1671</v>
      </c>
      <c r="F2992" t="s">
        <v>3409</v>
      </c>
    </row>
    <row r="2993" spans="1:8" x14ac:dyDescent="0.3">
      <c r="A2993" t="s">
        <v>3030</v>
      </c>
      <c r="B2993" t="s">
        <v>27139</v>
      </c>
      <c r="C2993">
        <v>4.9000000000000004</v>
      </c>
      <c r="E2993" t="s">
        <v>6403</v>
      </c>
      <c r="F2993" t="s">
        <v>27934</v>
      </c>
      <c r="G2993" t="s">
        <v>10413</v>
      </c>
    </row>
    <row r="2994" spans="1:8" x14ac:dyDescent="0.3">
      <c r="A2994" t="s">
        <v>50</v>
      </c>
      <c r="B2994" t="s">
        <v>27140</v>
      </c>
      <c r="C2994">
        <v>6.8</v>
      </c>
      <c r="E2994" t="s">
        <v>1325</v>
      </c>
      <c r="F2994" t="s">
        <v>953</v>
      </c>
      <c r="G2994" t="s">
        <v>10413</v>
      </c>
    </row>
    <row r="2995" spans="1:8" x14ac:dyDescent="0.3">
      <c r="A2995" t="s">
        <v>7963</v>
      </c>
      <c r="B2995" t="s">
        <v>27141</v>
      </c>
      <c r="C2995">
        <v>7</v>
      </c>
      <c r="E2995" t="s">
        <v>3409</v>
      </c>
      <c r="F2995" t="s">
        <v>18089</v>
      </c>
      <c r="G2995" t="s">
        <v>27935</v>
      </c>
    </row>
    <row r="2996" spans="1:8" x14ac:dyDescent="0.3">
      <c r="A2996" t="s">
        <v>2527</v>
      </c>
      <c r="B2996" t="s">
        <v>27142</v>
      </c>
      <c r="C2996">
        <v>5.7</v>
      </c>
      <c r="E2996" t="s">
        <v>1671</v>
      </c>
      <c r="F2996" t="s">
        <v>3409</v>
      </c>
    </row>
    <row r="2997" spans="1:8" x14ac:dyDescent="0.3">
      <c r="A2997" t="s">
        <v>5940</v>
      </c>
      <c r="B2997" t="s">
        <v>27143</v>
      </c>
      <c r="C2997">
        <v>7.5</v>
      </c>
      <c r="E2997" t="s">
        <v>13307</v>
      </c>
      <c r="F2997" t="s">
        <v>3409</v>
      </c>
      <c r="G2997" t="s">
        <v>22704</v>
      </c>
    </row>
    <row r="2998" spans="1:8" x14ac:dyDescent="0.3">
      <c r="A2998" t="s">
        <v>1726</v>
      </c>
      <c r="B2998" t="s">
        <v>27144</v>
      </c>
      <c r="C2998">
        <v>7.4</v>
      </c>
      <c r="E2998" t="s">
        <v>13307</v>
      </c>
      <c r="F2998" t="s">
        <v>27936</v>
      </c>
      <c r="G2998" t="s">
        <v>3409</v>
      </c>
    </row>
    <row r="2999" spans="1:8" x14ac:dyDescent="0.3">
      <c r="A2999" t="s">
        <v>334</v>
      </c>
      <c r="B2999" t="s">
        <v>27145</v>
      </c>
      <c r="C2999">
        <v>7.2</v>
      </c>
      <c r="E2999" t="s">
        <v>1325</v>
      </c>
      <c r="F2999" t="s">
        <v>27936</v>
      </c>
      <c r="G2999" t="s">
        <v>10413</v>
      </c>
    </row>
    <row r="3000" spans="1:8" x14ac:dyDescent="0.3">
      <c r="A3000" t="s">
        <v>73</v>
      </c>
      <c r="B3000" t="s">
        <v>27146</v>
      </c>
      <c r="C3000">
        <v>6.8</v>
      </c>
      <c r="E3000" t="s">
        <v>1325</v>
      </c>
      <c r="F3000" t="s">
        <v>953</v>
      </c>
      <c r="G3000" t="s">
        <v>12332</v>
      </c>
    </row>
    <row r="3001" spans="1:8" x14ac:dyDescent="0.3">
      <c r="A3001" t="s">
        <v>50</v>
      </c>
      <c r="B3001" t="s">
        <v>27147</v>
      </c>
      <c r="C3001">
        <v>6.8</v>
      </c>
      <c r="E3001" t="s">
        <v>1325</v>
      </c>
      <c r="F3001" t="s">
        <v>953</v>
      </c>
      <c r="G3001" t="s">
        <v>10413</v>
      </c>
    </row>
    <row r="3002" spans="1:8" x14ac:dyDescent="0.3">
      <c r="A3002" t="s">
        <v>422</v>
      </c>
      <c r="B3002" t="s">
        <v>27148</v>
      </c>
      <c r="C3002">
        <v>5.2</v>
      </c>
      <c r="E3002" t="s">
        <v>1325</v>
      </c>
      <c r="F3002" t="s">
        <v>1671</v>
      </c>
      <c r="G3002" t="s">
        <v>27936</v>
      </c>
      <c r="H3002" t="s">
        <v>10413</v>
      </c>
    </row>
    <row r="3003" spans="1:8" x14ac:dyDescent="0.3">
      <c r="A3003" t="s">
        <v>8570</v>
      </c>
      <c r="B3003" t="s">
        <v>27149</v>
      </c>
      <c r="C3003">
        <v>7.2</v>
      </c>
      <c r="E3003" t="s">
        <v>953</v>
      </c>
      <c r="F3003" t="s">
        <v>6403</v>
      </c>
      <c r="G3003" t="s">
        <v>10413</v>
      </c>
    </row>
    <row r="3004" spans="1:8" x14ac:dyDescent="0.3">
      <c r="A3004" t="s">
        <v>5103</v>
      </c>
      <c r="B3004" t="s">
        <v>27150</v>
      </c>
      <c r="C3004">
        <v>4</v>
      </c>
      <c r="E3004" t="s">
        <v>6403</v>
      </c>
      <c r="F3004" t="s">
        <v>27934</v>
      </c>
    </row>
    <row r="3005" spans="1:8" x14ac:dyDescent="0.3">
      <c r="A3005" t="s">
        <v>1671</v>
      </c>
      <c r="B3005" t="s">
        <v>27151</v>
      </c>
      <c r="C3005">
        <v>6.8</v>
      </c>
      <c r="E3005" t="s">
        <v>1671</v>
      </c>
    </row>
    <row r="3006" spans="1:8" x14ac:dyDescent="0.3">
      <c r="A3006" t="s">
        <v>16544</v>
      </c>
      <c r="B3006" t="s">
        <v>27152</v>
      </c>
      <c r="C3006">
        <v>6.9</v>
      </c>
      <c r="E3006" t="s">
        <v>27936</v>
      </c>
      <c r="F3006" t="s">
        <v>6403</v>
      </c>
    </row>
    <row r="3007" spans="1:8" x14ac:dyDescent="0.3">
      <c r="A3007" t="s">
        <v>9193</v>
      </c>
      <c r="B3007" t="s">
        <v>27153</v>
      </c>
      <c r="C3007">
        <v>7.3</v>
      </c>
      <c r="E3007" t="s">
        <v>1671</v>
      </c>
      <c r="F3007" t="s">
        <v>27936</v>
      </c>
      <c r="G3007" t="s">
        <v>3409</v>
      </c>
    </row>
    <row r="3008" spans="1:8" x14ac:dyDescent="0.3">
      <c r="A3008" t="s">
        <v>2125</v>
      </c>
      <c r="B3008" t="s">
        <v>27154</v>
      </c>
      <c r="C3008">
        <v>6.1</v>
      </c>
      <c r="E3008" t="s">
        <v>27936</v>
      </c>
      <c r="F3008" t="s">
        <v>3409</v>
      </c>
      <c r="G3008" t="s">
        <v>10413</v>
      </c>
    </row>
    <row r="3009" spans="1:9" x14ac:dyDescent="0.3">
      <c r="A3009" t="s">
        <v>6403</v>
      </c>
      <c r="B3009" t="s">
        <v>27155</v>
      </c>
      <c r="C3009">
        <v>6</v>
      </c>
      <c r="E3009" t="s">
        <v>6403</v>
      </c>
    </row>
    <row r="3010" spans="1:9" x14ac:dyDescent="0.3">
      <c r="A3010" t="s">
        <v>2527</v>
      </c>
      <c r="B3010" t="s">
        <v>27156</v>
      </c>
      <c r="C3010">
        <v>7</v>
      </c>
      <c r="E3010" t="s">
        <v>1671</v>
      </c>
      <c r="F3010" t="s">
        <v>3409</v>
      </c>
    </row>
    <row r="3011" spans="1:9" x14ac:dyDescent="0.3">
      <c r="A3011" t="s">
        <v>8060</v>
      </c>
      <c r="B3011" t="s">
        <v>27157</v>
      </c>
      <c r="C3011">
        <v>7.1</v>
      </c>
      <c r="E3011" t="s">
        <v>3409</v>
      </c>
      <c r="F3011" t="s">
        <v>27934</v>
      </c>
    </row>
    <row r="3012" spans="1:9" x14ac:dyDescent="0.3">
      <c r="A3012" t="s">
        <v>8945</v>
      </c>
      <c r="B3012" t="s">
        <v>27158</v>
      </c>
      <c r="C3012">
        <v>6.2</v>
      </c>
      <c r="E3012" t="s">
        <v>1325</v>
      </c>
      <c r="F3012" t="s">
        <v>1266</v>
      </c>
      <c r="G3012" t="s">
        <v>6403</v>
      </c>
      <c r="H3012" t="s">
        <v>10413</v>
      </c>
    </row>
    <row r="3013" spans="1:9" x14ac:dyDescent="0.3">
      <c r="A3013" t="s">
        <v>6199</v>
      </c>
      <c r="B3013" t="s">
        <v>27159</v>
      </c>
      <c r="C3013">
        <v>6.9</v>
      </c>
      <c r="E3013" t="s">
        <v>3409</v>
      </c>
      <c r="F3013" t="s">
        <v>12038</v>
      </c>
    </row>
    <row r="3014" spans="1:9" x14ac:dyDescent="0.3">
      <c r="A3014" t="s">
        <v>214</v>
      </c>
      <c r="B3014" t="s">
        <v>27160</v>
      </c>
      <c r="C3014">
        <v>7.6</v>
      </c>
      <c r="E3014" t="s">
        <v>3409</v>
      </c>
      <c r="F3014" t="s">
        <v>19711</v>
      </c>
    </row>
    <row r="3015" spans="1:9" x14ac:dyDescent="0.3">
      <c r="A3015" t="s">
        <v>3409</v>
      </c>
      <c r="B3015" t="s">
        <v>27161</v>
      </c>
      <c r="C3015">
        <v>7.6</v>
      </c>
      <c r="E3015" t="s">
        <v>3409</v>
      </c>
    </row>
    <row r="3016" spans="1:9" x14ac:dyDescent="0.3">
      <c r="A3016" t="s">
        <v>1415</v>
      </c>
      <c r="B3016" t="s">
        <v>27162</v>
      </c>
      <c r="C3016">
        <v>6.4</v>
      </c>
      <c r="E3016" t="s">
        <v>1671</v>
      </c>
      <c r="F3016" t="s">
        <v>3409</v>
      </c>
      <c r="G3016" t="s">
        <v>19711</v>
      </c>
    </row>
    <row r="3017" spans="1:9" x14ac:dyDescent="0.3">
      <c r="A3017" t="s">
        <v>3464</v>
      </c>
      <c r="B3017" t="s">
        <v>27163</v>
      </c>
      <c r="C3017">
        <v>6.2</v>
      </c>
      <c r="E3017" t="s">
        <v>1671</v>
      </c>
      <c r="F3017" t="s">
        <v>3409</v>
      </c>
      <c r="G3017" t="s">
        <v>17378</v>
      </c>
      <c r="H3017" t="s">
        <v>19711</v>
      </c>
    </row>
    <row r="3018" spans="1:9" x14ac:dyDescent="0.3">
      <c r="A3018" t="s">
        <v>16604</v>
      </c>
      <c r="B3018" t="s">
        <v>27164</v>
      </c>
      <c r="C3018">
        <v>7.5</v>
      </c>
      <c r="E3018" t="s">
        <v>953</v>
      </c>
      <c r="F3018" t="s">
        <v>13307</v>
      </c>
      <c r="G3018" t="s">
        <v>3409</v>
      </c>
      <c r="H3018" t="s">
        <v>22704</v>
      </c>
    </row>
    <row r="3019" spans="1:9" x14ac:dyDescent="0.3">
      <c r="A3019" t="s">
        <v>3913</v>
      </c>
      <c r="B3019" t="s">
        <v>27165</v>
      </c>
      <c r="C3019">
        <v>2</v>
      </c>
      <c r="E3019" t="s">
        <v>1671</v>
      </c>
      <c r="F3019" t="s">
        <v>27935</v>
      </c>
    </row>
    <row r="3020" spans="1:9" x14ac:dyDescent="0.3">
      <c r="A3020" t="s">
        <v>16615</v>
      </c>
      <c r="B3020" t="s">
        <v>27166</v>
      </c>
      <c r="C3020">
        <v>6.2</v>
      </c>
      <c r="E3020" t="s">
        <v>1325</v>
      </c>
      <c r="F3020" t="s">
        <v>27936</v>
      </c>
      <c r="G3020" t="s">
        <v>6403</v>
      </c>
      <c r="H3020" t="s">
        <v>12332</v>
      </c>
      <c r="I3020" t="s">
        <v>10413</v>
      </c>
    </row>
    <row r="3021" spans="1:9" x14ac:dyDescent="0.3">
      <c r="A3021" t="s">
        <v>11069</v>
      </c>
      <c r="B3021" t="s">
        <v>27167</v>
      </c>
      <c r="C3021">
        <v>6.5</v>
      </c>
      <c r="E3021" t="s">
        <v>953</v>
      </c>
      <c r="F3021" t="s">
        <v>13307</v>
      </c>
      <c r="G3021" t="s">
        <v>3409</v>
      </c>
    </row>
    <row r="3022" spans="1:9" x14ac:dyDescent="0.3">
      <c r="A3022" t="s">
        <v>2850</v>
      </c>
      <c r="B3022" t="s">
        <v>27168</v>
      </c>
      <c r="C3022">
        <v>7.9</v>
      </c>
      <c r="E3022" t="s">
        <v>3409</v>
      </c>
      <c r="F3022" t="s">
        <v>17378</v>
      </c>
      <c r="G3022" t="s">
        <v>19711</v>
      </c>
    </row>
    <row r="3023" spans="1:9" x14ac:dyDescent="0.3">
      <c r="A3023" t="s">
        <v>3794</v>
      </c>
      <c r="B3023" t="s">
        <v>27169</v>
      </c>
      <c r="C3023">
        <v>6.8</v>
      </c>
      <c r="E3023" t="s">
        <v>3409</v>
      </c>
      <c r="F3023" t="s">
        <v>27935</v>
      </c>
    </row>
    <row r="3024" spans="1:9" x14ac:dyDescent="0.3">
      <c r="A3024" t="s">
        <v>1415</v>
      </c>
      <c r="B3024" t="s">
        <v>27170</v>
      </c>
      <c r="C3024">
        <v>6.3</v>
      </c>
      <c r="E3024" t="s">
        <v>1671</v>
      </c>
      <c r="F3024" t="s">
        <v>3409</v>
      </c>
      <c r="G3024" t="s">
        <v>19711</v>
      </c>
    </row>
    <row r="3025" spans="1:8" x14ac:dyDescent="0.3">
      <c r="A3025" t="s">
        <v>7144</v>
      </c>
      <c r="B3025" t="s">
        <v>27171</v>
      </c>
      <c r="C3025">
        <v>6.3</v>
      </c>
      <c r="E3025" t="s">
        <v>3409</v>
      </c>
      <c r="F3025" t="s">
        <v>18089</v>
      </c>
    </row>
    <row r="3026" spans="1:8" x14ac:dyDescent="0.3">
      <c r="A3026" t="s">
        <v>1726</v>
      </c>
      <c r="B3026" t="s">
        <v>27172</v>
      </c>
      <c r="C3026">
        <v>6.6</v>
      </c>
      <c r="E3026" t="s">
        <v>13307</v>
      </c>
      <c r="F3026" t="s">
        <v>27936</v>
      </c>
      <c r="G3026" t="s">
        <v>3409</v>
      </c>
    </row>
    <row r="3027" spans="1:8" x14ac:dyDescent="0.3">
      <c r="A3027" t="s">
        <v>1544</v>
      </c>
      <c r="B3027" t="s">
        <v>27173</v>
      </c>
      <c r="C3027">
        <v>6.4</v>
      </c>
      <c r="E3027" t="s">
        <v>13307</v>
      </c>
      <c r="F3027" t="s">
        <v>3409</v>
      </c>
    </row>
    <row r="3028" spans="1:8" x14ac:dyDescent="0.3">
      <c r="A3028" t="s">
        <v>4075</v>
      </c>
      <c r="B3028" t="s">
        <v>27174</v>
      </c>
      <c r="C3028">
        <v>7.5</v>
      </c>
      <c r="E3028" t="s">
        <v>3409</v>
      </c>
      <c r="F3028" t="s">
        <v>10413</v>
      </c>
    </row>
    <row r="3029" spans="1:8" x14ac:dyDescent="0.3">
      <c r="A3029" t="s">
        <v>3794</v>
      </c>
      <c r="B3029" t="s">
        <v>27175</v>
      </c>
      <c r="C3029">
        <v>6.5</v>
      </c>
      <c r="E3029" t="s">
        <v>3409</v>
      </c>
      <c r="F3029" t="s">
        <v>27935</v>
      </c>
    </row>
    <row r="3030" spans="1:8" x14ac:dyDescent="0.3">
      <c r="A3030" t="s">
        <v>214</v>
      </c>
      <c r="B3030" t="s">
        <v>27176</v>
      </c>
      <c r="C3030">
        <v>7.2</v>
      </c>
      <c r="E3030" t="s">
        <v>3409</v>
      </c>
      <c r="F3030" t="s">
        <v>19711</v>
      </c>
    </row>
    <row r="3031" spans="1:8" x14ac:dyDescent="0.3">
      <c r="A3031" t="s">
        <v>1221</v>
      </c>
      <c r="B3031" t="s">
        <v>27177</v>
      </c>
      <c r="C3031">
        <v>6.3</v>
      </c>
      <c r="E3031" t="s">
        <v>953</v>
      </c>
      <c r="F3031" t="s">
        <v>3409</v>
      </c>
      <c r="G3031" t="s">
        <v>19711</v>
      </c>
      <c r="H3031" t="s">
        <v>25957</v>
      </c>
    </row>
    <row r="3032" spans="1:8" x14ac:dyDescent="0.3">
      <c r="A3032" t="s">
        <v>6829</v>
      </c>
      <c r="B3032" t="s">
        <v>27178</v>
      </c>
      <c r="C3032">
        <v>7</v>
      </c>
      <c r="E3032" t="s">
        <v>1671</v>
      </c>
      <c r="F3032" t="s">
        <v>1266</v>
      </c>
      <c r="G3032" t="s">
        <v>12332</v>
      </c>
    </row>
    <row r="3033" spans="1:8" x14ac:dyDescent="0.3">
      <c r="A3033" t="s">
        <v>2527</v>
      </c>
      <c r="B3033" t="s">
        <v>27179</v>
      </c>
      <c r="C3033">
        <v>6.3</v>
      </c>
      <c r="E3033" t="s">
        <v>1671</v>
      </c>
      <c r="F3033" t="s">
        <v>3409</v>
      </c>
    </row>
    <row r="3034" spans="1:8" x14ac:dyDescent="0.3">
      <c r="A3034" t="s">
        <v>1671</v>
      </c>
      <c r="B3034" t="s">
        <v>27180</v>
      </c>
      <c r="C3034">
        <v>2.2999999999999998</v>
      </c>
      <c r="E3034" t="s">
        <v>1671</v>
      </c>
    </row>
    <row r="3035" spans="1:8" x14ac:dyDescent="0.3">
      <c r="A3035" t="s">
        <v>3409</v>
      </c>
      <c r="B3035" t="s">
        <v>27181</v>
      </c>
      <c r="C3035">
        <v>7.1</v>
      </c>
      <c r="E3035" t="s">
        <v>3409</v>
      </c>
    </row>
    <row r="3036" spans="1:8" x14ac:dyDescent="0.3">
      <c r="A3036" t="s">
        <v>6622</v>
      </c>
      <c r="B3036" t="s">
        <v>27182</v>
      </c>
      <c r="C3036">
        <v>6.2</v>
      </c>
      <c r="E3036" t="s">
        <v>953</v>
      </c>
      <c r="F3036" t="s">
        <v>3409</v>
      </c>
      <c r="G3036" t="s">
        <v>27934</v>
      </c>
    </row>
    <row r="3037" spans="1:8" x14ac:dyDescent="0.3">
      <c r="A3037" t="s">
        <v>214</v>
      </c>
      <c r="B3037" t="s">
        <v>27183</v>
      </c>
      <c r="C3037">
        <v>6.7</v>
      </c>
      <c r="E3037" t="s">
        <v>3409</v>
      </c>
      <c r="F3037" t="s">
        <v>19711</v>
      </c>
    </row>
    <row r="3038" spans="1:8" x14ac:dyDescent="0.3">
      <c r="A3038" t="s">
        <v>6326</v>
      </c>
      <c r="B3038" t="s">
        <v>27184</v>
      </c>
      <c r="C3038">
        <v>6.5</v>
      </c>
      <c r="E3038" t="s">
        <v>13307</v>
      </c>
      <c r="F3038" t="s">
        <v>3409</v>
      </c>
      <c r="G3038" t="s">
        <v>19711</v>
      </c>
    </row>
    <row r="3039" spans="1:8" x14ac:dyDescent="0.3">
      <c r="A3039" t="s">
        <v>1671</v>
      </c>
      <c r="B3039" t="s">
        <v>27185</v>
      </c>
      <c r="C3039">
        <v>5.9</v>
      </c>
      <c r="E3039" t="s">
        <v>1671</v>
      </c>
    </row>
    <row r="3040" spans="1:8" x14ac:dyDescent="0.3">
      <c r="A3040" t="s">
        <v>5967</v>
      </c>
      <c r="B3040" t="s">
        <v>27186</v>
      </c>
      <c r="C3040">
        <v>6</v>
      </c>
      <c r="E3040" t="s">
        <v>1671</v>
      </c>
      <c r="F3040" t="s">
        <v>27936</v>
      </c>
      <c r="G3040" t="s">
        <v>10413</v>
      </c>
    </row>
    <row r="3041" spans="1:8" x14ac:dyDescent="0.3">
      <c r="A3041" t="s">
        <v>3409</v>
      </c>
      <c r="B3041" t="s">
        <v>27187</v>
      </c>
      <c r="C3041">
        <v>6.9</v>
      </c>
      <c r="E3041" t="s">
        <v>3409</v>
      </c>
    </row>
    <row r="3042" spans="1:8" x14ac:dyDescent="0.3">
      <c r="A3042" t="s">
        <v>15011</v>
      </c>
      <c r="B3042" t="s">
        <v>27188</v>
      </c>
      <c r="C3042">
        <v>7.3</v>
      </c>
      <c r="E3042" t="s">
        <v>15011</v>
      </c>
    </row>
    <row r="3043" spans="1:8" x14ac:dyDescent="0.3">
      <c r="A3043" t="s">
        <v>1671</v>
      </c>
      <c r="B3043" t="s">
        <v>27189</v>
      </c>
      <c r="C3043">
        <v>7.7</v>
      </c>
      <c r="E3043" t="s">
        <v>1671</v>
      </c>
    </row>
    <row r="3044" spans="1:8" x14ac:dyDescent="0.3">
      <c r="A3044" t="s">
        <v>12009</v>
      </c>
      <c r="B3044" t="s">
        <v>27190</v>
      </c>
      <c r="C3044">
        <v>7.3</v>
      </c>
      <c r="E3044" t="s">
        <v>13307</v>
      </c>
      <c r="F3044" t="s">
        <v>3409</v>
      </c>
      <c r="G3044" t="s">
        <v>19711</v>
      </c>
      <c r="H3044" t="s">
        <v>25957</v>
      </c>
    </row>
    <row r="3045" spans="1:8" x14ac:dyDescent="0.3">
      <c r="A3045" t="s">
        <v>2527</v>
      </c>
      <c r="B3045" t="s">
        <v>27191</v>
      </c>
      <c r="C3045">
        <v>7</v>
      </c>
      <c r="E3045" t="s">
        <v>1671</v>
      </c>
      <c r="F3045" t="s">
        <v>3409</v>
      </c>
    </row>
    <row r="3046" spans="1:8" x14ac:dyDescent="0.3">
      <c r="A3046" t="s">
        <v>1528</v>
      </c>
      <c r="B3046" t="s">
        <v>27192</v>
      </c>
      <c r="C3046">
        <v>6.4</v>
      </c>
      <c r="E3046" t="s">
        <v>27936</v>
      </c>
      <c r="F3046" t="s">
        <v>10413</v>
      </c>
    </row>
    <row r="3047" spans="1:8" x14ac:dyDescent="0.3">
      <c r="A3047" t="s">
        <v>4384</v>
      </c>
      <c r="B3047" t="s">
        <v>27193</v>
      </c>
      <c r="C3047">
        <v>5.6</v>
      </c>
      <c r="E3047" t="s">
        <v>3409</v>
      </c>
      <c r="F3047" t="s">
        <v>6403</v>
      </c>
      <c r="G3047" t="s">
        <v>10413</v>
      </c>
    </row>
    <row r="3048" spans="1:8" x14ac:dyDescent="0.3">
      <c r="A3048" t="s">
        <v>16820</v>
      </c>
      <c r="B3048" t="s">
        <v>27194</v>
      </c>
      <c r="C3048">
        <v>8.1999999999999993</v>
      </c>
      <c r="E3048" t="s">
        <v>3409</v>
      </c>
      <c r="F3048" t="s">
        <v>27934</v>
      </c>
      <c r="G3048" t="s">
        <v>25957</v>
      </c>
    </row>
    <row r="3049" spans="1:8" x14ac:dyDescent="0.3">
      <c r="A3049" t="s">
        <v>1415</v>
      </c>
      <c r="B3049" t="s">
        <v>27195</v>
      </c>
      <c r="C3049">
        <v>6.5</v>
      </c>
      <c r="E3049" t="s">
        <v>1671</v>
      </c>
      <c r="F3049" t="s">
        <v>3409</v>
      </c>
      <c r="G3049" t="s">
        <v>19711</v>
      </c>
    </row>
    <row r="3050" spans="1:8" x14ac:dyDescent="0.3">
      <c r="A3050" t="s">
        <v>464</v>
      </c>
      <c r="B3050" t="s">
        <v>27196</v>
      </c>
      <c r="C3050">
        <v>8.1</v>
      </c>
      <c r="E3050" t="s">
        <v>1325</v>
      </c>
      <c r="F3050" t="s">
        <v>27936</v>
      </c>
      <c r="G3050" t="s">
        <v>3409</v>
      </c>
      <c r="H3050" t="s">
        <v>10413</v>
      </c>
    </row>
    <row r="3051" spans="1:8" x14ac:dyDescent="0.3">
      <c r="A3051" t="s">
        <v>5103</v>
      </c>
      <c r="B3051" t="s">
        <v>27197</v>
      </c>
      <c r="C3051">
        <v>5.4</v>
      </c>
      <c r="E3051" t="s">
        <v>6403</v>
      </c>
      <c r="F3051" t="s">
        <v>27934</v>
      </c>
    </row>
    <row r="3052" spans="1:8" x14ac:dyDescent="0.3">
      <c r="A3052" t="s">
        <v>16849</v>
      </c>
      <c r="B3052" t="s">
        <v>27198</v>
      </c>
      <c r="C3052">
        <v>6.3</v>
      </c>
      <c r="E3052" t="s">
        <v>1671</v>
      </c>
      <c r="F3052" t="s">
        <v>3409</v>
      </c>
      <c r="G3052" t="s">
        <v>17378</v>
      </c>
    </row>
    <row r="3053" spans="1:8" x14ac:dyDescent="0.3">
      <c r="A3053" t="s">
        <v>1935</v>
      </c>
      <c r="B3053" t="s">
        <v>27199</v>
      </c>
      <c r="C3053">
        <v>7.8</v>
      </c>
      <c r="E3053" t="s">
        <v>27936</v>
      </c>
      <c r="F3053" t="s">
        <v>3409</v>
      </c>
    </row>
    <row r="3054" spans="1:8" x14ac:dyDescent="0.3">
      <c r="A3054" t="s">
        <v>4296</v>
      </c>
      <c r="B3054" t="s">
        <v>27200</v>
      </c>
      <c r="C3054">
        <v>6.8</v>
      </c>
      <c r="E3054" t="s">
        <v>13307</v>
      </c>
      <c r="F3054" t="s">
        <v>3409</v>
      </c>
      <c r="G3054" t="s">
        <v>12038</v>
      </c>
    </row>
    <row r="3055" spans="1:8" x14ac:dyDescent="0.3">
      <c r="A3055" t="s">
        <v>16873</v>
      </c>
      <c r="B3055" t="s">
        <v>27201</v>
      </c>
      <c r="C3055">
        <v>7.1</v>
      </c>
      <c r="E3055" t="s">
        <v>27934</v>
      </c>
      <c r="F3055" t="s">
        <v>19711</v>
      </c>
      <c r="G3055" t="s">
        <v>10413</v>
      </c>
    </row>
    <row r="3056" spans="1:8" x14ac:dyDescent="0.3">
      <c r="A3056" t="s">
        <v>16877</v>
      </c>
      <c r="B3056" t="s">
        <v>27202</v>
      </c>
      <c r="C3056">
        <v>6.2</v>
      </c>
      <c r="E3056" t="s">
        <v>953</v>
      </c>
      <c r="F3056" t="s">
        <v>1671</v>
      </c>
      <c r="G3056" t="s">
        <v>3409</v>
      </c>
      <c r="H3056" t="s">
        <v>18089</v>
      </c>
    </row>
    <row r="3057" spans="1:7" x14ac:dyDescent="0.3">
      <c r="A3057" t="s">
        <v>1009</v>
      </c>
      <c r="B3057" t="s">
        <v>27203</v>
      </c>
      <c r="C3057">
        <v>7.3</v>
      </c>
      <c r="E3057" t="s">
        <v>1671</v>
      </c>
      <c r="F3057" t="s">
        <v>27936</v>
      </c>
    </row>
    <row r="3058" spans="1:7" x14ac:dyDescent="0.3">
      <c r="A3058" t="s">
        <v>1415</v>
      </c>
      <c r="B3058" t="s">
        <v>27204</v>
      </c>
      <c r="C3058">
        <v>5.9</v>
      </c>
      <c r="E3058" t="s">
        <v>1671</v>
      </c>
      <c r="F3058" t="s">
        <v>3409</v>
      </c>
      <c r="G3058" t="s">
        <v>19711</v>
      </c>
    </row>
    <row r="3059" spans="1:7" x14ac:dyDescent="0.3">
      <c r="A3059" t="s">
        <v>4332</v>
      </c>
      <c r="B3059" t="s">
        <v>27205</v>
      </c>
      <c r="C3059">
        <v>3.6</v>
      </c>
      <c r="E3059" t="s">
        <v>6403</v>
      </c>
      <c r="F3059" t="s">
        <v>12332</v>
      </c>
      <c r="G3059" t="s">
        <v>10413</v>
      </c>
    </row>
    <row r="3060" spans="1:7" x14ac:dyDescent="0.3">
      <c r="A3060" t="s">
        <v>1544</v>
      </c>
      <c r="B3060" t="s">
        <v>27206</v>
      </c>
      <c r="C3060">
        <v>7.7</v>
      </c>
      <c r="E3060" t="s">
        <v>13307</v>
      </c>
      <c r="F3060" t="s">
        <v>3409</v>
      </c>
    </row>
    <row r="3061" spans="1:7" x14ac:dyDescent="0.3">
      <c r="A3061" t="s">
        <v>3409</v>
      </c>
      <c r="B3061" t="s">
        <v>27207</v>
      </c>
      <c r="C3061">
        <v>7.3</v>
      </c>
      <c r="E3061" t="s">
        <v>3409</v>
      </c>
    </row>
    <row r="3062" spans="1:7" x14ac:dyDescent="0.3">
      <c r="A3062" t="s">
        <v>2125</v>
      </c>
      <c r="B3062" t="s">
        <v>27208</v>
      </c>
      <c r="C3062">
        <v>7.4</v>
      </c>
      <c r="E3062" t="s">
        <v>27936</v>
      </c>
      <c r="F3062" t="s">
        <v>3409</v>
      </c>
      <c r="G3062" t="s">
        <v>10413</v>
      </c>
    </row>
    <row r="3063" spans="1:7" x14ac:dyDescent="0.3">
      <c r="A3063" t="s">
        <v>1765</v>
      </c>
      <c r="B3063" t="s">
        <v>27209</v>
      </c>
      <c r="C3063">
        <v>6.6</v>
      </c>
      <c r="E3063" t="s">
        <v>3409</v>
      </c>
      <c r="F3063" t="s">
        <v>15011</v>
      </c>
    </row>
    <row r="3064" spans="1:7" x14ac:dyDescent="0.3">
      <c r="A3064" t="s">
        <v>4075</v>
      </c>
      <c r="B3064" t="s">
        <v>27210</v>
      </c>
      <c r="C3064">
        <v>6.9</v>
      </c>
      <c r="E3064" t="s">
        <v>3409</v>
      </c>
      <c r="F3064" t="s">
        <v>10413</v>
      </c>
    </row>
    <row r="3065" spans="1:7" x14ac:dyDescent="0.3">
      <c r="A3065" t="s">
        <v>214</v>
      </c>
      <c r="B3065" t="s">
        <v>27211</v>
      </c>
      <c r="C3065">
        <v>6.8</v>
      </c>
      <c r="E3065" t="s">
        <v>3409</v>
      </c>
      <c r="F3065" t="s">
        <v>19711</v>
      </c>
    </row>
    <row r="3066" spans="1:7" x14ac:dyDescent="0.3">
      <c r="A3066" t="s">
        <v>3409</v>
      </c>
      <c r="B3066" t="s">
        <v>27212</v>
      </c>
      <c r="C3066">
        <v>7.3</v>
      </c>
      <c r="E3066" t="s">
        <v>3409</v>
      </c>
    </row>
    <row r="3067" spans="1:7" x14ac:dyDescent="0.3">
      <c r="A3067" t="s">
        <v>5605</v>
      </c>
      <c r="B3067" t="s">
        <v>27213</v>
      </c>
      <c r="C3067">
        <v>7.2</v>
      </c>
      <c r="E3067" t="s">
        <v>3409</v>
      </c>
      <c r="F3067" t="s">
        <v>19711</v>
      </c>
      <c r="G3067" t="s">
        <v>25957</v>
      </c>
    </row>
    <row r="3068" spans="1:7" x14ac:dyDescent="0.3">
      <c r="A3068" t="s">
        <v>4296</v>
      </c>
      <c r="B3068" t="s">
        <v>27214</v>
      </c>
      <c r="C3068">
        <v>7.7</v>
      </c>
      <c r="E3068" t="s">
        <v>13307</v>
      </c>
      <c r="F3068" t="s">
        <v>3409</v>
      </c>
      <c r="G3068" t="s">
        <v>12038</v>
      </c>
    </row>
    <row r="3069" spans="1:7" x14ac:dyDescent="0.3">
      <c r="A3069" t="s">
        <v>647</v>
      </c>
      <c r="B3069" t="s">
        <v>27215</v>
      </c>
      <c r="C3069">
        <v>8.1</v>
      </c>
      <c r="E3069" t="s">
        <v>1325</v>
      </c>
      <c r="F3069" t="s">
        <v>12332</v>
      </c>
    </row>
    <row r="3070" spans="1:7" x14ac:dyDescent="0.3">
      <c r="A3070" t="s">
        <v>214</v>
      </c>
      <c r="B3070" t="s">
        <v>27216</v>
      </c>
      <c r="C3070">
        <v>7.7</v>
      </c>
      <c r="E3070" t="s">
        <v>3409</v>
      </c>
      <c r="F3070" t="s">
        <v>19711</v>
      </c>
    </row>
    <row r="3071" spans="1:7" x14ac:dyDescent="0.3">
      <c r="A3071" t="s">
        <v>1634</v>
      </c>
      <c r="B3071" t="s">
        <v>27217</v>
      </c>
      <c r="C3071">
        <v>7.6</v>
      </c>
      <c r="E3071" t="s">
        <v>13307</v>
      </c>
      <c r="F3071" t="s">
        <v>3409</v>
      </c>
      <c r="G3071" t="s">
        <v>27935</v>
      </c>
    </row>
    <row r="3072" spans="1:7" x14ac:dyDescent="0.3">
      <c r="A3072" t="s">
        <v>1681</v>
      </c>
      <c r="B3072" t="s">
        <v>27218</v>
      </c>
      <c r="C3072">
        <v>7.2</v>
      </c>
      <c r="E3072" t="s">
        <v>1671</v>
      </c>
      <c r="F3072" t="s">
        <v>19711</v>
      </c>
    </row>
    <row r="3073" spans="1:9" x14ac:dyDescent="0.3">
      <c r="A3073" t="s">
        <v>16971</v>
      </c>
      <c r="B3073" t="s">
        <v>27219</v>
      </c>
      <c r="C3073">
        <v>7.2</v>
      </c>
      <c r="E3073" t="s">
        <v>17378</v>
      </c>
      <c r="F3073" t="s">
        <v>19711</v>
      </c>
    </row>
    <row r="3074" spans="1:9" x14ac:dyDescent="0.3">
      <c r="A3074" t="s">
        <v>3396</v>
      </c>
      <c r="B3074" t="s">
        <v>27220</v>
      </c>
      <c r="C3074">
        <v>8.1</v>
      </c>
      <c r="E3074" t="s">
        <v>3409</v>
      </c>
      <c r="F3074" t="s">
        <v>25957</v>
      </c>
    </row>
    <row r="3075" spans="1:9" x14ac:dyDescent="0.3">
      <c r="A3075" t="s">
        <v>16980</v>
      </c>
      <c r="B3075" t="s">
        <v>27221</v>
      </c>
      <c r="C3075">
        <v>7.5</v>
      </c>
      <c r="E3075" t="s">
        <v>67</v>
      </c>
      <c r="F3075" t="s">
        <v>3409</v>
      </c>
      <c r="G3075" t="s">
        <v>25957</v>
      </c>
    </row>
    <row r="3076" spans="1:9" x14ac:dyDescent="0.3">
      <c r="A3076" t="s">
        <v>16988</v>
      </c>
      <c r="B3076" t="s">
        <v>27222</v>
      </c>
      <c r="C3076">
        <v>8.1</v>
      </c>
      <c r="E3076" t="s">
        <v>13307</v>
      </c>
      <c r="F3076" t="s">
        <v>27936</v>
      </c>
      <c r="G3076" t="s">
        <v>3409</v>
      </c>
      <c r="H3076" t="s">
        <v>15011</v>
      </c>
    </row>
    <row r="3077" spans="1:9" x14ac:dyDescent="0.3">
      <c r="A3077" t="s">
        <v>16996</v>
      </c>
      <c r="B3077" t="s">
        <v>27223</v>
      </c>
      <c r="C3077">
        <v>7.8</v>
      </c>
      <c r="E3077" t="s">
        <v>1671</v>
      </c>
      <c r="F3077" t="s">
        <v>18089</v>
      </c>
      <c r="G3077" t="s">
        <v>1266</v>
      </c>
      <c r="H3077" t="s">
        <v>17378</v>
      </c>
    </row>
    <row r="3078" spans="1:9" x14ac:dyDescent="0.3">
      <c r="A3078" t="s">
        <v>3409</v>
      </c>
      <c r="B3078" t="s">
        <v>27224</v>
      </c>
      <c r="C3078">
        <v>7.8</v>
      </c>
      <c r="E3078" t="s">
        <v>3409</v>
      </c>
    </row>
    <row r="3079" spans="1:9" x14ac:dyDescent="0.3">
      <c r="A3079" t="s">
        <v>17007</v>
      </c>
      <c r="B3079" t="s">
        <v>27225</v>
      </c>
      <c r="C3079">
        <v>7.6</v>
      </c>
      <c r="E3079" t="s">
        <v>27936</v>
      </c>
      <c r="F3079" t="s">
        <v>3409</v>
      </c>
      <c r="G3079" t="s">
        <v>17378</v>
      </c>
      <c r="H3079" t="s">
        <v>19711</v>
      </c>
      <c r="I3079" t="s">
        <v>10413</v>
      </c>
    </row>
    <row r="3080" spans="1:9" x14ac:dyDescent="0.3">
      <c r="A3080" t="s">
        <v>3913</v>
      </c>
      <c r="B3080" t="s">
        <v>27226</v>
      </c>
      <c r="C3080">
        <v>7.4</v>
      </c>
      <c r="E3080" t="s">
        <v>1671</v>
      </c>
      <c r="F3080" t="s">
        <v>27935</v>
      </c>
    </row>
    <row r="3081" spans="1:9" x14ac:dyDescent="0.3">
      <c r="A3081" t="s">
        <v>2527</v>
      </c>
      <c r="B3081" t="s">
        <v>27227</v>
      </c>
      <c r="C3081">
        <v>6.3</v>
      </c>
      <c r="E3081" t="s">
        <v>1671</v>
      </c>
      <c r="F3081" t="s">
        <v>3409</v>
      </c>
    </row>
    <row r="3082" spans="1:9" x14ac:dyDescent="0.3">
      <c r="A3082" t="s">
        <v>1415</v>
      </c>
      <c r="B3082" t="s">
        <v>27228</v>
      </c>
      <c r="C3082">
        <v>6.9</v>
      </c>
      <c r="E3082" t="s">
        <v>1671</v>
      </c>
      <c r="F3082" t="s">
        <v>3409</v>
      </c>
      <c r="G3082" t="s">
        <v>19711</v>
      </c>
    </row>
    <row r="3083" spans="1:9" x14ac:dyDescent="0.3">
      <c r="A3083" t="s">
        <v>2142</v>
      </c>
      <c r="B3083" t="s">
        <v>27229</v>
      </c>
      <c r="C3083">
        <v>8.6</v>
      </c>
      <c r="E3083" t="s">
        <v>27936</v>
      </c>
      <c r="F3083" t="s">
        <v>3409</v>
      </c>
      <c r="G3083" t="s">
        <v>27934</v>
      </c>
      <c r="H3083" t="s">
        <v>10413</v>
      </c>
    </row>
    <row r="3084" spans="1:9" x14ac:dyDescent="0.3">
      <c r="A3084" t="s">
        <v>17026</v>
      </c>
      <c r="B3084" t="s">
        <v>27230</v>
      </c>
      <c r="C3084">
        <v>5.0999999999999996</v>
      </c>
      <c r="E3084" t="s">
        <v>1266</v>
      </c>
      <c r="F3084" t="s">
        <v>6403</v>
      </c>
      <c r="G3084" t="s">
        <v>19711</v>
      </c>
      <c r="H3084" t="s">
        <v>10413</v>
      </c>
    </row>
    <row r="3085" spans="1:9" x14ac:dyDescent="0.3">
      <c r="A3085" t="s">
        <v>1681</v>
      </c>
      <c r="B3085" t="s">
        <v>27231</v>
      </c>
      <c r="C3085">
        <v>6.4</v>
      </c>
      <c r="E3085" t="s">
        <v>1671</v>
      </c>
      <c r="F3085" t="s">
        <v>19711</v>
      </c>
    </row>
    <row r="3086" spans="1:9" x14ac:dyDescent="0.3">
      <c r="A3086" t="s">
        <v>3794</v>
      </c>
      <c r="B3086" t="s">
        <v>27232</v>
      </c>
      <c r="C3086">
        <v>7.9</v>
      </c>
      <c r="E3086" t="s">
        <v>3409</v>
      </c>
      <c r="F3086" t="s">
        <v>27935</v>
      </c>
    </row>
    <row r="3087" spans="1:9" x14ac:dyDescent="0.3">
      <c r="A3087" t="s">
        <v>4042</v>
      </c>
      <c r="B3087" t="s">
        <v>27233</v>
      </c>
      <c r="C3087">
        <v>6.9</v>
      </c>
      <c r="E3087" t="s">
        <v>3409</v>
      </c>
      <c r="F3087" t="s">
        <v>19711</v>
      </c>
      <c r="G3087" t="s">
        <v>15011</v>
      </c>
    </row>
    <row r="3088" spans="1:9" x14ac:dyDescent="0.3">
      <c r="A3088" t="s">
        <v>1671</v>
      </c>
      <c r="B3088" t="s">
        <v>27234</v>
      </c>
      <c r="C3088">
        <v>7.5</v>
      </c>
      <c r="E3088" t="s">
        <v>1671</v>
      </c>
    </row>
    <row r="3089" spans="1:8" x14ac:dyDescent="0.3">
      <c r="A3089" t="s">
        <v>647</v>
      </c>
      <c r="B3089" t="s">
        <v>27235</v>
      </c>
      <c r="C3089">
        <v>7.2</v>
      </c>
      <c r="E3089" t="s">
        <v>1325</v>
      </c>
      <c r="F3089" t="s">
        <v>12332</v>
      </c>
    </row>
    <row r="3090" spans="1:8" x14ac:dyDescent="0.3">
      <c r="A3090" t="s">
        <v>16849</v>
      </c>
      <c r="B3090" t="s">
        <v>27236</v>
      </c>
      <c r="C3090">
        <v>5.8</v>
      </c>
      <c r="E3090" t="s">
        <v>1671</v>
      </c>
      <c r="F3090" t="s">
        <v>3409</v>
      </c>
      <c r="G3090" t="s">
        <v>17378</v>
      </c>
    </row>
    <row r="3091" spans="1:8" x14ac:dyDescent="0.3">
      <c r="A3091" t="s">
        <v>3057</v>
      </c>
      <c r="B3091" t="s">
        <v>27237</v>
      </c>
      <c r="C3091">
        <v>2.9</v>
      </c>
      <c r="E3091" t="s">
        <v>1671</v>
      </c>
      <c r="F3091" t="s">
        <v>18089</v>
      </c>
    </row>
    <row r="3092" spans="1:8" x14ac:dyDescent="0.3">
      <c r="A3092" t="s">
        <v>1415</v>
      </c>
      <c r="B3092" t="s">
        <v>27238</v>
      </c>
      <c r="C3092">
        <v>6.2</v>
      </c>
      <c r="E3092" t="s">
        <v>1671</v>
      </c>
      <c r="F3092" t="s">
        <v>3409</v>
      </c>
      <c r="G3092" t="s">
        <v>19711</v>
      </c>
    </row>
    <row r="3093" spans="1:8" x14ac:dyDescent="0.3">
      <c r="A3093" t="s">
        <v>2490</v>
      </c>
      <c r="B3093" t="s">
        <v>27239</v>
      </c>
      <c r="C3093">
        <v>6.8</v>
      </c>
      <c r="E3093" t="s">
        <v>1671</v>
      </c>
      <c r="F3093" t="s">
        <v>3409</v>
      </c>
      <c r="G3093" t="s">
        <v>1266</v>
      </c>
      <c r="H3093" t="s">
        <v>19711</v>
      </c>
    </row>
    <row r="3094" spans="1:8" x14ac:dyDescent="0.3">
      <c r="A3094" t="s">
        <v>12838</v>
      </c>
      <c r="B3094" t="s">
        <v>27240</v>
      </c>
      <c r="C3094">
        <v>6.1</v>
      </c>
      <c r="E3094" t="s">
        <v>1671</v>
      </c>
      <c r="F3094" t="s">
        <v>6403</v>
      </c>
      <c r="G3094" t="s">
        <v>10413</v>
      </c>
    </row>
    <row r="3095" spans="1:8" x14ac:dyDescent="0.3">
      <c r="A3095" t="s">
        <v>6003</v>
      </c>
      <c r="B3095" t="s">
        <v>27241</v>
      </c>
      <c r="C3095">
        <v>7.7</v>
      </c>
      <c r="E3095" t="s">
        <v>13307</v>
      </c>
      <c r="F3095" t="s">
        <v>3409</v>
      </c>
      <c r="G3095" t="s">
        <v>22704</v>
      </c>
      <c r="H3095" t="s">
        <v>10413</v>
      </c>
    </row>
    <row r="3096" spans="1:8" x14ac:dyDescent="0.3">
      <c r="A3096" t="s">
        <v>5544</v>
      </c>
      <c r="B3096" t="s">
        <v>27242</v>
      </c>
      <c r="C3096">
        <v>5.2</v>
      </c>
      <c r="E3096" t="s">
        <v>6403</v>
      </c>
      <c r="F3096" t="s">
        <v>10413</v>
      </c>
    </row>
    <row r="3097" spans="1:8" x14ac:dyDescent="0.3">
      <c r="A3097" t="s">
        <v>9193</v>
      </c>
      <c r="B3097" t="s">
        <v>27243</v>
      </c>
      <c r="C3097">
        <v>6.8</v>
      </c>
      <c r="E3097" t="s">
        <v>1671</v>
      </c>
      <c r="F3097" t="s">
        <v>27936</v>
      </c>
      <c r="G3097" t="s">
        <v>3409</v>
      </c>
    </row>
    <row r="3098" spans="1:8" x14ac:dyDescent="0.3">
      <c r="A3098" t="s">
        <v>17101</v>
      </c>
      <c r="B3098" t="s">
        <v>27244</v>
      </c>
      <c r="C3098">
        <v>6.5</v>
      </c>
      <c r="E3098" t="s">
        <v>953</v>
      </c>
      <c r="F3098" t="s">
        <v>67</v>
      </c>
      <c r="G3098" t="s">
        <v>27937</v>
      </c>
    </row>
    <row r="3099" spans="1:8" x14ac:dyDescent="0.3">
      <c r="A3099" t="s">
        <v>1544</v>
      </c>
      <c r="B3099" t="s">
        <v>27245</v>
      </c>
      <c r="C3099">
        <v>7</v>
      </c>
      <c r="E3099" t="s">
        <v>13307</v>
      </c>
      <c r="F3099" t="s">
        <v>3409</v>
      </c>
    </row>
    <row r="3100" spans="1:8" x14ac:dyDescent="0.3">
      <c r="A3100" t="s">
        <v>1415</v>
      </c>
      <c r="B3100" t="s">
        <v>27246</v>
      </c>
      <c r="C3100">
        <v>5.9</v>
      </c>
      <c r="E3100" t="s">
        <v>1671</v>
      </c>
      <c r="F3100" t="s">
        <v>3409</v>
      </c>
      <c r="G3100" t="s">
        <v>19711</v>
      </c>
    </row>
    <row r="3101" spans="1:8" x14ac:dyDescent="0.3">
      <c r="A3101" t="s">
        <v>3277</v>
      </c>
      <c r="B3101" t="s">
        <v>27247</v>
      </c>
      <c r="C3101">
        <v>7.1</v>
      </c>
      <c r="E3101" t="s">
        <v>3409</v>
      </c>
      <c r="F3101" t="s">
        <v>27934</v>
      </c>
      <c r="G3101" t="s">
        <v>19711</v>
      </c>
      <c r="H3101" t="s">
        <v>10413</v>
      </c>
    </row>
    <row r="3102" spans="1:8" x14ac:dyDescent="0.3">
      <c r="A3102" t="s">
        <v>4485</v>
      </c>
      <c r="B3102" t="s">
        <v>27248</v>
      </c>
      <c r="C3102">
        <v>5.5</v>
      </c>
      <c r="E3102" t="s">
        <v>1671</v>
      </c>
      <c r="F3102" t="s">
        <v>15011</v>
      </c>
    </row>
    <row r="3103" spans="1:8" x14ac:dyDescent="0.3">
      <c r="A3103" t="s">
        <v>2527</v>
      </c>
      <c r="B3103" t="s">
        <v>27249</v>
      </c>
      <c r="C3103">
        <v>7.4</v>
      </c>
      <c r="E3103" t="s">
        <v>1671</v>
      </c>
      <c r="F3103" t="s">
        <v>3409</v>
      </c>
    </row>
    <row r="3104" spans="1:8" x14ac:dyDescent="0.3">
      <c r="A3104" t="s">
        <v>5967</v>
      </c>
      <c r="B3104" t="s">
        <v>27250</v>
      </c>
      <c r="C3104">
        <v>7.3</v>
      </c>
      <c r="E3104" t="s">
        <v>1671</v>
      </c>
      <c r="F3104" t="s">
        <v>27936</v>
      </c>
      <c r="G3104" t="s">
        <v>10413</v>
      </c>
    </row>
    <row r="3105" spans="1:8" x14ac:dyDescent="0.3">
      <c r="A3105" t="s">
        <v>1671</v>
      </c>
      <c r="B3105" t="s">
        <v>27251</v>
      </c>
      <c r="C3105">
        <v>4.5999999999999996</v>
      </c>
      <c r="E3105" t="s">
        <v>1671</v>
      </c>
    </row>
    <row r="3106" spans="1:8" x14ac:dyDescent="0.3">
      <c r="A3106" t="s">
        <v>214</v>
      </c>
      <c r="B3106" t="s">
        <v>27252</v>
      </c>
      <c r="C3106">
        <v>7.2</v>
      </c>
      <c r="E3106" t="s">
        <v>3409</v>
      </c>
      <c r="F3106" t="s">
        <v>19711</v>
      </c>
    </row>
    <row r="3107" spans="1:8" x14ac:dyDescent="0.3">
      <c r="A3107" t="s">
        <v>1681</v>
      </c>
      <c r="B3107" t="s">
        <v>27253</v>
      </c>
      <c r="C3107">
        <v>5.0999999999999996</v>
      </c>
      <c r="E3107" t="s">
        <v>1671</v>
      </c>
      <c r="F3107" t="s">
        <v>19711</v>
      </c>
    </row>
    <row r="3108" spans="1:8" x14ac:dyDescent="0.3">
      <c r="A3108" t="s">
        <v>2527</v>
      </c>
      <c r="B3108" t="s">
        <v>27254</v>
      </c>
      <c r="C3108">
        <v>6.7</v>
      </c>
      <c r="E3108" t="s">
        <v>1671</v>
      </c>
      <c r="F3108" t="s">
        <v>3409</v>
      </c>
    </row>
    <row r="3109" spans="1:8" x14ac:dyDescent="0.3">
      <c r="A3109" t="s">
        <v>2490</v>
      </c>
      <c r="B3109" t="s">
        <v>27255</v>
      </c>
      <c r="C3109">
        <v>5.3</v>
      </c>
      <c r="E3109" t="s">
        <v>1671</v>
      </c>
      <c r="F3109" t="s">
        <v>3409</v>
      </c>
      <c r="G3109" t="s">
        <v>1266</v>
      </c>
      <c r="H3109" t="s">
        <v>19711</v>
      </c>
    </row>
    <row r="3110" spans="1:8" x14ac:dyDescent="0.3">
      <c r="A3110" t="s">
        <v>2442</v>
      </c>
      <c r="B3110" t="s">
        <v>27256</v>
      </c>
      <c r="C3110">
        <v>7.8</v>
      </c>
      <c r="E3110" t="s">
        <v>1671</v>
      </c>
      <c r="F3110" t="s">
        <v>3409</v>
      </c>
      <c r="G3110" t="s">
        <v>12038</v>
      </c>
      <c r="H3110" t="s">
        <v>17378</v>
      </c>
    </row>
    <row r="3111" spans="1:8" x14ac:dyDescent="0.3">
      <c r="A3111" t="s">
        <v>777</v>
      </c>
      <c r="B3111" t="s">
        <v>27257</v>
      </c>
      <c r="C3111">
        <v>6.7</v>
      </c>
      <c r="E3111" t="s">
        <v>1325</v>
      </c>
      <c r="F3111" t="s">
        <v>3409</v>
      </c>
    </row>
    <row r="3112" spans="1:8" x14ac:dyDescent="0.3">
      <c r="A3112" t="s">
        <v>6519</v>
      </c>
      <c r="B3112" t="s">
        <v>27258</v>
      </c>
      <c r="C3112">
        <v>7.2</v>
      </c>
      <c r="E3112" t="s">
        <v>3409</v>
      </c>
      <c r="F3112" t="s">
        <v>22704</v>
      </c>
    </row>
    <row r="3113" spans="1:8" x14ac:dyDescent="0.3">
      <c r="A3113" t="s">
        <v>5316</v>
      </c>
      <c r="B3113" t="s">
        <v>27259</v>
      </c>
      <c r="C3113">
        <v>5.8</v>
      </c>
      <c r="E3113" t="s">
        <v>1671</v>
      </c>
      <c r="F3113" t="s">
        <v>27936</v>
      </c>
      <c r="G3113" t="s">
        <v>3409</v>
      </c>
      <c r="H3113" t="s">
        <v>10413</v>
      </c>
    </row>
    <row r="3114" spans="1:8" x14ac:dyDescent="0.3">
      <c r="A3114" t="s">
        <v>1415</v>
      </c>
      <c r="B3114" t="s">
        <v>27260</v>
      </c>
      <c r="C3114">
        <v>7</v>
      </c>
      <c r="E3114" t="s">
        <v>1671</v>
      </c>
      <c r="F3114" t="s">
        <v>3409</v>
      </c>
      <c r="G3114" t="s">
        <v>19711</v>
      </c>
    </row>
    <row r="3115" spans="1:8" x14ac:dyDescent="0.3">
      <c r="A3115" t="s">
        <v>31</v>
      </c>
      <c r="B3115" t="s">
        <v>27261</v>
      </c>
      <c r="C3115">
        <v>3.8</v>
      </c>
      <c r="E3115" t="s">
        <v>1325</v>
      </c>
      <c r="F3115" t="s">
        <v>953</v>
      </c>
      <c r="G3115" t="s">
        <v>1266</v>
      </c>
      <c r="H3115" t="s">
        <v>12332</v>
      </c>
    </row>
    <row r="3116" spans="1:8" x14ac:dyDescent="0.3">
      <c r="A3116" t="s">
        <v>1634</v>
      </c>
      <c r="B3116" t="s">
        <v>27262</v>
      </c>
      <c r="C3116">
        <v>5.7</v>
      </c>
      <c r="E3116" t="s">
        <v>13307</v>
      </c>
      <c r="F3116" t="s">
        <v>3409</v>
      </c>
      <c r="G3116" t="s">
        <v>27935</v>
      </c>
    </row>
    <row r="3117" spans="1:8" x14ac:dyDescent="0.3">
      <c r="A3117" t="s">
        <v>214</v>
      </c>
      <c r="B3117" t="s">
        <v>27263</v>
      </c>
      <c r="C3117">
        <v>6.7</v>
      </c>
      <c r="E3117" t="s">
        <v>3409</v>
      </c>
      <c r="F3117" t="s">
        <v>19711</v>
      </c>
    </row>
    <row r="3118" spans="1:8" x14ac:dyDescent="0.3">
      <c r="A3118" t="s">
        <v>6519</v>
      </c>
      <c r="B3118" t="s">
        <v>27264</v>
      </c>
      <c r="C3118">
        <v>6.1</v>
      </c>
      <c r="E3118" t="s">
        <v>3409</v>
      </c>
      <c r="F3118" t="s">
        <v>22704</v>
      </c>
    </row>
    <row r="3119" spans="1:8" x14ac:dyDescent="0.3">
      <c r="A3119" t="s">
        <v>214</v>
      </c>
      <c r="B3119" t="s">
        <v>27265</v>
      </c>
      <c r="C3119">
        <v>6.2</v>
      </c>
      <c r="E3119" t="s">
        <v>3409</v>
      </c>
      <c r="F3119" t="s">
        <v>19711</v>
      </c>
    </row>
    <row r="3120" spans="1:8" x14ac:dyDescent="0.3">
      <c r="A3120" t="s">
        <v>4262</v>
      </c>
      <c r="B3120" t="s">
        <v>27266</v>
      </c>
      <c r="C3120">
        <v>6.2</v>
      </c>
      <c r="E3120" t="s">
        <v>1671</v>
      </c>
      <c r="F3120" t="s">
        <v>27936</v>
      </c>
      <c r="G3120" t="s">
        <v>19711</v>
      </c>
    </row>
    <row r="3121" spans="1:8" x14ac:dyDescent="0.3">
      <c r="A3121" t="s">
        <v>1671</v>
      </c>
      <c r="B3121" t="s">
        <v>27267</v>
      </c>
      <c r="C3121">
        <v>4.7</v>
      </c>
      <c r="E3121" t="s">
        <v>1671</v>
      </c>
    </row>
    <row r="3122" spans="1:8" x14ac:dyDescent="0.3">
      <c r="A3122" t="s">
        <v>2125</v>
      </c>
      <c r="B3122" t="s">
        <v>27268</v>
      </c>
      <c r="C3122">
        <v>6.3</v>
      </c>
      <c r="E3122" t="s">
        <v>27936</v>
      </c>
      <c r="F3122" t="s">
        <v>3409</v>
      </c>
      <c r="G3122" t="s">
        <v>10413</v>
      </c>
    </row>
    <row r="3123" spans="1:8" x14ac:dyDescent="0.3">
      <c r="A3123" t="s">
        <v>2527</v>
      </c>
      <c r="B3123" t="s">
        <v>27269</v>
      </c>
      <c r="C3123">
        <v>7.3</v>
      </c>
      <c r="E3123" t="s">
        <v>1671</v>
      </c>
      <c r="F3123" t="s">
        <v>3409</v>
      </c>
    </row>
    <row r="3124" spans="1:8" x14ac:dyDescent="0.3">
      <c r="A3124" t="s">
        <v>6199</v>
      </c>
      <c r="B3124" t="s">
        <v>27270</v>
      </c>
      <c r="C3124">
        <v>5.8</v>
      </c>
      <c r="E3124" t="s">
        <v>3409</v>
      </c>
      <c r="F3124" t="s">
        <v>12038</v>
      </c>
    </row>
    <row r="3125" spans="1:8" x14ac:dyDescent="0.3">
      <c r="A3125" t="s">
        <v>1961</v>
      </c>
      <c r="B3125" t="s">
        <v>27271</v>
      </c>
      <c r="C3125">
        <v>7.1</v>
      </c>
      <c r="E3125" t="s">
        <v>3409</v>
      </c>
      <c r="F3125" t="s">
        <v>22704</v>
      </c>
      <c r="G3125" t="s">
        <v>25957</v>
      </c>
    </row>
    <row r="3126" spans="1:8" x14ac:dyDescent="0.3">
      <c r="A3126" t="s">
        <v>464</v>
      </c>
      <c r="B3126" t="s">
        <v>27272</v>
      </c>
      <c r="C3126">
        <v>7.1</v>
      </c>
      <c r="E3126" t="s">
        <v>1325</v>
      </c>
      <c r="F3126" t="s">
        <v>27936</v>
      </c>
      <c r="G3126" t="s">
        <v>3409</v>
      </c>
      <c r="H3126" t="s">
        <v>10413</v>
      </c>
    </row>
    <row r="3127" spans="1:8" x14ac:dyDescent="0.3">
      <c r="A3127" t="s">
        <v>4479</v>
      </c>
      <c r="B3127" t="s">
        <v>27273</v>
      </c>
      <c r="C3127">
        <v>6.7</v>
      </c>
      <c r="E3127" t="s">
        <v>1671</v>
      </c>
      <c r="F3127" t="s">
        <v>3409</v>
      </c>
      <c r="G3127" t="s">
        <v>19711</v>
      </c>
      <c r="H3127" t="s">
        <v>27935</v>
      </c>
    </row>
    <row r="3128" spans="1:8" x14ac:dyDescent="0.3">
      <c r="A3128" t="s">
        <v>214</v>
      </c>
      <c r="B3128" t="s">
        <v>27274</v>
      </c>
      <c r="C3128">
        <v>6.9</v>
      </c>
      <c r="E3128" t="s">
        <v>3409</v>
      </c>
      <c r="F3128" t="s">
        <v>19711</v>
      </c>
    </row>
    <row r="3129" spans="1:8" x14ac:dyDescent="0.3">
      <c r="A3129" t="s">
        <v>17358</v>
      </c>
      <c r="B3129" t="s">
        <v>27275</v>
      </c>
      <c r="C3129">
        <v>2.1</v>
      </c>
      <c r="E3129" t="s">
        <v>1325</v>
      </c>
      <c r="F3129" t="s">
        <v>27935</v>
      </c>
    </row>
    <row r="3130" spans="1:8" x14ac:dyDescent="0.3">
      <c r="A3130" t="s">
        <v>6403</v>
      </c>
      <c r="B3130" t="s">
        <v>27276</v>
      </c>
      <c r="C3130">
        <v>6.6</v>
      </c>
      <c r="E3130" t="s">
        <v>6403</v>
      </c>
    </row>
    <row r="3131" spans="1:8" x14ac:dyDescent="0.3">
      <c r="A3131" t="s">
        <v>9193</v>
      </c>
      <c r="B3131" t="s">
        <v>27277</v>
      </c>
      <c r="C3131">
        <v>8.3000000000000007</v>
      </c>
      <c r="E3131" t="s">
        <v>1671</v>
      </c>
      <c r="F3131" t="s">
        <v>27936</v>
      </c>
      <c r="G3131" t="s">
        <v>3409</v>
      </c>
    </row>
    <row r="3132" spans="1:8" x14ac:dyDescent="0.3">
      <c r="A3132" t="s">
        <v>1634</v>
      </c>
      <c r="B3132" t="s">
        <v>27278</v>
      </c>
      <c r="C3132">
        <v>7.2</v>
      </c>
      <c r="E3132" t="s">
        <v>13307</v>
      </c>
      <c r="F3132" t="s">
        <v>3409</v>
      </c>
      <c r="G3132" t="s">
        <v>27935</v>
      </c>
    </row>
    <row r="3133" spans="1:8" x14ac:dyDescent="0.3">
      <c r="A3133" t="s">
        <v>1415</v>
      </c>
      <c r="B3133" t="s">
        <v>27279</v>
      </c>
      <c r="C3133">
        <v>5.6</v>
      </c>
      <c r="E3133" t="s">
        <v>1671</v>
      </c>
      <c r="F3133" t="s">
        <v>3409</v>
      </c>
      <c r="G3133" t="s">
        <v>19711</v>
      </c>
    </row>
    <row r="3134" spans="1:8" x14ac:dyDescent="0.3">
      <c r="A3134" t="s">
        <v>8771</v>
      </c>
      <c r="B3134" t="s">
        <v>27280</v>
      </c>
      <c r="C3134">
        <v>7.7</v>
      </c>
      <c r="E3134" t="s">
        <v>13307</v>
      </c>
      <c r="F3134" t="s">
        <v>3409</v>
      </c>
      <c r="G3134" t="s">
        <v>12038</v>
      </c>
      <c r="H3134" t="s">
        <v>19711</v>
      </c>
    </row>
    <row r="3135" spans="1:8" x14ac:dyDescent="0.3">
      <c r="A3135" t="s">
        <v>1415</v>
      </c>
      <c r="B3135" t="s">
        <v>27281</v>
      </c>
      <c r="C3135">
        <v>6.6</v>
      </c>
      <c r="E3135" t="s">
        <v>1671</v>
      </c>
      <c r="F3135" t="s">
        <v>3409</v>
      </c>
      <c r="G3135" t="s">
        <v>19711</v>
      </c>
    </row>
    <row r="3136" spans="1:8" x14ac:dyDescent="0.3">
      <c r="A3136" t="s">
        <v>2527</v>
      </c>
      <c r="B3136" t="s">
        <v>27282</v>
      </c>
      <c r="C3136">
        <v>7.4</v>
      </c>
      <c r="E3136" t="s">
        <v>1671</v>
      </c>
      <c r="F3136" t="s">
        <v>3409</v>
      </c>
    </row>
    <row r="3137" spans="1:9" x14ac:dyDescent="0.3">
      <c r="A3137" t="s">
        <v>6326</v>
      </c>
      <c r="B3137" t="s">
        <v>27283</v>
      </c>
      <c r="C3137">
        <v>7.1</v>
      </c>
      <c r="E3137" t="s">
        <v>13307</v>
      </c>
      <c r="F3137" t="s">
        <v>3409</v>
      </c>
      <c r="G3137" t="s">
        <v>19711</v>
      </c>
    </row>
    <row r="3138" spans="1:9" x14ac:dyDescent="0.3">
      <c r="A3138" t="s">
        <v>6199</v>
      </c>
      <c r="B3138" t="s">
        <v>27284</v>
      </c>
      <c r="C3138">
        <v>7.9</v>
      </c>
      <c r="E3138" t="s">
        <v>3409</v>
      </c>
      <c r="F3138" t="s">
        <v>12038</v>
      </c>
    </row>
    <row r="3139" spans="1:9" x14ac:dyDescent="0.3">
      <c r="A3139" t="s">
        <v>2527</v>
      </c>
      <c r="B3139" t="s">
        <v>27285</v>
      </c>
      <c r="C3139">
        <v>6.7</v>
      </c>
      <c r="E3139" t="s">
        <v>1671</v>
      </c>
      <c r="F3139" t="s">
        <v>3409</v>
      </c>
    </row>
    <row r="3140" spans="1:9" x14ac:dyDescent="0.3">
      <c r="A3140" t="s">
        <v>2142</v>
      </c>
      <c r="B3140" t="s">
        <v>27286</v>
      </c>
      <c r="C3140">
        <v>6.6</v>
      </c>
      <c r="E3140" t="s">
        <v>27936</v>
      </c>
      <c r="F3140" t="s">
        <v>3409</v>
      </c>
      <c r="G3140" t="s">
        <v>27934</v>
      </c>
      <c r="H3140" t="s">
        <v>10413</v>
      </c>
    </row>
    <row r="3141" spans="1:9" x14ac:dyDescent="0.3">
      <c r="A3141" t="s">
        <v>3409</v>
      </c>
      <c r="B3141" t="s">
        <v>27287</v>
      </c>
      <c r="C3141">
        <v>7.9</v>
      </c>
      <c r="E3141" t="s">
        <v>3409</v>
      </c>
    </row>
    <row r="3142" spans="1:9" x14ac:dyDescent="0.3">
      <c r="A3142" t="s">
        <v>16012</v>
      </c>
      <c r="B3142" t="s">
        <v>27288</v>
      </c>
      <c r="C3142">
        <v>4.9000000000000004</v>
      </c>
      <c r="E3142" t="s">
        <v>1671</v>
      </c>
      <c r="F3142" t="s">
        <v>27936</v>
      </c>
      <c r="G3142" t="s">
        <v>3409</v>
      </c>
      <c r="H3142" t="s">
        <v>19711</v>
      </c>
      <c r="I3142" t="s">
        <v>10413</v>
      </c>
    </row>
    <row r="3143" spans="1:9" x14ac:dyDescent="0.3">
      <c r="A3143" t="s">
        <v>2527</v>
      </c>
      <c r="B3143" t="s">
        <v>27289</v>
      </c>
      <c r="C3143">
        <v>7.2</v>
      </c>
      <c r="E3143" t="s">
        <v>1671</v>
      </c>
      <c r="F3143" t="s">
        <v>3409</v>
      </c>
    </row>
    <row r="3144" spans="1:9" x14ac:dyDescent="0.3">
      <c r="A3144" t="s">
        <v>2527</v>
      </c>
      <c r="B3144" t="s">
        <v>27290</v>
      </c>
      <c r="C3144">
        <v>6.1</v>
      </c>
      <c r="E3144" t="s">
        <v>1671</v>
      </c>
      <c r="F3144" t="s">
        <v>3409</v>
      </c>
    </row>
    <row r="3145" spans="1:9" x14ac:dyDescent="0.3">
      <c r="A3145" t="s">
        <v>12694</v>
      </c>
      <c r="B3145" t="s">
        <v>27291</v>
      </c>
      <c r="C3145">
        <v>5.3</v>
      </c>
      <c r="E3145" t="s">
        <v>1325</v>
      </c>
      <c r="F3145" t="s">
        <v>1671</v>
      </c>
      <c r="G3145" t="s">
        <v>3409</v>
      </c>
      <c r="H3145" t="s">
        <v>10413</v>
      </c>
    </row>
    <row r="3146" spans="1:9" x14ac:dyDescent="0.3">
      <c r="A3146" t="s">
        <v>1681</v>
      </c>
      <c r="B3146" t="s">
        <v>27292</v>
      </c>
      <c r="C3146">
        <v>5</v>
      </c>
      <c r="E3146" t="s">
        <v>1671</v>
      </c>
      <c r="F3146" t="s">
        <v>19711</v>
      </c>
    </row>
    <row r="3147" spans="1:9" x14ac:dyDescent="0.3">
      <c r="A3147" t="s">
        <v>2125</v>
      </c>
      <c r="B3147" t="s">
        <v>27293</v>
      </c>
      <c r="C3147">
        <v>7.6</v>
      </c>
      <c r="E3147" t="s">
        <v>27936</v>
      </c>
      <c r="F3147" t="s">
        <v>3409</v>
      </c>
      <c r="G3147" t="s">
        <v>10413</v>
      </c>
    </row>
    <row r="3148" spans="1:9" x14ac:dyDescent="0.3">
      <c r="A3148" t="s">
        <v>6283</v>
      </c>
      <c r="B3148" t="s">
        <v>27294</v>
      </c>
      <c r="C3148">
        <v>7.6</v>
      </c>
      <c r="E3148" t="s">
        <v>1671</v>
      </c>
      <c r="F3148" t="s">
        <v>3409</v>
      </c>
      <c r="G3148" t="s">
        <v>27935</v>
      </c>
    </row>
    <row r="3149" spans="1:9" x14ac:dyDescent="0.3">
      <c r="A3149" t="s">
        <v>9754</v>
      </c>
      <c r="B3149" t="s">
        <v>27295</v>
      </c>
      <c r="C3149">
        <v>6.6</v>
      </c>
      <c r="E3149" t="s">
        <v>1266</v>
      </c>
      <c r="F3149" t="s">
        <v>6403</v>
      </c>
      <c r="G3149" t="s">
        <v>10413</v>
      </c>
    </row>
    <row r="3150" spans="1:9" x14ac:dyDescent="0.3">
      <c r="A3150" t="s">
        <v>5103</v>
      </c>
      <c r="B3150" t="s">
        <v>27296</v>
      </c>
      <c r="C3150">
        <v>6.6</v>
      </c>
      <c r="E3150" t="s">
        <v>6403</v>
      </c>
      <c r="F3150" t="s">
        <v>27934</v>
      </c>
    </row>
    <row r="3151" spans="1:9" x14ac:dyDescent="0.3">
      <c r="A3151" t="s">
        <v>17529</v>
      </c>
      <c r="B3151" t="s">
        <v>27297</v>
      </c>
      <c r="C3151">
        <v>7.3</v>
      </c>
      <c r="E3151" t="s">
        <v>3409</v>
      </c>
      <c r="F3151" t="s">
        <v>6403</v>
      </c>
      <c r="G3151" t="s">
        <v>27934</v>
      </c>
      <c r="H3151" t="s">
        <v>12332</v>
      </c>
      <c r="I3151" t="s">
        <v>10413</v>
      </c>
    </row>
    <row r="3152" spans="1:9" x14ac:dyDescent="0.3">
      <c r="A3152" t="s">
        <v>17534</v>
      </c>
      <c r="B3152" t="s">
        <v>27298</v>
      </c>
      <c r="C3152">
        <v>6.6</v>
      </c>
      <c r="E3152" t="s">
        <v>1671</v>
      </c>
      <c r="F3152" t="s">
        <v>67</v>
      </c>
    </row>
    <row r="3153" spans="1:8" x14ac:dyDescent="0.3">
      <c r="A3153" t="s">
        <v>6403</v>
      </c>
      <c r="B3153" t="s">
        <v>27299</v>
      </c>
      <c r="C3153">
        <v>6.9</v>
      </c>
      <c r="E3153" t="s">
        <v>6403</v>
      </c>
    </row>
    <row r="3154" spans="1:8" x14ac:dyDescent="0.3">
      <c r="A3154" t="s">
        <v>6403</v>
      </c>
      <c r="B3154" t="s">
        <v>27300</v>
      </c>
      <c r="C3154">
        <v>5.8</v>
      </c>
      <c r="E3154" t="s">
        <v>6403</v>
      </c>
    </row>
    <row r="3155" spans="1:8" x14ac:dyDescent="0.3">
      <c r="A3155" t="s">
        <v>7406</v>
      </c>
      <c r="B3155" t="s">
        <v>27301</v>
      </c>
      <c r="C3155">
        <v>4.4000000000000004</v>
      </c>
      <c r="E3155" t="s">
        <v>1266</v>
      </c>
      <c r="F3155" t="s">
        <v>6403</v>
      </c>
    </row>
    <row r="3156" spans="1:8" x14ac:dyDescent="0.3">
      <c r="A3156" t="s">
        <v>8945</v>
      </c>
      <c r="B3156" t="s">
        <v>27302</v>
      </c>
      <c r="C3156">
        <v>6.6</v>
      </c>
      <c r="E3156" t="s">
        <v>1325</v>
      </c>
      <c r="F3156" t="s">
        <v>1266</v>
      </c>
      <c r="G3156" t="s">
        <v>6403</v>
      </c>
      <c r="H3156" t="s">
        <v>10413</v>
      </c>
    </row>
    <row r="3157" spans="1:8" x14ac:dyDescent="0.3">
      <c r="A3157" t="s">
        <v>2527</v>
      </c>
      <c r="B3157" t="s">
        <v>27303</v>
      </c>
      <c r="C3157">
        <v>7.6</v>
      </c>
      <c r="E3157" t="s">
        <v>1671</v>
      </c>
      <c r="F3157" t="s">
        <v>3409</v>
      </c>
    </row>
    <row r="3158" spans="1:8" x14ac:dyDescent="0.3">
      <c r="A3158" t="s">
        <v>6403</v>
      </c>
      <c r="B3158" t="s">
        <v>27304</v>
      </c>
      <c r="C3158">
        <v>4.5999999999999996</v>
      </c>
      <c r="E3158" t="s">
        <v>6403</v>
      </c>
    </row>
    <row r="3159" spans="1:8" x14ac:dyDescent="0.3">
      <c r="A3159" t="s">
        <v>6519</v>
      </c>
      <c r="B3159" t="s">
        <v>27305</v>
      </c>
      <c r="C3159">
        <v>6.8</v>
      </c>
      <c r="E3159" t="s">
        <v>3409</v>
      </c>
      <c r="F3159" t="s">
        <v>22704</v>
      </c>
    </row>
    <row r="3160" spans="1:8" x14ac:dyDescent="0.3">
      <c r="A3160" t="s">
        <v>8066</v>
      </c>
      <c r="B3160" t="s">
        <v>27306</v>
      </c>
      <c r="C3160">
        <v>4.9000000000000004</v>
      </c>
      <c r="E3160" t="s">
        <v>1671</v>
      </c>
      <c r="F3160" t="s">
        <v>1266</v>
      </c>
      <c r="G3160" t="s">
        <v>6403</v>
      </c>
      <c r="H3160" t="s">
        <v>10413</v>
      </c>
    </row>
    <row r="3161" spans="1:8" x14ac:dyDescent="0.3">
      <c r="A3161" t="s">
        <v>5685</v>
      </c>
      <c r="B3161" t="s">
        <v>27307</v>
      </c>
      <c r="C3161">
        <v>7.3</v>
      </c>
      <c r="E3161" t="s">
        <v>13307</v>
      </c>
      <c r="F3161" t="s">
        <v>27936</v>
      </c>
      <c r="G3161" t="s">
        <v>3409</v>
      </c>
      <c r="H3161" t="s">
        <v>10413</v>
      </c>
    </row>
    <row r="3162" spans="1:8" x14ac:dyDescent="0.3">
      <c r="A3162" t="s">
        <v>9754</v>
      </c>
      <c r="B3162" t="s">
        <v>27308</v>
      </c>
      <c r="C3162">
        <v>5</v>
      </c>
      <c r="E3162" t="s">
        <v>1266</v>
      </c>
      <c r="F3162" t="s">
        <v>6403</v>
      </c>
      <c r="G3162" t="s">
        <v>10413</v>
      </c>
    </row>
    <row r="3163" spans="1:8" x14ac:dyDescent="0.3">
      <c r="A3163" t="s">
        <v>1544</v>
      </c>
      <c r="B3163" t="s">
        <v>27309</v>
      </c>
      <c r="C3163">
        <v>8</v>
      </c>
      <c r="E3163" t="s">
        <v>13307</v>
      </c>
      <c r="F3163" t="s">
        <v>3409</v>
      </c>
    </row>
    <row r="3164" spans="1:8" x14ac:dyDescent="0.3">
      <c r="A3164" t="s">
        <v>4332</v>
      </c>
      <c r="B3164" t="s">
        <v>27310</v>
      </c>
      <c r="C3164">
        <v>5.2</v>
      </c>
      <c r="E3164" t="s">
        <v>6403</v>
      </c>
      <c r="F3164" t="s">
        <v>12332</v>
      </c>
      <c r="G3164" t="s">
        <v>10413</v>
      </c>
    </row>
    <row r="3165" spans="1:8" x14ac:dyDescent="0.3">
      <c r="A3165" t="s">
        <v>852</v>
      </c>
      <c r="B3165" t="s">
        <v>27311</v>
      </c>
      <c r="C3165">
        <v>8.5</v>
      </c>
      <c r="E3165" t="s">
        <v>27934</v>
      </c>
      <c r="F3165" t="s">
        <v>10413</v>
      </c>
    </row>
    <row r="3166" spans="1:8" x14ac:dyDescent="0.3">
      <c r="A3166" t="s">
        <v>5103</v>
      </c>
      <c r="B3166" t="s">
        <v>27312</v>
      </c>
      <c r="C3166">
        <v>6.5</v>
      </c>
      <c r="E3166" t="s">
        <v>6403</v>
      </c>
      <c r="F3166" t="s">
        <v>27934</v>
      </c>
    </row>
    <row r="3167" spans="1:8" x14ac:dyDescent="0.3">
      <c r="A3167" t="s">
        <v>1671</v>
      </c>
      <c r="B3167" t="s">
        <v>27313</v>
      </c>
      <c r="C3167">
        <v>7.4</v>
      </c>
      <c r="E3167" t="s">
        <v>1671</v>
      </c>
    </row>
    <row r="3168" spans="1:8" x14ac:dyDescent="0.3">
      <c r="A3168" t="s">
        <v>6199</v>
      </c>
      <c r="B3168" t="s">
        <v>27314</v>
      </c>
      <c r="C3168">
        <v>7.7</v>
      </c>
      <c r="E3168" t="s">
        <v>3409</v>
      </c>
      <c r="F3168" t="s">
        <v>12038</v>
      </c>
    </row>
    <row r="3169" spans="1:8" x14ac:dyDescent="0.3">
      <c r="A3169" t="s">
        <v>2527</v>
      </c>
      <c r="B3169" t="s">
        <v>27315</v>
      </c>
      <c r="C3169">
        <v>7.4</v>
      </c>
      <c r="E3169" t="s">
        <v>1671</v>
      </c>
      <c r="F3169" t="s">
        <v>3409</v>
      </c>
    </row>
    <row r="3170" spans="1:8" x14ac:dyDescent="0.3">
      <c r="A3170" t="s">
        <v>5788</v>
      </c>
      <c r="B3170" t="s">
        <v>27316</v>
      </c>
      <c r="C3170">
        <v>5.0999999999999996</v>
      </c>
      <c r="E3170" t="s">
        <v>1671</v>
      </c>
      <c r="F3170" t="s">
        <v>3409</v>
      </c>
      <c r="G3170" t="s">
        <v>12038</v>
      </c>
      <c r="H3170" t="s">
        <v>19711</v>
      </c>
    </row>
    <row r="3171" spans="1:8" x14ac:dyDescent="0.3">
      <c r="A3171" t="s">
        <v>2966</v>
      </c>
      <c r="B3171" t="s">
        <v>27317</v>
      </c>
      <c r="C3171">
        <v>5</v>
      </c>
      <c r="E3171" t="s">
        <v>11526</v>
      </c>
      <c r="F3171" t="s">
        <v>1671</v>
      </c>
      <c r="G3171" t="s">
        <v>18089</v>
      </c>
    </row>
    <row r="3172" spans="1:8" x14ac:dyDescent="0.3">
      <c r="A3172" t="s">
        <v>3409</v>
      </c>
      <c r="B3172" t="s">
        <v>27318</v>
      </c>
      <c r="C3172">
        <v>7.2</v>
      </c>
      <c r="E3172" t="s">
        <v>3409</v>
      </c>
    </row>
    <row r="3173" spans="1:8" x14ac:dyDescent="0.3">
      <c r="A3173" t="s">
        <v>2527</v>
      </c>
      <c r="B3173" t="s">
        <v>27319</v>
      </c>
      <c r="C3173">
        <v>6.4</v>
      </c>
      <c r="E3173" t="s">
        <v>1671</v>
      </c>
      <c r="F3173" t="s">
        <v>3409</v>
      </c>
    </row>
    <row r="3174" spans="1:8" x14ac:dyDescent="0.3">
      <c r="A3174" t="s">
        <v>2527</v>
      </c>
      <c r="B3174" t="s">
        <v>27320</v>
      </c>
      <c r="C3174">
        <v>5.6</v>
      </c>
      <c r="E3174" t="s">
        <v>1671</v>
      </c>
      <c r="F3174" t="s">
        <v>3409</v>
      </c>
    </row>
    <row r="3175" spans="1:8" x14ac:dyDescent="0.3">
      <c r="A3175" t="s">
        <v>3030</v>
      </c>
      <c r="B3175" t="s">
        <v>27321</v>
      </c>
      <c r="C3175">
        <v>6.1</v>
      </c>
      <c r="E3175" t="s">
        <v>6403</v>
      </c>
      <c r="F3175" t="s">
        <v>27934</v>
      </c>
      <c r="G3175" t="s">
        <v>10413</v>
      </c>
    </row>
    <row r="3176" spans="1:8" x14ac:dyDescent="0.3">
      <c r="A3176" t="s">
        <v>4075</v>
      </c>
      <c r="B3176" t="s">
        <v>27322</v>
      </c>
      <c r="C3176">
        <v>5.2</v>
      </c>
      <c r="E3176" t="s">
        <v>3409</v>
      </c>
      <c r="F3176" t="s">
        <v>10413</v>
      </c>
    </row>
    <row r="3177" spans="1:8" x14ac:dyDescent="0.3">
      <c r="A3177" t="s">
        <v>3409</v>
      </c>
      <c r="B3177" t="s">
        <v>27323</v>
      </c>
      <c r="C3177">
        <v>7.3</v>
      </c>
      <c r="E3177" t="s">
        <v>3409</v>
      </c>
    </row>
    <row r="3178" spans="1:8" x14ac:dyDescent="0.3">
      <c r="A3178" t="s">
        <v>3409</v>
      </c>
      <c r="B3178" t="s">
        <v>27324</v>
      </c>
      <c r="C3178">
        <v>7.5</v>
      </c>
      <c r="E3178" t="s">
        <v>3409</v>
      </c>
    </row>
    <row r="3179" spans="1:8" x14ac:dyDescent="0.3">
      <c r="A3179" t="s">
        <v>17700</v>
      </c>
      <c r="B3179" t="s">
        <v>27325</v>
      </c>
      <c r="C3179">
        <v>4.5</v>
      </c>
      <c r="E3179" t="s">
        <v>953</v>
      </c>
      <c r="F3179" t="s">
        <v>6403</v>
      </c>
    </row>
    <row r="3180" spans="1:8" x14ac:dyDescent="0.3">
      <c r="A3180" t="s">
        <v>2717</v>
      </c>
      <c r="B3180" t="s">
        <v>27326</v>
      </c>
      <c r="C3180">
        <v>6.6</v>
      </c>
      <c r="E3180" t="s">
        <v>1671</v>
      </c>
      <c r="F3180" t="s">
        <v>18089</v>
      </c>
      <c r="G3180" t="s">
        <v>19711</v>
      </c>
    </row>
    <row r="3181" spans="1:8" x14ac:dyDescent="0.3">
      <c r="A3181" t="s">
        <v>1935</v>
      </c>
      <c r="B3181" t="s">
        <v>27327</v>
      </c>
      <c r="C3181">
        <v>5.3</v>
      </c>
      <c r="E3181" t="s">
        <v>27936</v>
      </c>
      <c r="F3181" t="s">
        <v>3409</v>
      </c>
    </row>
    <row r="3182" spans="1:8" x14ac:dyDescent="0.3">
      <c r="A3182" t="s">
        <v>5544</v>
      </c>
      <c r="B3182" t="s">
        <v>27328</v>
      </c>
      <c r="C3182">
        <v>4.9000000000000004</v>
      </c>
      <c r="E3182" t="s">
        <v>6403</v>
      </c>
      <c r="F3182" t="s">
        <v>10413</v>
      </c>
    </row>
    <row r="3183" spans="1:8" x14ac:dyDescent="0.3">
      <c r="A3183" t="s">
        <v>11384</v>
      </c>
      <c r="B3183" t="s">
        <v>27329</v>
      </c>
      <c r="C3183">
        <v>7.7</v>
      </c>
      <c r="E3183" t="s">
        <v>953</v>
      </c>
      <c r="F3183" t="s">
        <v>1671</v>
      </c>
      <c r="G3183" t="s">
        <v>3409</v>
      </c>
      <c r="H3183" t="s">
        <v>19711</v>
      </c>
    </row>
    <row r="3184" spans="1:8" x14ac:dyDescent="0.3">
      <c r="A3184" t="s">
        <v>7579</v>
      </c>
      <c r="B3184" t="s">
        <v>27330</v>
      </c>
      <c r="C3184">
        <v>8</v>
      </c>
      <c r="E3184" t="s">
        <v>1671</v>
      </c>
      <c r="F3184" t="s">
        <v>6403</v>
      </c>
    </row>
    <row r="3185" spans="1:9" x14ac:dyDescent="0.3">
      <c r="A3185" t="s">
        <v>4384</v>
      </c>
      <c r="B3185" t="s">
        <v>27331</v>
      </c>
      <c r="C3185">
        <v>3.8</v>
      </c>
      <c r="E3185" t="s">
        <v>3409</v>
      </c>
      <c r="F3185" t="s">
        <v>6403</v>
      </c>
      <c r="G3185" t="s">
        <v>10413</v>
      </c>
    </row>
    <row r="3186" spans="1:9" x14ac:dyDescent="0.3">
      <c r="A3186" t="s">
        <v>8060</v>
      </c>
      <c r="B3186" t="s">
        <v>27332</v>
      </c>
      <c r="C3186">
        <v>7.6</v>
      </c>
      <c r="E3186" t="s">
        <v>3409</v>
      </c>
      <c r="F3186" t="s">
        <v>27934</v>
      </c>
    </row>
    <row r="3187" spans="1:9" x14ac:dyDescent="0.3">
      <c r="A3187" t="s">
        <v>5544</v>
      </c>
      <c r="B3187" t="s">
        <v>27333</v>
      </c>
      <c r="C3187">
        <v>5.9</v>
      </c>
      <c r="E3187" t="s">
        <v>6403</v>
      </c>
      <c r="F3187" t="s">
        <v>10413</v>
      </c>
    </row>
    <row r="3188" spans="1:9" x14ac:dyDescent="0.3">
      <c r="A3188" t="s">
        <v>5103</v>
      </c>
      <c r="B3188" t="s">
        <v>27334</v>
      </c>
      <c r="C3188">
        <v>6.2</v>
      </c>
      <c r="E3188" t="s">
        <v>6403</v>
      </c>
      <c r="F3188" t="s">
        <v>27934</v>
      </c>
    </row>
    <row r="3189" spans="1:9" x14ac:dyDescent="0.3">
      <c r="A3189" t="s">
        <v>2527</v>
      </c>
      <c r="B3189" t="s">
        <v>27335</v>
      </c>
      <c r="C3189">
        <v>7.2</v>
      </c>
      <c r="E3189" t="s">
        <v>1671</v>
      </c>
      <c r="F3189" t="s">
        <v>3409</v>
      </c>
    </row>
    <row r="3190" spans="1:9" x14ac:dyDescent="0.3">
      <c r="A3190" t="s">
        <v>10280</v>
      </c>
      <c r="B3190" t="s">
        <v>27336</v>
      </c>
      <c r="C3190">
        <v>6.3</v>
      </c>
      <c r="E3190" t="s">
        <v>1325</v>
      </c>
      <c r="F3190" t="s">
        <v>27936</v>
      </c>
      <c r="G3190" t="s">
        <v>3409</v>
      </c>
      <c r="H3190" t="s">
        <v>10413</v>
      </c>
      <c r="I3190" t="s">
        <v>15011</v>
      </c>
    </row>
    <row r="3191" spans="1:9" x14ac:dyDescent="0.3">
      <c r="A3191" t="s">
        <v>4277</v>
      </c>
      <c r="B3191" t="s">
        <v>27337</v>
      </c>
      <c r="C3191">
        <v>5.2</v>
      </c>
      <c r="E3191" t="s">
        <v>6403</v>
      </c>
      <c r="F3191" t="s">
        <v>27934</v>
      </c>
      <c r="G3191" t="s">
        <v>12332</v>
      </c>
      <c r="H3191" t="s">
        <v>10413</v>
      </c>
    </row>
    <row r="3192" spans="1:9" x14ac:dyDescent="0.3">
      <c r="A3192" t="s">
        <v>2527</v>
      </c>
      <c r="B3192" t="s">
        <v>27338</v>
      </c>
      <c r="C3192">
        <v>6.9</v>
      </c>
      <c r="E3192" t="s">
        <v>1671</v>
      </c>
      <c r="F3192" t="s">
        <v>3409</v>
      </c>
    </row>
    <row r="3193" spans="1:9" x14ac:dyDescent="0.3">
      <c r="A3193" t="s">
        <v>59</v>
      </c>
      <c r="B3193" t="s">
        <v>27339</v>
      </c>
      <c r="C3193">
        <v>6.8</v>
      </c>
      <c r="E3193" t="s">
        <v>1325</v>
      </c>
      <c r="F3193" t="s">
        <v>10413</v>
      </c>
    </row>
    <row r="3194" spans="1:9" x14ac:dyDescent="0.3">
      <c r="A3194" t="s">
        <v>1671</v>
      </c>
      <c r="B3194" t="s">
        <v>27340</v>
      </c>
      <c r="C3194">
        <v>3.5</v>
      </c>
      <c r="E3194" t="s">
        <v>1671</v>
      </c>
    </row>
    <row r="3195" spans="1:9" x14ac:dyDescent="0.3">
      <c r="A3195" t="s">
        <v>214</v>
      </c>
      <c r="B3195" t="s">
        <v>27341</v>
      </c>
      <c r="C3195">
        <v>6.1</v>
      </c>
      <c r="E3195" t="s">
        <v>3409</v>
      </c>
      <c r="F3195" t="s">
        <v>19711</v>
      </c>
    </row>
    <row r="3196" spans="1:9" x14ac:dyDescent="0.3">
      <c r="A3196" t="s">
        <v>1681</v>
      </c>
      <c r="B3196" t="s">
        <v>27342</v>
      </c>
      <c r="C3196">
        <v>4.5</v>
      </c>
      <c r="E3196" t="s">
        <v>1671</v>
      </c>
      <c r="F3196" t="s">
        <v>19711</v>
      </c>
    </row>
    <row r="3197" spans="1:9" x14ac:dyDescent="0.3">
      <c r="A3197" t="s">
        <v>3155</v>
      </c>
      <c r="B3197" t="s">
        <v>27343</v>
      </c>
      <c r="C3197">
        <v>5.9</v>
      </c>
      <c r="E3197" t="s">
        <v>1325</v>
      </c>
      <c r="F3197" t="s">
        <v>953</v>
      </c>
      <c r="G3197" t="s">
        <v>11526</v>
      </c>
      <c r="H3197" t="s">
        <v>18089</v>
      </c>
      <c r="I3197" t="s">
        <v>12332</v>
      </c>
    </row>
    <row r="3198" spans="1:9" x14ac:dyDescent="0.3">
      <c r="A3198" t="s">
        <v>2527</v>
      </c>
      <c r="B3198" t="s">
        <v>27344</v>
      </c>
      <c r="C3198">
        <v>6.9</v>
      </c>
      <c r="E3198" t="s">
        <v>1671</v>
      </c>
      <c r="F3198" t="s">
        <v>3409</v>
      </c>
    </row>
    <row r="3199" spans="1:9" x14ac:dyDescent="0.3">
      <c r="A3199" t="s">
        <v>11289</v>
      </c>
      <c r="B3199" t="s">
        <v>27345</v>
      </c>
      <c r="C3199">
        <v>7.7</v>
      </c>
      <c r="E3199" t="s">
        <v>1671</v>
      </c>
      <c r="F3199" t="s">
        <v>27936</v>
      </c>
      <c r="G3199" t="s">
        <v>3409</v>
      </c>
      <c r="H3199" t="s">
        <v>27934</v>
      </c>
      <c r="I3199" t="s">
        <v>19711</v>
      </c>
    </row>
    <row r="3200" spans="1:9" x14ac:dyDescent="0.3">
      <c r="A3200" t="s">
        <v>5544</v>
      </c>
      <c r="B3200" t="s">
        <v>27346</v>
      </c>
      <c r="C3200">
        <v>5.3</v>
      </c>
      <c r="E3200" t="s">
        <v>6403</v>
      </c>
      <c r="F3200" t="s">
        <v>10413</v>
      </c>
    </row>
    <row r="3201" spans="1:9" x14ac:dyDescent="0.3">
      <c r="A3201" t="s">
        <v>2527</v>
      </c>
      <c r="B3201" t="s">
        <v>27347</v>
      </c>
      <c r="C3201">
        <v>7</v>
      </c>
      <c r="E3201" t="s">
        <v>1671</v>
      </c>
      <c r="F3201" t="s">
        <v>3409</v>
      </c>
    </row>
    <row r="3202" spans="1:9" x14ac:dyDescent="0.3">
      <c r="A3202" t="s">
        <v>2527</v>
      </c>
      <c r="B3202" t="s">
        <v>27348</v>
      </c>
      <c r="C3202">
        <v>6.6</v>
      </c>
      <c r="E3202" t="s">
        <v>1671</v>
      </c>
      <c r="F3202" t="s">
        <v>3409</v>
      </c>
    </row>
    <row r="3203" spans="1:9" x14ac:dyDescent="0.3">
      <c r="A3203" t="s">
        <v>5316</v>
      </c>
      <c r="B3203" t="s">
        <v>27349</v>
      </c>
      <c r="C3203">
        <v>6.4</v>
      </c>
      <c r="E3203" t="s">
        <v>1671</v>
      </c>
      <c r="F3203" t="s">
        <v>27936</v>
      </c>
      <c r="G3203" t="s">
        <v>3409</v>
      </c>
      <c r="H3203" t="s">
        <v>10413</v>
      </c>
    </row>
    <row r="3204" spans="1:9" x14ac:dyDescent="0.3">
      <c r="A3204" t="s">
        <v>5567</v>
      </c>
      <c r="B3204" t="s">
        <v>27350</v>
      </c>
      <c r="C3204">
        <v>7.9</v>
      </c>
      <c r="E3204" t="s">
        <v>3409</v>
      </c>
      <c r="F3204" t="s">
        <v>27934</v>
      </c>
      <c r="G3204" t="s">
        <v>12332</v>
      </c>
    </row>
    <row r="3205" spans="1:9" x14ac:dyDescent="0.3">
      <c r="A3205" t="s">
        <v>67</v>
      </c>
      <c r="B3205" t="s">
        <v>27351</v>
      </c>
      <c r="C3205">
        <v>6.9</v>
      </c>
      <c r="E3205" t="s">
        <v>67</v>
      </c>
    </row>
    <row r="3206" spans="1:9" x14ac:dyDescent="0.3">
      <c r="A3206" t="s">
        <v>3409</v>
      </c>
      <c r="B3206" t="s">
        <v>27352</v>
      </c>
      <c r="C3206">
        <v>7.7</v>
      </c>
      <c r="E3206" t="s">
        <v>3409</v>
      </c>
    </row>
    <row r="3207" spans="1:9" x14ac:dyDescent="0.3">
      <c r="A3207" t="s">
        <v>3409</v>
      </c>
      <c r="B3207" t="s">
        <v>27353</v>
      </c>
      <c r="C3207">
        <v>7.2</v>
      </c>
      <c r="E3207" t="s">
        <v>3409</v>
      </c>
    </row>
    <row r="3208" spans="1:9" x14ac:dyDescent="0.3">
      <c r="A3208" t="s">
        <v>2527</v>
      </c>
      <c r="B3208" t="s">
        <v>27354</v>
      </c>
      <c r="C3208">
        <v>6.8</v>
      </c>
      <c r="E3208" t="s">
        <v>1671</v>
      </c>
      <c r="F3208" t="s">
        <v>3409</v>
      </c>
    </row>
    <row r="3209" spans="1:9" x14ac:dyDescent="0.3">
      <c r="A3209" t="s">
        <v>17886</v>
      </c>
      <c r="B3209" t="s">
        <v>27355</v>
      </c>
      <c r="C3209">
        <v>7.4</v>
      </c>
      <c r="E3209" t="s">
        <v>13307</v>
      </c>
      <c r="F3209" t="s">
        <v>27936</v>
      </c>
      <c r="G3209" t="s">
        <v>3409</v>
      </c>
      <c r="H3209" t="s">
        <v>19711</v>
      </c>
      <c r="I3209" t="s">
        <v>10413</v>
      </c>
    </row>
    <row r="3210" spans="1:9" x14ac:dyDescent="0.3">
      <c r="A3210" t="s">
        <v>3409</v>
      </c>
      <c r="B3210" t="s">
        <v>27356</v>
      </c>
      <c r="C3210">
        <v>4.5999999999999996</v>
      </c>
      <c r="E3210" t="s">
        <v>3409</v>
      </c>
    </row>
    <row r="3211" spans="1:9" x14ac:dyDescent="0.3">
      <c r="A3211" t="s">
        <v>2527</v>
      </c>
      <c r="B3211" t="s">
        <v>27357</v>
      </c>
      <c r="C3211">
        <v>6.4</v>
      </c>
      <c r="E3211" t="s">
        <v>1671</v>
      </c>
      <c r="F3211" t="s">
        <v>3409</v>
      </c>
    </row>
    <row r="3212" spans="1:9" x14ac:dyDescent="0.3">
      <c r="A3212" t="s">
        <v>17900</v>
      </c>
      <c r="B3212" t="s">
        <v>27358</v>
      </c>
      <c r="C3212">
        <v>7</v>
      </c>
      <c r="E3212" t="s">
        <v>1671</v>
      </c>
      <c r="F3212" t="s">
        <v>27936</v>
      </c>
      <c r="G3212" t="s">
        <v>3409</v>
      </c>
      <c r="H3212" t="s">
        <v>27934</v>
      </c>
      <c r="I3212" t="s">
        <v>10413</v>
      </c>
    </row>
    <row r="3213" spans="1:9" x14ac:dyDescent="0.3">
      <c r="A3213" t="s">
        <v>4075</v>
      </c>
      <c r="B3213" t="s">
        <v>27359</v>
      </c>
      <c r="C3213">
        <v>7.7</v>
      </c>
      <c r="E3213" t="s">
        <v>3409</v>
      </c>
      <c r="F3213" t="s">
        <v>10413</v>
      </c>
    </row>
    <row r="3214" spans="1:9" x14ac:dyDescent="0.3">
      <c r="A3214" t="s">
        <v>1935</v>
      </c>
      <c r="B3214" t="s">
        <v>27360</v>
      </c>
      <c r="C3214">
        <v>6.8</v>
      </c>
      <c r="E3214" t="s">
        <v>27936</v>
      </c>
      <c r="F3214" t="s">
        <v>3409</v>
      </c>
    </row>
    <row r="3215" spans="1:9" x14ac:dyDescent="0.3">
      <c r="A3215" t="s">
        <v>17911</v>
      </c>
      <c r="B3215" t="s">
        <v>27361</v>
      </c>
      <c r="C3215">
        <v>7</v>
      </c>
      <c r="E3215" t="s">
        <v>13307</v>
      </c>
      <c r="F3215" t="s">
        <v>27936</v>
      </c>
      <c r="G3215" t="s">
        <v>3409</v>
      </c>
      <c r="H3215" t="s">
        <v>27934</v>
      </c>
      <c r="I3215" t="s">
        <v>10413</v>
      </c>
    </row>
    <row r="3216" spans="1:9" x14ac:dyDescent="0.3">
      <c r="A3216" t="s">
        <v>3409</v>
      </c>
      <c r="B3216" t="s">
        <v>27362</v>
      </c>
      <c r="C3216">
        <v>7</v>
      </c>
      <c r="E3216" t="s">
        <v>3409</v>
      </c>
    </row>
    <row r="3217" spans="1:8" x14ac:dyDescent="0.3">
      <c r="A3217" t="s">
        <v>5685</v>
      </c>
      <c r="B3217" t="s">
        <v>27363</v>
      </c>
      <c r="C3217">
        <v>6.3</v>
      </c>
      <c r="E3217" t="s">
        <v>13307</v>
      </c>
      <c r="F3217" t="s">
        <v>27936</v>
      </c>
      <c r="G3217" t="s">
        <v>3409</v>
      </c>
      <c r="H3217" t="s">
        <v>10413</v>
      </c>
    </row>
    <row r="3218" spans="1:8" x14ac:dyDescent="0.3">
      <c r="A3218" t="s">
        <v>17924</v>
      </c>
      <c r="B3218" t="s">
        <v>27364</v>
      </c>
      <c r="C3218">
        <v>7.1</v>
      </c>
      <c r="E3218" t="s">
        <v>27936</v>
      </c>
      <c r="F3218" t="s">
        <v>6403</v>
      </c>
      <c r="G3218" t="s">
        <v>12038</v>
      </c>
      <c r="H3218" t="s">
        <v>10413</v>
      </c>
    </row>
    <row r="3219" spans="1:8" x14ac:dyDescent="0.3">
      <c r="A3219" t="s">
        <v>5567</v>
      </c>
      <c r="B3219" t="s">
        <v>27365</v>
      </c>
      <c r="C3219">
        <v>4.4000000000000004</v>
      </c>
      <c r="E3219" t="s">
        <v>3409</v>
      </c>
      <c r="F3219" t="s">
        <v>27934</v>
      </c>
      <c r="G3219" t="s">
        <v>12332</v>
      </c>
    </row>
    <row r="3220" spans="1:8" x14ac:dyDescent="0.3">
      <c r="A3220" t="s">
        <v>9193</v>
      </c>
      <c r="B3220" t="s">
        <v>27366</v>
      </c>
      <c r="C3220">
        <v>7.1</v>
      </c>
      <c r="E3220" t="s">
        <v>1671</v>
      </c>
      <c r="F3220" t="s">
        <v>27936</v>
      </c>
      <c r="G3220" t="s">
        <v>3409</v>
      </c>
    </row>
    <row r="3221" spans="1:8" x14ac:dyDescent="0.3">
      <c r="A3221" t="s">
        <v>2125</v>
      </c>
      <c r="B3221" t="s">
        <v>27367</v>
      </c>
      <c r="C3221">
        <v>6.1</v>
      </c>
      <c r="E3221" t="s">
        <v>27936</v>
      </c>
      <c r="F3221" t="s">
        <v>3409</v>
      </c>
      <c r="G3221" t="s">
        <v>10413</v>
      </c>
    </row>
    <row r="3222" spans="1:8" x14ac:dyDescent="0.3">
      <c r="A3222" t="s">
        <v>214</v>
      </c>
      <c r="B3222" t="s">
        <v>27368</v>
      </c>
      <c r="C3222">
        <v>7.3</v>
      </c>
      <c r="E3222" t="s">
        <v>3409</v>
      </c>
      <c r="F3222" t="s">
        <v>19711</v>
      </c>
    </row>
    <row r="3223" spans="1:8" x14ac:dyDescent="0.3">
      <c r="A3223" t="s">
        <v>3409</v>
      </c>
      <c r="B3223" t="s">
        <v>27369</v>
      </c>
      <c r="C3223">
        <v>6.2</v>
      </c>
      <c r="E3223" t="s">
        <v>3409</v>
      </c>
    </row>
    <row r="3224" spans="1:8" x14ac:dyDescent="0.3">
      <c r="A3224" t="s">
        <v>5544</v>
      </c>
      <c r="B3224" t="s">
        <v>27370</v>
      </c>
      <c r="C3224">
        <v>6.2</v>
      </c>
      <c r="E3224" t="s">
        <v>6403</v>
      </c>
      <c r="F3224" t="s">
        <v>10413</v>
      </c>
    </row>
    <row r="3225" spans="1:8" x14ac:dyDescent="0.3">
      <c r="A3225" t="s">
        <v>18003</v>
      </c>
      <c r="B3225" t="s">
        <v>27371</v>
      </c>
      <c r="C3225">
        <v>6.2</v>
      </c>
      <c r="E3225" t="s">
        <v>27936</v>
      </c>
      <c r="F3225" t="s">
        <v>10413</v>
      </c>
      <c r="G3225" t="s">
        <v>25957</v>
      </c>
    </row>
    <row r="3226" spans="1:8" x14ac:dyDescent="0.3">
      <c r="A3226" t="s">
        <v>16873</v>
      </c>
      <c r="B3226" t="s">
        <v>27372</v>
      </c>
      <c r="C3226">
        <v>3.3</v>
      </c>
      <c r="E3226" t="s">
        <v>27934</v>
      </c>
      <c r="F3226" t="s">
        <v>19711</v>
      </c>
      <c r="G3226" t="s">
        <v>10413</v>
      </c>
    </row>
    <row r="3227" spans="1:8" x14ac:dyDescent="0.3">
      <c r="A3227" t="s">
        <v>5510</v>
      </c>
      <c r="B3227" t="s">
        <v>27373</v>
      </c>
      <c r="C3227">
        <v>7.5</v>
      </c>
      <c r="E3227" t="s">
        <v>1671</v>
      </c>
      <c r="F3227" t="s">
        <v>3409</v>
      </c>
      <c r="G3227" t="s">
        <v>12038</v>
      </c>
    </row>
    <row r="3228" spans="1:8" x14ac:dyDescent="0.3">
      <c r="A3228" t="s">
        <v>18105</v>
      </c>
      <c r="B3228" t="s">
        <v>27374</v>
      </c>
      <c r="C3228">
        <v>7.4</v>
      </c>
      <c r="E3228" t="s">
        <v>1671</v>
      </c>
      <c r="F3228" t="s">
        <v>3409</v>
      </c>
      <c r="G3228" t="s">
        <v>19711</v>
      </c>
      <c r="H3228" t="s">
        <v>25957</v>
      </c>
    </row>
    <row r="3229" spans="1:8" x14ac:dyDescent="0.3">
      <c r="A3229" t="s">
        <v>2527</v>
      </c>
      <c r="B3229" t="s">
        <v>27375</v>
      </c>
      <c r="C3229">
        <v>7.3</v>
      </c>
      <c r="E3229" t="s">
        <v>1671</v>
      </c>
      <c r="F3229" t="s">
        <v>3409</v>
      </c>
    </row>
    <row r="3230" spans="1:8" x14ac:dyDescent="0.3">
      <c r="A3230" t="s">
        <v>3409</v>
      </c>
      <c r="B3230" t="s">
        <v>27376</v>
      </c>
      <c r="C3230">
        <v>8</v>
      </c>
      <c r="E3230" t="s">
        <v>3409</v>
      </c>
    </row>
    <row r="3231" spans="1:8" x14ac:dyDescent="0.3">
      <c r="A3231" t="s">
        <v>6403</v>
      </c>
      <c r="B3231" t="s">
        <v>27377</v>
      </c>
      <c r="C3231">
        <v>5.9</v>
      </c>
      <c r="E3231" t="s">
        <v>6403</v>
      </c>
    </row>
    <row r="3232" spans="1:8" x14ac:dyDescent="0.3">
      <c r="A3232" t="s">
        <v>2527</v>
      </c>
      <c r="B3232" t="s">
        <v>27378</v>
      </c>
      <c r="C3232">
        <v>6.8</v>
      </c>
      <c r="E3232" t="s">
        <v>1671</v>
      </c>
      <c r="F3232" t="s">
        <v>3409</v>
      </c>
    </row>
    <row r="3233" spans="1:8" x14ac:dyDescent="0.3">
      <c r="A3233" t="s">
        <v>4075</v>
      </c>
      <c r="B3233" t="s">
        <v>27379</v>
      </c>
      <c r="C3233">
        <v>7.4</v>
      </c>
      <c r="E3233" t="s">
        <v>3409</v>
      </c>
      <c r="F3233" t="s">
        <v>10413</v>
      </c>
    </row>
    <row r="3234" spans="1:8" x14ac:dyDescent="0.3">
      <c r="A3234" t="s">
        <v>2664</v>
      </c>
      <c r="B3234" t="s">
        <v>27380</v>
      </c>
      <c r="C3234">
        <v>6.7</v>
      </c>
      <c r="E3234" t="s">
        <v>1266</v>
      </c>
      <c r="F3234" t="s">
        <v>6403</v>
      </c>
      <c r="G3234" t="s">
        <v>27934</v>
      </c>
      <c r="H3234" t="s">
        <v>10413</v>
      </c>
    </row>
    <row r="3235" spans="1:8" x14ac:dyDescent="0.3">
      <c r="A3235" t="s">
        <v>7579</v>
      </c>
      <c r="B3235" t="s">
        <v>27381</v>
      </c>
      <c r="C3235">
        <v>5.5</v>
      </c>
      <c r="E3235" t="s">
        <v>1671</v>
      </c>
      <c r="F3235" t="s">
        <v>6403</v>
      </c>
    </row>
    <row r="3236" spans="1:8" x14ac:dyDescent="0.3">
      <c r="A3236" t="s">
        <v>1935</v>
      </c>
      <c r="B3236" t="s">
        <v>27382</v>
      </c>
      <c r="C3236">
        <v>5.7</v>
      </c>
      <c r="E3236" t="s">
        <v>27936</v>
      </c>
      <c r="F3236" t="s">
        <v>3409</v>
      </c>
    </row>
    <row r="3237" spans="1:8" x14ac:dyDescent="0.3">
      <c r="A3237" t="s">
        <v>1415</v>
      </c>
      <c r="B3237" t="s">
        <v>27383</v>
      </c>
      <c r="C3237">
        <v>7.2</v>
      </c>
      <c r="E3237" t="s">
        <v>1671</v>
      </c>
      <c r="F3237" t="s">
        <v>3409</v>
      </c>
      <c r="G3237" t="s">
        <v>19711</v>
      </c>
    </row>
    <row r="3238" spans="1:8" x14ac:dyDescent="0.3">
      <c r="A3238" t="s">
        <v>3409</v>
      </c>
      <c r="B3238" t="s">
        <v>27384</v>
      </c>
      <c r="C3238">
        <v>5.9</v>
      </c>
      <c r="E3238" t="s">
        <v>3409</v>
      </c>
    </row>
    <row r="3239" spans="1:8" x14ac:dyDescent="0.3">
      <c r="A3239" t="s">
        <v>1671</v>
      </c>
      <c r="B3239" t="s">
        <v>27385</v>
      </c>
      <c r="C3239">
        <v>6.7</v>
      </c>
      <c r="E3239" t="s">
        <v>1671</v>
      </c>
    </row>
    <row r="3240" spans="1:8" x14ac:dyDescent="0.3">
      <c r="A3240" t="s">
        <v>1415</v>
      </c>
      <c r="B3240" t="s">
        <v>27386</v>
      </c>
      <c r="C3240">
        <v>7.1</v>
      </c>
      <c r="E3240" t="s">
        <v>1671</v>
      </c>
      <c r="F3240" t="s">
        <v>3409</v>
      </c>
      <c r="G3240" t="s">
        <v>19711</v>
      </c>
    </row>
    <row r="3241" spans="1:8" x14ac:dyDescent="0.3">
      <c r="A3241" t="s">
        <v>3409</v>
      </c>
      <c r="B3241" t="s">
        <v>27387</v>
      </c>
      <c r="C3241">
        <v>7.7</v>
      </c>
      <c r="E3241" t="s">
        <v>3409</v>
      </c>
    </row>
    <row r="3242" spans="1:8" x14ac:dyDescent="0.3">
      <c r="A3242" t="s">
        <v>5274</v>
      </c>
      <c r="B3242" t="s">
        <v>27388</v>
      </c>
      <c r="C3242">
        <v>7.4</v>
      </c>
      <c r="E3242" t="s">
        <v>27936</v>
      </c>
      <c r="F3242" t="s">
        <v>3409</v>
      </c>
      <c r="G3242" t="s">
        <v>19711</v>
      </c>
      <c r="H3242" t="s">
        <v>10413</v>
      </c>
    </row>
    <row r="3243" spans="1:8" x14ac:dyDescent="0.3">
      <c r="A3243" t="s">
        <v>3409</v>
      </c>
      <c r="B3243" t="s">
        <v>27389</v>
      </c>
      <c r="C3243">
        <v>8.4</v>
      </c>
      <c r="E3243" t="s">
        <v>3409</v>
      </c>
    </row>
    <row r="3244" spans="1:8" x14ac:dyDescent="0.3">
      <c r="A3244" t="s">
        <v>18257</v>
      </c>
      <c r="B3244" t="s">
        <v>27390</v>
      </c>
      <c r="C3244">
        <v>7.2</v>
      </c>
      <c r="E3244" t="s">
        <v>3409</v>
      </c>
      <c r="F3244" t="s">
        <v>17378</v>
      </c>
    </row>
    <row r="3245" spans="1:8" x14ac:dyDescent="0.3">
      <c r="A3245" t="s">
        <v>1671</v>
      </c>
      <c r="B3245" t="s">
        <v>27391</v>
      </c>
      <c r="C3245">
        <v>5.4</v>
      </c>
      <c r="E3245" t="s">
        <v>1671</v>
      </c>
    </row>
    <row r="3246" spans="1:8" x14ac:dyDescent="0.3">
      <c r="A3246" t="s">
        <v>2683</v>
      </c>
      <c r="B3246" t="s">
        <v>27392</v>
      </c>
      <c r="C3246">
        <v>8.1</v>
      </c>
      <c r="E3246" t="s">
        <v>3409</v>
      </c>
      <c r="F3246" t="s">
        <v>12332</v>
      </c>
      <c r="G3246" t="s">
        <v>10413</v>
      </c>
    </row>
    <row r="3247" spans="1:8" x14ac:dyDescent="0.3">
      <c r="A3247" t="s">
        <v>3082</v>
      </c>
      <c r="B3247" t="s">
        <v>27393</v>
      </c>
      <c r="C3247">
        <v>7.8</v>
      </c>
      <c r="E3247" t="s">
        <v>27936</v>
      </c>
      <c r="F3247" t="s">
        <v>3409</v>
      </c>
      <c r="G3247" t="s">
        <v>27934</v>
      </c>
    </row>
    <row r="3248" spans="1:8" x14ac:dyDescent="0.3">
      <c r="A3248" t="s">
        <v>9193</v>
      </c>
      <c r="B3248" t="s">
        <v>27394</v>
      </c>
      <c r="C3248">
        <v>6.8</v>
      </c>
      <c r="E3248" t="s">
        <v>1671</v>
      </c>
      <c r="F3248" t="s">
        <v>27936</v>
      </c>
      <c r="G3248" t="s">
        <v>3409</v>
      </c>
    </row>
    <row r="3249" spans="1:8" x14ac:dyDescent="0.3">
      <c r="A3249" t="s">
        <v>1935</v>
      </c>
      <c r="B3249" t="s">
        <v>27395</v>
      </c>
      <c r="C3249">
        <v>7.7</v>
      </c>
      <c r="E3249" t="s">
        <v>27936</v>
      </c>
      <c r="F3249" t="s">
        <v>3409</v>
      </c>
    </row>
    <row r="3250" spans="1:8" x14ac:dyDescent="0.3">
      <c r="A3250" t="s">
        <v>6283</v>
      </c>
      <c r="B3250" t="s">
        <v>27396</v>
      </c>
      <c r="C3250">
        <v>6.5</v>
      </c>
      <c r="E3250" t="s">
        <v>1671</v>
      </c>
      <c r="F3250" t="s">
        <v>3409</v>
      </c>
      <c r="G3250" t="s">
        <v>27935</v>
      </c>
    </row>
    <row r="3251" spans="1:8" x14ac:dyDescent="0.3">
      <c r="A3251" t="s">
        <v>334</v>
      </c>
      <c r="B3251" t="s">
        <v>27397</v>
      </c>
      <c r="C3251">
        <v>7.3</v>
      </c>
      <c r="E3251" t="s">
        <v>1325</v>
      </c>
      <c r="F3251" t="s">
        <v>27936</v>
      </c>
      <c r="G3251" t="s">
        <v>10413</v>
      </c>
    </row>
    <row r="3252" spans="1:8" x14ac:dyDescent="0.3">
      <c r="A3252" t="s">
        <v>6132</v>
      </c>
      <c r="B3252" t="s">
        <v>27398</v>
      </c>
      <c r="C3252">
        <v>5.9</v>
      </c>
      <c r="E3252" t="s">
        <v>3409</v>
      </c>
      <c r="F3252" t="s">
        <v>6403</v>
      </c>
      <c r="G3252" t="s">
        <v>27934</v>
      </c>
      <c r="H3252" t="s">
        <v>10413</v>
      </c>
    </row>
    <row r="3253" spans="1:8" x14ac:dyDescent="0.3">
      <c r="A3253" t="s">
        <v>3409</v>
      </c>
      <c r="B3253" t="s">
        <v>27399</v>
      </c>
      <c r="C3253">
        <v>8.6999999999999993</v>
      </c>
      <c r="E3253" t="s">
        <v>3409</v>
      </c>
    </row>
    <row r="3254" spans="1:8" x14ac:dyDescent="0.3">
      <c r="A3254" t="s">
        <v>127</v>
      </c>
      <c r="B3254" t="s">
        <v>27400</v>
      </c>
      <c r="C3254">
        <v>5.8</v>
      </c>
      <c r="E3254" t="s">
        <v>1325</v>
      </c>
      <c r="F3254" t="s">
        <v>953</v>
      </c>
    </row>
    <row r="3255" spans="1:8" x14ac:dyDescent="0.3">
      <c r="A3255" t="s">
        <v>15140</v>
      </c>
      <c r="B3255" t="s">
        <v>27401</v>
      </c>
      <c r="C3255">
        <v>6.1</v>
      </c>
      <c r="E3255" t="s">
        <v>1325</v>
      </c>
      <c r="F3255" t="s">
        <v>27936</v>
      </c>
      <c r="G3255" t="s">
        <v>3409</v>
      </c>
    </row>
    <row r="3256" spans="1:8" x14ac:dyDescent="0.3">
      <c r="A3256" t="s">
        <v>7144</v>
      </c>
      <c r="B3256" t="s">
        <v>27402</v>
      </c>
      <c r="C3256">
        <v>7.6</v>
      </c>
      <c r="E3256" t="s">
        <v>3409</v>
      </c>
      <c r="F3256" t="s">
        <v>18089</v>
      </c>
    </row>
    <row r="3257" spans="1:8" x14ac:dyDescent="0.3">
      <c r="A3257" t="s">
        <v>2527</v>
      </c>
      <c r="B3257" t="s">
        <v>27403</v>
      </c>
      <c r="C3257">
        <v>7.2</v>
      </c>
      <c r="E3257" t="s">
        <v>1671</v>
      </c>
      <c r="F3257" t="s">
        <v>3409</v>
      </c>
    </row>
    <row r="3258" spans="1:8" x14ac:dyDescent="0.3">
      <c r="A3258" t="s">
        <v>18411</v>
      </c>
      <c r="B3258" t="s">
        <v>27404</v>
      </c>
      <c r="C3258">
        <v>6.5</v>
      </c>
      <c r="E3258" t="s">
        <v>1266</v>
      </c>
      <c r="F3258" t="s">
        <v>10413</v>
      </c>
    </row>
    <row r="3259" spans="1:8" x14ac:dyDescent="0.3">
      <c r="A3259" t="s">
        <v>5274</v>
      </c>
      <c r="B3259" t="s">
        <v>27405</v>
      </c>
      <c r="C3259">
        <v>7.3</v>
      </c>
      <c r="E3259" t="s">
        <v>27936</v>
      </c>
      <c r="F3259" t="s">
        <v>3409</v>
      </c>
      <c r="G3259" t="s">
        <v>19711</v>
      </c>
      <c r="H3259" t="s">
        <v>10413</v>
      </c>
    </row>
    <row r="3260" spans="1:8" x14ac:dyDescent="0.3">
      <c r="A3260" t="s">
        <v>1671</v>
      </c>
      <c r="B3260" t="s">
        <v>27406</v>
      </c>
      <c r="C3260">
        <v>6.2</v>
      </c>
      <c r="E3260" t="s">
        <v>1671</v>
      </c>
    </row>
    <row r="3261" spans="1:8" x14ac:dyDescent="0.3">
      <c r="A3261" t="s">
        <v>6403</v>
      </c>
      <c r="B3261" t="s">
        <v>27407</v>
      </c>
      <c r="C3261">
        <v>5</v>
      </c>
      <c r="E3261" t="s">
        <v>6403</v>
      </c>
    </row>
    <row r="3262" spans="1:8" x14ac:dyDescent="0.3">
      <c r="A3262" t="s">
        <v>3409</v>
      </c>
      <c r="B3262" t="s">
        <v>27408</v>
      </c>
      <c r="C3262">
        <v>7.8</v>
      </c>
      <c r="E3262" t="s">
        <v>3409</v>
      </c>
    </row>
    <row r="3263" spans="1:8" x14ac:dyDescent="0.3">
      <c r="A3263" t="s">
        <v>1681</v>
      </c>
      <c r="B3263" t="s">
        <v>27409</v>
      </c>
      <c r="C3263">
        <v>8.1</v>
      </c>
      <c r="E3263" t="s">
        <v>1671</v>
      </c>
      <c r="F3263" t="s">
        <v>19711</v>
      </c>
    </row>
    <row r="3264" spans="1:8" x14ac:dyDescent="0.3">
      <c r="A3264" t="s">
        <v>12744</v>
      </c>
      <c r="B3264" t="s">
        <v>27410</v>
      </c>
      <c r="C3264">
        <v>6.7</v>
      </c>
      <c r="E3264" t="s">
        <v>3409</v>
      </c>
      <c r="F3264" t="s">
        <v>18089</v>
      </c>
      <c r="G3264" t="s">
        <v>19711</v>
      </c>
    </row>
    <row r="3265" spans="1:8" x14ac:dyDescent="0.3">
      <c r="A3265" t="s">
        <v>214</v>
      </c>
      <c r="B3265" t="s">
        <v>27411</v>
      </c>
      <c r="C3265">
        <v>7.1</v>
      </c>
      <c r="E3265" t="s">
        <v>3409</v>
      </c>
      <c r="F3265" t="s">
        <v>19711</v>
      </c>
    </row>
    <row r="3266" spans="1:8" x14ac:dyDescent="0.3">
      <c r="A3266" t="s">
        <v>11575</v>
      </c>
      <c r="B3266" t="s">
        <v>27412</v>
      </c>
      <c r="C3266">
        <v>5.6</v>
      </c>
      <c r="E3266" t="s">
        <v>3409</v>
      </c>
      <c r="F3266" t="s">
        <v>6403</v>
      </c>
    </row>
    <row r="3267" spans="1:8" x14ac:dyDescent="0.3">
      <c r="A3267" t="s">
        <v>214</v>
      </c>
      <c r="B3267" t="s">
        <v>27413</v>
      </c>
      <c r="C3267">
        <v>7.6</v>
      </c>
      <c r="E3267" t="s">
        <v>3409</v>
      </c>
      <c r="F3267" t="s">
        <v>19711</v>
      </c>
    </row>
    <row r="3268" spans="1:8" x14ac:dyDescent="0.3">
      <c r="A3268" t="s">
        <v>852</v>
      </c>
      <c r="B3268" t="s">
        <v>27414</v>
      </c>
      <c r="C3268">
        <v>4.5999999999999996</v>
      </c>
      <c r="E3268" t="s">
        <v>27934</v>
      </c>
      <c r="F3268" t="s">
        <v>10413</v>
      </c>
    </row>
    <row r="3269" spans="1:8" x14ac:dyDescent="0.3">
      <c r="A3269" t="s">
        <v>2527</v>
      </c>
      <c r="B3269" t="s">
        <v>27415</v>
      </c>
      <c r="C3269">
        <v>7.1</v>
      </c>
      <c r="E3269" t="s">
        <v>1671</v>
      </c>
      <c r="F3269" t="s">
        <v>3409</v>
      </c>
    </row>
    <row r="3270" spans="1:8" x14ac:dyDescent="0.3">
      <c r="A3270" t="s">
        <v>4332</v>
      </c>
      <c r="B3270" t="s">
        <v>27416</v>
      </c>
      <c r="C3270">
        <v>7.3</v>
      </c>
      <c r="E3270" t="s">
        <v>6403</v>
      </c>
      <c r="F3270" t="s">
        <v>12332</v>
      </c>
      <c r="G3270" t="s">
        <v>10413</v>
      </c>
    </row>
    <row r="3271" spans="1:8" x14ac:dyDescent="0.3">
      <c r="A3271" t="s">
        <v>4384</v>
      </c>
      <c r="B3271" t="s">
        <v>27417</v>
      </c>
      <c r="C3271">
        <v>4</v>
      </c>
      <c r="E3271" t="s">
        <v>3409</v>
      </c>
      <c r="F3271" t="s">
        <v>6403</v>
      </c>
      <c r="G3271" t="s">
        <v>10413</v>
      </c>
    </row>
    <row r="3272" spans="1:8" x14ac:dyDescent="0.3">
      <c r="A3272" t="s">
        <v>3409</v>
      </c>
      <c r="B3272" t="s">
        <v>27418</v>
      </c>
      <c r="C3272">
        <v>8</v>
      </c>
      <c r="E3272" t="s">
        <v>3409</v>
      </c>
    </row>
    <row r="3273" spans="1:8" x14ac:dyDescent="0.3">
      <c r="A3273" t="s">
        <v>12488</v>
      </c>
      <c r="B3273" t="s">
        <v>27419</v>
      </c>
      <c r="C3273">
        <v>6.7</v>
      </c>
      <c r="E3273" t="s">
        <v>1671</v>
      </c>
      <c r="F3273" t="s">
        <v>27936</v>
      </c>
      <c r="G3273" t="s">
        <v>27934</v>
      </c>
    </row>
    <row r="3274" spans="1:8" x14ac:dyDescent="0.3">
      <c r="A3274" t="s">
        <v>1671</v>
      </c>
      <c r="B3274" t="s">
        <v>27420</v>
      </c>
      <c r="C3274">
        <v>4.5999999999999996</v>
      </c>
      <c r="E3274" t="s">
        <v>1671</v>
      </c>
    </row>
    <row r="3275" spans="1:8" x14ac:dyDescent="0.3">
      <c r="A3275" t="s">
        <v>1671</v>
      </c>
      <c r="B3275" t="s">
        <v>27421</v>
      </c>
      <c r="C3275">
        <v>4</v>
      </c>
      <c r="E3275" t="s">
        <v>1671</v>
      </c>
    </row>
    <row r="3276" spans="1:8" x14ac:dyDescent="0.3">
      <c r="A3276" t="s">
        <v>18525</v>
      </c>
      <c r="B3276" t="s">
        <v>27422</v>
      </c>
      <c r="C3276">
        <v>7</v>
      </c>
      <c r="E3276" t="s">
        <v>27936</v>
      </c>
      <c r="F3276" t="s">
        <v>3409</v>
      </c>
      <c r="G3276" t="s">
        <v>1266</v>
      </c>
      <c r="H3276" t="s">
        <v>19711</v>
      </c>
    </row>
    <row r="3277" spans="1:8" x14ac:dyDescent="0.3">
      <c r="A3277" t="s">
        <v>2215</v>
      </c>
      <c r="B3277" t="s">
        <v>27423</v>
      </c>
      <c r="C3277">
        <v>5.9</v>
      </c>
      <c r="E3277" t="s">
        <v>27936</v>
      </c>
      <c r="F3277" t="s">
        <v>27934</v>
      </c>
      <c r="G3277" t="s">
        <v>10413</v>
      </c>
    </row>
    <row r="3278" spans="1:8" x14ac:dyDescent="0.3">
      <c r="A3278" t="s">
        <v>1924</v>
      </c>
      <c r="B3278" t="s">
        <v>27424</v>
      </c>
      <c r="C3278">
        <v>7.5</v>
      </c>
      <c r="E3278" t="s">
        <v>3409</v>
      </c>
      <c r="F3278" t="s">
        <v>27934</v>
      </c>
      <c r="G3278" t="s">
        <v>10413</v>
      </c>
    </row>
    <row r="3279" spans="1:8" x14ac:dyDescent="0.3">
      <c r="A3279" t="s">
        <v>2786</v>
      </c>
      <c r="B3279" t="s">
        <v>27425</v>
      </c>
      <c r="C3279">
        <v>4.7</v>
      </c>
      <c r="E3279" t="s">
        <v>1671</v>
      </c>
      <c r="F3279" t="s">
        <v>1266</v>
      </c>
    </row>
    <row r="3280" spans="1:8" x14ac:dyDescent="0.3">
      <c r="A3280" t="s">
        <v>1415</v>
      </c>
      <c r="B3280" t="s">
        <v>27426</v>
      </c>
      <c r="C3280">
        <v>6.7</v>
      </c>
      <c r="E3280" t="s">
        <v>1671</v>
      </c>
      <c r="F3280" t="s">
        <v>3409</v>
      </c>
      <c r="G3280" t="s">
        <v>19711</v>
      </c>
    </row>
    <row r="3281" spans="1:8" x14ac:dyDescent="0.3">
      <c r="A3281" t="s">
        <v>2786</v>
      </c>
      <c r="B3281" t="s">
        <v>27427</v>
      </c>
      <c r="C3281">
        <v>6.7</v>
      </c>
      <c r="E3281" t="s">
        <v>1671</v>
      </c>
      <c r="F3281" t="s">
        <v>1266</v>
      </c>
    </row>
    <row r="3282" spans="1:8" x14ac:dyDescent="0.3">
      <c r="A3282" t="s">
        <v>1415</v>
      </c>
      <c r="B3282" t="s">
        <v>27428</v>
      </c>
      <c r="C3282">
        <v>7.1</v>
      </c>
      <c r="E3282" t="s">
        <v>1671</v>
      </c>
      <c r="F3282" t="s">
        <v>3409</v>
      </c>
      <c r="G3282" t="s">
        <v>19711</v>
      </c>
    </row>
    <row r="3283" spans="1:8" x14ac:dyDescent="0.3">
      <c r="A3283" t="s">
        <v>67</v>
      </c>
      <c r="B3283" t="s">
        <v>27429</v>
      </c>
      <c r="C3283">
        <v>2.7</v>
      </c>
      <c r="E3283" t="s">
        <v>67</v>
      </c>
    </row>
    <row r="3284" spans="1:8" x14ac:dyDescent="0.3">
      <c r="A3284" t="s">
        <v>3409</v>
      </c>
      <c r="B3284" t="s">
        <v>27430</v>
      </c>
      <c r="C3284">
        <v>7.3</v>
      </c>
      <c r="E3284" t="s">
        <v>3409</v>
      </c>
    </row>
    <row r="3285" spans="1:8" x14ac:dyDescent="0.3">
      <c r="A3285" t="s">
        <v>1671</v>
      </c>
      <c r="B3285" t="s">
        <v>27431</v>
      </c>
      <c r="C3285">
        <v>7.6</v>
      </c>
      <c r="E3285" t="s">
        <v>1671</v>
      </c>
    </row>
    <row r="3286" spans="1:8" x14ac:dyDescent="0.3">
      <c r="A3286" t="s">
        <v>1671</v>
      </c>
      <c r="B3286" t="s">
        <v>27432</v>
      </c>
      <c r="C3286">
        <v>5.8</v>
      </c>
      <c r="E3286" t="s">
        <v>1671</v>
      </c>
    </row>
    <row r="3287" spans="1:8" x14ac:dyDescent="0.3">
      <c r="A3287" t="s">
        <v>4234</v>
      </c>
      <c r="B3287" t="s">
        <v>27433</v>
      </c>
      <c r="C3287">
        <v>6.5</v>
      </c>
      <c r="E3287" t="s">
        <v>1671</v>
      </c>
      <c r="F3287" t="s">
        <v>27936</v>
      </c>
      <c r="G3287" t="s">
        <v>19711</v>
      </c>
      <c r="H3287" t="s">
        <v>10413</v>
      </c>
    </row>
    <row r="3288" spans="1:8" x14ac:dyDescent="0.3">
      <c r="A3288" t="s">
        <v>2527</v>
      </c>
      <c r="B3288" t="s">
        <v>27434</v>
      </c>
      <c r="C3288">
        <v>6.6</v>
      </c>
      <c r="E3288" t="s">
        <v>1671</v>
      </c>
      <c r="F3288" t="s">
        <v>3409</v>
      </c>
    </row>
    <row r="3289" spans="1:8" x14ac:dyDescent="0.3">
      <c r="A3289" t="s">
        <v>173</v>
      </c>
      <c r="B3289" t="s">
        <v>27435</v>
      </c>
      <c r="C3289">
        <v>6.9</v>
      </c>
      <c r="E3289" t="s">
        <v>953</v>
      </c>
      <c r="F3289" t="s">
        <v>1266</v>
      </c>
    </row>
    <row r="3290" spans="1:8" x14ac:dyDescent="0.3">
      <c r="A3290" t="s">
        <v>4068</v>
      </c>
      <c r="B3290" t="s">
        <v>27436</v>
      </c>
      <c r="C3290">
        <v>8.5</v>
      </c>
      <c r="E3290" t="s">
        <v>67</v>
      </c>
      <c r="F3290" t="s">
        <v>12038</v>
      </c>
    </row>
    <row r="3291" spans="1:8" x14ac:dyDescent="0.3">
      <c r="A3291" t="s">
        <v>173</v>
      </c>
      <c r="B3291" t="s">
        <v>27437</v>
      </c>
      <c r="C3291">
        <v>4.8</v>
      </c>
      <c r="E3291" t="s">
        <v>953</v>
      </c>
      <c r="F3291" t="s">
        <v>1266</v>
      </c>
    </row>
    <row r="3292" spans="1:8" x14ac:dyDescent="0.3">
      <c r="A3292" t="s">
        <v>4075</v>
      </c>
      <c r="B3292" t="s">
        <v>27438</v>
      </c>
      <c r="C3292">
        <v>7</v>
      </c>
      <c r="E3292" t="s">
        <v>3409</v>
      </c>
      <c r="F3292" t="s">
        <v>10413</v>
      </c>
    </row>
    <row r="3293" spans="1:8" x14ac:dyDescent="0.3">
      <c r="A3293" t="s">
        <v>3409</v>
      </c>
      <c r="B3293" t="s">
        <v>27439</v>
      </c>
      <c r="C3293">
        <v>5.4</v>
      </c>
      <c r="E3293" t="s">
        <v>3409</v>
      </c>
    </row>
    <row r="3294" spans="1:8" x14ac:dyDescent="0.3">
      <c r="A3294" t="s">
        <v>3409</v>
      </c>
      <c r="B3294" t="s">
        <v>27440</v>
      </c>
      <c r="C3294">
        <v>6.9</v>
      </c>
      <c r="E3294" t="s">
        <v>3409</v>
      </c>
    </row>
    <row r="3295" spans="1:8" x14ac:dyDescent="0.3">
      <c r="A3295" t="s">
        <v>4262</v>
      </c>
      <c r="B3295" t="s">
        <v>27441</v>
      </c>
      <c r="C3295">
        <v>6.6</v>
      </c>
      <c r="E3295" t="s">
        <v>1671</v>
      </c>
      <c r="F3295" t="s">
        <v>27936</v>
      </c>
      <c r="G3295" t="s">
        <v>19711</v>
      </c>
    </row>
    <row r="3296" spans="1:8" x14ac:dyDescent="0.3">
      <c r="A3296" t="s">
        <v>6648</v>
      </c>
      <c r="B3296" t="s">
        <v>27442</v>
      </c>
      <c r="C3296">
        <v>5.9</v>
      </c>
      <c r="E3296" t="s">
        <v>27936</v>
      </c>
      <c r="F3296" t="s">
        <v>3409</v>
      </c>
      <c r="G3296" t="s">
        <v>6403</v>
      </c>
      <c r="H3296" t="s">
        <v>10413</v>
      </c>
    </row>
    <row r="3297" spans="1:9" x14ac:dyDescent="0.3">
      <c r="A3297" t="s">
        <v>18652</v>
      </c>
      <c r="B3297" t="s">
        <v>27443</v>
      </c>
      <c r="C3297">
        <v>6.3</v>
      </c>
      <c r="E3297" t="s">
        <v>1671</v>
      </c>
      <c r="F3297" t="s">
        <v>6403</v>
      </c>
      <c r="G3297" t="s">
        <v>27934</v>
      </c>
    </row>
    <row r="3298" spans="1:9" x14ac:dyDescent="0.3">
      <c r="A3298" t="s">
        <v>1671</v>
      </c>
      <c r="B3298" t="s">
        <v>27444</v>
      </c>
      <c r="C3298">
        <v>6.3</v>
      </c>
      <c r="E3298" t="s">
        <v>1671</v>
      </c>
    </row>
    <row r="3299" spans="1:9" x14ac:dyDescent="0.3">
      <c r="A3299" t="s">
        <v>3409</v>
      </c>
      <c r="B3299" t="s">
        <v>27445</v>
      </c>
      <c r="C3299">
        <v>7.7</v>
      </c>
      <c r="E3299" t="s">
        <v>3409</v>
      </c>
    </row>
    <row r="3300" spans="1:9" x14ac:dyDescent="0.3">
      <c r="A3300" t="s">
        <v>2125</v>
      </c>
      <c r="B3300" t="s">
        <v>27446</v>
      </c>
      <c r="C3300">
        <v>7</v>
      </c>
      <c r="E3300" t="s">
        <v>27936</v>
      </c>
      <c r="F3300" t="s">
        <v>3409</v>
      </c>
      <c r="G3300" t="s">
        <v>10413</v>
      </c>
    </row>
    <row r="3301" spans="1:9" x14ac:dyDescent="0.3">
      <c r="A3301" t="s">
        <v>1671</v>
      </c>
      <c r="B3301" t="s">
        <v>27447</v>
      </c>
      <c r="C3301">
        <v>6.3</v>
      </c>
      <c r="E3301" t="s">
        <v>1671</v>
      </c>
    </row>
    <row r="3302" spans="1:9" x14ac:dyDescent="0.3">
      <c r="A3302" t="s">
        <v>1681</v>
      </c>
      <c r="B3302" t="s">
        <v>27448</v>
      </c>
      <c r="C3302">
        <v>5.9</v>
      </c>
      <c r="E3302" t="s">
        <v>1671</v>
      </c>
      <c r="F3302" t="s">
        <v>19711</v>
      </c>
    </row>
    <row r="3303" spans="1:9" x14ac:dyDescent="0.3">
      <c r="A3303" t="s">
        <v>214</v>
      </c>
      <c r="B3303" t="s">
        <v>27449</v>
      </c>
      <c r="C3303">
        <v>6.2</v>
      </c>
      <c r="E3303" t="s">
        <v>3409</v>
      </c>
      <c r="F3303" t="s">
        <v>19711</v>
      </c>
    </row>
    <row r="3304" spans="1:9" x14ac:dyDescent="0.3">
      <c r="A3304" t="s">
        <v>2527</v>
      </c>
      <c r="B3304" t="s">
        <v>27450</v>
      </c>
      <c r="C3304">
        <v>7.7</v>
      </c>
      <c r="E3304" t="s">
        <v>1671</v>
      </c>
      <c r="F3304" t="s">
        <v>3409</v>
      </c>
    </row>
    <row r="3305" spans="1:9" x14ac:dyDescent="0.3">
      <c r="A3305" t="s">
        <v>782</v>
      </c>
      <c r="B3305" t="s">
        <v>27451</v>
      </c>
      <c r="C3305">
        <v>6.5</v>
      </c>
      <c r="E3305" t="s">
        <v>3409</v>
      </c>
      <c r="F3305" t="s">
        <v>6403</v>
      </c>
      <c r="G3305" t="s">
        <v>12332</v>
      </c>
    </row>
    <row r="3306" spans="1:9" x14ac:dyDescent="0.3">
      <c r="A3306" t="s">
        <v>1544</v>
      </c>
      <c r="B3306" t="s">
        <v>27452</v>
      </c>
      <c r="C3306">
        <v>5.8</v>
      </c>
      <c r="E3306" t="s">
        <v>13307</v>
      </c>
      <c r="F3306" t="s">
        <v>3409</v>
      </c>
    </row>
    <row r="3307" spans="1:9" x14ac:dyDescent="0.3">
      <c r="A3307" t="s">
        <v>3409</v>
      </c>
      <c r="B3307" t="s">
        <v>27453</v>
      </c>
      <c r="C3307">
        <v>6.1</v>
      </c>
      <c r="E3307" t="s">
        <v>3409</v>
      </c>
    </row>
    <row r="3308" spans="1:9" x14ac:dyDescent="0.3">
      <c r="A3308" t="s">
        <v>3277</v>
      </c>
      <c r="B3308" t="s">
        <v>27454</v>
      </c>
      <c r="C3308">
        <v>5.2</v>
      </c>
      <c r="E3308" t="s">
        <v>3409</v>
      </c>
      <c r="F3308" t="s">
        <v>27934</v>
      </c>
      <c r="G3308" t="s">
        <v>19711</v>
      </c>
      <c r="H3308" t="s">
        <v>10413</v>
      </c>
    </row>
    <row r="3309" spans="1:9" x14ac:dyDescent="0.3">
      <c r="A3309" t="s">
        <v>1941</v>
      </c>
      <c r="B3309" t="s">
        <v>27455</v>
      </c>
      <c r="C3309">
        <v>8.1999999999999993</v>
      </c>
      <c r="E3309" t="s">
        <v>3409</v>
      </c>
      <c r="F3309" t="s">
        <v>22704</v>
      </c>
      <c r="G3309" t="s">
        <v>19711</v>
      </c>
      <c r="H3309" t="s">
        <v>25957</v>
      </c>
    </row>
    <row r="3310" spans="1:9" x14ac:dyDescent="0.3">
      <c r="A3310" t="s">
        <v>1544</v>
      </c>
      <c r="B3310" t="s">
        <v>27456</v>
      </c>
      <c r="C3310">
        <v>6</v>
      </c>
      <c r="E3310" t="s">
        <v>13307</v>
      </c>
      <c r="F3310" t="s">
        <v>3409</v>
      </c>
    </row>
    <row r="3311" spans="1:9" x14ac:dyDescent="0.3">
      <c r="A3311" t="s">
        <v>18804</v>
      </c>
      <c r="B3311" t="s">
        <v>27457</v>
      </c>
      <c r="C3311">
        <v>6.8</v>
      </c>
      <c r="E3311" t="s">
        <v>953</v>
      </c>
      <c r="F3311" t="s">
        <v>25957</v>
      </c>
      <c r="G3311" t="s">
        <v>15011</v>
      </c>
    </row>
    <row r="3312" spans="1:9" x14ac:dyDescent="0.3">
      <c r="A3312" t="s">
        <v>18814</v>
      </c>
      <c r="B3312" t="s">
        <v>27458</v>
      </c>
      <c r="C3312">
        <v>7</v>
      </c>
      <c r="E3312" t="s">
        <v>13307</v>
      </c>
      <c r="F3312" t="s">
        <v>1671</v>
      </c>
      <c r="G3312" t="s">
        <v>17378</v>
      </c>
      <c r="H3312" t="s">
        <v>19711</v>
      </c>
      <c r="I3312" t="s">
        <v>15011</v>
      </c>
    </row>
    <row r="3313" spans="1:8" x14ac:dyDescent="0.3">
      <c r="A3313" t="s">
        <v>9193</v>
      </c>
      <c r="B3313" t="s">
        <v>27459</v>
      </c>
      <c r="C3313">
        <v>6.8</v>
      </c>
      <c r="E3313" t="s">
        <v>1671</v>
      </c>
      <c r="F3313" t="s">
        <v>27936</v>
      </c>
      <c r="G3313" t="s">
        <v>3409</v>
      </c>
    </row>
    <row r="3314" spans="1:8" x14ac:dyDescent="0.3">
      <c r="A3314" t="s">
        <v>18838</v>
      </c>
      <c r="B3314" t="s">
        <v>27460</v>
      </c>
      <c r="C3314">
        <v>7.1</v>
      </c>
      <c r="E3314" t="s">
        <v>953</v>
      </c>
      <c r="F3314" t="s">
        <v>1671</v>
      </c>
      <c r="G3314" t="s">
        <v>17378</v>
      </c>
      <c r="H3314" t="s">
        <v>19711</v>
      </c>
    </row>
    <row r="3315" spans="1:8" x14ac:dyDescent="0.3">
      <c r="A3315" t="s">
        <v>3409</v>
      </c>
      <c r="B3315" t="s">
        <v>27461</v>
      </c>
      <c r="C3315">
        <v>6.9</v>
      </c>
      <c r="E3315" t="s">
        <v>3409</v>
      </c>
    </row>
    <row r="3316" spans="1:8" x14ac:dyDescent="0.3">
      <c r="A3316" t="s">
        <v>2527</v>
      </c>
      <c r="B3316" t="s">
        <v>27462</v>
      </c>
      <c r="C3316">
        <v>6.9</v>
      </c>
      <c r="E3316" t="s">
        <v>1671</v>
      </c>
      <c r="F3316" t="s">
        <v>3409</v>
      </c>
    </row>
    <row r="3317" spans="1:8" x14ac:dyDescent="0.3">
      <c r="A3317" t="s">
        <v>5510</v>
      </c>
      <c r="B3317" t="s">
        <v>27463</v>
      </c>
      <c r="C3317">
        <v>7.2</v>
      </c>
      <c r="E3317" t="s">
        <v>1671</v>
      </c>
      <c r="F3317" t="s">
        <v>3409</v>
      </c>
      <c r="G3317" t="s">
        <v>12038</v>
      </c>
    </row>
    <row r="3318" spans="1:8" x14ac:dyDescent="0.3">
      <c r="A3318" t="s">
        <v>1671</v>
      </c>
      <c r="B3318" t="s">
        <v>27464</v>
      </c>
      <c r="C3318">
        <v>7.8</v>
      </c>
      <c r="E3318" t="s">
        <v>1671</v>
      </c>
    </row>
    <row r="3319" spans="1:8" x14ac:dyDescent="0.3">
      <c r="A3319" t="s">
        <v>2527</v>
      </c>
      <c r="B3319" t="s">
        <v>27465</v>
      </c>
      <c r="C3319">
        <v>7.3</v>
      </c>
      <c r="E3319" t="s">
        <v>1671</v>
      </c>
      <c r="F3319" t="s">
        <v>3409</v>
      </c>
    </row>
    <row r="3320" spans="1:8" x14ac:dyDescent="0.3">
      <c r="A3320" t="s">
        <v>2125</v>
      </c>
      <c r="B3320" t="s">
        <v>27466</v>
      </c>
      <c r="C3320">
        <v>7.5</v>
      </c>
      <c r="E3320" t="s">
        <v>27936</v>
      </c>
      <c r="F3320" t="s">
        <v>3409</v>
      </c>
      <c r="G3320" t="s">
        <v>10413</v>
      </c>
    </row>
    <row r="3321" spans="1:8" x14ac:dyDescent="0.3">
      <c r="A3321" t="s">
        <v>8066</v>
      </c>
      <c r="B3321" t="s">
        <v>27467</v>
      </c>
      <c r="C3321">
        <v>6</v>
      </c>
      <c r="E3321" t="s">
        <v>1671</v>
      </c>
      <c r="F3321" t="s">
        <v>1266</v>
      </c>
      <c r="G3321" t="s">
        <v>6403</v>
      </c>
      <c r="H3321" t="s">
        <v>10413</v>
      </c>
    </row>
    <row r="3322" spans="1:8" x14ac:dyDescent="0.3">
      <c r="A3322" t="s">
        <v>5103</v>
      </c>
      <c r="B3322" t="s">
        <v>27468</v>
      </c>
      <c r="C3322">
        <v>6.8</v>
      </c>
      <c r="E3322" t="s">
        <v>6403</v>
      </c>
      <c r="F3322" t="s">
        <v>27934</v>
      </c>
    </row>
    <row r="3323" spans="1:8" x14ac:dyDescent="0.3">
      <c r="A3323" t="s">
        <v>1671</v>
      </c>
      <c r="B3323" t="s">
        <v>27469</v>
      </c>
      <c r="C3323">
        <v>3.9</v>
      </c>
      <c r="E3323" t="s">
        <v>1671</v>
      </c>
    </row>
    <row r="3324" spans="1:8" x14ac:dyDescent="0.3">
      <c r="A3324" t="s">
        <v>1415</v>
      </c>
      <c r="B3324" t="s">
        <v>27470</v>
      </c>
      <c r="C3324">
        <v>6.1</v>
      </c>
      <c r="E3324" t="s">
        <v>1671</v>
      </c>
      <c r="F3324" t="s">
        <v>3409</v>
      </c>
      <c r="G3324" t="s">
        <v>19711</v>
      </c>
    </row>
    <row r="3325" spans="1:8" x14ac:dyDescent="0.3">
      <c r="A3325" t="s">
        <v>1544</v>
      </c>
      <c r="B3325" t="s">
        <v>27471</v>
      </c>
      <c r="C3325">
        <v>7.5</v>
      </c>
      <c r="E3325" t="s">
        <v>13307</v>
      </c>
      <c r="F3325" t="s">
        <v>3409</v>
      </c>
    </row>
    <row r="3326" spans="1:8" x14ac:dyDescent="0.3">
      <c r="A3326" t="s">
        <v>1924</v>
      </c>
      <c r="B3326" t="s">
        <v>27472</v>
      </c>
      <c r="C3326">
        <v>8.1999999999999993</v>
      </c>
      <c r="E3326" t="s">
        <v>3409</v>
      </c>
      <c r="F3326" t="s">
        <v>27934</v>
      </c>
      <c r="G3326" t="s">
        <v>10413</v>
      </c>
    </row>
    <row r="3327" spans="1:8" x14ac:dyDescent="0.3">
      <c r="A3327" t="s">
        <v>8066</v>
      </c>
      <c r="B3327" t="s">
        <v>27473</v>
      </c>
      <c r="C3327">
        <v>7.8</v>
      </c>
      <c r="E3327" t="s">
        <v>1671</v>
      </c>
      <c r="F3327" t="s">
        <v>1266</v>
      </c>
      <c r="G3327" t="s">
        <v>6403</v>
      </c>
      <c r="H3327" t="s">
        <v>10413</v>
      </c>
    </row>
    <row r="3328" spans="1:8" x14ac:dyDescent="0.3">
      <c r="A3328" t="s">
        <v>18956</v>
      </c>
      <c r="B3328" t="s">
        <v>27474</v>
      </c>
      <c r="C3328">
        <v>5.2</v>
      </c>
      <c r="E3328" t="s">
        <v>1325</v>
      </c>
      <c r="F3328" t="s">
        <v>953</v>
      </c>
      <c r="G3328" t="s">
        <v>1671</v>
      </c>
      <c r="H3328" t="s">
        <v>17378</v>
      </c>
    </row>
    <row r="3329" spans="1:10" x14ac:dyDescent="0.3">
      <c r="A3329" t="s">
        <v>6519</v>
      </c>
      <c r="B3329" t="s">
        <v>27475</v>
      </c>
      <c r="C3329">
        <v>6.8</v>
      </c>
      <c r="E3329" t="s">
        <v>3409</v>
      </c>
      <c r="F3329" t="s">
        <v>22704</v>
      </c>
    </row>
    <row r="3330" spans="1:10" x14ac:dyDescent="0.3">
      <c r="A3330" t="s">
        <v>18974</v>
      </c>
      <c r="B3330" t="s">
        <v>27476</v>
      </c>
      <c r="C3330">
        <v>7</v>
      </c>
      <c r="E3330" t="s">
        <v>1671</v>
      </c>
      <c r="F3330" t="s">
        <v>3409</v>
      </c>
      <c r="G3330" t="s">
        <v>1266</v>
      </c>
      <c r="H3330" t="s">
        <v>6403</v>
      </c>
    </row>
    <row r="3331" spans="1:10" x14ac:dyDescent="0.3">
      <c r="A3331" t="s">
        <v>1681</v>
      </c>
      <c r="B3331" t="s">
        <v>27477</v>
      </c>
      <c r="C3331">
        <v>6.5</v>
      </c>
      <c r="E3331" t="s">
        <v>1671</v>
      </c>
      <c r="F3331" t="s">
        <v>19711</v>
      </c>
    </row>
    <row r="3332" spans="1:10" x14ac:dyDescent="0.3">
      <c r="A3332" t="s">
        <v>2527</v>
      </c>
      <c r="B3332" t="s">
        <v>27478</v>
      </c>
      <c r="C3332">
        <v>6.4</v>
      </c>
      <c r="E3332" t="s">
        <v>1671</v>
      </c>
      <c r="F3332" t="s">
        <v>3409</v>
      </c>
    </row>
    <row r="3333" spans="1:10" x14ac:dyDescent="0.3">
      <c r="A3333" t="s">
        <v>1423</v>
      </c>
      <c r="B3333" t="s">
        <v>27479</v>
      </c>
      <c r="C3333">
        <v>5.3</v>
      </c>
      <c r="E3333" t="s">
        <v>1325</v>
      </c>
      <c r="F3333" t="s">
        <v>1671</v>
      </c>
      <c r="G3333" t="s">
        <v>19711</v>
      </c>
    </row>
    <row r="3334" spans="1:10" x14ac:dyDescent="0.3">
      <c r="A3334" t="s">
        <v>18993</v>
      </c>
      <c r="B3334" t="s">
        <v>27480</v>
      </c>
      <c r="C3334">
        <v>4.7</v>
      </c>
      <c r="E3334" t="s">
        <v>1325</v>
      </c>
      <c r="F3334" t="s">
        <v>13307</v>
      </c>
      <c r="G3334" t="s">
        <v>27936</v>
      </c>
      <c r="H3334" t="s">
        <v>3409</v>
      </c>
      <c r="I3334" t="s">
        <v>18089</v>
      </c>
      <c r="J3334" t="s">
        <v>1266</v>
      </c>
    </row>
    <row r="3335" spans="1:10" x14ac:dyDescent="0.3">
      <c r="A3335" t="s">
        <v>67</v>
      </c>
      <c r="B3335" t="s">
        <v>27481</v>
      </c>
      <c r="C3335">
        <v>7</v>
      </c>
      <c r="E3335" t="s">
        <v>67</v>
      </c>
    </row>
    <row r="3336" spans="1:10" x14ac:dyDescent="0.3">
      <c r="A3336" t="s">
        <v>67</v>
      </c>
      <c r="B3336" t="s">
        <v>27482</v>
      </c>
      <c r="C3336">
        <v>7.6</v>
      </c>
      <c r="E3336" t="s">
        <v>67</v>
      </c>
    </row>
    <row r="3337" spans="1:10" x14ac:dyDescent="0.3">
      <c r="A3337" t="s">
        <v>3581</v>
      </c>
      <c r="B3337" t="s">
        <v>27483</v>
      </c>
      <c r="C3337">
        <v>7.1</v>
      </c>
      <c r="E3337" t="s">
        <v>13307</v>
      </c>
      <c r="F3337" t="s">
        <v>3409</v>
      </c>
      <c r="G3337" t="s">
        <v>10413</v>
      </c>
    </row>
    <row r="3338" spans="1:10" x14ac:dyDescent="0.3">
      <c r="A3338" t="s">
        <v>2527</v>
      </c>
      <c r="B3338" t="s">
        <v>27484</v>
      </c>
      <c r="C3338">
        <v>6.5</v>
      </c>
      <c r="E3338" t="s">
        <v>1671</v>
      </c>
      <c r="F3338" t="s">
        <v>3409</v>
      </c>
    </row>
    <row r="3339" spans="1:10" x14ac:dyDescent="0.3">
      <c r="A3339" t="s">
        <v>6199</v>
      </c>
      <c r="B3339" t="s">
        <v>27485</v>
      </c>
      <c r="C3339">
        <v>8.5</v>
      </c>
      <c r="E3339" t="s">
        <v>3409</v>
      </c>
      <c r="F3339" t="s">
        <v>12038</v>
      </c>
    </row>
    <row r="3340" spans="1:10" x14ac:dyDescent="0.3">
      <c r="A3340" t="s">
        <v>1935</v>
      </c>
      <c r="B3340" t="s">
        <v>27486</v>
      </c>
      <c r="C3340">
        <v>8.6999999999999993</v>
      </c>
      <c r="E3340" t="s">
        <v>27936</v>
      </c>
      <c r="F3340" t="s">
        <v>3409</v>
      </c>
    </row>
    <row r="3341" spans="1:10" x14ac:dyDescent="0.3">
      <c r="A3341" t="s">
        <v>6419</v>
      </c>
      <c r="B3341" t="s">
        <v>27487</v>
      </c>
      <c r="C3341">
        <v>7.1</v>
      </c>
      <c r="E3341" t="s">
        <v>1671</v>
      </c>
      <c r="F3341" t="s">
        <v>12038</v>
      </c>
    </row>
    <row r="3342" spans="1:10" x14ac:dyDescent="0.3">
      <c r="A3342" t="s">
        <v>3409</v>
      </c>
      <c r="B3342" t="s">
        <v>27488</v>
      </c>
      <c r="C3342">
        <v>8.3000000000000007</v>
      </c>
      <c r="E3342" t="s">
        <v>3409</v>
      </c>
    </row>
    <row r="3343" spans="1:10" x14ac:dyDescent="0.3">
      <c r="A3343" t="s">
        <v>214</v>
      </c>
      <c r="B3343" t="s">
        <v>27489</v>
      </c>
      <c r="C3343">
        <v>7.4</v>
      </c>
      <c r="E3343" t="s">
        <v>3409</v>
      </c>
      <c r="F3343" t="s">
        <v>19711</v>
      </c>
    </row>
    <row r="3344" spans="1:10" x14ac:dyDescent="0.3">
      <c r="A3344" t="s">
        <v>214</v>
      </c>
      <c r="B3344" t="s">
        <v>27490</v>
      </c>
      <c r="C3344">
        <v>6.4</v>
      </c>
      <c r="E3344" t="s">
        <v>3409</v>
      </c>
      <c r="F3344" t="s">
        <v>19711</v>
      </c>
    </row>
    <row r="3345" spans="1:8" x14ac:dyDescent="0.3">
      <c r="A3345" t="s">
        <v>1935</v>
      </c>
      <c r="B3345" t="s">
        <v>27491</v>
      </c>
      <c r="C3345">
        <v>7.5</v>
      </c>
      <c r="E3345" t="s">
        <v>27936</v>
      </c>
      <c r="F3345" t="s">
        <v>3409</v>
      </c>
    </row>
    <row r="3346" spans="1:8" x14ac:dyDescent="0.3">
      <c r="A3346" t="s">
        <v>1415</v>
      </c>
      <c r="B3346" t="s">
        <v>27492</v>
      </c>
      <c r="C3346">
        <v>7.2</v>
      </c>
      <c r="E3346" t="s">
        <v>1671</v>
      </c>
      <c r="F3346" t="s">
        <v>3409</v>
      </c>
      <c r="G3346" t="s">
        <v>19711</v>
      </c>
    </row>
    <row r="3347" spans="1:8" x14ac:dyDescent="0.3">
      <c r="A3347" t="s">
        <v>1671</v>
      </c>
      <c r="B3347" t="s">
        <v>27493</v>
      </c>
      <c r="C3347">
        <v>7.6</v>
      </c>
      <c r="E3347" t="s">
        <v>1671</v>
      </c>
    </row>
    <row r="3348" spans="1:8" x14ac:dyDescent="0.3">
      <c r="A3348" t="s">
        <v>50</v>
      </c>
      <c r="B3348" t="s">
        <v>27494</v>
      </c>
      <c r="C3348">
        <v>7.8</v>
      </c>
      <c r="E3348" t="s">
        <v>1325</v>
      </c>
      <c r="F3348" t="s">
        <v>953</v>
      </c>
      <c r="G3348" t="s">
        <v>10413</v>
      </c>
    </row>
    <row r="3349" spans="1:8" x14ac:dyDescent="0.3">
      <c r="A3349" t="s">
        <v>3409</v>
      </c>
      <c r="B3349" t="s">
        <v>27495</v>
      </c>
      <c r="C3349">
        <v>8.1999999999999993</v>
      </c>
      <c r="E3349" t="s">
        <v>3409</v>
      </c>
    </row>
    <row r="3350" spans="1:8" x14ac:dyDescent="0.3">
      <c r="A3350" t="s">
        <v>17534</v>
      </c>
      <c r="B3350" t="s">
        <v>27496</v>
      </c>
      <c r="C3350">
        <v>6.6</v>
      </c>
      <c r="E3350" t="s">
        <v>1671</v>
      </c>
      <c r="F3350" t="s">
        <v>67</v>
      </c>
    </row>
    <row r="3351" spans="1:8" x14ac:dyDescent="0.3">
      <c r="A3351" t="s">
        <v>6403</v>
      </c>
      <c r="B3351" t="s">
        <v>27497</v>
      </c>
      <c r="C3351">
        <v>5.7</v>
      </c>
      <c r="E3351" t="s">
        <v>6403</v>
      </c>
    </row>
    <row r="3352" spans="1:8" x14ac:dyDescent="0.3">
      <c r="A3352" t="s">
        <v>1671</v>
      </c>
      <c r="B3352" t="s">
        <v>27498</v>
      </c>
      <c r="C3352">
        <v>7.4</v>
      </c>
      <c r="E3352" t="s">
        <v>1671</v>
      </c>
    </row>
    <row r="3353" spans="1:8" x14ac:dyDescent="0.3">
      <c r="A3353" t="s">
        <v>19188</v>
      </c>
      <c r="B3353" t="s">
        <v>27499</v>
      </c>
      <c r="C3353">
        <v>8</v>
      </c>
      <c r="E3353" t="s">
        <v>27936</v>
      </c>
      <c r="F3353" t="s">
        <v>67</v>
      </c>
      <c r="G3353" t="s">
        <v>3409</v>
      </c>
    </row>
    <row r="3354" spans="1:8" x14ac:dyDescent="0.3">
      <c r="A3354" t="s">
        <v>7406</v>
      </c>
      <c r="B3354" t="s">
        <v>27500</v>
      </c>
      <c r="C3354">
        <v>5.4</v>
      </c>
      <c r="E3354" t="s">
        <v>1266</v>
      </c>
      <c r="F3354" t="s">
        <v>6403</v>
      </c>
    </row>
    <row r="3355" spans="1:8" x14ac:dyDescent="0.3">
      <c r="A3355" t="s">
        <v>214</v>
      </c>
      <c r="B3355" t="s">
        <v>27501</v>
      </c>
      <c r="C3355">
        <v>7.4</v>
      </c>
      <c r="E3355" t="s">
        <v>3409</v>
      </c>
      <c r="F3355" t="s">
        <v>19711</v>
      </c>
    </row>
    <row r="3356" spans="1:8" x14ac:dyDescent="0.3">
      <c r="A3356" t="s">
        <v>4332</v>
      </c>
      <c r="B3356" t="s">
        <v>27502</v>
      </c>
      <c r="C3356">
        <v>5.7</v>
      </c>
      <c r="E3356" t="s">
        <v>6403</v>
      </c>
      <c r="F3356" t="s">
        <v>12332</v>
      </c>
      <c r="G3356" t="s">
        <v>10413</v>
      </c>
    </row>
    <row r="3357" spans="1:8" x14ac:dyDescent="0.3">
      <c r="A3357" t="s">
        <v>5103</v>
      </c>
      <c r="B3357" t="s">
        <v>27503</v>
      </c>
      <c r="C3357">
        <v>6.8</v>
      </c>
      <c r="E3357" t="s">
        <v>6403</v>
      </c>
      <c r="F3357" t="s">
        <v>27934</v>
      </c>
    </row>
    <row r="3358" spans="1:8" x14ac:dyDescent="0.3">
      <c r="A3358" t="s">
        <v>19214</v>
      </c>
      <c r="B3358" t="s">
        <v>27504</v>
      </c>
      <c r="C3358">
        <v>5.4</v>
      </c>
      <c r="E3358" t="s">
        <v>13307</v>
      </c>
      <c r="F3358" t="s">
        <v>1671</v>
      </c>
      <c r="G3358" t="s">
        <v>67</v>
      </c>
    </row>
    <row r="3359" spans="1:8" x14ac:dyDescent="0.3">
      <c r="A3359" t="s">
        <v>7445</v>
      </c>
      <c r="B3359" t="s">
        <v>27505</v>
      </c>
      <c r="C3359">
        <v>5.0999999999999996</v>
      </c>
      <c r="E3359" t="s">
        <v>1671</v>
      </c>
      <c r="F3359" t="s">
        <v>3409</v>
      </c>
      <c r="G3359" t="s">
        <v>18089</v>
      </c>
      <c r="H3359" t="s">
        <v>27935</v>
      </c>
    </row>
    <row r="3360" spans="1:8" x14ac:dyDescent="0.3">
      <c r="A3360" t="s">
        <v>5544</v>
      </c>
      <c r="B3360" t="s">
        <v>27506</v>
      </c>
      <c r="C3360">
        <v>5.9</v>
      </c>
      <c r="E3360" t="s">
        <v>6403</v>
      </c>
      <c r="F3360" t="s">
        <v>10413</v>
      </c>
    </row>
    <row r="3361" spans="1:9" x14ac:dyDescent="0.3">
      <c r="A3361" t="s">
        <v>3322</v>
      </c>
      <c r="B3361" t="s">
        <v>27507</v>
      </c>
      <c r="C3361">
        <v>8.1999999999999993</v>
      </c>
      <c r="E3361" t="s">
        <v>953</v>
      </c>
      <c r="F3361" t="s">
        <v>3409</v>
      </c>
      <c r="G3361" t="s">
        <v>25957</v>
      </c>
    </row>
    <row r="3362" spans="1:9" x14ac:dyDescent="0.3">
      <c r="A3362" t="s">
        <v>1875</v>
      </c>
      <c r="B3362" t="s">
        <v>27508</v>
      </c>
      <c r="C3362">
        <v>5.3</v>
      </c>
      <c r="E3362" t="s">
        <v>953</v>
      </c>
      <c r="F3362" t="s">
        <v>1671</v>
      </c>
      <c r="G3362" t="s">
        <v>12332</v>
      </c>
    </row>
    <row r="3363" spans="1:9" x14ac:dyDescent="0.3">
      <c r="A3363" t="s">
        <v>9754</v>
      </c>
      <c r="B3363" t="s">
        <v>27509</v>
      </c>
      <c r="C3363">
        <v>4.3</v>
      </c>
      <c r="E3363" t="s">
        <v>1266</v>
      </c>
      <c r="F3363" t="s">
        <v>6403</v>
      </c>
      <c r="G3363" t="s">
        <v>10413</v>
      </c>
    </row>
    <row r="3364" spans="1:9" x14ac:dyDescent="0.3">
      <c r="A3364" t="s">
        <v>19276</v>
      </c>
      <c r="B3364" t="s">
        <v>27510</v>
      </c>
      <c r="C3364">
        <v>7.2</v>
      </c>
      <c r="E3364" t="s">
        <v>1671</v>
      </c>
      <c r="F3364" t="s">
        <v>67</v>
      </c>
      <c r="G3364" t="s">
        <v>12038</v>
      </c>
    </row>
    <row r="3365" spans="1:9" x14ac:dyDescent="0.3">
      <c r="A3365" t="s">
        <v>1752</v>
      </c>
      <c r="B3365" t="s">
        <v>27511</v>
      </c>
      <c r="C3365">
        <v>5.9</v>
      </c>
      <c r="E3365" t="s">
        <v>1325</v>
      </c>
      <c r="F3365" t="s">
        <v>1671</v>
      </c>
      <c r="G3365" t="s">
        <v>27936</v>
      </c>
    </row>
    <row r="3366" spans="1:9" x14ac:dyDescent="0.3">
      <c r="A3366" t="s">
        <v>1671</v>
      </c>
      <c r="B3366" t="s">
        <v>27512</v>
      </c>
      <c r="C3366">
        <v>3</v>
      </c>
      <c r="E3366" t="s">
        <v>1671</v>
      </c>
    </row>
    <row r="3367" spans="1:9" x14ac:dyDescent="0.3">
      <c r="A3367" t="s">
        <v>214</v>
      </c>
      <c r="B3367" t="s">
        <v>27513</v>
      </c>
      <c r="C3367">
        <v>7.9</v>
      </c>
      <c r="E3367" t="s">
        <v>3409</v>
      </c>
      <c r="F3367" t="s">
        <v>19711</v>
      </c>
    </row>
    <row r="3368" spans="1:9" x14ac:dyDescent="0.3">
      <c r="A3368" t="s">
        <v>2786</v>
      </c>
      <c r="B3368" t="s">
        <v>27514</v>
      </c>
      <c r="C3368">
        <v>3.2</v>
      </c>
      <c r="E3368" t="s">
        <v>1671</v>
      </c>
      <c r="F3368" t="s">
        <v>1266</v>
      </c>
    </row>
    <row r="3369" spans="1:9" x14ac:dyDescent="0.3">
      <c r="A3369" t="s">
        <v>4319</v>
      </c>
      <c r="B3369" t="s">
        <v>27515</v>
      </c>
      <c r="C3369">
        <v>6.5</v>
      </c>
      <c r="E3369" t="s">
        <v>1325</v>
      </c>
      <c r="F3369" t="s">
        <v>1266</v>
      </c>
      <c r="G3369" t="s">
        <v>6403</v>
      </c>
      <c r="H3369" t="s">
        <v>12332</v>
      </c>
      <c r="I3369" t="s">
        <v>10413</v>
      </c>
    </row>
    <row r="3370" spans="1:9" x14ac:dyDescent="0.3">
      <c r="A3370" t="s">
        <v>2527</v>
      </c>
      <c r="B3370" t="s">
        <v>27516</v>
      </c>
      <c r="C3370">
        <v>7</v>
      </c>
      <c r="E3370" t="s">
        <v>1671</v>
      </c>
      <c r="F3370" t="s">
        <v>3409</v>
      </c>
    </row>
    <row r="3371" spans="1:9" x14ac:dyDescent="0.3">
      <c r="A3371" t="s">
        <v>2527</v>
      </c>
      <c r="B3371" t="s">
        <v>27517</v>
      </c>
      <c r="C3371">
        <v>6.9</v>
      </c>
      <c r="E3371" t="s">
        <v>1671</v>
      </c>
      <c r="F3371" t="s">
        <v>3409</v>
      </c>
    </row>
    <row r="3372" spans="1:9" x14ac:dyDescent="0.3">
      <c r="A3372" t="s">
        <v>1681</v>
      </c>
      <c r="B3372" t="s">
        <v>27518</v>
      </c>
      <c r="C3372">
        <v>4.4000000000000004</v>
      </c>
      <c r="E3372" t="s">
        <v>1671</v>
      </c>
      <c r="F3372" t="s">
        <v>19711</v>
      </c>
    </row>
    <row r="3373" spans="1:9" x14ac:dyDescent="0.3">
      <c r="A3373" t="s">
        <v>19368</v>
      </c>
      <c r="B3373" t="s">
        <v>27519</v>
      </c>
      <c r="C3373">
        <v>6</v>
      </c>
      <c r="E3373" t="s">
        <v>27936</v>
      </c>
      <c r="F3373" t="s">
        <v>3409</v>
      </c>
      <c r="G3373" t="s">
        <v>22704</v>
      </c>
      <c r="H3373" t="s">
        <v>19711</v>
      </c>
    </row>
    <row r="3374" spans="1:9" x14ac:dyDescent="0.3">
      <c r="A3374" t="s">
        <v>7406</v>
      </c>
      <c r="B3374" t="s">
        <v>27520</v>
      </c>
      <c r="C3374">
        <v>5.3</v>
      </c>
      <c r="E3374" t="s">
        <v>1266</v>
      </c>
      <c r="F3374" t="s">
        <v>6403</v>
      </c>
    </row>
    <row r="3375" spans="1:9" x14ac:dyDescent="0.3">
      <c r="A3375" t="s">
        <v>1009</v>
      </c>
      <c r="B3375" t="s">
        <v>27521</v>
      </c>
      <c r="C3375">
        <v>5.3</v>
      </c>
      <c r="E3375" t="s">
        <v>1671</v>
      </c>
      <c r="F3375" t="s">
        <v>27936</v>
      </c>
    </row>
    <row r="3376" spans="1:9" x14ac:dyDescent="0.3">
      <c r="A3376" t="s">
        <v>3409</v>
      </c>
      <c r="B3376" t="s">
        <v>27522</v>
      </c>
      <c r="C3376">
        <v>7.1</v>
      </c>
      <c r="E3376" t="s">
        <v>3409</v>
      </c>
    </row>
    <row r="3377" spans="1:8" x14ac:dyDescent="0.3">
      <c r="A3377" t="s">
        <v>5967</v>
      </c>
      <c r="B3377" t="s">
        <v>27523</v>
      </c>
      <c r="C3377">
        <v>5.4</v>
      </c>
      <c r="E3377" t="s">
        <v>1671</v>
      </c>
      <c r="F3377" t="s">
        <v>27936</v>
      </c>
      <c r="G3377" t="s">
        <v>10413</v>
      </c>
    </row>
    <row r="3378" spans="1:8" x14ac:dyDescent="0.3">
      <c r="A3378" t="s">
        <v>1544</v>
      </c>
      <c r="B3378" t="s">
        <v>27524</v>
      </c>
      <c r="C3378">
        <v>6.9</v>
      </c>
      <c r="E3378" t="s">
        <v>13307</v>
      </c>
      <c r="F3378" t="s">
        <v>3409</v>
      </c>
    </row>
    <row r="3379" spans="1:8" x14ac:dyDescent="0.3">
      <c r="A3379" t="s">
        <v>1935</v>
      </c>
      <c r="B3379" t="s">
        <v>27525</v>
      </c>
      <c r="C3379">
        <v>7.3</v>
      </c>
      <c r="E3379" t="s">
        <v>27936</v>
      </c>
      <c r="F3379" t="s">
        <v>3409</v>
      </c>
    </row>
    <row r="3380" spans="1:8" x14ac:dyDescent="0.3">
      <c r="A3380" t="s">
        <v>2527</v>
      </c>
      <c r="B3380" t="s">
        <v>27526</v>
      </c>
      <c r="C3380">
        <v>7.8</v>
      </c>
      <c r="E3380" t="s">
        <v>1671</v>
      </c>
      <c r="F3380" t="s">
        <v>3409</v>
      </c>
    </row>
    <row r="3381" spans="1:8" x14ac:dyDescent="0.3">
      <c r="A3381" t="s">
        <v>17534</v>
      </c>
      <c r="B3381" t="s">
        <v>27527</v>
      </c>
      <c r="C3381">
        <v>6.6</v>
      </c>
      <c r="E3381" t="s">
        <v>1671</v>
      </c>
      <c r="F3381" t="s">
        <v>67</v>
      </c>
    </row>
    <row r="3382" spans="1:8" x14ac:dyDescent="0.3">
      <c r="A3382" t="s">
        <v>19430</v>
      </c>
      <c r="B3382" t="s">
        <v>27528</v>
      </c>
      <c r="C3382">
        <v>5.4</v>
      </c>
      <c r="E3382" t="s">
        <v>1671</v>
      </c>
      <c r="F3382" t="s">
        <v>3409</v>
      </c>
      <c r="G3382" t="s">
        <v>6403</v>
      </c>
    </row>
    <row r="3383" spans="1:8" x14ac:dyDescent="0.3">
      <c r="A3383" t="s">
        <v>1924</v>
      </c>
      <c r="B3383" t="s">
        <v>27529</v>
      </c>
      <c r="C3383">
        <v>8.4</v>
      </c>
      <c r="E3383" t="s">
        <v>3409</v>
      </c>
      <c r="F3383" t="s">
        <v>27934</v>
      </c>
      <c r="G3383" t="s">
        <v>10413</v>
      </c>
    </row>
    <row r="3384" spans="1:8" x14ac:dyDescent="0.3">
      <c r="A3384" t="s">
        <v>7144</v>
      </c>
      <c r="B3384" t="s">
        <v>27530</v>
      </c>
      <c r="C3384">
        <v>6.3</v>
      </c>
      <c r="E3384" t="s">
        <v>3409</v>
      </c>
      <c r="F3384" t="s">
        <v>18089</v>
      </c>
    </row>
    <row r="3385" spans="1:8" x14ac:dyDescent="0.3">
      <c r="A3385" t="s">
        <v>1733</v>
      </c>
      <c r="B3385" t="s">
        <v>27531</v>
      </c>
      <c r="C3385">
        <v>6.1</v>
      </c>
      <c r="E3385" t="s">
        <v>1325</v>
      </c>
      <c r="F3385" t="s">
        <v>1671</v>
      </c>
      <c r="G3385" t="s">
        <v>10413</v>
      </c>
    </row>
    <row r="3386" spans="1:8" x14ac:dyDescent="0.3">
      <c r="A3386" t="s">
        <v>2136</v>
      </c>
      <c r="B3386" t="s">
        <v>27532</v>
      </c>
      <c r="C3386">
        <v>5</v>
      </c>
      <c r="E3386" t="s">
        <v>1325</v>
      </c>
      <c r="F3386" t="s">
        <v>1671</v>
      </c>
    </row>
    <row r="3387" spans="1:8" x14ac:dyDescent="0.3">
      <c r="A3387" t="s">
        <v>1681</v>
      </c>
      <c r="B3387" t="s">
        <v>27533</v>
      </c>
      <c r="C3387">
        <v>5.3</v>
      </c>
      <c r="E3387" t="s">
        <v>1671</v>
      </c>
      <c r="F3387" t="s">
        <v>19711</v>
      </c>
    </row>
    <row r="3388" spans="1:8" x14ac:dyDescent="0.3">
      <c r="A3388" t="s">
        <v>1671</v>
      </c>
      <c r="B3388" t="s">
        <v>27534</v>
      </c>
      <c r="C3388">
        <v>5.3</v>
      </c>
      <c r="E3388" t="s">
        <v>1671</v>
      </c>
    </row>
    <row r="3389" spans="1:8" x14ac:dyDescent="0.3">
      <c r="A3389" t="s">
        <v>4479</v>
      </c>
      <c r="B3389" t="s">
        <v>27535</v>
      </c>
      <c r="C3389">
        <v>7.4</v>
      </c>
      <c r="E3389" t="s">
        <v>1671</v>
      </c>
      <c r="F3389" t="s">
        <v>3409</v>
      </c>
      <c r="G3389" t="s">
        <v>19711</v>
      </c>
      <c r="H3389" t="s">
        <v>27935</v>
      </c>
    </row>
    <row r="3390" spans="1:8" x14ac:dyDescent="0.3">
      <c r="A3390" t="s">
        <v>1961</v>
      </c>
      <c r="B3390" t="s">
        <v>27536</v>
      </c>
      <c r="C3390">
        <v>5.9</v>
      </c>
      <c r="E3390" t="s">
        <v>3409</v>
      </c>
      <c r="F3390" t="s">
        <v>22704</v>
      </c>
      <c r="G3390" t="s">
        <v>25957</v>
      </c>
    </row>
    <row r="3391" spans="1:8" x14ac:dyDescent="0.3">
      <c r="A3391" t="s">
        <v>5544</v>
      </c>
      <c r="B3391" t="s">
        <v>27537</v>
      </c>
      <c r="C3391">
        <v>4.0999999999999996</v>
      </c>
      <c r="E3391" t="s">
        <v>6403</v>
      </c>
      <c r="F3391" t="s">
        <v>10413</v>
      </c>
    </row>
    <row r="3392" spans="1:8" x14ac:dyDescent="0.3">
      <c r="A3392" t="s">
        <v>2527</v>
      </c>
      <c r="B3392" t="s">
        <v>27538</v>
      </c>
      <c r="C3392">
        <v>6.7</v>
      </c>
      <c r="E3392" t="s">
        <v>1671</v>
      </c>
      <c r="F3392" t="s">
        <v>3409</v>
      </c>
    </row>
    <row r="3393" spans="1:8" x14ac:dyDescent="0.3">
      <c r="A3393" t="s">
        <v>2683</v>
      </c>
      <c r="B3393" t="s">
        <v>27539</v>
      </c>
      <c r="C3393">
        <v>5.8</v>
      </c>
      <c r="E3393" t="s">
        <v>3409</v>
      </c>
      <c r="F3393" t="s">
        <v>12332</v>
      </c>
      <c r="G3393" t="s">
        <v>10413</v>
      </c>
    </row>
    <row r="3394" spans="1:8" x14ac:dyDescent="0.3">
      <c r="A3394" t="s">
        <v>3409</v>
      </c>
      <c r="B3394" t="s">
        <v>27540</v>
      </c>
      <c r="C3394">
        <v>5.9</v>
      </c>
      <c r="E3394" t="s">
        <v>3409</v>
      </c>
    </row>
    <row r="3395" spans="1:8" x14ac:dyDescent="0.3">
      <c r="A3395" t="s">
        <v>3409</v>
      </c>
      <c r="B3395" t="s">
        <v>27541</v>
      </c>
      <c r="C3395">
        <v>8</v>
      </c>
      <c r="E3395" t="s">
        <v>3409</v>
      </c>
    </row>
    <row r="3396" spans="1:8" x14ac:dyDescent="0.3">
      <c r="A3396" t="s">
        <v>1681</v>
      </c>
      <c r="B3396" t="s">
        <v>27542</v>
      </c>
      <c r="C3396">
        <v>6.5</v>
      </c>
      <c r="E3396" t="s">
        <v>1671</v>
      </c>
      <c r="F3396" t="s">
        <v>19711</v>
      </c>
    </row>
    <row r="3397" spans="1:8" x14ac:dyDescent="0.3">
      <c r="A3397" t="s">
        <v>67</v>
      </c>
      <c r="B3397" t="s">
        <v>27543</v>
      </c>
      <c r="C3397">
        <v>6.4</v>
      </c>
      <c r="E3397" t="s">
        <v>67</v>
      </c>
    </row>
    <row r="3398" spans="1:8" x14ac:dyDescent="0.3">
      <c r="A3398" t="s">
        <v>6403</v>
      </c>
      <c r="B3398" t="s">
        <v>27544</v>
      </c>
      <c r="C3398">
        <v>6.8</v>
      </c>
      <c r="E3398" t="s">
        <v>6403</v>
      </c>
    </row>
    <row r="3399" spans="1:8" x14ac:dyDescent="0.3">
      <c r="A3399" t="s">
        <v>5579</v>
      </c>
      <c r="B3399" t="s">
        <v>27545</v>
      </c>
      <c r="C3399">
        <v>7.4</v>
      </c>
      <c r="E3399" t="s">
        <v>27936</v>
      </c>
      <c r="F3399" t="s">
        <v>3409</v>
      </c>
      <c r="G3399" t="s">
        <v>12038</v>
      </c>
    </row>
    <row r="3400" spans="1:8" x14ac:dyDescent="0.3">
      <c r="A3400" t="s">
        <v>6545</v>
      </c>
      <c r="B3400" t="s">
        <v>27546</v>
      </c>
      <c r="C3400">
        <v>8.3000000000000007</v>
      </c>
      <c r="E3400" t="s">
        <v>1671</v>
      </c>
      <c r="F3400" t="s">
        <v>12038</v>
      </c>
      <c r="G3400" t="s">
        <v>19711</v>
      </c>
    </row>
    <row r="3401" spans="1:8" x14ac:dyDescent="0.3">
      <c r="A3401" t="s">
        <v>6403</v>
      </c>
      <c r="B3401" t="s">
        <v>27547</v>
      </c>
      <c r="C3401">
        <v>5.3</v>
      </c>
      <c r="E3401" t="s">
        <v>6403</v>
      </c>
    </row>
    <row r="3402" spans="1:8" x14ac:dyDescent="0.3">
      <c r="A3402" t="s">
        <v>9790</v>
      </c>
      <c r="B3402" t="s">
        <v>27548</v>
      </c>
      <c r="C3402">
        <v>8.1</v>
      </c>
      <c r="E3402" t="s">
        <v>953</v>
      </c>
      <c r="F3402" t="s">
        <v>18089</v>
      </c>
      <c r="G3402" t="s">
        <v>1266</v>
      </c>
      <c r="H3402" t="s">
        <v>17378</v>
      </c>
    </row>
    <row r="3403" spans="1:8" x14ac:dyDescent="0.3">
      <c r="A3403" t="s">
        <v>1671</v>
      </c>
      <c r="B3403" t="s">
        <v>27549</v>
      </c>
      <c r="C3403">
        <v>8</v>
      </c>
      <c r="E3403" t="s">
        <v>1671</v>
      </c>
    </row>
    <row r="3404" spans="1:8" x14ac:dyDescent="0.3">
      <c r="A3404" t="s">
        <v>6403</v>
      </c>
      <c r="B3404" t="s">
        <v>27550</v>
      </c>
      <c r="C3404">
        <v>5.7</v>
      </c>
      <c r="E3404" t="s">
        <v>6403</v>
      </c>
    </row>
    <row r="3405" spans="1:8" x14ac:dyDescent="0.3">
      <c r="A3405" t="s">
        <v>3409</v>
      </c>
      <c r="B3405" t="s">
        <v>27551</v>
      </c>
      <c r="C3405">
        <v>7.1</v>
      </c>
      <c r="E3405" t="s">
        <v>3409</v>
      </c>
    </row>
    <row r="3406" spans="1:8" x14ac:dyDescent="0.3">
      <c r="A3406" t="s">
        <v>4485</v>
      </c>
      <c r="B3406" t="s">
        <v>27552</v>
      </c>
      <c r="C3406">
        <v>7.8</v>
      </c>
      <c r="E3406" t="s">
        <v>1671</v>
      </c>
      <c r="F3406" t="s">
        <v>15011</v>
      </c>
    </row>
    <row r="3407" spans="1:8" x14ac:dyDescent="0.3">
      <c r="A3407" t="s">
        <v>5544</v>
      </c>
      <c r="B3407" t="s">
        <v>27553</v>
      </c>
      <c r="C3407">
        <v>5.9</v>
      </c>
      <c r="E3407" t="s">
        <v>6403</v>
      </c>
      <c r="F3407" t="s">
        <v>10413</v>
      </c>
    </row>
    <row r="3408" spans="1:8" x14ac:dyDescent="0.3">
      <c r="A3408" t="s">
        <v>214</v>
      </c>
      <c r="B3408" t="s">
        <v>27554</v>
      </c>
      <c r="C3408">
        <v>7.8</v>
      </c>
      <c r="E3408" t="s">
        <v>3409</v>
      </c>
      <c r="F3408" t="s">
        <v>19711</v>
      </c>
    </row>
    <row r="3409" spans="1:9" x14ac:dyDescent="0.3">
      <c r="A3409" t="s">
        <v>3913</v>
      </c>
      <c r="B3409" t="s">
        <v>27555</v>
      </c>
      <c r="C3409">
        <v>6</v>
      </c>
      <c r="E3409" t="s">
        <v>1671</v>
      </c>
      <c r="F3409" t="s">
        <v>27935</v>
      </c>
    </row>
    <row r="3410" spans="1:9" x14ac:dyDescent="0.3">
      <c r="A3410" t="s">
        <v>4277</v>
      </c>
      <c r="B3410" t="s">
        <v>27556</v>
      </c>
      <c r="C3410">
        <v>7.2</v>
      </c>
      <c r="E3410" t="s">
        <v>6403</v>
      </c>
      <c r="F3410" t="s">
        <v>27934</v>
      </c>
      <c r="G3410" t="s">
        <v>12332</v>
      </c>
      <c r="H3410" t="s">
        <v>10413</v>
      </c>
    </row>
    <row r="3411" spans="1:9" x14ac:dyDescent="0.3">
      <c r="A3411" t="s">
        <v>2786</v>
      </c>
      <c r="B3411" t="s">
        <v>27557</v>
      </c>
      <c r="C3411">
        <v>5.0999999999999996</v>
      </c>
      <c r="E3411" t="s">
        <v>1671</v>
      </c>
      <c r="F3411" t="s">
        <v>1266</v>
      </c>
    </row>
    <row r="3412" spans="1:9" x14ac:dyDescent="0.3">
      <c r="A3412" t="s">
        <v>67</v>
      </c>
      <c r="B3412" t="s">
        <v>27558</v>
      </c>
      <c r="C3412">
        <v>5.0999999999999996</v>
      </c>
      <c r="E3412" t="s">
        <v>67</v>
      </c>
    </row>
    <row r="3413" spans="1:9" x14ac:dyDescent="0.3">
      <c r="A3413" t="s">
        <v>5510</v>
      </c>
      <c r="B3413" t="s">
        <v>27559</v>
      </c>
      <c r="C3413">
        <v>6.9</v>
      </c>
      <c r="E3413" t="s">
        <v>1671</v>
      </c>
      <c r="F3413" t="s">
        <v>3409</v>
      </c>
      <c r="G3413" t="s">
        <v>12038</v>
      </c>
    </row>
    <row r="3414" spans="1:9" x14ac:dyDescent="0.3">
      <c r="A3414" t="s">
        <v>7048</v>
      </c>
      <c r="B3414" t="s">
        <v>27560</v>
      </c>
      <c r="C3414">
        <v>4.5999999999999996</v>
      </c>
      <c r="E3414" t="s">
        <v>6403</v>
      </c>
      <c r="F3414" t="s">
        <v>27934</v>
      </c>
      <c r="G3414" t="s">
        <v>12332</v>
      </c>
    </row>
    <row r="3415" spans="1:9" x14ac:dyDescent="0.3">
      <c r="A3415" t="s">
        <v>17534</v>
      </c>
      <c r="B3415" t="s">
        <v>27561</v>
      </c>
      <c r="C3415">
        <v>6.7</v>
      </c>
      <c r="E3415" t="s">
        <v>1671</v>
      </c>
      <c r="F3415" t="s">
        <v>67</v>
      </c>
    </row>
    <row r="3416" spans="1:9" x14ac:dyDescent="0.3">
      <c r="A3416" t="s">
        <v>3409</v>
      </c>
      <c r="B3416" t="s">
        <v>27562</v>
      </c>
      <c r="C3416">
        <v>7.1</v>
      </c>
      <c r="E3416" t="s">
        <v>3409</v>
      </c>
    </row>
    <row r="3417" spans="1:9" x14ac:dyDescent="0.3">
      <c r="A3417" t="s">
        <v>1415</v>
      </c>
      <c r="B3417" t="s">
        <v>27563</v>
      </c>
      <c r="C3417">
        <v>7.6</v>
      </c>
      <c r="E3417" t="s">
        <v>1671</v>
      </c>
      <c r="F3417" t="s">
        <v>3409</v>
      </c>
      <c r="G3417" t="s">
        <v>19711</v>
      </c>
    </row>
    <row r="3418" spans="1:9" x14ac:dyDescent="0.3">
      <c r="A3418" t="s">
        <v>214</v>
      </c>
      <c r="B3418" t="s">
        <v>27564</v>
      </c>
      <c r="C3418">
        <v>8.1</v>
      </c>
      <c r="E3418" t="s">
        <v>3409</v>
      </c>
      <c r="F3418" t="s">
        <v>19711</v>
      </c>
    </row>
    <row r="3419" spans="1:9" x14ac:dyDescent="0.3">
      <c r="A3419" t="s">
        <v>3409</v>
      </c>
      <c r="B3419" t="s">
        <v>27565</v>
      </c>
      <c r="C3419">
        <v>7</v>
      </c>
      <c r="E3419" t="s">
        <v>3409</v>
      </c>
    </row>
    <row r="3420" spans="1:9" x14ac:dyDescent="0.3">
      <c r="A3420" t="s">
        <v>19871</v>
      </c>
      <c r="B3420" t="s">
        <v>27566</v>
      </c>
      <c r="C3420">
        <v>7.1</v>
      </c>
      <c r="E3420" t="s">
        <v>1671</v>
      </c>
      <c r="F3420" t="s">
        <v>27936</v>
      </c>
      <c r="G3420" t="s">
        <v>3409</v>
      </c>
      <c r="H3420" t="s">
        <v>12332</v>
      </c>
    </row>
    <row r="3421" spans="1:9" x14ac:dyDescent="0.3">
      <c r="A3421" t="s">
        <v>214</v>
      </c>
      <c r="B3421" t="s">
        <v>27567</v>
      </c>
      <c r="C3421">
        <v>7.6</v>
      </c>
      <c r="E3421" t="s">
        <v>3409</v>
      </c>
      <c r="F3421" t="s">
        <v>19711</v>
      </c>
    </row>
    <row r="3422" spans="1:9" x14ac:dyDescent="0.3">
      <c r="A3422" t="s">
        <v>1415</v>
      </c>
      <c r="B3422" t="s">
        <v>27568</v>
      </c>
      <c r="C3422">
        <v>7.1</v>
      </c>
      <c r="E3422" t="s">
        <v>1671</v>
      </c>
      <c r="F3422" t="s">
        <v>3409</v>
      </c>
      <c r="G3422" t="s">
        <v>19711</v>
      </c>
    </row>
    <row r="3423" spans="1:9" x14ac:dyDescent="0.3">
      <c r="A3423" t="s">
        <v>19886</v>
      </c>
      <c r="B3423" t="s">
        <v>27569</v>
      </c>
      <c r="C3423">
        <v>7.1</v>
      </c>
      <c r="E3423" t="s">
        <v>1671</v>
      </c>
      <c r="F3423" t="s">
        <v>18089</v>
      </c>
      <c r="G3423" t="s">
        <v>17378</v>
      </c>
      <c r="H3423" t="s">
        <v>19711</v>
      </c>
      <c r="I3423" t="s">
        <v>27937</v>
      </c>
    </row>
    <row r="3424" spans="1:9" x14ac:dyDescent="0.3">
      <c r="A3424" t="s">
        <v>19892</v>
      </c>
      <c r="B3424" t="s">
        <v>27570</v>
      </c>
      <c r="C3424">
        <v>7.7</v>
      </c>
      <c r="E3424" t="s">
        <v>1671</v>
      </c>
      <c r="F3424" t="s">
        <v>67</v>
      </c>
      <c r="G3424" t="s">
        <v>25957</v>
      </c>
    </row>
    <row r="3425" spans="1:8" x14ac:dyDescent="0.3">
      <c r="A3425" t="s">
        <v>67</v>
      </c>
      <c r="B3425" t="s">
        <v>27571</v>
      </c>
      <c r="C3425">
        <v>7.6</v>
      </c>
      <c r="E3425" t="s">
        <v>67</v>
      </c>
    </row>
    <row r="3426" spans="1:8" x14ac:dyDescent="0.3">
      <c r="A3426" t="s">
        <v>3409</v>
      </c>
      <c r="B3426" t="s">
        <v>27572</v>
      </c>
      <c r="C3426">
        <v>6.6</v>
      </c>
      <c r="E3426" t="s">
        <v>3409</v>
      </c>
    </row>
    <row r="3427" spans="1:8" x14ac:dyDescent="0.3">
      <c r="A3427" t="s">
        <v>3932</v>
      </c>
      <c r="B3427" t="s">
        <v>27573</v>
      </c>
      <c r="C3427">
        <v>5.7</v>
      </c>
      <c r="E3427" t="s">
        <v>1671</v>
      </c>
      <c r="F3427" t="s">
        <v>3409</v>
      </c>
      <c r="G3427" t="s">
        <v>18089</v>
      </c>
    </row>
    <row r="3428" spans="1:8" x14ac:dyDescent="0.3">
      <c r="A3428" t="s">
        <v>67</v>
      </c>
      <c r="B3428" t="s">
        <v>27574</v>
      </c>
      <c r="C3428">
        <v>7.1</v>
      </c>
      <c r="E3428" t="s">
        <v>67</v>
      </c>
    </row>
    <row r="3429" spans="1:8" x14ac:dyDescent="0.3">
      <c r="A3429" t="s">
        <v>1415</v>
      </c>
      <c r="B3429" t="s">
        <v>27575</v>
      </c>
      <c r="C3429">
        <v>6.2</v>
      </c>
      <c r="E3429" t="s">
        <v>1671</v>
      </c>
      <c r="F3429" t="s">
        <v>3409</v>
      </c>
      <c r="G3429" t="s">
        <v>19711</v>
      </c>
    </row>
    <row r="3430" spans="1:8" x14ac:dyDescent="0.3">
      <c r="A3430" t="s">
        <v>5544</v>
      </c>
      <c r="B3430" t="s">
        <v>27576</v>
      </c>
      <c r="C3430">
        <v>6.1</v>
      </c>
      <c r="E3430" t="s">
        <v>6403</v>
      </c>
      <c r="F3430" t="s">
        <v>10413</v>
      </c>
    </row>
    <row r="3431" spans="1:8" x14ac:dyDescent="0.3">
      <c r="A3431" t="s">
        <v>16384</v>
      </c>
      <c r="B3431" t="s">
        <v>27577</v>
      </c>
      <c r="C3431">
        <v>5.9</v>
      </c>
      <c r="E3431" t="s">
        <v>3409</v>
      </c>
      <c r="F3431" t="s">
        <v>19711</v>
      </c>
      <c r="G3431" t="s">
        <v>12332</v>
      </c>
      <c r="H3431" t="s">
        <v>10413</v>
      </c>
    </row>
    <row r="3432" spans="1:8" x14ac:dyDescent="0.3">
      <c r="A3432" t="s">
        <v>9193</v>
      </c>
      <c r="B3432" t="s">
        <v>27578</v>
      </c>
      <c r="C3432">
        <v>6.8</v>
      </c>
      <c r="E3432" t="s">
        <v>1671</v>
      </c>
      <c r="F3432" t="s">
        <v>27936</v>
      </c>
      <c r="G3432" t="s">
        <v>3409</v>
      </c>
    </row>
    <row r="3433" spans="1:8" x14ac:dyDescent="0.3">
      <c r="A3433" t="s">
        <v>6519</v>
      </c>
      <c r="B3433" t="s">
        <v>27579</v>
      </c>
      <c r="C3433">
        <v>6.8</v>
      </c>
      <c r="E3433" t="s">
        <v>3409</v>
      </c>
      <c r="F3433" t="s">
        <v>22704</v>
      </c>
    </row>
    <row r="3434" spans="1:8" x14ac:dyDescent="0.3">
      <c r="A3434" t="s">
        <v>6132</v>
      </c>
      <c r="B3434" t="s">
        <v>27580</v>
      </c>
      <c r="C3434">
        <v>5.0999999999999996</v>
      </c>
      <c r="E3434" t="s">
        <v>3409</v>
      </c>
      <c r="F3434" t="s">
        <v>6403</v>
      </c>
      <c r="G3434" t="s">
        <v>27934</v>
      </c>
      <c r="H3434" t="s">
        <v>10413</v>
      </c>
    </row>
    <row r="3435" spans="1:8" x14ac:dyDescent="0.3">
      <c r="A3435" t="s">
        <v>1935</v>
      </c>
      <c r="B3435" t="s">
        <v>27581</v>
      </c>
      <c r="C3435">
        <v>7.7</v>
      </c>
      <c r="E3435" t="s">
        <v>27936</v>
      </c>
      <c r="F3435" t="s">
        <v>3409</v>
      </c>
    </row>
    <row r="3436" spans="1:8" x14ac:dyDescent="0.3">
      <c r="A3436" t="s">
        <v>18257</v>
      </c>
      <c r="B3436" t="s">
        <v>27582</v>
      </c>
      <c r="C3436">
        <v>3.9</v>
      </c>
      <c r="E3436" t="s">
        <v>3409</v>
      </c>
      <c r="F3436" t="s">
        <v>17378</v>
      </c>
    </row>
    <row r="3437" spans="1:8" x14ac:dyDescent="0.3">
      <c r="A3437" t="s">
        <v>2752</v>
      </c>
      <c r="B3437" t="s">
        <v>27583</v>
      </c>
      <c r="C3437">
        <v>7.8</v>
      </c>
      <c r="E3437" t="s">
        <v>11526</v>
      </c>
      <c r="F3437" t="s">
        <v>18089</v>
      </c>
      <c r="G3437" t="s">
        <v>1266</v>
      </c>
      <c r="H3437" t="s">
        <v>12038</v>
      </c>
    </row>
    <row r="3438" spans="1:8" x14ac:dyDescent="0.3">
      <c r="A3438" t="s">
        <v>5544</v>
      </c>
      <c r="B3438" t="s">
        <v>27584</v>
      </c>
      <c r="C3438">
        <v>5.7</v>
      </c>
      <c r="E3438" t="s">
        <v>6403</v>
      </c>
      <c r="F3438" t="s">
        <v>10413</v>
      </c>
    </row>
    <row r="3439" spans="1:8" x14ac:dyDescent="0.3">
      <c r="A3439" t="s">
        <v>3030</v>
      </c>
      <c r="B3439" t="s">
        <v>27585</v>
      </c>
      <c r="C3439">
        <v>4.7</v>
      </c>
      <c r="E3439" t="s">
        <v>6403</v>
      </c>
      <c r="F3439" t="s">
        <v>27934</v>
      </c>
      <c r="G3439" t="s">
        <v>10413</v>
      </c>
    </row>
    <row r="3440" spans="1:8" x14ac:dyDescent="0.3">
      <c r="A3440" t="s">
        <v>3409</v>
      </c>
      <c r="B3440" t="s">
        <v>27586</v>
      </c>
      <c r="C3440">
        <v>5.9</v>
      </c>
      <c r="E3440" t="s">
        <v>3409</v>
      </c>
    </row>
    <row r="3441" spans="1:8" x14ac:dyDescent="0.3">
      <c r="A3441" t="s">
        <v>3409</v>
      </c>
      <c r="B3441" t="s">
        <v>27587</v>
      </c>
      <c r="C3441">
        <v>5.9</v>
      </c>
      <c r="E3441" t="s">
        <v>3409</v>
      </c>
    </row>
    <row r="3442" spans="1:8" x14ac:dyDescent="0.3">
      <c r="A3442" t="s">
        <v>5605</v>
      </c>
      <c r="B3442" t="s">
        <v>27588</v>
      </c>
      <c r="C3442">
        <v>8.1</v>
      </c>
      <c r="E3442" t="s">
        <v>3409</v>
      </c>
      <c r="F3442" t="s">
        <v>19711</v>
      </c>
      <c r="G3442" t="s">
        <v>25957</v>
      </c>
    </row>
    <row r="3443" spans="1:8" x14ac:dyDescent="0.3">
      <c r="A3443" t="s">
        <v>2527</v>
      </c>
      <c r="B3443" t="s">
        <v>27589</v>
      </c>
      <c r="C3443">
        <v>7.6</v>
      </c>
      <c r="E3443" t="s">
        <v>1671</v>
      </c>
      <c r="F3443" t="s">
        <v>3409</v>
      </c>
    </row>
    <row r="3444" spans="1:8" x14ac:dyDescent="0.3">
      <c r="A3444" t="s">
        <v>1935</v>
      </c>
      <c r="B3444" t="s">
        <v>27590</v>
      </c>
      <c r="C3444">
        <v>7.2</v>
      </c>
      <c r="E3444" t="s">
        <v>27936</v>
      </c>
      <c r="F3444" t="s">
        <v>3409</v>
      </c>
    </row>
    <row r="3445" spans="1:8" x14ac:dyDescent="0.3">
      <c r="A3445" t="s">
        <v>50</v>
      </c>
      <c r="B3445" t="s">
        <v>27591</v>
      </c>
      <c r="C3445">
        <v>7.5</v>
      </c>
      <c r="E3445" t="s">
        <v>1325</v>
      </c>
      <c r="F3445" t="s">
        <v>953</v>
      </c>
      <c r="G3445" t="s">
        <v>10413</v>
      </c>
    </row>
    <row r="3446" spans="1:8" x14ac:dyDescent="0.3">
      <c r="A3446" t="s">
        <v>20123</v>
      </c>
      <c r="B3446" t="s">
        <v>27592</v>
      </c>
      <c r="C3446">
        <v>5.0999999999999996</v>
      </c>
      <c r="E3446" t="s">
        <v>1325</v>
      </c>
      <c r="F3446" t="s">
        <v>1671</v>
      </c>
      <c r="G3446" t="s">
        <v>6403</v>
      </c>
      <c r="H3446" t="s">
        <v>12332</v>
      </c>
    </row>
    <row r="3447" spans="1:8" x14ac:dyDescent="0.3">
      <c r="A3447" t="s">
        <v>5103</v>
      </c>
      <c r="B3447" t="s">
        <v>27593</v>
      </c>
      <c r="C3447">
        <v>6.9</v>
      </c>
      <c r="E3447" t="s">
        <v>6403</v>
      </c>
      <c r="F3447" t="s">
        <v>27934</v>
      </c>
    </row>
    <row r="3448" spans="1:8" x14ac:dyDescent="0.3">
      <c r="A3448" t="s">
        <v>227</v>
      </c>
      <c r="B3448" t="s">
        <v>27594</v>
      </c>
      <c r="C3448">
        <v>7.6</v>
      </c>
      <c r="E3448" t="s">
        <v>1325</v>
      </c>
      <c r="F3448" t="s">
        <v>953</v>
      </c>
      <c r="G3448" t="s">
        <v>12332</v>
      </c>
      <c r="H3448" t="s">
        <v>10413</v>
      </c>
    </row>
    <row r="3449" spans="1:8" x14ac:dyDescent="0.3">
      <c r="A3449" t="s">
        <v>2136</v>
      </c>
      <c r="B3449" t="s">
        <v>27595</v>
      </c>
      <c r="C3449">
        <v>7.6</v>
      </c>
      <c r="E3449" t="s">
        <v>1325</v>
      </c>
      <c r="F3449" t="s">
        <v>1671</v>
      </c>
    </row>
    <row r="3450" spans="1:8" x14ac:dyDescent="0.3">
      <c r="A3450" t="s">
        <v>15074</v>
      </c>
      <c r="B3450" t="s">
        <v>27596</v>
      </c>
      <c r="C3450">
        <v>7.6</v>
      </c>
      <c r="E3450" t="s">
        <v>13307</v>
      </c>
      <c r="F3450" t="s">
        <v>27936</v>
      </c>
      <c r="G3450" t="s">
        <v>3409</v>
      </c>
      <c r="H3450" t="s">
        <v>19711</v>
      </c>
    </row>
    <row r="3451" spans="1:8" x14ac:dyDescent="0.3">
      <c r="A3451" t="s">
        <v>6132</v>
      </c>
      <c r="B3451" t="s">
        <v>27597</v>
      </c>
      <c r="C3451">
        <v>5.3</v>
      </c>
      <c r="E3451" t="s">
        <v>3409</v>
      </c>
      <c r="F3451" t="s">
        <v>6403</v>
      </c>
      <c r="G3451" t="s">
        <v>27934</v>
      </c>
      <c r="H3451" t="s">
        <v>10413</v>
      </c>
    </row>
    <row r="3452" spans="1:8" x14ac:dyDescent="0.3">
      <c r="A3452" t="s">
        <v>4075</v>
      </c>
      <c r="B3452" t="s">
        <v>27598</v>
      </c>
      <c r="C3452">
        <v>8.5</v>
      </c>
      <c r="E3452" t="s">
        <v>3409</v>
      </c>
      <c r="F3452" t="s">
        <v>10413</v>
      </c>
    </row>
    <row r="3453" spans="1:8" x14ac:dyDescent="0.3">
      <c r="A3453" t="s">
        <v>3409</v>
      </c>
      <c r="B3453" t="s">
        <v>27599</v>
      </c>
      <c r="C3453">
        <v>7</v>
      </c>
      <c r="E3453" t="s">
        <v>3409</v>
      </c>
    </row>
    <row r="3454" spans="1:8" x14ac:dyDescent="0.3">
      <c r="A3454" t="s">
        <v>20197</v>
      </c>
      <c r="B3454" t="s">
        <v>27600</v>
      </c>
      <c r="C3454">
        <v>7.8</v>
      </c>
      <c r="E3454" t="s">
        <v>11526</v>
      </c>
      <c r="F3454" t="s">
        <v>1671</v>
      </c>
      <c r="G3454" t="s">
        <v>3409</v>
      </c>
    </row>
    <row r="3455" spans="1:8" x14ac:dyDescent="0.3">
      <c r="A3455" t="s">
        <v>2527</v>
      </c>
      <c r="B3455" t="s">
        <v>27601</v>
      </c>
      <c r="C3455">
        <v>7.2</v>
      </c>
      <c r="E3455" t="s">
        <v>1671</v>
      </c>
      <c r="F3455" t="s">
        <v>3409</v>
      </c>
    </row>
    <row r="3456" spans="1:8" x14ac:dyDescent="0.3">
      <c r="A3456" t="s">
        <v>214</v>
      </c>
      <c r="B3456" t="s">
        <v>27602</v>
      </c>
      <c r="C3456">
        <v>8</v>
      </c>
      <c r="E3456" t="s">
        <v>3409</v>
      </c>
      <c r="F3456" t="s">
        <v>19711</v>
      </c>
    </row>
    <row r="3457" spans="1:10" x14ac:dyDescent="0.3">
      <c r="A3457" t="s">
        <v>4075</v>
      </c>
      <c r="B3457" t="s">
        <v>27603</v>
      </c>
      <c r="C3457">
        <v>8.1</v>
      </c>
      <c r="E3457" t="s">
        <v>3409</v>
      </c>
      <c r="F3457" t="s">
        <v>10413</v>
      </c>
    </row>
    <row r="3458" spans="1:10" x14ac:dyDescent="0.3">
      <c r="A3458" t="s">
        <v>3409</v>
      </c>
      <c r="B3458" t="s">
        <v>27604</v>
      </c>
      <c r="C3458">
        <v>6.8</v>
      </c>
      <c r="E3458" t="s">
        <v>3409</v>
      </c>
    </row>
    <row r="3459" spans="1:10" x14ac:dyDescent="0.3">
      <c r="A3459" t="s">
        <v>3409</v>
      </c>
      <c r="B3459" t="s">
        <v>27605</v>
      </c>
      <c r="C3459">
        <v>7.2</v>
      </c>
      <c r="E3459" t="s">
        <v>3409</v>
      </c>
    </row>
    <row r="3460" spans="1:10" x14ac:dyDescent="0.3">
      <c r="A3460" t="s">
        <v>2527</v>
      </c>
      <c r="B3460" t="s">
        <v>27606</v>
      </c>
      <c r="C3460">
        <v>7.4</v>
      </c>
      <c r="E3460" t="s">
        <v>1671</v>
      </c>
      <c r="F3460" t="s">
        <v>3409</v>
      </c>
    </row>
    <row r="3461" spans="1:10" x14ac:dyDescent="0.3">
      <c r="A3461" t="s">
        <v>7837</v>
      </c>
      <c r="B3461" t="s">
        <v>27607</v>
      </c>
      <c r="C3461">
        <v>6.1</v>
      </c>
      <c r="E3461" t="s">
        <v>3409</v>
      </c>
      <c r="F3461" t="s">
        <v>12038</v>
      </c>
      <c r="G3461" t="s">
        <v>19711</v>
      </c>
    </row>
    <row r="3462" spans="1:10" x14ac:dyDescent="0.3">
      <c r="A3462" t="s">
        <v>464</v>
      </c>
      <c r="B3462" t="s">
        <v>27608</v>
      </c>
      <c r="C3462">
        <v>7</v>
      </c>
      <c r="E3462" t="s">
        <v>1325</v>
      </c>
      <c r="F3462" t="s">
        <v>27936</v>
      </c>
      <c r="G3462" t="s">
        <v>3409</v>
      </c>
      <c r="H3462" t="s">
        <v>10413</v>
      </c>
    </row>
    <row r="3463" spans="1:10" x14ac:dyDescent="0.3">
      <c r="A3463" t="s">
        <v>2125</v>
      </c>
      <c r="B3463" t="s">
        <v>27609</v>
      </c>
      <c r="C3463">
        <v>5.3</v>
      </c>
      <c r="E3463" t="s">
        <v>27936</v>
      </c>
      <c r="F3463" t="s">
        <v>3409</v>
      </c>
      <c r="G3463" t="s">
        <v>10413</v>
      </c>
    </row>
    <row r="3464" spans="1:10" x14ac:dyDescent="0.3">
      <c r="A3464" t="s">
        <v>1681</v>
      </c>
      <c r="B3464" t="s">
        <v>27610</v>
      </c>
      <c r="C3464">
        <v>4.7</v>
      </c>
      <c r="E3464" t="s">
        <v>1671</v>
      </c>
      <c r="F3464" t="s">
        <v>19711</v>
      </c>
    </row>
    <row r="3465" spans="1:10" x14ac:dyDescent="0.3">
      <c r="A3465" t="s">
        <v>3030</v>
      </c>
      <c r="B3465" t="s">
        <v>27611</v>
      </c>
      <c r="C3465">
        <v>5.7</v>
      </c>
      <c r="E3465" t="s">
        <v>6403</v>
      </c>
      <c r="F3465" t="s">
        <v>27934</v>
      </c>
      <c r="G3465" t="s">
        <v>10413</v>
      </c>
    </row>
    <row r="3466" spans="1:10" x14ac:dyDescent="0.3">
      <c r="A3466" t="s">
        <v>1415</v>
      </c>
      <c r="B3466" t="s">
        <v>27612</v>
      </c>
      <c r="C3466">
        <v>6.5</v>
      </c>
      <c r="E3466" t="s">
        <v>1671</v>
      </c>
      <c r="F3466" t="s">
        <v>3409</v>
      </c>
      <c r="G3466" t="s">
        <v>19711</v>
      </c>
    </row>
    <row r="3467" spans="1:10" x14ac:dyDescent="0.3">
      <c r="A3467" t="s">
        <v>20297</v>
      </c>
      <c r="B3467" t="s">
        <v>27613</v>
      </c>
      <c r="C3467">
        <v>8</v>
      </c>
      <c r="E3467" t="s">
        <v>11526</v>
      </c>
      <c r="F3467" t="s">
        <v>13307</v>
      </c>
      <c r="G3467" t="s">
        <v>67</v>
      </c>
      <c r="H3467" t="s">
        <v>3409</v>
      </c>
      <c r="I3467" t="s">
        <v>22704</v>
      </c>
      <c r="J3467" t="s">
        <v>25957</v>
      </c>
    </row>
    <row r="3468" spans="1:10" x14ac:dyDescent="0.3">
      <c r="A3468" t="s">
        <v>953</v>
      </c>
      <c r="B3468" t="s">
        <v>27614</v>
      </c>
      <c r="C3468">
        <v>3.3</v>
      </c>
      <c r="E3468" t="s">
        <v>953</v>
      </c>
    </row>
    <row r="3469" spans="1:10" x14ac:dyDescent="0.3">
      <c r="A3469" t="s">
        <v>20311</v>
      </c>
      <c r="B3469" t="s">
        <v>27615</v>
      </c>
      <c r="C3469">
        <v>8.3000000000000007</v>
      </c>
      <c r="E3469" t="s">
        <v>67</v>
      </c>
      <c r="F3469" t="s">
        <v>25957</v>
      </c>
    </row>
    <row r="3470" spans="1:10" x14ac:dyDescent="0.3">
      <c r="A3470" t="s">
        <v>214</v>
      </c>
      <c r="B3470" t="s">
        <v>27616</v>
      </c>
      <c r="C3470">
        <v>6.9</v>
      </c>
      <c r="E3470" t="s">
        <v>3409</v>
      </c>
      <c r="F3470" t="s">
        <v>19711</v>
      </c>
    </row>
    <row r="3471" spans="1:10" x14ac:dyDescent="0.3">
      <c r="A3471" t="s">
        <v>20327</v>
      </c>
      <c r="B3471" t="s">
        <v>27617</v>
      </c>
      <c r="C3471">
        <v>8.1</v>
      </c>
      <c r="E3471" t="s">
        <v>67</v>
      </c>
      <c r="F3471" t="s">
        <v>22704</v>
      </c>
    </row>
    <row r="3472" spans="1:10" x14ac:dyDescent="0.3">
      <c r="A3472" t="s">
        <v>20337</v>
      </c>
      <c r="B3472" t="s">
        <v>27618</v>
      </c>
      <c r="C3472">
        <v>6.8</v>
      </c>
      <c r="E3472" t="s">
        <v>13307</v>
      </c>
      <c r="F3472" t="s">
        <v>67</v>
      </c>
      <c r="G3472" t="s">
        <v>22704</v>
      </c>
    </row>
    <row r="3473" spans="1:10" x14ac:dyDescent="0.3">
      <c r="A3473" t="s">
        <v>1671</v>
      </c>
      <c r="B3473" t="s">
        <v>27619</v>
      </c>
      <c r="C3473">
        <v>4.5999999999999996</v>
      </c>
      <c r="E3473" t="s">
        <v>1671</v>
      </c>
    </row>
    <row r="3474" spans="1:10" x14ac:dyDescent="0.3">
      <c r="A3474" t="s">
        <v>2527</v>
      </c>
      <c r="B3474" t="s">
        <v>27620</v>
      </c>
      <c r="C3474">
        <v>7</v>
      </c>
      <c r="E3474" t="s">
        <v>1671</v>
      </c>
      <c r="F3474" t="s">
        <v>3409</v>
      </c>
    </row>
    <row r="3475" spans="1:10" x14ac:dyDescent="0.3">
      <c r="A3475" t="s">
        <v>20374</v>
      </c>
      <c r="B3475" t="s">
        <v>27621</v>
      </c>
      <c r="C3475">
        <v>6.7</v>
      </c>
      <c r="E3475" t="s">
        <v>1325</v>
      </c>
      <c r="F3475" t="s">
        <v>953</v>
      </c>
      <c r="G3475" t="s">
        <v>1671</v>
      </c>
      <c r="H3475" t="s">
        <v>3409</v>
      </c>
      <c r="I3475" t="s">
        <v>12038</v>
      </c>
      <c r="J3475" t="s">
        <v>12332</v>
      </c>
    </row>
    <row r="3476" spans="1:10" x14ac:dyDescent="0.3">
      <c r="A3476" t="s">
        <v>2527</v>
      </c>
      <c r="B3476" t="s">
        <v>27622</v>
      </c>
      <c r="C3476">
        <v>5.8</v>
      </c>
      <c r="E3476" t="s">
        <v>1671</v>
      </c>
      <c r="F3476" t="s">
        <v>3409</v>
      </c>
    </row>
    <row r="3477" spans="1:10" x14ac:dyDescent="0.3">
      <c r="A3477" t="s">
        <v>3409</v>
      </c>
      <c r="B3477" t="s">
        <v>27623</v>
      </c>
      <c r="C3477">
        <v>4.5</v>
      </c>
      <c r="E3477" t="s">
        <v>3409</v>
      </c>
    </row>
    <row r="3478" spans="1:10" x14ac:dyDescent="0.3">
      <c r="A3478" t="s">
        <v>3409</v>
      </c>
      <c r="B3478" t="s">
        <v>27624</v>
      </c>
      <c r="C3478">
        <v>6.2</v>
      </c>
      <c r="E3478" t="s">
        <v>3409</v>
      </c>
    </row>
    <row r="3479" spans="1:10" x14ac:dyDescent="0.3">
      <c r="A3479" t="s">
        <v>214</v>
      </c>
      <c r="B3479" t="s">
        <v>27625</v>
      </c>
      <c r="C3479">
        <v>6.6</v>
      </c>
      <c r="E3479" t="s">
        <v>3409</v>
      </c>
      <c r="F3479" t="s">
        <v>19711</v>
      </c>
    </row>
    <row r="3480" spans="1:10" x14ac:dyDescent="0.3">
      <c r="A3480" t="s">
        <v>3409</v>
      </c>
      <c r="B3480" t="s">
        <v>27626</v>
      </c>
      <c r="C3480">
        <v>6.6</v>
      </c>
      <c r="E3480" t="s">
        <v>3409</v>
      </c>
    </row>
    <row r="3481" spans="1:10" x14ac:dyDescent="0.3">
      <c r="A3481" t="s">
        <v>15140</v>
      </c>
      <c r="B3481" t="s">
        <v>27627</v>
      </c>
      <c r="C3481">
        <v>7.8</v>
      </c>
      <c r="E3481" t="s">
        <v>1325</v>
      </c>
      <c r="F3481" t="s">
        <v>27936</v>
      </c>
      <c r="G3481" t="s">
        <v>3409</v>
      </c>
    </row>
    <row r="3482" spans="1:10" x14ac:dyDescent="0.3">
      <c r="A3482" t="s">
        <v>20523</v>
      </c>
      <c r="B3482" t="s">
        <v>27628</v>
      </c>
      <c r="C3482">
        <v>7.7</v>
      </c>
      <c r="E3482" t="s">
        <v>27936</v>
      </c>
      <c r="F3482" t="s">
        <v>3409</v>
      </c>
      <c r="G3482" t="s">
        <v>27938</v>
      </c>
      <c r="H3482" t="s">
        <v>27934</v>
      </c>
      <c r="I3482" t="s">
        <v>10413</v>
      </c>
    </row>
    <row r="3483" spans="1:10" x14ac:dyDescent="0.3">
      <c r="A3483" t="s">
        <v>20546</v>
      </c>
      <c r="B3483" t="s">
        <v>27629</v>
      </c>
      <c r="C3483">
        <v>5.7</v>
      </c>
      <c r="E3483" t="s">
        <v>1671</v>
      </c>
      <c r="F3483" t="s">
        <v>1266</v>
      </c>
      <c r="G3483" t="s">
        <v>17378</v>
      </c>
      <c r="H3483" t="s">
        <v>12332</v>
      </c>
    </row>
    <row r="3484" spans="1:10" x14ac:dyDescent="0.3">
      <c r="A3484" t="s">
        <v>1935</v>
      </c>
      <c r="B3484" t="s">
        <v>27630</v>
      </c>
      <c r="C3484">
        <v>7.1</v>
      </c>
      <c r="E3484" t="s">
        <v>27936</v>
      </c>
      <c r="F3484" t="s">
        <v>3409</v>
      </c>
    </row>
    <row r="3485" spans="1:10" x14ac:dyDescent="0.3">
      <c r="A3485" t="s">
        <v>5324</v>
      </c>
      <c r="B3485" t="s">
        <v>27631</v>
      </c>
      <c r="C3485">
        <v>6.4</v>
      </c>
      <c r="E3485" t="s">
        <v>3409</v>
      </c>
      <c r="F3485" t="s">
        <v>1266</v>
      </c>
    </row>
    <row r="3486" spans="1:10" x14ac:dyDescent="0.3">
      <c r="A3486" t="s">
        <v>1924</v>
      </c>
      <c r="B3486" t="s">
        <v>27632</v>
      </c>
      <c r="C3486">
        <v>7</v>
      </c>
      <c r="E3486" t="s">
        <v>3409</v>
      </c>
      <c r="F3486" t="s">
        <v>27934</v>
      </c>
      <c r="G3486" t="s">
        <v>10413</v>
      </c>
    </row>
    <row r="3487" spans="1:10" x14ac:dyDescent="0.3">
      <c r="A3487" t="s">
        <v>3409</v>
      </c>
      <c r="B3487" t="s">
        <v>27633</v>
      </c>
      <c r="C3487">
        <v>5.8</v>
      </c>
      <c r="E3487" t="s">
        <v>3409</v>
      </c>
    </row>
    <row r="3488" spans="1:10" x14ac:dyDescent="0.3">
      <c r="A3488" t="s">
        <v>20639</v>
      </c>
      <c r="B3488" t="s">
        <v>27634</v>
      </c>
      <c r="C3488">
        <v>7.8</v>
      </c>
      <c r="E3488" t="s">
        <v>13307</v>
      </c>
      <c r="F3488" t="s">
        <v>27936</v>
      </c>
      <c r="G3488" t="s">
        <v>67</v>
      </c>
      <c r="H3488" t="s">
        <v>22704</v>
      </c>
      <c r="I3488" t="s">
        <v>10413</v>
      </c>
    </row>
    <row r="3489" spans="1:7" x14ac:dyDescent="0.3">
      <c r="A3489" t="s">
        <v>3409</v>
      </c>
      <c r="B3489" t="s">
        <v>27635</v>
      </c>
      <c r="C3489">
        <v>7.2</v>
      </c>
      <c r="E3489" t="s">
        <v>3409</v>
      </c>
    </row>
    <row r="3490" spans="1:7" x14ac:dyDescent="0.3">
      <c r="A3490" t="s">
        <v>4384</v>
      </c>
      <c r="B3490" t="s">
        <v>27636</v>
      </c>
      <c r="C3490">
        <v>5.6</v>
      </c>
      <c r="E3490" t="s">
        <v>3409</v>
      </c>
      <c r="F3490" t="s">
        <v>6403</v>
      </c>
      <c r="G3490" t="s">
        <v>10413</v>
      </c>
    </row>
    <row r="3491" spans="1:7" x14ac:dyDescent="0.3">
      <c r="A3491" t="s">
        <v>214</v>
      </c>
      <c r="B3491" t="s">
        <v>27637</v>
      </c>
      <c r="C3491">
        <v>6.8</v>
      </c>
      <c r="E3491" t="s">
        <v>3409</v>
      </c>
      <c r="F3491" t="s">
        <v>19711</v>
      </c>
    </row>
    <row r="3492" spans="1:7" x14ac:dyDescent="0.3">
      <c r="A3492" t="s">
        <v>5324</v>
      </c>
      <c r="B3492" t="s">
        <v>27638</v>
      </c>
      <c r="C3492">
        <v>7.3</v>
      </c>
      <c r="E3492" t="s">
        <v>3409</v>
      </c>
      <c r="F3492" t="s">
        <v>1266</v>
      </c>
    </row>
    <row r="3493" spans="1:7" x14ac:dyDescent="0.3">
      <c r="A3493" t="s">
        <v>6199</v>
      </c>
      <c r="B3493" t="s">
        <v>27639</v>
      </c>
      <c r="C3493">
        <v>7.3</v>
      </c>
      <c r="E3493" t="s">
        <v>3409</v>
      </c>
      <c r="F3493" t="s">
        <v>12038</v>
      </c>
    </row>
    <row r="3494" spans="1:7" x14ac:dyDescent="0.3">
      <c r="A3494" t="s">
        <v>17534</v>
      </c>
      <c r="B3494" t="s">
        <v>27640</v>
      </c>
      <c r="C3494">
        <v>6.6</v>
      </c>
      <c r="E3494" t="s">
        <v>1671</v>
      </c>
      <c r="F3494" t="s">
        <v>67</v>
      </c>
    </row>
    <row r="3495" spans="1:7" x14ac:dyDescent="0.3">
      <c r="A3495" t="s">
        <v>7043</v>
      </c>
      <c r="B3495" t="s">
        <v>27641</v>
      </c>
      <c r="C3495">
        <v>7.5</v>
      </c>
      <c r="E3495" t="s">
        <v>953</v>
      </c>
      <c r="F3495" t="s">
        <v>3409</v>
      </c>
    </row>
    <row r="3496" spans="1:7" x14ac:dyDescent="0.3">
      <c r="A3496" t="s">
        <v>1935</v>
      </c>
      <c r="B3496" t="s">
        <v>27642</v>
      </c>
      <c r="C3496">
        <v>7.8</v>
      </c>
      <c r="E3496" t="s">
        <v>27936</v>
      </c>
      <c r="F3496" t="s">
        <v>3409</v>
      </c>
    </row>
    <row r="3497" spans="1:7" x14ac:dyDescent="0.3">
      <c r="A3497" t="s">
        <v>11575</v>
      </c>
      <c r="B3497" t="s">
        <v>27643</v>
      </c>
      <c r="C3497">
        <v>6.7</v>
      </c>
      <c r="E3497" t="s">
        <v>3409</v>
      </c>
      <c r="F3497" t="s">
        <v>6403</v>
      </c>
    </row>
    <row r="3498" spans="1:7" x14ac:dyDescent="0.3">
      <c r="A3498" t="s">
        <v>1935</v>
      </c>
      <c r="B3498" t="s">
        <v>27644</v>
      </c>
      <c r="C3498">
        <v>7.5</v>
      </c>
      <c r="E3498" t="s">
        <v>27936</v>
      </c>
      <c r="F3498" t="s">
        <v>3409</v>
      </c>
    </row>
    <row r="3499" spans="1:7" x14ac:dyDescent="0.3">
      <c r="A3499" t="s">
        <v>5544</v>
      </c>
      <c r="B3499" t="s">
        <v>27645</v>
      </c>
      <c r="C3499">
        <v>6.3</v>
      </c>
      <c r="E3499" t="s">
        <v>6403</v>
      </c>
      <c r="F3499" t="s">
        <v>10413</v>
      </c>
    </row>
    <row r="3500" spans="1:7" x14ac:dyDescent="0.3">
      <c r="A3500" t="s">
        <v>4262</v>
      </c>
      <c r="B3500" t="s">
        <v>27646</v>
      </c>
      <c r="C3500">
        <v>6.3</v>
      </c>
      <c r="E3500" t="s">
        <v>1671</v>
      </c>
      <c r="F3500" t="s">
        <v>27936</v>
      </c>
      <c r="G3500" t="s">
        <v>19711</v>
      </c>
    </row>
    <row r="3501" spans="1:7" x14ac:dyDescent="0.3">
      <c r="A3501" t="s">
        <v>214</v>
      </c>
      <c r="B3501" t="s">
        <v>27647</v>
      </c>
      <c r="C3501">
        <v>6.8</v>
      </c>
      <c r="E3501" t="s">
        <v>3409</v>
      </c>
      <c r="F3501" t="s">
        <v>19711</v>
      </c>
    </row>
    <row r="3502" spans="1:7" x14ac:dyDescent="0.3">
      <c r="A3502" t="s">
        <v>214</v>
      </c>
      <c r="B3502" t="s">
        <v>27648</v>
      </c>
      <c r="C3502">
        <v>7.8</v>
      </c>
      <c r="E3502" t="s">
        <v>3409</v>
      </c>
      <c r="F3502" t="s">
        <v>19711</v>
      </c>
    </row>
    <row r="3503" spans="1:7" x14ac:dyDescent="0.3">
      <c r="A3503" t="s">
        <v>214</v>
      </c>
      <c r="B3503" t="s">
        <v>27649</v>
      </c>
      <c r="C3503">
        <v>6.9</v>
      </c>
      <c r="E3503" t="s">
        <v>3409</v>
      </c>
      <c r="F3503" t="s">
        <v>19711</v>
      </c>
    </row>
    <row r="3504" spans="1:7" x14ac:dyDescent="0.3">
      <c r="A3504" t="s">
        <v>2527</v>
      </c>
      <c r="B3504" t="s">
        <v>27650</v>
      </c>
      <c r="C3504">
        <v>4.3</v>
      </c>
      <c r="E3504" t="s">
        <v>1671</v>
      </c>
      <c r="F3504" t="s">
        <v>3409</v>
      </c>
    </row>
    <row r="3505" spans="1:8" x14ac:dyDescent="0.3">
      <c r="A3505" t="s">
        <v>1415</v>
      </c>
      <c r="B3505" t="s">
        <v>27651</v>
      </c>
      <c r="C3505">
        <v>7.2</v>
      </c>
      <c r="E3505" t="s">
        <v>1671</v>
      </c>
      <c r="F3505" t="s">
        <v>3409</v>
      </c>
      <c r="G3505" t="s">
        <v>19711</v>
      </c>
    </row>
    <row r="3506" spans="1:8" x14ac:dyDescent="0.3">
      <c r="A3506" t="s">
        <v>1415</v>
      </c>
      <c r="B3506" t="s">
        <v>27652</v>
      </c>
      <c r="C3506">
        <v>7.3</v>
      </c>
      <c r="E3506" t="s">
        <v>1671</v>
      </c>
      <c r="F3506" t="s">
        <v>3409</v>
      </c>
      <c r="G3506" t="s">
        <v>19711</v>
      </c>
    </row>
    <row r="3507" spans="1:8" x14ac:dyDescent="0.3">
      <c r="A3507" t="s">
        <v>4824</v>
      </c>
      <c r="B3507" t="s">
        <v>27653</v>
      </c>
      <c r="C3507">
        <v>7.2</v>
      </c>
      <c r="E3507" t="s">
        <v>27936</v>
      </c>
      <c r="F3507" t="s">
        <v>3409</v>
      </c>
      <c r="G3507" t="s">
        <v>19711</v>
      </c>
    </row>
    <row r="3508" spans="1:8" x14ac:dyDescent="0.3">
      <c r="A3508" t="s">
        <v>8060</v>
      </c>
      <c r="B3508" t="s">
        <v>27654</v>
      </c>
      <c r="C3508">
        <v>5.4</v>
      </c>
      <c r="E3508" t="s">
        <v>3409</v>
      </c>
      <c r="F3508" t="s">
        <v>27934</v>
      </c>
    </row>
    <row r="3509" spans="1:8" x14ac:dyDescent="0.3">
      <c r="A3509" t="s">
        <v>1415</v>
      </c>
      <c r="B3509" t="s">
        <v>27655</v>
      </c>
      <c r="C3509">
        <v>7.1</v>
      </c>
      <c r="E3509" t="s">
        <v>1671</v>
      </c>
      <c r="F3509" t="s">
        <v>3409</v>
      </c>
      <c r="G3509" t="s">
        <v>19711</v>
      </c>
    </row>
    <row r="3510" spans="1:8" x14ac:dyDescent="0.3">
      <c r="A3510" t="s">
        <v>7123</v>
      </c>
      <c r="B3510" t="s">
        <v>27656</v>
      </c>
      <c r="C3510">
        <v>6.8</v>
      </c>
      <c r="E3510" t="s">
        <v>1325</v>
      </c>
      <c r="F3510" t="s">
        <v>13307</v>
      </c>
      <c r="G3510" t="s">
        <v>3409</v>
      </c>
      <c r="H3510" t="s">
        <v>27935</v>
      </c>
    </row>
    <row r="3511" spans="1:8" x14ac:dyDescent="0.3">
      <c r="A3511" t="s">
        <v>3409</v>
      </c>
      <c r="B3511" t="s">
        <v>27657</v>
      </c>
      <c r="C3511">
        <v>7</v>
      </c>
      <c r="E3511" t="s">
        <v>3409</v>
      </c>
    </row>
    <row r="3512" spans="1:8" x14ac:dyDescent="0.3">
      <c r="A3512" t="s">
        <v>2527</v>
      </c>
      <c r="B3512" t="s">
        <v>27658</v>
      </c>
      <c r="C3512">
        <v>7.4</v>
      </c>
      <c r="E3512" t="s">
        <v>1671</v>
      </c>
      <c r="F3512" t="s">
        <v>3409</v>
      </c>
    </row>
    <row r="3513" spans="1:8" x14ac:dyDescent="0.3">
      <c r="A3513" t="s">
        <v>1415</v>
      </c>
      <c r="B3513" t="s">
        <v>27659</v>
      </c>
      <c r="C3513">
        <v>6.7</v>
      </c>
      <c r="E3513" t="s">
        <v>1671</v>
      </c>
      <c r="F3513" t="s">
        <v>3409</v>
      </c>
      <c r="G3513" t="s">
        <v>19711</v>
      </c>
    </row>
    <row r="3514" spans="1:8" x14ac:dyDescent="0.3">
      <c r="A3514" t="s">
        <v>3831</v>
      </c>
      <c r="B3514" t="s">
        <v>27660</v>
      </c>
      <c r="C3514">
        <v>7.2</v>
      </c>
      <c r="E3514" t="s">
        <v>3409</v>
      </c>
      <c r="F3514" t="s">
        <v>27934</v>
      </c>
      <c r="G3514" t="s">
        <v>19711</v>
      </c>
    </row>
    <row r="3515" spans="1:8" x14ac:dyDescent="0.3">
      <c r="A3515" t="s">
        <v>3124</v>
      </c>
      <c r="B3515" t="s">
        <v>27661</v>
      </c>
      <c r="C3515">
        <v>7.5</v>
      </c>
      <c r="E3515" t="s">
        <v>1671</v>
      </c>
      <c r="F3515" t="s">
        <v>27936</v>
      </c>
      <c r="G3515" t="s">
        <v>3409</v>
      </c>
      <c r="H3515" t="s">
        <v>19711</v>
      </c>
    </row>
    <row r="3516" spans="1:8" x14ac:dyDescent="0.3">
      <c r="A3516" t="s">
        <v>2664</v>
      </c>
      <c r="B3516" t="s">
        <v>27662</v>
      </c>
      <c r="C3516">
        <v>6.8</v>
      </c>
      <c r="E3516" t="s">
        <v>1266</v>
      </c>
      <c r="F3516" t="s">
        <v>6403</v>
      </c>
      <c r="G3516" t="s">
        <v>27934</v>
      </c>
      <c r="H3516" t="s">
        <v>10413</v>
      </c>
    </row>
    <row r="3517" spans="1:8" x14ac:dyDescent="0.3">
      <c r="A3517" t="s">
        <v>2125</v>
      </c>
      <c r="B3517" t="s">
        <v>27663</v>
      </c>
      <c r="C3517">
        <v>7.9</v>
      </c>
      <c r="E3517" t="s">
        <v>27936</v>
      </c>
      <c r="F3517" t="s">
        <v>3409</v>
      </c>
      <c r="G3517" t="s">
        <v>10413</v>
      </c>
    </row>
    <row r="3518" spans="1:8" x14ac:dyDescent="0.3">
      <c r="A3518" t="s">
        <v>3409</v>
      </c>
      <c r="B3518" t="s">
        <v>27664</v>
      </c>
      <c r="C3518">
        <v>6.7</v>
      </c>
      <c r="E3518" t="s">
        <v>3409</v>
      </c>
    </row>
    <row r="3519" spans="1:8" x14ac:dyDescent="0.3">
      <c r="A3519" t="s">
        <v>1681</v>
      </c>
      <c r="B3519" t="s">
        <v>27665</v>
      </c>
      <c r="C3519">
        <v>5.8</v>
      </c>
      <c r="E3519" t="s">
        <v>1671</v>
      </c>
      <c r="F3519" t="s">
        <v>19711</v>
      </c>
    </row>
    <row r="3520" spans="1:8" x14ac:dyDescent="0.3">
      <c r="A3520" t="s">
        <v>2125</v>
      </c>
      <c r="B3520" t="s">
        <v>27666</v>
      </c>
      <c r="C3520">
        <v>6.5</v>
      </c>
      <c r="E3520" t="s">
        <v>27936</v>
      </c>
      <c r="F3520" t="s">
        <v>3409</v>
      </c>
      <c r="G3520" t="s">
        <v>10413</v>
      </c>
    </row>
    <row r="3521" spans="1:8" x14ac:dyDescent="0.3">
      <c r="A3521" t="s">
        <v>3409</v>
      </c>
      <c r="B3521" t="s">
        <v>27667</v>
      </c>
      <c r="C3521">
        <v>7.2</v>
      </c>
      <c r="E3521" t="s">
        <v>3409</v>
      </c>
    </row>
    <row r="3522" spans="1:8" x14ac:dyDescent="0.3">
      <c r="A3522" t="s">
        <v>5103</v>
      </c>
      <c r="B3522" t="s">
        <v>27668</v>
      </c>
      <c r="C3522">
        <v>6.5</v>
      </c>
      <c r="E3522" t="s">
        <v>6403</v>
      </c>
      <c r="F3522" t="s">
        <v>27934</v>
      </c>
    </row>
    <row r="3523" spans="1:8" x14ac:dyDescent="0.3">
      <c r="A3523" t="s">
        <v>1681</v>
      </c>
      <c r="B3523" t="s">
        <v>27669</v>
      </c>
      <c r="C3523">
        <v>6.2</v>
      </c>
      <c r="E3523" t="s">
        <v>1671</v>
      </c>
      <c r="F3523" t="s">
        <v>19711</v>
      </c>
    </row>
    <row r="3524" spans="1:8" x14ac:dyDescent="0.3">
      <c r="A3524" t="s">
        <v>3932</v>
      </c>
      <c r="B3524" t="s">
        <v>27670</v>
      </c>
      <c r="C3524">
        <v>8.6</v>
      </c>
      <c r="E3524" t="s">
        <v>1671</v>
      </c>
      <c r="F3524" t="s">
        <v>3409</v>
      </c>
      <c r="G3524" t="s">
        <v>18089</v>
      </c>
    </row>
    <row r="3525" spans="1:8" x14ac:dyDescent="0.3">
      <c r="A3525" t="s">
        <v>3409</v>
      </c>
      <c r="B3525" t="s">
        <v>27671</v>
      </c>
      <c r="C3525">
        <v>6.5</v>
      </c>
      <c r="E3525" t="s">
        <v>3409</v>
      </c>
    </row>
    <row r="3526" spans="1:8" x14ac:dyDescent="0.3">
      <c r="A3526" t="s">
        <v>2786</v>
      </c>
      <c r="B3526" t="s">
        <v>27672</v>
      </c>
      <c r="C3526">
        <v>6.3</v>
      </c>
      <c r="E3526" t="s">
        <v>1671</v>
      </c>
      <c r="F3526" t="s">
        <v>1266</v>
      </c>
    </row>
    <row r="3527" spans="1:8" x14ac:dyDescent="0.3">
      <c r="A3527" t="s">
        <v>2527</v>
      </c>
      <c r="B3527" t="s">
        <v>27673</v>
      </c>
      <c r="C3527">
        <v>4.3</v>
      </c>
      <c r="E3527" t="s">
        <v>1671</v>
      </c>
      <c r="F3527" t="s">
        <v>3409</v>
      </c>
    </row>
    <row r="3528" spans="1:8" x14ac:dyDescent="0.3">
      <c r="A3528" t="s">
        <v>1671</v>
      </c>
      <c r="B3528" t="s">
        <v>27674</v>
      </c>
      <c r="C3528">
        <v>6.1</v>
      </c>
      <c r="E3528" t="s">
        <v>1671</v>
      </c>
    </row>
    <row r="3529" spans="1:8" x14ac:dyDescent="0.3">
      <c r="A3529" t="s">
        <v>3396</v>
      </c>
      <c r="B3529" t="s">
        <v>27675</v>
      </c>
      <c r="C3529">
        <v>5.8</v>
      </c>
      <c r="E3529" t="s">
        <v>3409</v>
      </c>
      <c r="F3529" t="s">
        <v>25957</v>
      </c>
    </row>
    <row r="3530" spans="1:8" x14ac:dyDescent="0.3">
      <c r="A3530" t="s">
        <v>7406</v>
      </c>
      <c r="B3530" t="s">
        <v>27676</v>
      </c>
      <c r="C3530">
        <v>6.7</v>
      </c>
      <c r="E3530" t="s">
        <v>1266</v>
      </c>
      <c r="F3530" t="s">
        <v>6403</v>
      </c>
    </row>
    <row r="3531" spans="1:8" x14ac:dyDescent="0.3">
      <c r="A3531" t="s">
        <v>3409</v>
      </c>
      <c r="B3531" t="s">
        <v>27677</v>
      </c>
      <c r="C3531">
        <v>6.7</v>
      </c>
      <c r="E3531" t="s">
        <v>3409</v>
      </c>
    </row>
    <row r="3532" spans="1:8" x14ac:dyDescent="0.3">
      <c r="A3532" t="s">
        <v>895</v>
      </c>
      <c r="B3532" t="s">
        <v>27678</v>
      </c>
      <c r="C3532">
        <v>5.0999999999999996</v>
      </c>
      <c r="E3532" t="s">
        <v>3409</v>
      </c>
      <c r="F3532" t="s">
        <v>1266</v>
      </c>
      <c r="G3532" t="s">
        <v>6403</v>
      </c>
      <c r="H3532" t="s">
        <v>10413</v>
      </c>
    </row>
    <row r="3533" spans="1:8" x14ac:dyDescent="0.3">
      <c r="A3533" t="s">
        <v>6030</v>
      </c>
      <c r="B3533" t="s">
        <v>27679</v>
      </c>
      <c r="C3533">
        <v>7.7</v>
      </c>
      <c r="E3533" t="s">
        <v>11526</v>
      </c>
      <c r="F3533" t="s">
        <v>18089</v>
      </c>
      <c r="G3533" t="s">
        <v>1266</v>
      </c>
      <c r="H3533" t="s">
        <v>17378</v>
      </c>
    </row>
    <row r="3534" spans="1:8" x14ac:dyDescent="0.3">
      <c r="A3534" t="s">
        <v>3409</v>
      </c>
      <c r="B3534" t="s">
        <v>27680</v>
      </c>
      <c r="C3534">
        <v>6.7</v>
      </c>
      <c r="E3534" t="s">
        <v>3409</v>
      </c>
    </row>
    <row r="3535" spans="1:8" x14ac:dyDescent="0.3">
      <c r="A3535" t="s">
        <v>21119</v>
      </c>
      <c r="B3535" t="s">
        <v>27681</v>
      </c>
      <c r="C3535">
        <v>6.6</v>
      </c>
      <c r="E3535" t="s">
        <v>953</v>
      </c>
      <c r="F3535" t="s">
        <v>1671</v>
      </c>
      <c r="G3535" t="s">
        <v>6403</v>
      </c>
    </row>
    <row r="3536" spans="1:8" x14ac:dyDescent="0.3">
      <c r="A3536" t="s">
        <v>1009</v>
      </c>
      <c r="B3536" t="s">
        <v>27682</v>
      </c>
      <c r="C3536">
        <v>8.1999999999999993</v>
      </c>
      <c r="E3536" t="s">
        <v>1671</v>
      </c>
      <c r="F3536" t="s">
        <v>27936</v>
      </c>
    </row>
    <row r="3537" spans="1:7" x14ac:dyDescent="0.3">
      <c r="A3537" t="s">
        <v>3409</v>
      </c>
      <c r="B3537" t="s">
        <v>27683</v>
      </c>
      <c r="C3537">
        <v>8.1</v>
      </c>
      <c r="E3537" t="s">
        <v>3409</v>
      </c>
    </row>
    <row r="3538" spans="1:7" x14ac:dyDescent="0.3">
      <c r="A3538" t="s">
        <v>2527</v>
      </c>
      <c r="B3538" t="s">
        <v>27684</v>
      </c>
      <c r="C3538">
        <v>7.2</v>
      </c>
      <c r="E3538" t="s">
        <v>1671</v>
      </c>
      <c r="F3538" t="s">
        <v>3409</v>
      </c>
    </row>
    <row r="3539" spans="1:7" x14ac:dyDescent="0.3">
      <c r="A3539" t="s">
        <v>3409</v>
      </c>
      <c r="B3539" t="s">
        <v>27685</v>
      </c>
      <c r="C3539">
        <v>7.4</v>
      </c>
      <c r="E3539" t="s">
        <v>3409</v>
      </c>
    </row>
    <row r="3540" spans="1:7" x14ac:dyDescent="0.3">
      <c r="A3540" t="s">
        <v>3409</v>
      </c>
      <c r="B3540" t="s">
        <v>27686</v>
      </c>
      <c r="C3540">
        <v>6.5</v>
      </c>
      <c r="E3540" t="s">
        <v>3409</v>
      </c>
    </row>
    <row r="3541" spans="1:7" x14ac:dyDescent="0.3">
      <c r="A3541" t="s">
        <v>7579</v>
      </c>
      <c r="B3541" t="s">
        <v>27687</v>
      </c>
      <c r="C3541">
        <v>5.7</v>
      </c>
      <c r="E3541" t="s">
        <v>1671</v>
      </c>
      <c r="F3541" t="s">
        <v>6403</v>
      </c>
    </row>
    <row r="3542" spans="1:7" x14ac:dyDescent="0.3">
      <c r="A3542" t="s">
        <v>1671</v>
      </c>
      <c r="B3542" t="s">
        <v>27688</v>
      </c>
      <c r="C3542">
        <v>6.2</v>
      </c>
      <c r="E3542" t="s">
        <v>1671</v>
      </c>
    </row>
    <row r="3543" spans="1:7" x14ac:dyDescent="0.3">
      <c r="A3543" t="s">
        <v>11250</v>
      </c>
      <c r="B3543" t="s">
        <v>27689</v>
      </c>
      <c r="C3543">
        <v>3.3</v>
      </c>
      <c r="E3543" t="s">
        <v>1671</v>
      </c>
      <c r="F3543" t="s">
        <v>17378</v>
      </c>
      <c r="G3543" t="s">
        <v>19711</v>
      </c>
    </row>
    <row r="3544" spans="1:7" x14ac:dyDescent="0.3">
      <c r="A3544" t="s">
        <v>3030</v>
      </c>
      <c r="B3544" t="s">
        <v>27690</v>
      </c>
      <c r="C3544">
        <v>6.1</v>
      </c>
      <c r="E3544" t="s">
        <v>6403</v>
      </c>
      <c r="F3544" t="s">
        <v>27934</v>
      </c>
      <c r="G3544" t="s">
        <v>10413</v>
      </c>
    </row>
    <row r="3545" spans="1:7" x14ac:dyDescent="0.3">
      <c r="A3545" t="s">
        <v>6199</v>
      </c>
      <c r="B3545" t="s">
        <v>27691</v>
      </c>
      <c r="C3545">
        <v>5.7</v>
      </c>
      <c r="E3545" t="s">
        <v>3409</v>
      </c>
      <c r="F3545" t="s">
        <v>12038</v>
      </c>
    </row>
    <row r="3546" spans="1:7" x14ac:dyDescent="0.3">
      <c r="A3546" t="s">
        <v>3409</v>
      </c>
      <c r="B3546" t="s">
        <v>27692</v>
      </c>
      <c r="C3546">
        <v>7.2</v>
      </c>
      <c r="E3546" t="s">
        <v>3409</v>
      </c>
    </row>
    <row r="3547" spans="1:7" x14ac:dyDescent="0.3">
      <c r="A3547" t="s">
        <v>3030</v>
      </c>
      <c r="B3547" t="s">
        <v>27693</v>
      </c>
      <c r="C3547">
        <v>7.7</v>
      </c>
      <c r="E3547" t="s">
        <v>6403</v>
      </c>
      <c r="F3547" t="s">
        <v>27934</v>
      </c>
      <c r="G3547" t="s">
        <v>10413</v>
      </c>
    </row>
    <row r="3548" spans="1:7" x14ac:dyDescent="0.3">
      <c r="A3548" t="s">
        <v>12488</v>
      </c>
      <c r="B3548" t="s">
        <v>27694</v>
      </c>
      <c r="C3548">
        <v>7.1</v>
      </c>
      <c r="E3548" t="s">
        <v>1671</v>
      </c>
      <c r="F3548" t="s">
        <v>27936</v>
      </c>
      <c r="G3548" t="s">
        <v>27934</v>
      </c>
    </row>
    <row r="3549" spans="1:7" x14ac:dyDescent="0.3">
      <c r="A3549" t="s">
        <v>2527</v>
      </c>
      <c r="B3549" t="s">
        <v>27695</v>
      </c>
      <c r="C3549">
        <v>7</v>
      </c>
      <c r="E3549" t="s">
        <v>1671</v>
      </c>
      <c r="F3549" t="s">
        <v>3409</v>
      </c>
    </row>
    <row r="3550" spans="1:7" x14ac:dyDescent="0.3">
      <c r="A3550" t="s">
        <v>1415</v>
      </c>
      <c r="B3550" t="s">
        <v>27696</v>
      </c>
      <c r="C3550">
        <v>7.4</v>
      </c>
      <c r="E3550" t="s">
        <v>1671</v>
      </c>
      <c r="F3550" t="s">
        <v>3409</v>
      </c>
      <c r="G3550" t="s">
        <v>19711</v>
      </c>
    </row>
    <row r="3551" spans="1:7" x14ac:dyDescent="0.3">
      <c r="A3551" t="s">
        <v>3409</v>
      </c>
      <c r="B3551" t="s">
        <v>27697</v>
      </c>
      <c r="C3551">
        <v>7.7</v>
      </c>
      <c r="E3551" t="s">
        <v>3409</v>
      </c>
    </row>
    <row r="3552" spans="1:7" x14ac:dyDescent="0.3">
      <c r="A3552" t="s">
        <v>2527</v>
      </c>
      <c r="B3552" t="s">
        <v>27698</v>
      </c>
      <c r="C3552">
        <v>6.6</v>
      </c>
      <c r="E3552" t="s">
        <v>1671</v>
      </c>
      <c r="F3552" t="s">
        <v>3409</v>
      </c>
    </row>
    <row r="3553" spans="1:8" x14ac:dyDescent="0.3">
      <c r="A3553" t="s">
        <v>3794</v>
      </c>
      <c r="B3553" t="s">
        <v>27699</v>
      </c>
      <c r="C3553">
        <v>6</v>
      </c>
      <c r="E3553" t="s">
        <v>3409</v>
      </c>
      <c r="F3553" t="s">
        <v>27935</v>
      </c>
    </row>
    <row r="3554" spans="1:8" x14ac:dyDescent="0.3">
      <c r="A3554" t="s">
        <v>2125</v>
      </c>
      <c r="B3554" t="s">
        <v>27700</v>
      </c>
      <c r="C3554">
        <v>8.4</v>
      </c>
      <c r="E3554" t="s">
        <v>27936</v>
      </c>
      <c r="F3554" t="s">
        <v>3409</v>
      </c>
      <c r="G3554" t="s">
        <v>10413</v>
      </c>
    </row>
    <row r="3555" spans="1:8" x14ac:dyDescent="0.3">
      <c r="A3555" t="s">
        <v>15011</v>
      </c>
      <c r="B3555" t="s">
        <v>27701</v>
      </c>
      <c r="C3555">
        <v>8.9</v>
      </c>
      <c r="E3555" t="s">
        <v>15011</v>
      </c>
    </row>
    <row r="3556" spans="1:8" x14ac:dyDescent="0.3">
      <c r="A3556" t="s">
        <v>2527</v>
      </c>
      <c r="B3556" t="s">
        <v>27702</v>
      </c>
      <c r="C3556">
        <v>7.9</v>
      </c>
      <c r="E3556" t="s">
        <v>1671</v>
      </c>
      <c r="F3556" t="s">
        <v>3409</v>
      </c>
    </row>
    <row r="3557" spans="1:8" x14ac:dyDescent="0.3">
      <c r="A3557" t="s">
        <v>2527</v>
      </c>
      <c r="B3557" t="s">
        <v>27703</v>
      </c>
      <c r="C3557">
        <v>6</v>
      </c>
      <c r="E3557" t="s">
        <v>1671</v>
      </c>
      <c r="F3557" t="s">
        <v>3409</v>
      </c>
    </row>
    <row r="3558" spans="1:8" x14ac:dyDescent="0.3">
      <c r="A3558" t="s">
        <v>6419</v>
      </c>
      <c r="B3558" t="s">
        <v>27704</v>
      </c>
      <c r="C3558">
        <v>6.1</v>
      </c>
      <c r="E3558" t="s">
        <v>1671</v>
      </c>
      <c r="F3558" t="s">
        <v>12038</v>
      </c>
    </row>
    <row r="3559" spans="1:8" x14ac:dyDescent="0.3">
      <c r="A3559" t="s">
        <v>67</v>
      </c>
      <c r="B3559" t="s">
        <v>27705</v>
      </c>
      <c r="C3559">
        <v>7.4</v>
      </c>
      <c r="E3559" t="s">
        <v>67</v>
      </c>
    </row>
    <row r="3560" spans="1:8" x14ac:dyDescent="0.3">
      <c r="A3560" t="s">
        <v>17534</v>
      </c>
      <c r="B3560" t="s">
        <v>27706</v>
      </c>
      <c r="C3560">
        <v>6.2</v>
      </c>
      <c r="E3560" t="s">
        <v>1671</v>
      </c>
      <c r="F3560" t="s">
        <v>67</v>
      </c>
    </row>
    <row r="3561" spans="1:8" x14ac:dyDescent="0.3">
      <c r="A3561" t="s">
        <v>2527</v>
      </c>
      <c r="B3561" t="s">
        <v>27707</v>
      </c>
      <c r="C3561">
        <v>7.2</v>
      </c>
      <c r="E3561" t="s">
        <v>1671</v>
      </c>
      <c r="F3561" t="s">
        <v>3409</v>
      </c>
    </row>
    <row r="3562" spans="1:8" x14ac:dyDescent="0.3">
      <c r="A3562" t="s">
        <v>21401</v>
      </c>
      <c r="B3562" t="s">
        <v>27708</v>
      </c>
      <c r="C3562">
        <v>6.2</v>
      </c>
      <c r="E3562" t="s">
        <v>953</v>
      </c>
      <c r="F3562" t="s">
        <v>1671</v>
      </c>
      <c r="G3562" t="s">
        <v>27935</v>
      </c>
    </row>
    <row r="3563" spans="1:8" x14ac:dyDescent="0.3">
      <c r="A3563" t="s">
        <v>1671</v>
      </c>
      <c r="B3563" t="s">
        <v>27709</v>
      </c>
      <c r="C3563">
        <v>6.8</v>
      </c>
      <c r="E3563" t="s">
        <v>1671</v>
      </c>
    </row>
    <row r="3564" spans="1:8" x14ac:dyDescent="0.3">
      <c r="A3564" t="s">
        <v>2125</v>
      </c>
      <c r="B3564" t="s">
        <v>27710</v>
      </c>
      <c r="C3564">
        <v>7.7</v>
      </c>
      <c r="E3564" t="s">
        <v>27936</v>
      </c>
      <c r="F3564" t="s">
        <v>3409</v>
      </c>
      <c r="G3564" t="s">
        <v>10413</v>
      </c>
    </row>
    <row r="3565" spans="1:8" x14ac:dyDescent="0.3">
      <c r="A3565" t="s">
        <v>19848</v>
      </c>
      <c r="B3565" t="s">
        <v>27711</v>
      </c>
      <c r="C3565">
        <v>5.9</v>
      </c>
      <c r="E3565" t="s">
        <v>1325</v>
      </c>
      <c r="F3565" t="s">
        <v>3409</v>
      </c>
      <c r="G3565" t="s">
        <v>6403</v>
      </c>
      <c r="H3565" t="s">
        <v>10413</v>
      </c>
    </row>
    <row r="3566" spans="1:8" x14ac:dyDescent="0.3">
      <c r="A3566" t="s">
        <v>21447</v>
      </c>
      <c r="B3566" t="s">
        <v>27712</v>
      </c>
      <c r="C3566">
        <v>7</v>
      </c>
      <c r="E3566" t="s">
        <v>1671</v>
      </c>
      <c r="F3566" t="s">
        <v>6403</v>
      </c>
      <c r="G3566" t="s">
        <v>17378</v>
      </c>
    </row>
    <row r="3567" spans="1:8" x14ac:dyDescent="0.3">
      <c r="A3567" t="s">
        <v>2954</v>
      </c>
      <c r="B3567" t="s">
        <v>27713</v>
      </c>
      <c r="C3567">
        <v>6.1</v>
      </c>
      <c r="E3567" t="s">
        <v>12332</v>
      </c>
      <c r="F3567" t="s">
        <v>10413</v>
      </c>
    </row>
    <row r="3568" spans="1:8" x14ac:dyDescent="0.3">
      <c r="A3568" t="s">
        <v>334</v>
      </c>
      <c r="B3568" t="s">
        <v>27714</v>
      </c>
      <c r="C3568">
        <v>7.6</v>
      </c>
      <c r="E3568" t="s">
        <v>1325</v>
      </c>
      <c r="F3568" t="s">
        <v>27936</v>
      </c>
      <c r="G3568" t="s">
        <v>10413</v>
      </c>
    </row>
    <row r="3569" spans="1:9" x14ac:dyDescent="0.3">
      <c r="A3569" t="s">
        <v>3794</v>
      </c>
      <c r="B3569" t="s">
        <v>27715</v>
      </c>
      <c r="C3569">
        <v>8.1</v>
      </c>
      <c r="E3569" t="s">
        <v>3409</v>
      </c>
      <c r="F3569" t="s">
        <v>27935</v>
      </c>
    </row>
    <row r="3570" spans="1:9" x14ac:dyDescent="0.3">
      <c r="A3570" t="s">
        <v>3030</v>
      </c>
      <c r="B3570" t="s">
        <v>27716</v>
      </c>
      <c r="C3570">
        <v>5.7</v>
      </c>
      <c r="E3570" t="s">
        <v>6403</v>
      </c>
      <c r="F3570" t="s">
        <v>27934</v>
      </c>
      <c r="G3570" t="s">
        <v>10413</v>
      </c>
    </row>
    <row r="3571" spans="1:9" x14ac:dyDescent="0.3">
      <c r="A3571" t="s">
        <v>6403</v>
      </c>
      <c r="B3571" t="s">
        <v>27717</v>
      </c>
      <c r="C3571">
        <v>6.6</v>
      </c>
      <c r="E3571" t="s">
        <v>6403</v>
      </c>
    </row>
    <row r="3572" spans="1:9" x14ac:dyDescent="0.3">
      <c r="A3572" t="s">
        <v>50</v>
      </c>
      <c r="B3572" t="s">
        <v>27718</v>
      </c>
      <c r="C3572">
        <v>7.3</v>
      </c>
      <c r="E3572" t="s">
        <v>1325</v>
      </c>
      <c r="F3572" t="s">
        <v>953</v>
      </c>
      <c r="G3572" t="s">
        <v>10413</v>
      </c>
    </row>
    <row r="3573" spans="1:9" x14ac:dyDescent="0.3">
      <c r="A3573" t="s">
        <v>4277</v>
      </c>
      <c r="B3573" t="s">
        <v>27719</v>
      </c>
      <c r="C3573">
        <v>5</v>
      </c>
      <c r="E3573" t="s">
        <v>6403</v>
      </c>
      <c r="F3573" t="s">
        <v>27934</v>
      </c>
      <c r="G3573" t="s">
        <v>12332</v>
      </c>
      <c r="H3573" t="s">
        <v>10413</v>
      </c>
    </row>
    <row r="3574" spans="1:9" x14ac:dyDescent="0.3">
      <c r="A3574" t="s">
        <v>7406</v>
      </c>
      <c r="B3574" t="s">
        <v>27720</v>
      </c>
      <c r="C3574">
        <v>7</v>
      </c>
      <c r="E3574" t="s">
        <v>1266</v>
      </c>
      <c r="F3574" t="s">
        <v>6403</v>
      </c>
    </row>
    <row r="3575" spans="1:9" x14ac:dyDescent="0.3">
      <c r="A3575" t="s">
        <v>3409</v>
      </c>
      <c r="B3575" t="s">
        <v>27721</v>
      </c>
      <c r="C3575">
        <v>3.4</v>
      </c>
      <c r="E3575" t="s">
        <v>3409</v>
      </c>
    </row>
    <row r="3576" spans="1:9" x14ac:dyDescent="0.3">
      <c r="A3576" t="s">
        <v>6132</v>
      </c>
      <c r="B3576" t="s">
        <v>27722</v>
      </c>
      <c r="C3576">
        <v>5.9</v>
      </c>
      <c r="E3576" t="s">
        <v>3409</v>
      </c>
      <c r="F3576" t="s">
        <v>6403</v>
      </c>
      <c r="G3576" t="s">
        <v>27934</v>
      </c>
      <c r="H3576" t="s">
        <v>10413</v>
      </c>
    </row>
    <row r="3577" spans="1:9" x14ac:dyDescent="0.3">
      <c r="A3577" t="s">
        <v>5664</v>
      </c>
      <c r="B3577" t="s">
        <v>27723</v>
      </c>
      <c r="C3577">
        <v>6</v>
      </c>
      <c r="E3577" t="s">
        <v>1325</v>
      </c>
      <c r="F3577" t="s">
        <v>953</v>
      </c>
      <c r="G3577" t="s">
        <v>3409</v>
      </c>
      <c r="H3577" t="s">
        <v>12332</v>
      </c>
      <c r="I3577" t="s">
        <v>10413</v>
      </c>
    </row>
    <row r="3578" spans="1:9" x14ac:dyDescent="0.3">
      <c r="A3578" t="s">
        <v>214</v>
      </c>
      <c r="B3578" t="s">
        <v>27724</v>
      </c>
      <c r="C3578">
        <v>7.4</v>
      </c>
      <c r="E3578" t="s">
        <v>3409</v>
      </c>
      <c r="F3578" t="s">
        <v>19711</v>
      </c>
    </row>
    <row r="3579" spans="1:9" x14ac:dyDescent="0.3">
      <c r="A3579" t="s">
        <v>5383</v>
      </c>
      <c r="B3579" t="s">
        <v>27725</v>
      </c>
      <c r="C3579">
        <v>7.4</v>
      </c>
      <c r="E3579" t="s">
        <v>953</v>
      </c>
      <c r="F3579" t="s">
        <v>1671</v>
      </c>
      <c r="G3579" t="s">
        <v>3409</v>
      </c>
    </row>
    <row r="3580" spans="1:9" x14ac:dyDescent="0.3">
      <c r="A3580" t="s">
        <v>6403</v>
      </c>
      <c r="B3580" t="s">
        <v>27726</v>
      </c>
      <c r="C3580">
        <v>4.2</v>
      </c>
      <c r="E3580" t="s">
        <v>6403</v>
      </c>
    </row>
    <row r="3581" spans="1:9" x14ac:dyDescent="0.3">
      <c r="A3581" t="s">
        <v>5510</v>
      </c>
      <c r="B3581" t="s">
        <v>27727</v>
      </c>
      <c r="C3581">
        <v>6.2</v>
      </c>
      <c r="E3581" t="s">
        <v>1671</v>
      </c>
      <c r="F3581" t="s">
        <v>3409</v>
      </c>
      <c r="G3581" t="s">
        <v>12038</v>
      </c>
    </row>
    <row r="3582" spans="1:9" x14ac:dyDescent="0.3">
      <c r="A3582" t="s">
        <v>17700</v>
      </c>
      <c r="B3582" t="s">
        <v>27728</v>
      </c>
      <c r="C3582">
        <v>5.4</v>
      </c>
      <c r="E3582" t="s">
        <v>953</v>
      </c>
      <c r="F3582" t="s">
        <v>6403</v>
      </c>
    </row>
    <row r="3583" spans="1:9" x14ac:dyDescent="0.3">
      <c r="A3583" t="s">
        <v>5022</v>
      </c>
      <c r="B3583" t="s">
        <v>27729</v>
      </c>
      <c r="C3583">
        <v>7.2</v>
      </c>
      <c r="E3583" t="s">
        <v>13307</v>
      </c>
      <c r="F3583" t="s">
        <v>1671</v>
      </c>
      <c r="G3583" t="s">
        <v>3409</v>
      </c>
      <c r="H3583" t="s">
        <v>19711</v>
      </c>
    </row>
    <row r="3584" spans="1:9" x14ac:dyDescent="0.3">
      <c r="A3584" t="s">
        <v>1415</v>
      </c>
      <c r="B3584" t="s">
        <v>27730</v>
      </c>
      <c r="C3584">
        <v>6.7</v>
      </c>
      <c r="E3584" t="s">
        <v>1671</v>
      </c>
      <c r="F3584" t="s">
        <v>3409</v>
      </c>
      <c r="G3584" t="s">
        <v>19711</v>
      </c>
    </row>
    <row r="3585" spans="1:8" x14ac:dyDescent="0.3">
      <c r="A3585" t="s">
        <v>1935</v>
      </c>
      <c r="B3585" t="s">
        <v>27731</v>
      </c>
      <c r="C3585">
        <v>7.2</v>
      </c>
      <c r="E3585" t="s">
        <v>27936</v>
      </c>
      <c r="F3585" t="s">
        <v>3409</v>
      </c>
    </row>
    <row r="3586" spans="1:8" x14ac:dyDescent="0.3">
      <c r="A3586" t="s">
        <v>4068</v>
      </c>
      <c r="B3586" t="s">
        <v>27732</v>
      </c>
      <c r="C3586">
        <v>7.4</v>
      </c>
      <c r="E3586" t="s">
        <v>67</v>
      </c>
      <c r="F3586" t="s">
        <v>12038</v>
      </c>
    </row>
    <row r="3587" spans="1:8" x14ac:dyDescent="0.3">
      <c r="A3587" t="s">
        <v>2527</v>
      </c>
      <c r="B3587" t="s">
        <v>27733</v>
      </c>
      <c r="C3587">
        <v>5.6</v>
      </c>
      <c r="E3587" t="s">
        <v>1671</v>
      </c>
      <c r="F3587" t="s">
        <v>3409</v>
      </c>
    </row>
    <row r="3588" spans="1:8" x14ac:dyDescent="0.3">
      <c r="A3588" t="s">
        <v>1415</v>
      </c>
      <c r="B3588" t="s">
        <v>27734</v>
      </c>
      <c r="C3588">
        <v>6.8</v>
      </c>
      <c r="E3588" t="s">
        <v>1671</v>
      </c>
      <c r="F3588" t="s">
        <v>3409</v>
      </c>
      <c r="G3588" t="s">
        <v>19711</v>
      </c>
    </row>
    <row r="3589" spans="1:8" x14ac:dyDescent="0.3">
      <c r="A3589" t="s">
        <v>67</v>
      </c>
      <c r="B3589" t="s">
        <v>27735</v>
      </c>
      <c r="C3589">
        <v>7.7</v>
      </c>
      <c r="E3589" t="s">
        <v>67</v>
      </c>
    </row>
    <row r="3590" spans="1:8" x14ac:dyDescent="0.3">
      <c r="A3590" t="s">
        <v>4479</v>
      </c>
      <c r="B3590" t="s">
        <v>27736</v>
      </c>
      <c r="C3590">
        <v>7</v>
      </c>
      <c r="E3590" t="s">
        <v>1671</v>
      </c>
      <c r="F3590" t="s">
        <v>3409</v>
      </c>
      <c r="G3590" t="s">
        <v>19711</v>
      </c>
      <c r="H3590" t="s">
        <v>27935</v>
      </c>
    </row>
    <row r="3591" spans="1:8" x14ac:dyDescent="0.3">
      <c r="A3591" t="s">
        <v>3409</v>
      </c>
      <c r="B3591" t="s">
        <v>27737</v>
      </c>
      <c r="C3591">
        <v>7.2</v>
      </c>
      <c r="E3591" t="s">
        <v>3409</v>
      </c>
    </row>
    <row r="3592" spans="1:8" x14ac:dyDescent="0.3">
      <c r="A3592" t="s">
        <v>3082</v>
      </c>
      <c r="B3592" t="s">
        <v>27738</v>
      </c>
      <c r="C3592">
        <v>7.2</v>
      </c>
      <c r="E3592" t="s">
        <v>27936</v>
      </c>
      <c r="F3592" t="s">
        <v>3409</v>
      </c>
      <c r="G3592" t="s">
        <v>27934</v>
      </c>
    </row>
    <row r="3593" spans="1:8" x14ac:dyDescent="0.3">
      <c r="A3593" t="s">
        <v>214</v>
      </c>
      <c r="B3593" t="s">
        <v>27739</v>
      </c>
      <c r="C3593">
        <v>6.2</v>
      </c>
      <c r="E3593" t="s">
        <v>3409</v>
      </c>
      <c r="F3593" t="s">
        <v>19711</v>
      </c>
    </row>
    <row r="3594" spans="1:8" x14ac:dyDescent="0.3">
      <c r="A3594" t="s">
        <v>5482</v>
      </c>
      <c r="B3594" t="s">
        <v>27740</v>
      </c>
      <c r="C3594">
        <v>6.2</v>
      </c>
      <c r="E3594" t="s">
        <v>1671</v>
      </c>
      <c r="F3594" t="s">
        <v>12332</v>
      </c>
    </row>
    <row r="3595" spans="1:8" x14ac:dyDescent="0.3">
      <c r="A3595" t="s">
        <v>214</v>
      </c>
      <c r="B3595" t="s">
        <v>27741</v>
      </c>
      <c r="C3595">
        <v>6.9</v>
      </c>
      <c r="E3595" t="s">
        <v>3409</v>
      </c>
      <c r="F3595" t="s">
        <v>19711</v>
      </c>
    </row>
    <row r="3596" spans="1:8" x14ac:dyDescent="0.3">
      <c r="A3596" t="s">
        <v>2527</v>
      </c>
      <c r="B3596" t="s">
        <v>27742</v>
      </c>
      <c r="C3596">
        <v>7</v>
      </c>
      <c r="E3596" t="s">
        <v>1671</v>
      </c>
      <c r="F3596" t="s">
        <v>3409</v>
      </c>
    </row>
    <row r="3597" spans="1:8" x14ac:dyDescent="0.3">
      <c r="A3597" t="s">
        <v>3409</v>
      </c>
      <c r="B3597" t="s">
        <v>27743</v>
      </c>
      <c r="C3597">
        <v>6.7</v>
      </c>
      <c r="E3597" t="s">
        <v>3409</v>
      </c>
    </row>
    <row r="3598" spans="1:8" x14ac:dyDescent="0.3">
      <c r="A3598" t="s">
        <v>1681</v>
      </c>
      <c r="B3598" t="s">
        <v>27744</v>
      </c>
      <c r="C3598">
        <v>3.6</v>
      </c>
      <c r="E3598" t="s">
        <v>1671</v>
      </c>
      <c r="F3598" t="s">
        <v>19711</v>
      </c>
    </row>
    <row r="3599" spans="1:8" x14ac:dyDescent="0.3">
      <c r="A3599" t="s">
        <v>2490</v>
      </c>
      <c r="B3599" t="s">
        <v>27745</v>
      </c>
      <c r="C3599">
        <v>7.4</v>
      </c>
      <c r="E3599" t="s">
        <v>1671</v>
      </c>
      <c r="F3599" t="s">
        <v>3409</v>
      </c>
      <c r="G3599" t="s">
        <v>1266</v>
      </c>
      <c r="H3599" t="s">
        <v>19711</v>
      </c>
    </row>
    <row r="3600" spans="1:8" x14ac:dyDescent="0.3">
      <c r="A3600" t="s">
        <v>1415</v>
      </c>
      <c r="B3600" t="s">
        <v>27746</v>
      </c>
      <c r="C3600">
        <v>6.1</v>
      </c>
      <c r="E3600" t="s">
        <v>1671</v>
      </c>
      <c r="F3600" t="s">
        <v>3409</v>
      </c>
      <c r="G3600" t="s">
        <v>19711</v>
      </c>
    </row>
    <row r="3601" spans="1:8" x14ac:dyDescent="0.3">
      <c r="A3601" t="s">
        <v>21755</v>
      </c>
      <c r="B3601" t="s">
        <v>27747</v>
      </c>
      <c r="C3601">
        <v>8.1999999999999993</v>
      </c>
      <c r="E3601" t="s">
        <v>13307</v>
      </c>
      <c r="F3601" t="s">
        <v>27936</v>
      </c>
      <c r="G3601" t="s">
        <v>67</v>
      </c>
      <c r="H3601" t="s">
        <v>22704</v>
      </c>
    </row>
    <row r="3602" spans="1:8" x14ac:dyDescent="0.3">
      <c r="A3602" t="s">
        <v>17956</v>
      </c>
      <c r="B3602" t="s">
        <v>27748</v>
      </c>
      <c r="C3602">
        <v>7.7</v>
      </c>
      <c r="E3602" t="s">
        <v>27936</v>
      </c>
      <c r="F3602" t="s">
        <v>67</v>
      </c>
      <c r="G3602" t="s">
        <v>25957</v>
      </c>
    </row>
    <row r="3603" spans="1:8" x14ac:dyDescent="0.3">
      <c r="A3603" t="s">
        <v>16528</v>
      </c>
      <c r="B3603" t="s">
        <v>27749</v>
      </c>
      <c r="C3603">
        <v>7.3</v>
      </c>
      <c r="E3603" t="s">
        <v>67</v>
      </c>
      <c r="F3603" t="s">
        <v>27935</v>
      </c>
    </row>
    <row r="3604" spans="1:8" x14ac:dyDescent="0.3">
      <c r="A3604" t="s">
        <v>21786</v>
      </c>
      <c r="B3604" t="s">
        <v>27750</v>
      </c>
      <c r="C3604">
        <v>7.6</v>
      </c>
      <c r="E3604" t="s">
        <v>953</v>
      </c>
      <c r="F3604" t="s">
        <v>13307</v>
      </c>
      <c r="G3604" t="s">
        <v>67</v>
      </c>
      <c r="H3604" t="s">
        <v>3409</v>
      </c>
    </row>
    <row r="3605" spans="1:8" x14ac:dyDescent="0.3">
      <c r="A3605" t="s">
        <v>67</v>
      </c>
      <c r="B3605" t="s">
        <v>27751</v>
      </c>
      <c r="C3605">
        <v>6.8</v>
      </c>
      <c r="E3605" t="s">
        <v>67</v>
      </c>
    </row>
    <row r="3606" spans="1:8" x14ac:dyDescent="0.3">
      <c r="A3606" t="s">
        <v>777</v>
      </c>
      <c r="B3606" t="s">
        <v>27752</v>
      </c>
      <c r="C3606">
        <v>5.6</v>
      </c>
      <c r="E3606" t="s">
        <v>1325</v>
      </c>
      <c r="F3606" t="s">
        <v>3409</v>
      </c>
    </row>
    <row r="3607" spans="1:8" x14ac:dyDescent="0.3">
      <c r="A3607" t="s">
        <v>10413</v>
      </c>
      <c r="B3607" t="s">
        <v>27753</v>
      </c>
      <c r="C3607">
        <v>4.8</v>
      </c>
      <c r="E3607" t="s">
        <v>10413</v>
      </c>
    </row>
    <row r="3608" spans="1:8" x14ac:dyDescent="0.3">
      <c r="A3608" t="s">
        <v>6403</v>
      </c>
      <c r="B3608" t="s">
        <v>27754</v>
      </c>
      <c r="C3608">
        <v>6.4</v>
      </c>
      <c r="E3608" t="s">
        <v>6403</v>
      </c>
    </row>
    <row r="3609" spans="1:8" x14ac:dyDescent="0.3">
      <c r="A3609" t="s">
        <v>5967</v>
      </c>
      <c r="B3609" t="s">
        <v>27755</v>
      </c>
      <c r="C3609">
        <v>6.8</v>
      </c>
      <c r="E3609" t="s">
        <v>1671</v>
      </c>
      <c r="F3609" t="s">
        <v>27936</v>
      </c>
      <c r="G3609" t="s">
        <v>10413</v>
      </c>
    </row>
    <row r="3610" spans="1:8" x14ac:dyDescent="0.3">
      <c r="A3610" t="s">
        <v>1009</v>
      </c>
      <c r="B3610" t="s">
        <v>27756</v>
      </c>
      <c r="C3610">
        <v>6.1</v>
      </c>
      <c r="E3610" t="s">
        <v>1671</v>
      </c>
      <c r="F3610" t="s">
        <v>27936</v>
      </c>
    </row>
    <row r="3611" spans="1:8" x14ac:dyDescent="0.3">
      <c r="A3611" t="s">
        <v>971</v>
      </c>
      <c r="B3611" t="s">
        <v>27757</v>
      </c>
      <c r="C3611">
        <v>6</v>
      </c>
      <c r="E3611" t="s">
        <v>1325</v>
      </c>
      <c r="F3611" t="s">
        <v>1671</v>
      </c>
      <c r="G3611" t="s">
        <v>1266</v>
      </c>
      <c r="H3611" t="s">
        <v>12332</v>
      </c>
    </row>
    <row r="3612" spans="1:8" x14ac:dyDescent="0.3">
      <c r="A3612" t="s">
        <v>2125</v>
      </c>
      <c r="B3612" t="s">
        <v>27758</v>
      </c>
      <c r="C3612">
        <v>6.1</v>
      </c>
      <c r="E3612" t="s">
        <v>27936</v>
      </c>
      <c r="F3612" t="s">
        <v>3409</v>
      </c>
      <c r="G3612" t="s">
        <v>10413</v>
      </c>
    </row>
    <row r="3613" spans="1:8" x14ac:dyDescent="0.3">
      <c r="A3613" t="s">
        <v>1849</v>
      </c>
      <c r="B3613" t="s">
        <v>27759</v>
      </c>
      <c r="C3613">
        <v>5.5</v>
      </c>
      <c r="E3613" t="s">
        <v>3409</v>
      </c>
      <c r="F3613" t="s">
        <v>12332</v>
      </c>
    </row>
    <row r="3614" spans="1:8" x14ac:dyDescent="0.3">
      <c r="A3614" t="s">
        <v>2256</v>
      </c>
      <c r="B3614" t="s">
        <v>27760</v>
      </c>
      <c r="C3614">
        <v>6.9</v>
      </c>
      <c r="E3614" t="s">
        <v>1671</v>
      </c>
      <c r="F3614" t="s">
        <v>3409</v>
      </c>
      <c r="G3614" t="s">
        <v>12332</v>
      </c>
    </row>
    <row r="3615" spans="1:8" x14ac:dyDescent="0.3">
      <c r="A3615" t="s">
        <v>777</v>
      </c>
      <c r="B3615" t="s">
        <v>27761</v>
      </c>
      <c r="C3615">
        <v>4.0999999999999996</v>
      </c>
      <c r="E3615" t="s">
        <v>1325</v>
      </c>
      <c r="F3615" t="s">
        <v>3409</v>
      </c>
    </row>
    <row r="3616" spans="1:8" x14ac:dyDescent="0.3">
      <c r="A3616" t="s">
        <v>2527</v>
      </c>
      <c r="B3616" t="s">
        <v>27762</v>
      </c>
      <c r="C3616">
        <v>5.4</v>
      </c>
      <c r="E3616" t="s">
        <v>1671</v>
      </c>
      <c r="F3616" t="s">
        <v>3409</v>
      </c>
    </row>
    <row r="3617" spans="1:7" x14ac:dyDescent="0.3">
      <c r="A3617" t="s">
        <v>4824</v>
      </c>
      <c r="B3617" t="s">
        <v>27763</v>
      </c>
      <c r="C3617">
        <v>8.1999999999999993</v>
      </c>
      <c r="E3617" t="s">
        <v>27936</v>
      </c>
      <c r="F3617" t="s">
        <v>3409</v>
      </c>
      <c r="G3617" t="s">
        <v>19711</v>
      </c>
    </row>
    <row r="3618" spans="1:7" x14ac:dyDescent="0.3">
      <c r="A3618" t="s">
        <v>1671</v>
      </c>
      <c r="B3618" t="s">
        <v>27764</v>
      </c>
      <c r="C3618">
        <v>5.7</v>
      </c>
      <c r="E3618" t="s">
        <v>1671</v>
      </c>
    </row>
    <row r="3619" spans="1:7" x14ac:dyDescent="0.3">
      <c r="A3619" t="s">
        <v>3409</v>
      </c>
      <c r="B3619" t="s">
        <v>27765</v>
      </c>
      <c r="C3619">
        <v>7.9</v>
      </c>
      <c r="E3619" t="s">
        <v>3409</v>
      </c>
    </row>
    <row r="3620" spans="1:7" x14ac:dyDescent="0.3">
      <c r="A3620" t="s">
        <v>2125</v>
      </c>
      <c r="B3620" t="s">
        <v>27766</v>
      </c>
      <c r="C3620">
        <v>7.1</v>
      </c>
      <c r="E3620" t="s">
        <v>27936</v>
      </c>
      <c r="F3620" t="s">
        <v>3409</v>
      </c>
      <c r="G3620" t="s">
        <v>10413</v>
      </c>
    </row>
    <row r="3621" spans="1:7" x14ac:dyDescent="0.3">
      <c r="A3621" t="s">
        <v>4075</v>
      </c>
      <c r="B3621" t="s">
        <v>27767</v>
      </c>
      <c r="C3621">
        <v>6.4</v>
      </c>
      <c r="E3621" t="s">
        <v>3409</v>
      </c>
      <c r="F3621" t="s">
        <v>10413</v>
      </c>
    </row>
    <row r="3622" spans="1:7" x14ac:dyDescent="0.3">
      <c r="A3622" t="s">
        <v>6326</v>
      </c>
      <c r="B3622" t="s">
        <v>27768</v>
      </c>
      <c r="C3622">
        <v>7.5</v>
      </c>
      <c r="E3622" t="s">
        <v>13307</v>
      </c>
      <c r="F3622" t="s">
        <v>3409</v>
      </c>
      <c r="G3622" t="s">
        <v>19711</v>
      </c>
    </row>
    <row r="3623" spans="1:7" x14ac:dyDescent="0.3">
      <c r="A3623" t="s">
        <v>22084</v>
      </c>
      <c r="B3623" t="s">
        <v>27769</v>
      </c>
      <c r="C3623">
        <v>6.4</v>
      </c>
      <c r="E3623" t="s">
        <v>1671</v>
      </c>
      <c r="F3623" t="s">
        <v>1266</v>
      </c>
      <c r="G3623" t="s">
        <v>10413</v>
      </c>
    </row>
    <row r="3624" spans="1:7" x14ac:dyDescent="0.3">
      <c r="A3624" t="s">
        <v>3898</v>
      </c>
      <c r="B3624" t="s">
        <v>27770</v>
      </c>
      <c r="C3624">
        <v>7.3</v>
      </c>
      <c r="E3624" t="s">
        <v>1671</v>
      </c>
      <c r="F3624" t="s">
        <v>19711</v>
      </c>
      <c r="G3624" t="s">
        <v>27935</v>
      </c>
    </row>
    <row r="3625" spans="1:7" x14ac:dyDescent="0.3">
      <c r="A3625" t="s">
        <v>1415</v>
      </c>
      <c r="B3625" t="s">
        <v>27771</v>
      </c>
      <c r="C3625">
        <v>7.2</v>
      </c>
      <c r="E3625" t="s">
        <v>1671</v>
      </c>
      <c r="F3625" t="s">
        <v>3409</v>
      </c>
      <c r="G3625" t="s">
        <v>19711</v>
      </c>
    </row>
    <row r="3626" spans="1:7" x14ac:dyDescent="0.3">
      <c r="A3626" t="s">
        <v>1671</v>
      </c>
      <c r="B3626" t="s">
        <v>27772</v>
      </c>
      <c r="C3626">
        <v>6</v>
      </c>
      <c r="E3626" t="s">
        <v>1671</v>
      </c>
    </row>
    <row r="3627" spans="1:7" x14ac:dyDescent="0.3">
      <c r="A3627" t="s">
        <v>22124</v>
      </c>
      <c r="B3627" t="s">
        <v>27773</v>
      </c>
      <c r="C3627">
        <v>5.6</v>
      </c>
      <c r="E3627" t="s">
        <v>3409</v>
      </c>
      <c r="F3627" t="s">
        <v>1266</v>
      </c>
      <c r="G3627" t="s">
        <v>12332</v>
      </c>
    </row>
    <row r="3628" spans="1:7" x14ac:dyDescent="0.3">
      <c r="A3628" t="s">
        <v>8060</v>
      </c>
      <c r="B3628" t="s">
        <v>27774</v>
      </c>
      <c r="C3628">
        <v>8.4</v>
      </c>
      <c r="E3628" t="s">
        <v>3409</v>
      </c>
      <c r="F3628" t="s">
        <v>27934</v>
      </c>
    </row>
    <row r="3629" spans="1:7" x14ac:dyDescent="0.3">
      <c r="A3629" t="s">
        <v>2527</v>
      </c>
      <c r="B3629" t="s">
        <v>27775</v>
      </c>
      <c r="C3629">
        <v>7.5</v>
      </c>
      <c r="E3629" t="s">
        <v>1671</v>
      </c>
      <c r="F3629" t="s">
        <v>3409</v>
      </c>
    </row>
    <row r="3630" spans="1:7" x14ac:dyDescent="0.3">
      <c r="A3630" t="s">
        <v>214</v>
      </c>
      <c r="B3630" t="s">
        <v>27776</v>
      </c>
      <c r="C3630">
        <v>7.2</v>
      </c>
      <c r="E3630" t="s">
        <v>3409</v>
      </c>
      <c r="F3630" t="s">
        <v>19711</v>
      </c>
    </row>
    <row r="3631" spans="1:7" x14ac:dyDescent="0.3">
      <c r="A3631" t="s">
        <v>214</v>
      </c>
      <c r="B3631" t="s">
        <v>27777</v>
      </c>
      <c r="C3631">
        <v>7.2</v>
      </c>
      <c r="E3631" t="s">
        <v>3409</v>
      </c>
      <c r="F3631" t="s">
        <v>19711</v>
      </c>
    </row>
    <row r="3632" spans="1:7" x14ac:dyDescent="0.3">
      <c r="A3632" t="s">
        <v>4075</v>
      </c>
      <c r="B3632" t="s">
        <v>27778</v>
      </c>
      <c r="C3632">
        <v>6.5</v>
      </c>
      <c r="E3632" t="s">
        <v>3409</v>
      </c>
      <c r="F3632" t="s">
        <v>10413</v>
      </c>
    </row>
    <row r="3633" spans="1:10" x14ac:dyDescent="0.3">
      <c r="A3633" t="s">
        <v>1671</v>
      </c>
      <c r="B3633" t="s">
        <v>27779</v>
      </c>
      <c r="C3633">
        <v>5.0999999999999996</v>
      </c>
      <c r="E3633" t="s">
        <v>1671</v>
      </c>
    </row>
    <row r="3634" spans="1:10" x14ac:dyDescent="0.3">
      <c r="A3634" t="s">
        <v>7579</v>
      </c>
      <c r="B3634" t="s">
        <v>27780</v>
      </c>
      <c r="C3634">
        <v>6.4</v>
      </c>
      <c r="E3634" t="s">
        <v>1671</v>
      </c>
      <c r="F3634" t="s">
        <v>6403</v>
      </c>
    </row>
    <row r="3635" spans="1:10" x14ac:dyDescent="0.3">
      <c r="A3635" t="s">
        <v>22216</v>
      </c>
      <c r="B3635" t="s">
        <v>27781</v>
      </c>
      <c r="C3635">
        <v>6.8</v>
      </c>
      <c r="E3635" t="s">
        <v>1325</v>
      </c>
      <c r="F3635" t="s">
        <v>953</v>
      </c>
      <c r="G3635" t="s">
        <v>3409</v>
      </c>
      <c r="H3635" t="s">
        <v>25957</v>
      </c>
    </row>
    <row r="3636" spans="1:10" x14ac:dyDescent="0.3">
      <c r="A3636" t="s">
        <v>5510</v>
      </c>
      <c r="B3636" t="s">
        <v>27782</v>
      </c>
      <c r="C3636">
        <v>7.5</v>
      </c>
      <c r="E3636" t="s">
        <v>1671</v>
      </c>
      <c r="F3636" t="s">
        <v>3409</v>
      </c>
      <c r="G3636" t="s">
        <v>12038</v>
      </c>
    </row>
    <row r="3637" spans="1:10" x14ac:dyDescent="0.3">
      <c r="A3637" t="s">
        <v>22240</v>
      </c>
      <c r="B3637" t="s">
        <v>27783</v>
      </c>
      <c r="C3637">
        <v>6.9</v>
      </c>
      <c r="E3637" t="s">
        <v>1325</v>
      </c>
      <c r="F3637" t="s">
        <v>953</v>
      </c>
      <c r="G3637" t="s">
        <v>11526</v>
      </c>
      <c r="H3637" t="s">
        <v>1671</v>
      </c>
      <c r="I3637" t="s">
        <v>1266</v>
      </c>
      <c r="J3637" t="s">
        <v>12332</v>
      </c>
    </row>
    <row r="3638" spans="1:10" x14ac:dyDescent="0.3">
      <c r="A3638" t="s">
        <v>1415</v>
      </c>
      <c r="B3638" t="s">
        <v>27784</v>
      </c>
      <c r="C3638">
        <v>7</v>
      </c>
      <c r="E3638" t="s">
        <v>1671</v>
      </c>
      <c r="F3638" t="s">
        <v>3409</v>
      </c>
      <c r="G3638" t="s">
        <v>19711</v>
      </c>
    </row>
    <row r="3639" spans="1:10" x14ac:dyDescent="0.3">
      <c r="A3639" t="s">
        <v>6790</v>
      </c>
      <c r="B3639" t="s">
        <v>27785</v>
      </c>
      <c r="C3639">
        <v>6.3</v>
      </c>
      <c r="E3639" t="s">
        <v>27936</v>
      </c>
      <c r="F3639" t="s">
        <v>6403</v>
      </c>
      <c r="G3639" t="s">
        <v>10413</v>
      </c>
    </row>
    <row r="3640" spans="1:10" x14ac:dyDescent="0.3">
      <c r="A3640" t="s">
        <v>6403</v>
      </c>
      <c r="B3640" t="s">
        <v>27786</v>
      </c>
      <c r="C3640">
        <v>5.5</v>
      </c>
      <c r="E3640" t="s">
        <v>6403</v>
      </c>
    </row>
    <row r="3641" spans="1:10" x14ac:dyDescent="0.3">
      <c r="A3641" t="s">
        <v>3409</v>
      </c>
      <c r="B3641" t="s">
        <v>27787</v>
      </c>
      <c r="C3641">
        <v>6.6</v>
      </c>
      <c r="E3641" t="s">
        <v>3409</v>
      </c>
    </row>
    <row r="3642" spans="1:10" x14ac:dyDescent="0.3">
      <c r="A3642" t="s">
        <v>6648</v>
      </c>
      <c r="B3642" t="s">
        <v>27788</v>
      </c>
      <c r="C3642">
        <v>5.2</v>
      </c>
      <c r="E3642" t="s">
        <v>27936</v>
      </c>
      <c r="F3642" t="s">
        <v>3409</v>
      </c>
      <c r="G3642" t="s">
        <v>6403</v>
      </c>
      <c r="H3642" t="s">
        <v>10413</v>
      </c>
    </row>
    <row r="3643" spans="1:10" x14ac:dyDescent="0.3">
      <c r="A3643" t="s">
        <v>22293</v>
      </c>
      <c r="B3643" t="s">
        <v>27789</v>
      </c>
      <c r="C3643">
        <v>8.3000000000000007</v>
      </c>
      <c r="E3643" t="s">
        <v>67</v>
      </c>
      <c r="F3643" t="s">
        <v>3409</v>
      </c>
      <c r="G3643" t="s">
        <v>27935</v>
      </c>
    </row>
    <row r="3644" spans="1:10" x14ac:dyDescent="0.3">
      <c r="A3644" t="s">
        <v>1935</v>
      </c>
      <c r="B3644" t="s">
        <v>27790</v>
      </c>
      <c r="C3644">
        <v>7.2</v>
      </c>
      <c r="E3644" t="s">
        <v>27936</v>
      </c>
      <c r="F3644" t="s">
        <v>3409</v>
      </c>
    </row>
    <row r="3645" spans="1:10" x14ac:dyDescent="0.3">
      <c r="A3645" t="s">
        <v>3409</v>
      </c>
      <c r="B3645" t="s">
        <v>27791</v>
      </c>
      <c r="C3645">
        <v>7.2</v>
      </c>
      <c r="E3645" t="s">
        <v>3409</v>
      </c>
    </row>
    <row r="3646" spans="1:10" x14ac:dyDescent="0.3">
      <c r="A3646" t="s">
        <v>3409</v>
      </c>
      <c r="B3646" t="s">
        <v>27792</v>
      </c>
      <c r="C3646">
        <v>6.5</v>
      </c>
      <c r="E3646" t="s">
        <v>3409</v>
      </c>
    </row>
    <row r="3647" spans="1:10" x14ac:dyDescent="0.3">
      <c r="A3647" t="s">
        <v>1671</v>
      </c>
      <c r="B3647" t="s">
        <v>27793</v>
      </c>
      <c r="C3647">
        <v>6.5</v>
      </c>
      <c r="E3647" t="s">
        <v>1671</v>
      </c>
    </row>
    <row r="3648" spans="1:10" x14ac:dyDescent="0.3">
      <c r="A3648" t="s">
        <v>11250</v>
      </c>
      <c r="B3648" t="s">
        <v>27794</v>
      </c>
      <c r="C3648">
        <v>7.8</v>
      </c>
      <c r="E3648" t="s">
        <v>1671</v>
      </c>
      <c r="F3648" t="s">
        <v>17378</v>
      </c>
      <c r="G3648" t="s">
        <v>19711</v>
      </c>
    </row>
    <row r="3649" spans="1:9" x14ac:dyDescent="0.3">
      <c r="A3649" t="s">
        <v>6403</v>
      </c>
      <c r="B3649" t="s">
        <v>27795</v>
      </c>
      <c r="C3649">
        <v>6.4</v>
      </c>
      <c r="E3649" t="s">
        <v>6403</v>
      </c>
    </row>
    <row r="3650" spans="1:9" x14ac:dyDescent="0.3">
      <c r="A3650" t="s">
        <v>22394</v>
      </c>
      <c r="B3650" t="s">
        <v>27796</v>
      </c>
      <c r="C3650">
        <v>8.1</v>
      </c>
      <c r="E3650" t="s">
        <v>67</v>
      </c>
      <c r="F3650" t="s">
        <v>22704</v>
      </c>
      <c r="G3650" t="s">
        <v>12038</v>
      </c>
    </row>
    <row r="3651" spans="1:9" x14ac:dyDescent="0.3">
      <c r="A3651" t="s">
        <v>15140</v>
      </c>
      <c r="B3651" t="s">
        <v>27797</v>
      </c>
      <c r="C3651">
        <v>5.6</v>
      </c>
      <c r="E3651" t="s">
        <v>1325</v>
      </c>
      <c r="F3651" t="s">
        <v>27936</v>
      </c>
      <c r="G3651" t="s">
        <v>3409</v>
      </c>
    </row>
    <row r="3652" spans="1:9" x14ac:dyDescent="0.3">
      <c r="A3652" t="s">
        <v>852</v>
      </c>
      <c r="B3652" t="s">
        <v>27798</v>
      </c>
      <c r="C3652">
        <v>5.6</v>
      </c>
      <c r="E3652" t="s">
        <v>27934</v>
      </c>
      <c r="F3652" t="s">
        <v>10413</v>
      </c>
    </row>
    <row r="3653" spans="1:9" x14ac:dyDescent="0.3">
      <c r="A3653" t="s">
        <v>3409</v>
      </c>
      <c r="B3653" t="s">
        <v>27799</v>
      </c>
      <c r="C3653">
        <v>6.6</v>
      </c>
      <c r="E3653" t="s">
        <v>3409</v>
      </c>
    </row>
    <row r="3654" spans="1:9" x14ac:dyDescent="0.3">
      <c r="A3654" t="s">
        <v>5926</v>
      </c>
      <c r="B3654" t="s">
        <v>27800</v>
      </c>
      <c r="C3654">
        <v>7.7</v>
      </c>
      <c r="E3654" t="s">
        <v>1671</v>
      </c>
      <c r="F3654" t="s">
        <v>17378</v>
      </c>
    </row>
    <row r="3655" spans="1:9" x14ac:dyDescent="0.3">
      <c r="A3655" t="s">
        <v>67</v>
      </c>
      <c r="B3655" t="s">
        <v>27801</v>
      </c>
      <c r="C3655">
        <v>7.2</v>
      </c>
      <c r="E3655" t="s">
        <v>67</v>
      </c>
    </row>
    <row r="3656" spans="1:9" x14ac:dyDescent="0.3">
      <c r="A3656" t="s">
        <v>214</v>
      </c>
      <c r="B3656" t="s">
        <v>27802</v>
      </c>
      <c r="C3656">
        <v>6.5</v>
      </c>
      <c r="E3656" t="s">
        <v>3409</v>
      </c>
      <c r="F3656" t="s">
        <v>19711</v>
      </c>
    </row>
    <row r="3657" spans="1:9" x14ac:dyDescent="0.3">
      <c r="A3657" t="s">
        <v>22492</v>
      </c>
      <c r="B3657" t="s">
        <v>27803</v>
      </c>
      <c r="C3657">
        <v>6.1</v>
      </c>
      <c r="E3657" t="s">
        <v>953</v>
      </c>
      <c r="F3657" t="s">
        <v>18089</v>
      </c>
      <c r="G3657" t="s">
        <v>19711</v>
      </c>
    </row>
    <row r="3658" spans="1:9" x14ac:dyDescent="0.3">
      <c r="A3658" t="s">
        <v>22499</v>
      </c>
      <c r="B3658" t="s">
        <v>27804</v>
      </c>
      <c r="C3658">
        <v>5.7</v>
      </c>
      <c r="E3658" t="s">
        <v>953</v>
      </c>
      <c r="F3658" t="s">
        <v>13307</v>
      </c>
      <c r="G3658" t="s">
        <v>3409</v>
      </c>
      <c r="H3658" t="s">
        <v>6403</v>
      </c>
      <c r="I3658" t="s">
        <v>10413</v>
      </c>
    </row>
    <row r="3659" spans="1:9" x14ac:dyDescent="0.3">
      <c r="A3659" t="s">
        <v>10222</v>
      </c>
      <c r="B3659" t="s">
        <v>27805</v>
      </c>
      <c r="C3659">
        <v>5.9</v>
      </c>
      <c r="E3659" t="s">
        <v>6403</v>
      </c>
      <c r="F3659" t="s">
        <v>12332</v>
      </c>
    </row>
    <row r="3660" spans="1:9" x14ac:dyDescent="0.3">
      <c r="A3660" t="s">
        <v>2527</v>
      </c>
      <c r="B3660" t="s">
        <v>27806</v>
      </c>
      <c r="C3660">
        <v>7.7</v>
      </c>
      <c r="E3660" t="s">
        <v>1671</v>
      </c>
      <c r="F3660" t="s">
        <v>3409</v>
      </c>
    </row>
    <row r="3661" spans="1:9" x14ac:dyDescent="0.3">
      <c r="A3661" t="s">
        <v>3409</v>
      </c>
      <c r="B3661" t="s">
        <v>27807</v>
      </c>
      <c r="C3661">
        <v>7.1</v>
      </c>
      <c r="E3661" t="s">
        <v>3409</v>
      </c>
    </row>
    <row r="3662" spans="1:9" x14ac:dyDescent="0.3">
      <c r="A3662" t="s">
        <v>22537</v>
      </c>
      <c r="B3662" t="s">
        <v>27808</v>
      </c>
      <c r="C3662">
        <v>7.6</v>
      </c>
      <c r="E3662" t="s">
        <v>13307</v>
      </c>
      <c r="F3662" t="s">
        <v>67</v>
      </c>
      <c r="G3662" t="s">
        <v>27935</v>
      </c>
    </row>
    <row r="3663" spans="1:9" x14ac:dyDescent="0.3">
      <c r="A3663" t="s">
        <v>1415</v>
      </c>
      <c r="B3663" t="s">
        <v>27809</v>
      </c>
      <c r="C3663">
        <v>6.4</v>
      </c>
      <c r="E3663" t="s">
        <v>1671</v>
      </c>
      <c r="F3663" t="s">
        <v>3409</v>
      </c>
      <c r="G3663" t="s">
        <v>19711</v>
      </c>
    </row>
    <row r="3664" spans="1:9" x14ac:dyDescent="0.3">
      <c r="A3664" t="s">
        <v>3409</v>
      </c>
      <c r="B3664" t="s">
        <v>27810</v>
      </c>
      <c r="C3664">
        <v>7.4</v>
      </c>
      <c r="E3664" t="s">
        <v>3409</v>
      </c>
    </row>
    <row r="3665" spans="1:7" x14ac:dyDescent="0.3">
      <c r="A3665" t="s">
        <v>67</v>
      </c>
      <c r="B3665" t="s">
        <v>27811</v>
      </c>
      <c r="C3665">
        <v>6.8</v>
      </c>
      <c r="E3665" t="s">
        <v>67</v>
      </c>
    </row>
    <row r="3666" spans="1:7" x14ac:dyDescent="0.3">
      <c r="A3666" t="s">
        <v>6199</v>
      </c>
      <c r="B3666" t="s">
        <v>27812</v>
      </c>
      <c r="C3666">
        <v>6.5</v>
      </c>
      <c r="E3666" t="s">
        <v>3409</v>
      </c>
      <c r="F3666" t="s">
        <v>12038</v>
      </c>
    </row>
    <row r="3667" spans="1:7" x14ac:dyDescent="0.3">
      <c r="A3667" t="s">
        <v>14200</v>
      </c>
      <c r="B3667" t="s">
        <v>27813</v>
      </c>
      <c r="C3667">
        <v>6</v>
      </c>
      <c r="E3667" t="s">
        <v>1671</v>
      </c>
      <c r="F3667" t="s">
        <v>27936</v>
      </c>
      <c r="G3667" t="s">
        <v>18089</v>
      </c>
    </row>
    <row r="3668" spans="1:7" x14ac:dyDescent="0.3">
      <c r="A3668" t="s">
        <v>3409</v>
      </c>
      <c r="B3668" t="s">
        <v>27814</v>
      </c>
      <c r="C3668">
        <v>7.3</v>
      </c>
      <c r="E3668" t="s">
        <v>3409</v>
      </c>
    </row>
    <row r="3669" spans="1:7" x14ac:dyDescent="0.3">
      <c r="A3669" t="s">
        <v>1935</v>
      </c>
      <c r="B3669" t="s">
        <v>27815</v>
      </c>
      <c r="C3669">
        <v>7.3</v>
      </c>
      <c r="E3669" t="s">
        <v>27936</v>
      </c>
      <c r="F3669" t="s">
        <v>3409</v>
      </c>
    </row>
    <row r="3670" spans="1:7" x14ac:dyDescent="0.3">
      <c r="A3670" t="s">
        <v>4824</v>
      </c>
      <c r="B3670" t="s">
        <v>27816</v>
      </c>
      <c r="C3670">
        <v>6.5</v>
      </c>
      <c r="E3670" t="s">
        <v>27936</v>
      </c>
      <c r="F3670" t="s">
        <v>3409</v>
      </c>
      <c r="G3670" t="s">
        <v>19711</v>
      </c>
    </row>
    <row r="3671" spans="1:7" x14ac:dyDescent="0.3">
      <c r="A3671" t="s">
        <v>1681</v>
      </c>
      <c r="B3671" t="s">
        <v>27817</v>
      </c>
      <c r="C3671">
        <v>6</v>
      </c>
      <c r="E3671" t="s">
        <v>1671</v>
      </c>
      <c r="F3671" t="s">
        <v>19711</v>
      </c>
    </row>
    <row r="3672" spans="1:7" x14ac:dyDescent="0.3">
      <c r="A3672" t="s">
        <v>2125</v>
      </c>
      <c r="B3672" t="s">
        <v>27818</v>
      </c>
      <c r="C3672">
        <v>5.3</v>
      </c>
      <c r="E3672" t="s">
        <v>27936</v>
      </c>
      <c r="F3672" t="s">
        <v>3409</v>
      </c>
      <c r="G3672" t="s">
        <v>10413</v>
      </c>
    </row>
    <row r="3673" spans="1:7" x14ac:dyDescent="0.3">
      <c r="A3673" t="s">
        <v>2527</v>
      </c>
      <c r="B3673" t="s">
        <v>27819</v>
      </c>
      <c r="C3673">
        <v>6.6</v>
      </c>
      <c r="E3673" t="s">
        <v>1671</v>
      </c>
      <c r="F3673" t="s">
        <v>3409</v>
      </c>
    </row>
    <row r="3674" spans="1:7" x14ac:dyDescent="0.3">
      <c r="A3674" t="s">
        <v>67</v>
      </c>
      <c r="B3674" t="s">
        <v>27820</v>
      </c>
      <c r="C3674">
        <v>7.1</v>
      </c>
      <c r="E3674" t="s">
        <v>67</v>
      </c>
    </row>
    <row r="3675" spans="1:7" x14ac:dyDescent="0.3">
      <c r="A3675" t="s">
        <v>1023</v>
      </c>
      <c r="B3675" t="s">
        <v>27821</v>
      </c>
      <c r="C3675">
        <v>8.6999999999999993</v>
      </c>
      <c r="E3675" t="s">
        <v>1325</v>
      </c>
      <c r="F3675" t="s">
        <v>953</v>
      </c>
      <c r="G3675" t="s">
        <v>3409</v>
      </c>
    </row>
    <row r="3676" spans="1:7" x14ac:dyDescent="0.3">
      <c r="A3676" t="s">
        <v>16528</v>
      </c>
      <c r="B3676" t="s">
        <v>27822</v>
      </c>
      <c r="C3676">
        <v>8.4</v>
      </c>
      <c r="E3676" t="s">
        <v>67</v>
      </c>
      <c r="F3676" t="s">
        <v>27935</v>
      </c>
    </row>
    <row r="3677" spans="1:7" x14ac:dyDescent="0.3">
      <c r="A3677" t="s">
        <v>1671</v>
      </c>
      <c r="B3677" t="s">
        <v>27823</v>
      </c>
      <c r="C3677">
        <v>6.2</v>
      </c>
      <c r="E3677" t="s">
        <v>1671</v>
      </c>
    </row>
    <row r="3678" spans="1:7" x14ac:dyDescent="0.3">
      <c r="A3678" t="s">
        <v>882</v>
      </c>
      <c r="B3678" t="s">
        <v>27824</v>
      </c>
      <c r="C3678">
        <v>5.8</v>
      </c>
      <c r="E3678" t="s">
        <v>1671</v>
      </c>
      <c r="F3678" t="s">
        <v>1266</v>
      </c>
      <c r="G3678" t="s">
        <v>6403</v>
      </c>
    </row>
    <row r="3679" spans="1:7" x14ac:dyDescent="0.3">
      <c r="A3679" t="s">
        <v>1681</v>
      </c>
      <c r="B3679" t="s">
        <v>27825</v>
      </c>
      <c r="C3679">
        <v>5.7</v>
      </c>
      <c r="E3679" t="s">
        <v>1671</v>
      </c>
      <c r="F3679" t="s">
        <v>19711</v>
      </c>
    </row>
    <row r="3680" spans="1:7" x14ac:dyDescent="0.3">
      <c r="A3680" t="s">
        <v>3794</v>
      </c>
      <c r="B3680" t="s">
        <v>27826</v>
      </c>
      <c r="C3680">
        <v>6.1</v>
      </c>
      <c r="E3680" t="s">
        <v>3409</v>
      </c>
      <c r="F3680" t="s">
        <v>27935</v>
      </c>
    </row>
    <row r="3681" spans="1:8" x14ac:dyDescent="0.3">
      <c r="A3681" t="s">
        <v>2683</v>
      </c>
      <c r="B3681" t="s">
        <v>27827</v>
      </c>
      <c r="C3681">
        <v>6.4</v>
      </c>
      <c r="E3681" t="s">
        <v>3409</v>
      </c>
      <c r="F3681" t="s">
        <v>12332</v>
      </c>
      <c r="G3681" t="s">
        <v>10413</v>
      </c>
    </row>
    <row r="3682" spans="1:8" x14ac:dyDescent="0.3">
      <c r="A3682" t="s">
        <v>1671</v>
      </c>
      <c r="B3682" t="s">
        <v>27828</v>
      </c>
      <c r="C3682">
        <v>6.5</v>
      </c>
      <c r="E3682" t="s">
        <v>1671</v>
      </c>
    </row>
    <row r="3683" spans="1:8" x14ac:dyDescent="0.3">
      <c r="A3683" t="s">
        <v>7579</v>
      </c>
      <c r="B3683" t="s">
        <v>27829</v>
      </c>
      <c r="C3683">
        <v>4.5999999999999996</v>
      </c>
      <c r="E3683" t="s">
        <v>1671</v>
      </c>
      <c r="F3683" t="s">
        <v>6403</v>
      </c>
    </row>
    <row r="3684" spans="1:8" x14ac:dyDescent="0.3">
      <c r="A3684" t="s">
        <v>22749</v>
      </c>
      <c r="B3684" t="s">
        <v>27830</v>
      </c>
      <c r="C3684">
        <v>6.8</v>
      </c>
      <c r="E3684" t="s">
        <v>1325</v>
      </c>
      <c r="F3684" t="s">
        <v>13307</v>
      </c>
      <c r="G3684" t="s">
        <v>67</v>
      </c>
      <c r="H3684" t="s">
        <v>27935</v>
      </c>
    </row>
    <row r="3685" spans="1:8" x14ac:dyDescent="0.3">
      <c r="A3685" t="s">
        <v>1935</v>
      </c>
      <c r="B3685" t="s">
        <v>27831</v>
      </c>
      <c r="C3685">
        <v>5.9</v>
      </c>
      <c r="E3685" t="s">
        <v>27936</v>
      </c>
      <c r="F3685" t="s">
        <v>3409</v>
      </c>
    </row>
    <row r="3686" spans="1:8" x14ac:dyDescent="0.3">
      <c r="A3686" t="s">
        <v>1961</v>
      </c>
      <c r="B3686" t="s">
        <v>27832</v>
      </c>
      <c r="C3686">
        <v>7.7</v>
      </c>
      <c r="E3686" t="s">
        <v>3409</v>
      </c>
      <c r="F3686" t="s">
        <v>22704</v>
      </c>
      <c r="G3686" t="s">
        <v>25957</v>
      </c>
    </row>
    <row r="3687" spans="1:8" x14ac:dyDescent="0.3">
      <c r="A3687" t="s">
        <v>1415</v>
      </c>
      <c r="B3687" t="s">
        <v>27833</v>
      </c>
      <c r="C3687">
        <v>7.1</v>
      </c>
      <c r="E3687" t="s">
        <v>1671</v>
      </c>
      <c r="F3687" t="s">
        <v>3409</v>
      </c>
      <c r="G3687" t="s">
        <v>19711</v>
      </c>
    </row>
    <row r="3688" spans="1:8" x14ac:dyDescent="0.3">
      <c r="A3688" t="s">
        <v>21447</v>
      </c>
      <c r="B3688" t="s">
        <v>27834</v>
      </c>
      <c r="C3688">
        <v>6.2</v>
      </c>
      <c r="E3688" t="s">
        <v>1671</v>
      </c>
      <c r="F3688" t="s">
        <v>6403</v>
      </c>
      <c r="G3688" t="s">
        <v>17378</v>
      </c>
    </row>
    <row r="3689" spans="1:8" x14ac:dyDescent="0.3">
      <c r="A3689" t="s">
        <v>11250</v>
      </c>
      <c r="B3689" t="s">
        <v>27835</v>
      </c>
      <c r="C3689">
        <v>7.7</v>
      </c>
      <c r="E3689" t="s">
        <v>1671</v>
      </c>
      <c r="F3689" t="s">
        <v>17378</v>
      </c>
      <c r="G3689" t="s">
        <v>19711</v>
      </c>
    </row>
    <row r="3690" spans="1:8" x14ac:dyDescent="0.3">
      <c r="A3690" t="s">
        <v>1415</v>
      </c>
      <c r="B3690" t="s">
        <v>27836</v>
      </c>
      <c r="C3690">
        <v>7.5</v>
      </c>
      <c r="E3690" t="s">
        <v>1671</v>
      </c>
      <c r="F3690" t="s">
        <v>3409</v>
      </c>
      <c r="G3690" t="s">
        <v>19711</v>
      </c>
    </row>
    <row r="3691" spans="1:8" x14ac:dyDescent="0.3">
      <c r="A3691" t="s">
        <v>5788</v>
      </c>
      <c r="B3691" t="s">
        <v>27837</v>
      </c>
      <c r="C3691">
        <v>7.6</v>
      </c>
      <c r="E3691" t="s">
        <v>1671</v>
      </c>
      <c r="F3691" t="s">
        <v>3409</v>
      </c>
      <c r="G3691" t="s">
        <v>12038</v>
      </c>
      <c r="H3691" t="s">
        <v>19711</v>
      </c>
    </row>
    <row r="3692" spans="1:8" x14ac:dyDescent="0.3">
      <c r="A3692" t="s">
        <v>1671</v>
      </c>
      <c r="B3692" t="s">
        <v>27838</v>
      </c>
      <c r="C3692">
        <v>6.9</v>
      </c>
      <c r="E3692" t="s">
        <v>1671</v>
      </c>
    </row>
    <row r="3693" spans="1:8" x14ac:dyDescent="0.3">
      <c r="A3693" t="s">
        <v>2125</v>
      </c>
      <c r="B3693" t="s">
        <v>27839</v>
      </c>
      <c r="C3693">
        <v>7.1</v>
      </c>
      <c r="E3693" t="s">
        <v>27936</v>
      </c>
      <c r="F3693" t="s">
        <v>3409</v>
      </c>
      <c r="G3693" t="s">
        <v>10413</v>
      </c>
    </row>
    <row r="3694" spans="1:8" x14ac:dyDescent="0.3">
      <c r="A3694" t="s">
        <v>6403</v>
      </c>
      <c r="B3694" t="s">
        <v>27840</v>
      </c>
      <c r="C3694">
        <v>6.3</v>
      </c>
      <c r="E3694" t="s">
        <v>6403</v>
      </c>
    </row>
    <row r="3695" spans="1:8" x14ac:dyDescent="0.3">
      <c r="A3695" t="s">
        <v>5419</v>
      </c>
      <c r="B3695" t="s">
        <v>27841</v>
      </c>
      <c r="C3695">
        <v>8.3000000000000007</v>
      </c>
      <c r="E3695" t="s">
        <v>953</v>
      </c>
      <c r="F3695" t="s">
        <v>1671</v>
      </c>
      <c r="G3695" t="s">
        <v>1266</v>
      </c>
    </row>
    <row r="3696" spans="1:8" x14ac:dyDescent="0.3">
      <c r="A3696" t="s">
        <v>3409</v>
      </c>
      <c r="B3696" t="s">
        <v>27842</v>
      </c>
      <c r="C3696">
        <v>7.1</v>
      </c>
      <c r="E3696" t="s">
        <v>3409</v>
      </c>
    </row>
    <row r="3697" spans="1:9" x14ac:dyDescent="0.3">
      <c r="A3697" t="s">
        <v>22858</v>
      </c>
      <c r="B3697" t="s">
        <v>27843</v>
      </c>
      <c r="C3697">
        <v>4.7</v>
      </c>
      <c r="E3697" t="s">
        <v>1671</v>
      </c>
      <c r="F3697" t="s">
        <v>1266</v>
      </c>
      <c r="G3697" t="s">
        <v>6403</v>
      </c>
      <c r="H3697" t="s">
        <v>17378</v>
      </c>
    </row>
    <row r="3698" spans="1:9" x14ac:dyDescent="0.3">
      <c r="A3698" t="s">
        <v>22869</v>
      </c>
      <c r="B3698" t="s">
        <v>27844</v>
      </c>
      <c r="C3698">
        <v>7.2</v>
      </c>
      <c r="E3698" t="s">
        <v>13307</v>
      </c>
      <c r="F3698" t="s">
        <v>67</v>
      </c>
    </row>
    <row r="3699" spans="1:9" x14ac:dyDescent="0.3">
      <c r="A3699" t="s">
        <v>67</v>
      </c>
      <c r="B3699" t="s">
        <v>27845</v>
      </c>
      <c r="C3699">
        <v>5.0999999999999996</v>
      </c>
      <c r="E3699" t="s">
        <v>67</v>
      </c>
    </row>
    <row r="3700" spans="1:9" x14ac:dyDescent="0.3">
      <c r="A3700" t="s">
        <v>6403</v>
      </c>
      <c r="B3700" t="s">
        <v>27846</v>
      </c>
      <c r="C3700">
        <v>6.9</v>
      </c>
      <c r="E3700" t="s">
        <v>6403</v>
      </c>
    </row>
    <row r="3701" spans="1:9" x14ac:dyDescent="0.3">
      <c r="A3701" t="s">
        <v>1681</v>
      </c>
      <c r="B3701" t="s">
        <v>27847</v>
      </c>
      <c r="C3701">
        <v>6.1</v>
      </c>
      <c r="E3701" t="s">
        <v>1671</v>
      </c>
      <c r="F3701" t="s">
        <v>19711</v>
      </c>
    </row>
    <row r="3702" spans="1:9" x14ac:dyDescent="0.3">
      <c r="A3702" t="s">
        <v>67</v>
      </c>
      <c r="B3702" t="s">
        <v>27848</v>
      </c>
      <c r="C3702">
        <v>7</v>
      </c>
      <c r="E3702" t="s">
        <v>67</v>
      </c>
    </row>
    <row r="3703" spans="1:9" x14ac:dyDescent="0.3">
      <c r="A3703" t="s">
        <v>16971</v>
      </c>
      <c r="B3703" t="s">
        <v>27849</v>
      </c>
      <c r="C3703">
        <v>6.3</v>
      </c>
      <c r="E3703" t="s">
        <v>17378</v>
      </c>
      <c r="F3703" t="s">
        <v>19711</v>
      </c>
    </row>
    <row r="3704" spans="1:9" x14ac:dyDescent="0.3">
      <c r="A3704" t="s">
        <v>5544</v>
      </c>
      <c r="B3704" t="s">
        <v>27850</v>
      </c>
      <c r="C3704">
        <v>6.1</v>
      </c>
      <c r="E3704" t="s">
        <v>6403</v>
      </c>
      <c r="F3704" t="s">
        <v>10413</v>
      </c>
    </row>
    <row r="3705" spans="1:9" x14ac:dyDescent="0.3">
      <c r="A3705" t="s">
        <v>20327</v>
      </c>
      <c r="B3705" t="s">
        <v>27851</v>
      </c>
      <c r="C3705">
        <v>7.2</v>
      </c>
      <c r="E3705" t="s">
        <v>67</v>
      </c>
      <c r="F3705" t="s">
        <v>22704</v>
      </c>
    </row>
    <row r="3706" spans="1:9" x14ac:dyDescent="0.3">
      <c r="A3706" t="s">
        <v>16528</v>
      </c>
      <c r="B3706" t="s">
        <v>27852</v>
      </c>
      <c r="C3706">
        <v>7.8</v>
      </c>
      <c r="E3706" t="s">
        <v>67</v>
      </c>
      <c r="F3706" t="s">
        <v>27935</v>
      </c>
    </row>
    <row r="3707" spans="1:9" x14ac:dyDescent="0.3">
      <c r="A3707" t="s">
        <v>777</v>
      </c>
      <c r="B3707" t="s">
        <v>27853</v>
      </c>
      <c r="C3707">
        <v>4.7</v>
      </c>
      <c r="E3707" t="s">
        <v>1325</v>
      </c>
      <c r="F3707" t="s">
        <v>3409</v>
      </c>
    </row>
    <row r="3708" spans="1:9" x14ac:dyDescent="0.3">
      <c r="A3708" t="s">
        <v>2527</v>
      </c>
      <c r="B3708" t="s">
        <v>27854</v>
      </c>
      <c r="C3708">
        <v>6.7</v>
      </c>
      <c r="E3708" t="s">
        <v>1671</v>
      </c>
      <c r="F3708" t="s">
        <v>3409</v>
      </c>
    </row>
    <row r="3709" spans="1:9" x14ac:dyDescent="0.3">
      <c r="A3709" t="s">
        <v>23027</v>
      </c>
      <c r="B3709" t="s">
        <v>27855</v>
      </c>
      <c r="C3709">
        <v>6.6</v>
      </c>
      <c r="E3709" t="s">
        <v>1325</v>
      </c>
      <c r="F3709" t="s">
        <v>1266</v>
      </c>
      <c r="G3709" t="s">
        <v>6403</v>
      </c>
      <c r="H3709" t="s">
        <v>27934</v>
      </c>
      <c r="I3709" t="s">
        <v>10413</v>
      </c>
    </row>
    <row r="3710" spans="1:9" x14ac:dyDescent="0.3">
      <c r="A3710" t="s">
        <v>1681</v>
      </c>
      <c r="B3710" t="s">
        <v>27856</v>
      </c>
      <c r="C3710">
        <v>6.9</v>
      </c>
      <c r="E3710" t="s">
        <v>1671</v>
      </c>
      <c r="F3710" t="s">
        <v>19711</v>
      </c>
    </row>
    <row r="3711" spans="1:9" x14ac:dyDescent="0.3">
      <c r="A3711" t="s">
        <v>2527</v>
      </c>
      <c r="B3711" t="s">
        <v>27857</v>
      </c>
      <c r="C3711">
        <v>7.1</v>
      </c>
      <c r="E3711" t="s">
        <v>1671</v>
      </c>
      <c r="F3711" t="s">
        <v>3409</v>
      </c>
    </row>
    <row r="3712" spans="1:9" x14ac:dyDescent="0.3">
      <c r="A3712" t="s">
        <v>3409</v>
      </c>
      <c r="B3712" t="s">
        <v>27858</v>
      </c>
      <c r="C3712">
        <v>6.7</v>
      </c>
      <c r="E3712" t="s">
        <v>3409</v>
      </c>
    </row>
    <row r="3713" spans="1:9" x14ac:dyDescent="0.3">
      <c r="A3713" t="s">
        <v>3409</v>
      </c>
      <c r="B3713" t="s">
        <v>27859</v>
      </c>
      <c r="C3713">
        <v>7.1</v>
      </c>
      <c r="E3713" t="s">
        <v>3409</v>
      </c>
    </row>
    <row r="3714" spans="1:9" x14ac:dyDescent="0.3">
      <c r="A3714" t="s">
        <v>67</v>
      </c>
      <c r="B3714" t="s">
        <v>27860</v>
      </c>
      <c r="C3714">
        <v>7.6</v>
      </c>
      <c r="E3714" t="s">
        <v>67</v>
      </c>
    </row>
    <row r="3715" spans="1:9" x14ac:dyDescent="0.3">
      <c r="A3715" t="s">
        <v>214</v>
      </c>
      <c r="B3715" t="s">
        <v>27861</v>
      </c>
      <c r="C3715">
        <v>8.1</v>
      </c>
      <c r="E3715" t="s">
        <v>3409</v>
      </c>
      <c r="F3715" t="s">
        <v>19711</v>
      </c>
    </row>
    <row r="3716" spans="1:9" x14ac:dyDescent="0.3">
      <c r="A3716" t="s">
        <v>214</v>
      </c>
      <c r="B3716" t="s">
        <v>27862</v>
      </c>
      <c r="C3716">
        <v>5.5</v>
      </c>
      <c r="E3716" t="s">
        <v>3409</v>
      </c>
      <c r="F3716" t="s">
        <v>19711</v>
      </c>
    </row>
    <row r="3717" spans="1:9" x14ac:dyDescent="0.3">
      <c r="A3717" t="s">
        <v>3794</v>
      </c>
      <c r="B3717" t="s">
        <v>27863</v>
      </c>
      <c r="C3717">
        <v>6.6</v>
      </c>
      <c r="E3717" t="s">
        <v>3409</v>
      </c>
      <c r="F3717" t="s">
        <v>27935</v>
      </c>
    </row>
    <row r="3718" spans="1:9" x14ac:dyDescent="0.3">
      <c r="A3718" t="s">
        <v>10413</v>
      </c>
      <c r="B3718" t="s">
        <v>27864</v>
      </c>
      <c r="C3718">
        <v>4.8</v>
      </c>
      <c r="E3718" t="s">
        <v>10413</v>
      </c>
    </row>
    <row r="3719" spans="1:9" x14ac:dyDescent="0.3">
      <c r="A3719" t="s">
        <v>5685</v>
      </c>
      <c r="B3719" t="s">
        <v>27865</v>
      </c>
      <c r="C3719">
        <v>6.4</v>
      </c>
      <c r="E3719" t="s">
        <v>13307</v>
      </c>
      <c r="F3719" t="s">
        <v>27936</v>
      </c>
      <c r="G3719" t="s">
        <v>3409</v>
      </c>
      <c r="H3719" t="s">
        <v>10413</v>
      </c>
    </row>
    <row r="3720" spans="1:9" x14ac:dyDescent="0.3">
      <c r="A3720" t="s">
        <v>1415</v>
      </c>
      <c r="B3720" t="s">
        <v>27866</v>
      </c>
      <c r="C3720">
        <v>7.3</v>
      </c>
      <c r="E3720" t="s">
        <v>1671</v>
      </c>
      <c r="F3720" t="s">
        <v>3409</v>
      </c>
      <c r="G3720" t="s">
        <v>19711</v>
      </c>
    </row>
    <row r="3721" spans="1:9" x14ac:dyDescent="0.3">
      <c r="A3721" t="s">
        <v>1415</v>
      </c>
      <c r="B3721" t="s">
        <v>27867</v>
      </c>
      <c r="C3721">
        <v>6.9</v>
      </c>
      <c r="E3721" t="s">
        <v>1671</v>
      </c>
      <c r="F3721" t="s">
        <v>3409</v>
      </c>
      <c r="G3721" t="s">
        <v>19711</v>
      </c>
    </row>
    <row r="3722" spans="1:9" x14ac:dyDescent="0.3">
      <c r="A3722" t="s">
        <v>4824</v>
      </c>
      <c r="B3722" t="s">
        <v>27868</v>
      </c>
      <c r="C3722">
        <v>7.2</v>
      </c>
      <c r="E3722" t="s">
        <v>27936</v>
      </c>
      <c r="F3722" t="s">
        <v>3409</v>
      </c>
      <c r="G3722" t="s">
        <v>19711</v>
      </c>
    </row>
    <row r="3723" spans="1:9" x14ac:dyDescent="0.3">
      <c r="A3723" t="s">
        <v>1415</v>
      </c>
      <c r="B3723" t="s">
        <v>27869</v>
      </c>
      <c r="C3723">
        <v>6.5</v>
      </c>
      <c r="E3723" t="s">
        <v>1671</v>
      </c>
      <c r="F3723" t="s">
        <v>3409</v>
      </c>
      <c r="G3723" t="s">
        <v>19711</v>
      </c>
    </row>
    <row r="3724" spans="1:9" x14ac:dyDescent="0.3">
      <c r="A3724" t="s">
        <v>2527</v>
      </c>
      <c r="B3724" t="s">
        <v>27870</v>
      </c>
      <c r="C3724">
        <v>6.6</v>
      </c>
      <c r="E3724" t="s">
        <v>1671</v>
      </c>
      <c r="F3724" t="s">
        <v>3409</v>
      </c>
    </row>
    <row r="3725" spans="1:9" x14ac:dyDescent="0.3">
      <c r="A3725" t="s">
        <v>1415</v>
      </c>
      <c r="B3725" t="s">
        <v>27871</v>
      </c>
      <c r="C3725">
        <v>6.7</v>
      </c>
      <c r="E3725" t="s">
        <v>1671</v>
      </c>
      <c r="F3725" t="s">
        <v>3409</v>
      </c>
      <c r="G3725" t="s">
        <v>19711</v>
      </c>
    </row>
    <row r="3726" spans="1:9" x14ac:dyDescent="0.3">
      <c r="A3726" t="s">
        <v>5032</v>
      </c>
      <c r="B3726" t="s">
        <v>27872</v>
      </c>
      <c r="C3726">
        <v>7.3</v>
      </c>
      <c r="E3726" t="s">
        <v>27934</v>
      </c>
      <c r="F3726" t="s">
        <v>12332</v>
      </c>
      <c r="G3726" t="s">
        <v>10413</v>
      </c>
    </row>
    <row r="3727" spans="1:9" x14ac:dyDescent="0.3">
      <c r="A3727" t="s">
        <v>1681</v>
      </c>
      <c r="B3727" t="s">
        <v>27873</v>
      </c>
      <c r="C3727">
        <v>6.4</v>
      </c>
      <c r="E3727" t="s">
        <v>1671</v>
      </c>
      <c r="F3727" t="s">
        <v>19711</v>
      </c>
    </row>
    <row r="3728" spans="1:9" x14ac:dyDescent="0.3">
      <c r="A3728" t="s">
        <v>23197</v>
      </c>
      <c r="B3728" t="s">
        <v>27874</v>
      </c>
      <c r="C3728">
        <v>7</v>
      </c>
      <c r="E3728" t="s">
        <v>11526</v>
      </c>
      <c r="F3728" t="s">
        <v>1671</v>
      </c>
      <c r="G3728" t="s">
        <v>3409</v>
      </c>
      <c r="H3728" t="s">
        <v>1266</v>
      </c>
      <c r="I3728" t="s">
        <v>12332</v>
      </c>
    </row>
    <row r="3729" spans="1:7" x14ac:dyDescent="0.3">
      <c r="A3729" t="s">
        <v>1924</v>
      </c>
      <c r="B3729" t="s">
        <v>27875</v>
      </c>
      <c r="C3729">
        <v>5.5</v>
      </c>
      <c r="E3729" t="s">
        <v>3409</v>
      </c>
      <c r="F3729" t="s">
        <v>27934</v>
      </c>
      <c r="G3729" t="s">
        <v>10413</v>
      </c>
    </row>
    <row r="3730" spans="1:7" x14ac:dyDescent="0.3">
      <c r="A3730" t="s">
        <v>214</v>
      </c>
      <c r="B3730" t="s">
        <v>27876</v>
      </c>
      <c r="C3730">
        <v>6.7</v>
      </c>
      <c r="E3730" t="s">
        <v>3409</v>
      </c>
      <c r="F3730" t="s">
        <v>19711</v>
      </c>
    </row>
    <row r="3731" spans="1:7" x14ac:dyDescent="0.3">
      <c r="A3731" t="s">
        <v>6419</v>
      </c>
      <c r="B3731" t="s">
        <v>27877</v>
      </c>
      <c r="C3731">
        <v>6.1</v>
      </c>
      <c r="E3731" t="s">
        <v>1671</v>
      </c>
      <c r="F3731" t="s">
        <v>12038</v>
      </c>
    </row>
    <row r="3732" spans="1:7" x14ac:dyDescent="0.3">
      <c r="A3732" t="s">
        <v>4075</v>
      </c>
      <c r="B3732" t="s">
        <v>27878</v>
      </c>
      <c r="C3732">
        <v>3.9</v>
      </c>
      <c r="E3732" t="s">
        <v>3409</v>
      </c>
      <c r="F3732" t="s">
        <v>10413</v>
      </c>
    </row>
    <row r="3733" spans="1:7" x14ac:dyDescent="0.3">
      <c r="A3733" t="s">
        <v>12332</v>
      </c>
      <c r="B3733" t="s">
        <v>27879</v>
      </c>
      <c r="C3733">
        <v>6.3</v>
      </c>
      <c r="E3733" t="s">
        <v>12332</v>
      </c>
    </row>
    <row r="3734" spans="1:7" x14ac:dyDescent="0.3">
      <c r="A3734" t="s">
        <v>67</v>
      </c>
      <c r="B3734" t="s">
        <v>27880</v>
      </c>
      <c r="C3734">
        <v>7.5</v>
      </c>
      <c r="E3734" t="s">
        <v>67</v>
      </c>
    </row>
    <row r="3735" spans="1:7" x14ac:dyDescent="0.3">
      <c r="A3735" t="s">
        <v>3409</v>
      </c>
      <c r="B3735" t="s">
        <v>27881</v>
      </c>
      <c r="C3735">
        <v>7</v>
      </c>
      <c r="E3735" t="s">
        <v>3409</v>
      </c>
    </row>
    <row r="3736" spans="1:7" x14ac:dyDescent="0.3">
      <c r="A3736" t="s">
        <v>23371</v>
      </c>
      <c r="B3736" t="s">
        <v>27882</v>
      </c>
      <c r="C3736">
        <v>6.7</v>
      </c>
      <c r="E3736" t="s">
        <v>953</v>
      </c>
      <c r="F3736" t="s">
        <v>6403</v>
      </c>
      <c r="G3736" t="s">
        <v>12332</v>
      </c>
    </row>
    <row r="3737" spans="1:7" x14ac:dyDescent="0.3">
      <c r="A3737" t="s">
        <v>2527</v>
      </c>
      <c r="B3737" t="s">
        <v>27883</v>
      </c>
      <c r="C3737">
        <v>7.4</v>
      </c>
      <c r="E3737" t="s">
        <v>1671</v>
      </c>
      <c r="F3737" t="s">
        <v>3409</v>
      </c>
    </row>
    <row r="3738" spans="1:7" x14ac:dyDescent="0.3">
      <c r="A3738" t="s">
        <v>10088</v>
      </c>
      <c r="B3738" t="s">
        <v>27884</v>
      </c>
      <c r="C3738">
        <v>8</v>
      </c>
      <c r="E3738" t="s">
        <v>1325</v>
      </c>
      <c r="F3738" t="s">
        <v>3409</v>
      </c>
      <c r="G3738" t="s">
        <v>15011</v>
      </c>
    </row>
    <row r="3739" spans="1:7" x14ac:dyDescent="0.3">
      <c r="A3739" t="s">
        <v>67</v>
      </c>
      <c r="B3739" t="s">
        <v>27885</v>
      </c>
      <c r="C3739">
        <v>7.2</v>
      </c>
      <c r="E3739" t="s">
        <v>67</v>
      </c>
    </row>
    <row r="3740" spans="1:7" x14ac:dyDescent="0.3">
      <c r="A3740" t="s">
        <v>3409</v>
      </c>
      <c r="B3740" t="s">
        <v>27886</v>
      </c>
      <c r="C3740">
        <v>6.4</v>
      </c>
      <c r="E3740" t="s">
        <v>3409</v>
      </c>
    </row>
    <row r="3741" spans="1:7" x14ac:dyDescent="0.3">
      <c r="A3741" t="s">
        <v>3409</v>
      </c>
      <c r="B3741" t="s">
        <v>27887</v>
      </c>
      <c r="C3741">
        <v>6.5</v>
      </c>
      <c r="E3741" t="s">
        <v>3409</v>
      </c>
    </row>
    <row r="3742" spans="1:7" x14ac:dyDescent="0.3">
      <c r="A3742" t="s">
        <v>6199</v>
      </c>
      <c r="B3742" t="s">
        <v>27888</v>
      </c>
      <c r="C3742">
        <v>6.9</v>
      </c>
      <c r="E3742" t="s">
        <v>3409</v>
      </c>
      <c r="F3742" t="s">
        <v>12038</v>
      </c>
    </row>
    <row r="3743" spans="1:7" x14ac:dyDescent="0.3">
      <c r="A3743" t="s">
        <v>22394</v>
      </c>
      <c r="B3743" t="s">
        <v>27889</v>
      </c>
      <c r="C3743">
        <v>7.5</v>
      </c>
      <c r="E3743" t="s">
        <v>67</v>
      </c>
      <c r="F3743" t="s">
        <v>22704</v>
      </c>
      <c r="G3743" t="s">
        <v>12038</v>
      </c>
    </row>
    <row r="3744" spans="1:7" x14ac:dyDescent="0.3">
      <c r="A3744" t="s">
        <v>20255</v>
      </c>
      <c r="B3744" t="s">
        <v>27890</v>
      </c>
      <c r="C3744">
        <v>7.7</v>
      </c>
      <c r="E3744" t="s">
        <v>27936</v>
      </c>
      <c r="F3744" t="s">
        <v>67</v>
      </c>
    </row>
    <row r="3745" spans="1:7" x14ac:dyDescent="0.3">
      <c r="A3745" t="s">
        <v>7144</v>
      </c>
      <c r="B3745" t="s">
        <v>27891</v>
      </c>
      <c r="C3745">
        <v>8.5</v>
      </c>
      <c r="E3745" t="s">
        <v>3409</v>
      </c>
      <c r="F3745" t="s">
        <v>18089</v>
      </c>
    </row>
    <row r="3746" spans="1:7" x14ac:dyDescent="0.3">
      <c r="A3746" t="s">
        <v>214</v>
      </c>
      <c r="B3746" t="s">
        <v>27892</v>
      </c>
      <c r="C3746">
        <v>7.7</v>
      </c>
      <c r="E3746" t="s">
        <v>3409</v>
      </c>
      <c r="F3746" t="s">
        <v>19711</v>
      </c>
    </row>
    <row r="3747" spans="1:7" x14ac:dyDescent="0.3">
      <c r="A3747" t="s">
        <v>1681</v>
      </c>
      <c r="B3747" t="s">
        <v>27893</v>
      </c>
      <c r="C3747">
        <v>6.5</v>
      </c>
      <c r="E3747" t="s">
        <v>1671</v>
      </c>
      <c r="F3747" t="s">
        <v>19711</v>
      </c>
    </row>
    <row r="3748" spans="1:7" x14ac:dyDescent="0.3">
      <c r="A3748" t="s">
        <v>5499</v>
      </c>
      <c r="B3748" t="s">
        <v>27894</v>
      </c>
      <c r="C3748">
        <v>7</v>
      </c>
      <c r="E3748" t="s">
        <v>3409</v>
      </c>
      <c r="F3748" t="s">
        <v>19711</v>
      </c>
      <c r="G3748" t="s">
        <v>12332</v>
      </c>
    </row>
    <row r="3749" spans="1:7" x14ac:dyDescent="0.3">
      <c r="A3749" t="s">
        <v>2125</v>
      </c>
      <c r="B3749" t="s">
        <v>27895</v>
      </c>
      <c r="C3749">
        <v>5.5</v>
      </c>
      <c r="E3749" t="s">
        <v>27936</v>
      </c>
      <c r="F3749" t="s">
        <v>3409</v>
      </c>
      <c r="G3749" t="s">
        <v>10413</v>
      </c>
    </row>
    <row r="3750" spans="1:7" x14ac:dyDescent="0.3">
      <c r="A3750" t="s">
        <v>1415</v>
      </c>
      <c r="B3750" t="s">
        <v>27896</v>
      </c>
      <c r="C3750">
        <v>6.3</v>
      </c>
      <c r="E3750" t="s">
        <v>1671</v>
      </c>
      <c r="F3750" t="s">
        <v>3409</v>
      </c>
      <c r="G3750" t="s">
        <v>19711</v>
      </c>
    </row>
    <row r="3751" spans="1:7" x14ac:dyDescent="0.3">
      <c r="A3751" t="s">
        <v>7837</v>
      </c>
      <c r="B3751" t="s">
        <v>27897</v>
      </c>
      <c r="C3751">
        <v>7.9</v>
      </c>
      <c r="E3751" t="s">
        <v>3409</v>
      </c>
      <c r="F3751" t="s">
        <v>12038</v>
      </c>
      <c r="G3751" t="s">
        <v>19711</v>
      </c>
    </row>
    <row r="3752" spans="1:7" x14ac:dyDescent="0.3">
      <c r="A3752" t="s">
        <v>1671</v>
      </c>
      <c r="B3752" t="s">
        <v>27898</v>
      </c>
      <c r="C3752">
        <v>7.3</v>
      </c>
      <c r="E3752" t="s">
        <v>1671</v>
      </c>
    </row>
    <row r="3753" spans="1:7" x14ac:dyDescent="0.3">
      <c r="A3753" t="s">
        <v>67</v>
      </c>
      <c r="B3753" t="s">
        <v>27899</v>
      </c>
      <c r="C3753">
        <v>7.4</v>
      </c>
      <c r="E3753" t="s">
        <v>67</v>
      </c>
    </row>
    <row r="3754" spans="1:7" x14ac:dyDescent="0.3">
      <c r="A3754" t="s">
        <v>23610</v>
      </c>
      <c r="B3754" t="s">
        <v>27900</v>
      </c>
      <c r="C3754">
        <v>7</v>
      </c>
      <c r="E3754" t="s">
        <v>953</v>
      </c>
      <c r="F3754" t="s">
        <v>67</v>
      </c>
    </row>
    <row r="3755" spans="1:7" x14ac:dyDescent="0.3">
      <c r="A3755" t="s">
        <v>67</v>
      </c>
      <c r="B3755" t="s">
        <v>27901</v>
      </c>
      <c r="C3755">
        <v>7.1</v>
      </c>
      <c r="E3755" t="s">
        <v>67</v>
      </c>
    </row>
    <row r="3756" spans="1:7" x14ac:dyDescent="0.3">
      <c r="A3756" t="s">
        <v>67</v>
      </c>
      <c r="B3756" t="s">
        <v>27902</v>
      </c>
      <c r="C3756">
        <v>7.5</v>
      </c>
      <c r="E3756" t="s">
        <v>67</v>
      </c>
    </row>
    <row r="3757" spans="1:7" x14ac:dyDescent="0.3">
      <c r="A3757" t="s">
        <v>2527</v>
      </c>
      <c r="B3757" t="s">
        <v>27903</v>
      </c>
      <c r="C3757">
        <v>6.7</v>
      </c>
      <c r="E3757" t="s">
        <v>1671</v>
      </c>
      <c r="F3757" t="s">
        <v>3409</v>
      </c>
    </row>
    <row r="3758" spans="1:7" x14ac:dyDescent="0.3">
      <c r="A3758" t="s">
        <v>3794</v>
      </c>
      <c r="B3758" t="s">
        <v>27904</v>
      </c>
      <c r="C3758">
        <v>6.7</v>
      </c>
      <c r="E3758" t="s">
        <v>3409</v>
      </c>
      <c r="F3758" t="s">
        <v>27935</v>
      </c>
    </row>
    <row r="3759" spans="1:7" x14ac:dyDescent="0.3">
      <c r="A3759" t="s">
        <v>5544</v>
      </c>
      <c r="B3759" t="s">
        <v>27905</v>
      </c>
      <c r="C3759">
        <v>4.2</v>
      </c>
      <c r="E3759" t="s">
        <v>6403</v>
      </c>
      <c r="F3759" t="s">
        <v>10413</v>
      </c>
    </row>
    <row r="3760" spans="1:7" x14ac:dyDescent="0.3">
      <c r="A3760" t="s">
        <v>1671</v>
      </c>
      <c r="B3760" t="s">
        <v>27906</v>
      </c>
      <c r="C3760">
        <v>7</v>
      </c>
      <c r="E3760" t="s">
        <v>1671</v>
      </c>
    </row>
    <row r="3761" spans="1:9" x14ac:dyDescent="0.3">
      <c r="A3761" t="s">
        <v>12639</v>
      </c>
      <c r="B3761" t="s">
        <v>27907</v>
      </c>
      <c r="C3761">
        <v>7</v>
      </c>
      <c r="E3761" t="s">
        <v>1671</v>
      </c>
      <c r="F3761" t="s">
        <v>6403</v>
      </c>
      <c r="G3761" t="s">
        <v>12332</v>
      </c>
    </row>
    <row r="3762" spans="1:9" x14ac:dyDescent="0.3">
      <c r="A3762" t="s">
        <v>23731</v>
      </c>
      <c r="B3762" t="s">
        <v>27908</v>
      </c>
      <c r="C3762">
        <v>6.8</v>
      </c>
      <c r="E3762" t="s">
        <v>1671</v>
      </c>
      <c r="F3762" t="s">
        <v>27936</v>
      </c>
      <c r="G3762" t="s">
        <v>3409</v>
      </c>
      <c r="H3762" t="s">
        <v>6403</v>
      </c>
      <c r="I3762" t="s">
        <v>10413</v>
      </c>
    </row>
    <row r="3763" spans="1:9" x14ac:dyDescent="0.3">
      <c r="A3763" t="s">
        <v>1924</v>
      </c>
      <c r="B3763" t="s">
        <v>27909</v>
      </c>
      <c r="C3763">
        <v>7.5</v>
      </c>
      <c r="E3763" t="s">
        <v>3409</v>
      </c>
      <c r="F3763" t="s">
        <v>27934</v>
      </c>
      <c r="G3763" t="s">
        <v>10413</v>
      </c>
    </row>
    <row r="3764" spans="1:9" x14ac:dyDescent="0.3">
      <c r="A3764" t="s">
        <v>7218</v>
      </c>
      <c r="B3764" t="s">
        <v>27910</v>
      </c>
      <c r="C3764">
        <v>5.3</v>
      </c>
      <c r="E3764" t="s">
        <v>13307</v>
      </c>
      <c r="F3764" t="s">
        <v>1671</v>
      </c>
      <c r="G3764" t="s">
        <v>19711</v>
      </c>
    </row>
    <row r="3765" spans="1:9" x14ac:dyDescent="0.3">
      <c r="A3765" t="s">
        <v>23804</v>
      </c>
      <c r="B3765" t="s">
        <v>27911</v>
      </c>
      <c r="C3765">
        <v>7.3</v>
      </c>
      <c r="E3765" t="s">
        <v>1671</v>
      </c>
      <c r="F3765" t="s">
        <v>67</v>
      </c>
      <c r="G3765" t="s">
        <v>3409</v>
      </c>
    </row>
    <row r="3766" spans="1:9" x14ac:dyDescent="0.3">
      <c r="A3766" t="s">
        <v>1671</v>
      </c>
      <c r="B3766" t="s">
        <v>27912</v>
      </c>
      <c r="C3766">
        <v>5.6</v>
      </c>
      <c r="E3766" t="s">
        <v>1671</v>
      </c>
    </row>
    <row r="3767" spans="1:9" x14ac:dyDescent="0.3">
      <c r="A3767" t="s">
        <v>2527</v>
      </c>
      <c r="B3767" t="s">
        <v>27913</v>
      </c>
      <c r="C3767">
        <v>5.6</v>
      </c>
      <c r="E3767" t="s">
        <v>1671</v>
      </c>
      <c r="F3767" t="s">
        <v>3409</v>
      </c>
    </row>
    <row r="3768" spans="1:9" x14ac:dyDescent="0.3">
      <c r="A3768" t="s">
        <v>1415</v>
      </c>
      <c r="B3768" t="s">
        <v>27914</v>
      </c>
      <c r="C3768">
        <v>6.6</v>
      </c>
      <c r="E3768" t="s">
        <v>1671</v>
      </c>
      <c r="F3768" t="s">
        <v>3409</v>
      </c>
      <c r="G3768" t="s">
        <v>19711</v>
      </c>
    </row>
    <row r="3769" spans="1:9" x14ac:dyDescent="0.3">
      <c r="A3769" t="s">
        <v>1415</v>
      </c>
      <c r="B3769" t="s">
        <v>27915</v>
      </c>
      <c r="C3769">
        <v>6.3</v>
      </c>
      <c r="E3769" t="s">
        <v>1671</v>
      </c>
      <c r="F3769" t="s">
        <v>3409</v>
      </c>
      <c r="G3769" t="s">
        <v>19711</v>
      </c>
    </row>
    <row r="3770" spans="1:9" x14ac:dyDescent="0.3">
      <c r="A3770" t="s">
        <v>3409</v>
      </c>
      <c r="B3770" t="s">
        <v>27916</v>
      </c>
      <c r="C3770">
        <v>7.5</v>
      </c>
      <c r="E3770" t="s">
        <v>3409</v>
      </c>
    </row>
    <row r="3771" spans="1:9" x14ac:dyDescent="0.3">
      <c r="A3771" t="s">
        <v>1681</v>
      </c>
      <c r="B3771" t="s">
        <v>27917</v>
      </c>
      <c r="C3771">
        <v>7.6</v>
      </c>
      <c r="E3771" t="s">
        <v>1671</v>
      </c>
      <c r="F3771" t="s">
        <v>19711</v>
      </c>
    </row>
    <row r="3772" spans="1:9" x14ac:dyDescent="0.3">
      <c r="A3772" t="s">
        <v>15011</v>
      </c>
      <c r="B3772" t="s">
        <v>27918</v>
      </c>
      <c r="C3772">
        <v>4.0999999999999996</v>
      </c>
      <c r="E3772" t="s">
        <v>15011</v>
      </c>
    </row>
    <row r="3773" spans="1:9" x14ac:dyDescent="0.3">
      <c r="A3773" t="s">
        <v>1671</v>
      </c>
      <c r="B3773" t="s">
        <v>27919</v>
      </c>
      <c r="C3773">
        <v>7.8</v>
      </c>
      <c r="E3773" t="s">
        <v>1671</v>
      </c>
    </row>
    <row r="3774" spans="1:9" x14ac:dyDescent="0.3">
      <c r="A3774" t="s">
        <v>5324</v>
      </c>
      <c r="B3774" t="s">
        <v>27920</v>
      </c>
      <c r="C3774">
        <v>6.7</v>
      </c>
      <c r="E3774" t="s">
        <v>3409</v>
      </c>
      <c r="F3774" t="s">
        <v>1266</v>
      </c>
    </row>
    <row r="3775" spans="1:9" x14ac:dyDescent="0.3">
      <c r="A3775" t="s">
        <v>2527</v>
      </c>
      <c r="B3775" t="s">
        <v>27921</v>
      </c>
      <c r="C3775">
        <v>7.3</v>
      </c>
      <c r="E3775" t="s">
        <v>1671</v>
      </c>
      <c r="F3775" t="s">
        <v>3409</v>
      </c>
    </row>
    <row r="3776" spans="1:9" x14ac:dyDescent="0.3">
      <c r="A3776" t="s">
        <v>2527</v>
      </c>
      <c r="B3776" t="s">
        <v>27922</v>
      </c>
      <c r="C3776">
        <v>7.1</v>
      </c>
      <c r="E3776" t="s">
        <v>1671</v>
      </c>
      <c r="F3776" t="s">
        <v>3409</v>
      </c>
    </row>
    <row r="3777" spans="1:9" x14ac:dyDescent="0.3">
      <c r="A3777" t="s">
        <v>1415</v>
      </c>
      <c r="B3777" t="s">
        <v>27923</v>
      </c>
      <c r="C3777">
        <v>6.6</v>
      </c>
      <c r="E3777" t="s">
        <v>1671</v>
      </c>
      <c r="F3777" t="s">
        <v>3409</v>
      </c>
      <c r="G3777" t="s">
        <v>19711</v>
      </c>
    </row>
    <row r="3778" spans="1:9" x14ac:dyDescent="0.3">
      <c r="A3778" t="s">
        <v>19711</v>
      </c>
      <c r="B3778" t="s">
        <v>27924</v>
      </c>
      <c r="C3778">
        <v>6.2</v>
      </c>
      <c r="E3778" t="s">
        <v>19711</v>
      </c>
    </row>
    <row r="3779" spans="1:9" x14ac:dyDescent="0.3">
      <c r="A3779" t="s">
        <v>24055</v>
      </c>
      <c r="B3779" t="s">
        <v>27925</v>
      </c>
      <c r="C3779">
        <v>6.1</v>
      </c>
      <c r="E3779" t="s">
        <v>1671</v>
      </c>
      <c r="F3779" t="s">
        <v>27936</v>
      </c>
      <c r="G3779" t="s">
        <v>6403</v>
      </c>
    </row>
    <row r="3780" spans="1:9" x14ac:dyDescent="0.3">
      <c r="A3780" t="s">
        <v>7837</v>
      </c>
      <c r="B3780" t="s">
        <v>27926</v>
      </c>
      <c r="C3780">
        <v>6.9</v>
      </c>
      <c r="E3780" t="s">
        <v>3409</v>
      </c>
      <c r="F3780" t="s">
        <v>12038</v>
      </c>
      <c r="G3780" t="s">
        <v>19711</v>
      </c>
    </row>
    <row r="3781" spans="1:9" x14ac:dyDescent="0.3">
      <c r="A3781" t="s">
        <v>3409</v>
      </c>
      <c r="B3781" t="s">
        <v>27927</v>
      </c>
      <c r="C3781">
        <v>7.5</v>
      </c>
      <c r="E3781" t="s">
        <v>3409</v>
      </c>
    </row>
    <row r="3782" spans="1:9" x14ac:dyDescent="0.3">
      <c r="A3782" t="s">
        <v>4833</v>
      </c>
      <c r="B3782" t="s">
        <v>27928</v>
      </c>
      <c r="C3782">
        <v>7.4</v>
      </c>
      <c r="E3782" t="s">
        <v>27936</v>
      </c>
      <c r="F3782" t="s">
        <v>6403</v>
      </c>
      <c r="G3782" t="s">
        <v>27934</v>
      </c>
      <c r="H3782" t="s">
        <v>10413</v>
      </c>
    </row>
    <row r="3783" spans="1:9" x14ac:dyDescent="0.3">
      <c r="A3783" t="s">
        <v>2683</v>
      </c>
      <c r="B3783" t="s">
        <v>27929</v>
      </c>
      <c r="C3783">
        <v>7</v>
      </c>
      <c r="E3783" t="s">
        <v>3409</v>
      </c>
      <c r="F3783" t="s">
        <v>12332</v>
      </c>
      <c r="G3783" t="s">
        <v>10413</v>
      </c>
    </row>
    <row r="3784" spans="1:9" x14ac:dyDescent="0.3">
      <c r="A3784" t="s">
        <v>10413</v>
      </c>
      <c r="B3784" t="s">
        <v>27930</v>
      </c>
      <c r="C3784">
        <v>6.3</v>
      </c>
      <c r="E3784" t="s">
        <v>10413</v>
      </c>
    </row>
    <row r="3785" spans="1:9" x14ac:dyDescent="0.3">
      <c r="A3785" t="s">
        <v>5806</v>
      </c>
      <c r="B3785" t="s">
        <v>27931</v>
      </c>
      <c r="C3785">
        <v>6.9</v>
      </c>
      <c r="E3785" t="s">
        <v>1325</v>
      </c>
      <c r="F3785" t="s">
        <v>27936</v>
      </c>
      <c r="G3785" t="s">
        <v>3409</v>
      </c>
      <c r="H3785" t="s">
        <v>19711</v>
      </c>
      <c r="I3785" t="s">
        <v>10413</v>
      </c>
    </row>
    <row r="3786" spans="1:9" x14ac:dyDescent="0.3">
      <c r="A3786" t="s">
        <v>2527</v>
      </c>
      <c r="B3786" t="s">
        <v>27932</v>
      </c>
      <c r="C3786">
        <v>6.4</v>
      </c>
      <c r="E3786" t="s">
        <v>1671</v>
      </c>
      <c r="F3786" t="s">
        <v>3409</v>
      </c>
    </row>
    <row r="3787" spans="1:9" x14ac:dyDescent="0.3">
      <c r="A3787" t="s">
        <v>67</v>
      </c>
      <c r="B3787" t="s">
        <v>27933</v>
      </c>
      <c r="C3787">
        <v>6.6</v>
      </c>
      <c r="E3787" t="s">
        <v>67</v>
      </c>
    </row>
  </sheetData>
  <pageMargins left="0.7" right="0.7" top="0.75" bottom="0.75" header="0.3" footer="0.3"/>
  <pageSetup orientation="portrait" horizontalDpi="180" verticalDpi="180" r:id="rId1"/>
  <drawing r:id="rId2"/>
  <tableParts count="4">
    <tablePart r:id="rId3"/>
    <tablePart r:id="rId4"/>
    <tablePart r:id="rId5"/>
    <tablePart r:id="rId6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3787"/>
  <sheetViews>
    <sheetView tabSelected="1" workbookViewId="0">
      <selection activeCell="F14" sqref="F14"/>
    </sheetView>
  </sheetViews>
  <sheetFormatPr defaultRowHeight="13.8" x14ac:dyDescent="0.3"/>
  <cols>
    <col min="1" max="1" width="40.5546875" customWidth="1"/>
    <col min="2" max="2" width="10.6640625" style="1" bestFit="1" customWidth="1"/>
    <col min="3" max="3" width="13.5546875" customWidth="1"/>
    <col min="5" max="5" width="28.5546875" bestFit="1" customWidth="1"/>
    <col min="8" max="8" width="14" customWidth="1"/>
    <col min="20" max="31" width="9.6640625" customWidth="1"/>
  </cols>
  <sheetData>
    <row r="1" spans="1:31" ht="14.4" x14ac:dyDescent="0.3">
      <c r="A1" t="s">
        <v>11</v>
      </c>
      <c r="B1" s="1" t="s">
        <v>3</v>
      </c>
      <c r="C1" t="s">
        <v>25</v>
      </c>
      <c r="P1" s="17" t="s">
        <v>27964</v>
      </c>
      <c r="Q1" s="18" t="s">
        <v>27965</v>
      </c>
      <c r="R1" s="18" t="s">
        <v>27966</v>
      </c>
      <c r="S1" s="14" t="s">
        <v>27967</v>
      </c>
      <c r="T1" s="18" t="s">
        <v>27968</v>
      </c>
      <c r="U1" s="18" t="s">
        <v>27969</v>
      </c>
      <c r="V1" s="18" t="s">
        <v>27970</v>
      </c>
      <c r="W1" s="18" t="s">
        <v>27971</v>
      </c>
      <c r="X1" s="18" t="s">
        <v>27972</v>
      </c>
      <c r="Y1" s="18" t="s">
        <v>27973</v>
      </c>
      <c r="Z1" s="18" t="s">
        <v>27974</v>
      </c>
      <c r="AA1" s="18" t="s">
        <v>27975</v>
      </c>
      <c r="AB1" s="18" t="s">
        <v>27976</v>
      </c>
      <c r="AC1" s="18" t="s">
        <v>27977</v>
      </c>
      <c r="AD1" s="18" t="s">
        <v>27978</v>
      </c>
      <c r="AE1" s="19" t="s">
        <v>27979</v>
      </c>
    </row>
    <row r="2" spans="1:31" ht="14.4" x14ac:dyDescent="0.3">
      <c r="A2" t="s">
        <v>24162</v>
      </c>
      <c r="B2" s="1">
        <v>178</v>
      </c>
      <c r="C2">
        <v>7.9</v>
      </c>
      <c r="E2" s="2" t="s">
        <v>27958</v>
      </c>
      <c r="F2" s="3">
        <f>AVERAGE(B2:B3787)</f>
        <v>109.80850501848917</v>
      </c>
      <c r="H2" s="4" t="s">
        <v>27963</v>
      </c>
      <c r="I2" s="11" t="s">
        <v>27980</v>
      </c>
      <c r="J2" s="11" t="s">
        <v>27981</v>
      </c>
      <c r="K2" s="11" t="s">
        <v>27951</v>
      </c>
      <c r="L2" s="5" t="s">
        <v>27957</v>
      </c>
      <c r="N2" t="b">
        <f>IF((B2&gt;=21)*(B2&lt;=40),C2)</f>
        <v>0</v>
      </c>
      <c r="P2" s="8">
        <v>7.8</v>
      </c>
      <c r="Q2" s="15">
        <v>7.3</v>
      </c>
      <c r="R2" s="15">
        <v>5.4</v>
      </c>
      <c r="S2" s="12">
        <v>7.8</v>
      </c>
      <c r="T2" s="15">
        <v>6.7</v>
      </c>
      <c r="U2" s="15">
        <v>6.6</v>
      </c>
      <c r="V2" s="15">
        <v>6.8</v>
      </c>
      <c r="W2" s="15">
        <v>7.9</v>
      </c>
      <c r="X2" s="15">
        <v>6.9</v>
      </c>
      <c r="Y2" s="15">
        <v>7.2</v>
      </c>
      <c r="Z2" s="15">
        <v>8.1999999999999993</v>
      </c>
      <c r="AA2" s="15">
        <v>7</v>
      </c>
      <c r="AB2" s="15">
        <v>6.3</v>
      </c>
      <c r="AC2" s="15">
        <v>8.5</v>
      </c>
      <c r="AD2" s="15"/>
      <c r="AE2" s="7">
        <v>6.8</v>
      </c>
    </row>
    <row r="3" spans="1:31" ht="14.4" x14ac:dyDescent="0.3">
      <c r="A3" t="s">
        <v>24163</v>
      </c>
      <c r="B3" s="1">
        <v>169</v>
      </c>
      <c r="C3">
        <v>7.1</v>
      </c>
      <c r="E3" s="2" t="s">
        <v>27959</v>
      </c>
      <c r="F3" s="3">
        <f>MEDIAN(B2:B3787)</f>
        <v>105</v>
      </c>
      <c r="H3" s="6" t="s">
        <v>27964</v>
      </c>
      <c r="I3" s="15">
        <f>COUNTIFS($B$2:$B$3787,"&gt;=21",$B$2:$B$3787,"&lt;=40")</f>
        <v>2</v>
      </c>
      <c r="J3" s="15">
        <f>AVERAGE(P2:P3)</f>
        <v>7.4499999999999993</v>
      </c>
      <c r="K3" s="15">
        <f>MEDIAN(P2:P3)</f>
        <v>7.4499999999999993</v>
      </c>
      <c r="L3" s="7">
        <f>_xlfn.STDEV.P(P2:P3)</f>
        <v>0.35000000000000009</v>
      </c>
      <c r="P3" s="8">
        <v>7.1</v>
      </c>
      <c r="Q3" s="15">
        <v>6.5</v>
      </c>
      <c r="R3" s="15">
        <v>5.4</v>
      </c>
      <c r="S3" s="12">
        <v>7.2</v>
      </c>
      <c r="T3" s="15">
        <v>6.8</v>
      </c>
      <c r="U3" s="15">
        <v>6.7</v>
      </c>
      <c r="V3" s="15">
        <v>6.2</v>
      </c>
      <c r="W3" s="15">
        <v>7.1</v>
      </c>
      <c r="X3" s="15">
        <v>7.9</v>
      </c>
      <c r="Y3" s="15">
        <v>5.5</v>
      </c>
      <c r="Z3" s="15">
        <v>6.6</v>
      </c>
      <c r="AA3" s="15">
        <v>8.4</v>
      </c>
      <c r="AB3" s="15">
        <v>7.7</v>
      </c>
      <c r="AC3" s="15">
        <v>8.4</v>
      </c>
      <c r="AD3" s="15"/>
      <c r="AE3" s="7">
        <v>8</v>
      </c>
    </row>
    <row r="4" spans="1:31" ht="14.4" x14ac:dyDescent="0.3">
      <c r="A4" t="s">
        <v>24164</v>
      </c>
      <c r="B4" s="1">
        <v>148</v>
      </c>
      <c r="C4">
        <v>6.8</v>
      </c>
      <c r="E4" s="2" t="s">
        <v>27960</v>
      </c>
      <c r="F4" s="3">
        <f>_xlfn.STDEV.P(B2:B3787)</f>
        <v>22.760194572613006</v>
      </c>
      <c r="H4" s="8" t="s">
        <v>27965</v>
      </c>
      <c r="I4" s="15">
        <f>COUNTIFS($B$2:$B$3787,"&gt;=41",$B$2:$B$3787,"&lt;=60")</f>
        <v>4</v>
      </c>
      <c r="J4" s="15">
        <f>AVERAGE(Q2:Q5)</f>
        <v>7.1000000000000005</v>
      </c>
      <c r="K4" s="15">
        <f>MEDIAN(Q2:Q5)</f>
        <v>7.1</v>
      </c>
      <c r="L4" s="7">
        <f t="shared" ref="L4" si="0">_xlfn.STDEV.P(Q2:Q5)</f>
        <v>0.44721359549995793</v>
      </c>
      <c r="P4" s="8"/>
      <c r="Q4" s="15">
        <v>6.9</v>
      </c>
      <c r="R4" s="15">
        <v>7.3</v>
      </c>
      <c r="S4" s="12">
        <v>8.4</v>
      </c>
      <c r="T4" s="15">
        <v>6.1</v>
      </c>
      <c r="U4" s="15">
        <v>5.9</v>
      </c>
      <c r="V4" s="15">
        <v>7.5</v>
      </c>
      <c r="W4" s="15">
        <v>8.5</v>
      </c>
      <c r="X4" s="15">
        <v>7.7</v>
      </c>
      <c r="Y4" s="15">
        <v>7.7</v>
      </c>
      <c r="Z4" s="15">
        <v>8</v>
      </c>
      <c r="AA4" s="15"/>
      <c r="AB4" s="15"/>
      <c r="AC4" s="15">
        <v>6.6</v>
      </c>
      <c r="AD4" s="15"/>
      <c r="AE4" s="7"/>
    </row>
    <row r="5" spans="1:31" ht="14.4" x14ac:dyDescent="0.3">
      <c r="A5" t="s">
        <v>24165</v>
      </c>
      <c r="B5" s="1">
        <v>164</v>
      </c>
      <c r="C5">
        <v>8.5</v>
      </c>
      <c r="E5" s="2" t="s">
        <v>27961</v>
      </c>
      <c r="F5" s="3">
        <f>MAX(B2:B3787)</f>
        <v>330</v>
      </c>
      <c r="H5" s="6" t="s">
        <v>27966</v>
      </c>
      <c r="I5" s="15">
        <f>COUNTIFS($B$2:$B$3787,"&gt;=61",$B$2:$B$3787,"&lt;=80")</f>
        <v>73</v>
      </c>
      <c r="J5" s="15">
        <f>AVERAGE(R2:R74)</f>
        <v>6.2547945205479483</v>
      </c>
      <c r="K5" s="15">
        <f>MEDIAN(R2:R74)</f>
        <v>6.4</v>
      </c>
      <c r="L5" s="7">
        <f>_xlfn.STDEV.P(R2:R74)</f>
        <v>1.238762207646497</v>
      </c>
      <c r="P5" s="8"/>
      <c r="Q5" s="15">
        <v>7.7</v>
      </c>
      <c r="R5" s="15">
        <v>4.5999999999999996</v>
      </c>
      <c r="S5" s="12">
        <v>6.2</v>
      </c>
      <c r="T5" s="15">
        <v>6.5</v>
      </c>
      <c r="U5" s="15">
        <v>7</v>
      </c>
      <c r="V5" s="15">
        <v>7.5</v>
      </c>
      <c r="W5" s="15">
        <v>6.1</v>
      </c>
      <c r="X5" s="15">
        <v>7.2</v>
      </c>
      <c r="Y5" s="15">
        <v>7.5</v>
      </c>
      <c r="Z5" s="15">
        <v>8.4</v>
      </c>
      <c r="AA5" s="15"/>
      <c r="AB5" s="15"/>
      <c r="AC5" s="15"/>
      <c r="AD5" s="15"/>
      <c r="AE5" s="7"/>
    </row>
    <row r="6" spans="1:31" ht="14.4" x14ac:dyDescent="0.3">
      <c r="A6" t="s">
        <v>24166</v>
      </c>
      <c r="B6" s="1">
        <v>132</v>
      </c>
      <c r="C6">
        <v>6.6</v>
      </c>
      <c r="E6" s="2" t="s">
        <v>27962</v>
      </c>
      <c r="F6" s="3">
        <f>MIN(B2:B3787)</f>
        <v>34</v>
      </c>
      <c r="H6" s="8" t="s">
        <v>27967</v>
      </c>
      <c r="I6" s="15">
        <f>COUNTIFS($B$2:$B$3787,"&gt;=81",$B$2:$B$3787,"&lt;=100")</f>
        <v>1383</v>
      </c>
      <c r="J6" s="15">
        <f>AVERAGE(S2:S1384)</f>
        <v>6.0258134490238646</v>
      </c>
      <c r="K6" s="15">
        <f>MEDIAN(S2:S1384)</f>
        <v>6.1</v>
      </c>
      <c r="L6" s="7">
        <f>_xlfn.STDEV.P(S2:S1384)</f>
        <v>1.1120611558574887</v>
      </c>
      <c r="P6" s="8"/>
      <c r="Q6" s="15"/>
      <c r="R6" s="15">
        <v>7.3</v>
      </c>
      <c r="S6" s="12">
        <v>6.8</v>
      </c>
      <c r="T6" s="15">
        <v>6.8</v>
      </c>
      <c r="U6" s="15">
        <v>7.3</v>
      </c>
      <c r="V6" s="15">
        <v>7.3</v>
      </c>
      <c r="W6" s="15">
        <v>8.1</v>
      </c>
      <c r="X6" s="15">
        <v>7.9</v>
      </c>
      <c r="Y6" s="15">
        <v>6.6</v>
      </c>
      <c r="Z6" s="15">
        <v>8.1999999999999993</v>
      </c>
      <c r="AA6" s="15"/>
      <c r="AB6" s="15"/>
      <c r="AC6" s="15"/>
      <c r="AD6" s="15"/>
      <c r="AE6" s="7"/>
    </row>
    <row r="7" spans="1:31" ht="14.4" x14ac:dyDescent="0.3">
      <c r="A7" t="s">
        <v>24167</v>
      </c>
      <c r="B7" s="1">
        <v>156</v>
      </c>
      <c r="C7">
        <v>6.2</v>
      </c>
      <c r="H7" s="6" t="s">
        <v>27968</v>
      </c>
      <c r="I7" s="15">
        <f>COUNTIFS($B$2:$B$3787,"&gt;=101",$B$2:$B$3787,"&lt;=120")</f>
        <v>1425</v>
      </c>
      <c r="J7" s="15">
        <f>AVERAGE(T2:T1426)</f>
        <v>6.5157894736842206</v>
      </c>
      <c r="K7" s="15">
        <f>MEDIAN(T2:T1426)</f>
        <v>6.6</v>
      </c>
      <c r="L7" s="7">
        <f>_xlfn.STDEV.P(T2:T1426)</f>
        <v>0.89210759198572842</v>
      </c>
      <c r="P7" s="8"/>
      <c r="Q7" s="15"/>
      <c r="R7" s="15">
        <v>8.5</v>
      </c>
      <c r="S7" s="12">
        <v>8.3000000000000007</v>
      </c>
      <c r="T7" s="15">
        <v>7.3</v>
      </c>
      <c r="U7" s="15">
        <v>6.4</v>
      </c>
      <c r="V7" s="15">
        <v>6.5</v>
      </c>
      <c r="W7" s="15">
        <v>7.5</v>
      </c>
      <c r="X7" s="15">
        <v>6.1</v>
      </c>
      <c r="Y7" s="15">
        <v>7.6</v>
      </c>
      <c r="Z7" s="15"/>
      <c r="AA7" s="15"/>
      <c r="AB7" s="15"/>
      <c r="AC7" s="15"/>
      <c r="AD7" s="15"/>
      <c r="AE7" s="7"/>
    </row>
    <row r="8" spans="1:31" ht="14.4" x14ac:dyDescent="0.3">
      <c r="A8" t="s">
        <v>24168</v>
      </c>
      <c r="B8" s="1">
        <v>100</v>
      </c>
      <c r="C8">
        <v>7.8</v>
      </c>
      <c r="H8" s="8" t="s">
        <v>27969</v>
      </c>
      <c r="I8" s="15">
        <f>COUNTIFS($B$2:$B$3787,"&gt;=121",$B$2:$B$3787,"&lt;=140")</f>
        <v>624</v>
      </c>
      <c r="J8" s="15">
        <f>AVERAGE(U2:U625)</f>
        <v>6.9129807692307663</v>
      </c>
      <c r="K8" s="15">
        <f>MEDIAN(U2:U625)</f>
        <v>7</v>
      </c>
      <c r="L8" s="7">
        <f>_xlfn.STDEV.P(U2:U625)</f>
        <v>0.84041051454842897</v>
      </c>
      <c r="P8" s="8"/>
      <c r="Q8" s="15"/>
      <c r="R8" s="15">
        <v>6.3</v>
      </c>
      <c r="S8" s="12">
        <v>6.5</v>
      </c>
      <c r="T8" s="15">
        <v>6.3</v>
      </c>
      <c r="U8" s="15">
        <v>6.8</v>
      </c>
      <c r="V8" s="15">
        <v>7.2</v>
      </c>
      <c r="W8" s="15">
        <v>5.7</v>
      </c>
      <c r="X8" s="15">
        <v>7.2</v>
      </c>
      <c r="Y8" s="15">
        <v>5.8</v>
      </c>
      <c r="Z8" s="15"/>
      <c r="AA8" s="15"/>
      <c r="AB8" s="15"/>
      <c r="AC8" s="15"/>
      <c r="AD8" s="15"/>
      <c r="AE8" s="7"/>
    </row>
    <row r="9" spans="1:31" ht="14.4" x14ac:dyDescent="0.3">
      <c r="A9" t="s">
        <v>24169</v>
      </c>
      <c r="B9" s="1">
        <v>141</v>
      </c>
      <c r="C9">
        <v>7.5</v>
      </c>
      <c r="H9" s="6" t="s">
        <v>27970</v>
      </c>
      <c r="I9" s="15">
        <f>COUNTIFS($B$2:$B$3787,"&gt;=141",$B$2:$B$3787,"&lt;=160")</f>
        <v>167</v>
      </c>
      <c r="J9" s="15">
        <f>AVERAGE(V2:V168)</f>
        <v>7.2898203592814346</v>
      </c>
      <c r="K9" s="15">
        <f>MEDIAN(V2:V168)</f>
        <v>7.4</v>
      </c>
      <c r="L9" s="7">
        <f>_xlfn.STDEV.P(V2:V168)</f>
        <v>0.82102861806477523</v>
      </c>
      <c r="P9" s="8"/>
      <c r="Q9" s="15"/>
      <c r="R9" s="15">
        <v>5</v>
      </c>
      <c r="S9" s="12">
        <v>5.4</v>
      </c>
      <c r="T9" s="15">
        <v>8.3000000000000007</v>
      </c>
      <c r="U9" s="15">
        <v>5.6</v>
      </c>
      <c r="V9" s="15">
        <v>6.6</v>
      </c>
      <c r="W9" s="15">
        <v>6.1</v>
      </c>
      <c r="X9" s="15">
        <v>7.2</v>
      </c>
      <c r="Y9" s="15">
        <v>7.1</v>
      </c>
      <c r="Z9" s="15"/>
      <c r="AA9" s="15"/>
      <c r="AB9" s="15"/>
      <c r="AC9" s="15"/>
      <c r="AD9" s="15"/>
      <c r="AE9" s="7"/>
    </row>
    <row r="10" spans="1:31" ht="14.4" x14ac:dyDescent="0.3">
      <c r="A10" t="s">
        <v>24170</v>
      </c>
      <c r="B10" s="1">
        <v>153</v>
      </c>
      <c r="C10">
        <v>7.5</v>
      </c>
      <c r="H10" s="8" t="s">
        <v>27971</v>
      </c>
      <c r="I10" s="15">
        <f>COUNTIFS($B$2:$B$3787,"&gt;=161",$B$2:$B$3787,"&lt;=180")</f>
        <v>56</v>
      </c>
      <c r="J10" s="15">
        <f>AVERAGE(W2:W57)</f>
        <v>7.5660714285714263</v>
      </c>
      <c r="K10" s="15">
        <f>MEDIAN(W2:W57)</f>
        <v>7.65</v>
      </c>
      <c r="L10" s="7">
        <f>_xlfn.STDEV.P(W2:W57)</f>
        <v>0.86174175484355331</v>
      </c>
      <c r="P10" s="8"/>
      <c r="Q10" s="15"/>
      <c r="R10" s="15">
        <v>6.6</v>
      </c>
      <c r="S10" s="12">
        <v>8.3000000000000007</v>
      </c>
      <c r="T10" s="15">
        <v>6.6</v>
      </c>
      <c r="U10" s="15">
        <v>7.2</v>
      </c>
      <c r="V10" s="15">
        <v>7</v>
      </c>
      <c r="W10" s="15">
        <v>8.6</v>
      </c>
      <c r="X10" s="15">
        <v>8.9</v>
      </c>
      <c r="Y10" s="15">
        <v>8</v>
      </c>
      <c r="Z10" s="15"/>
      <c r="AA10" s="15"/>
      <c r="AB10" s="15"/>
      <c r="AC10" s="15"/>
      <c r="AD10" s="15"/>
      <c r="AE10" s="7"/>
    </row>
    <row r="11" spans="1:31" ht="14.4" x14ac:dyDescent="0.3">
      <c r="A11" t="s">
        <v>24171</v>
      </c>
      <c r="B11" s="1">
        <v>183</v>
      </c>
      <c r="C11">
        <v>6.9</v>
      </c>
      <c r="H11" s="6" t="s">
        <v>27972</v>
      </c>
      <c r="I11" s="15">
        <f>COUNTIFS($B$2:$B$3787,"&gt;=181",$B$2:$B$3787,"&lt;=200")</f>
        <v>24</v>
      </c>
      <c r="J11" s="15">
        <f>AVERAGE(X2:X25)</f>
        <v>7.5875000000000012</v>
      </c>
      <c r="K11" s="15">
        <f>MEDIAN(X2:X25)</f>
        <v>7.65</v>
      </c>
      <c r="L11" s="7">
        <f>_xlfn.STDEV.P(X2:X25)</f>
        <v>0.71432514772102684</v>
      </c>
      <c r="P11" s="8"/>
      <c r="Q11" s="15"/>
      <c r="R11" s="15">
        <v>4.5</v>
      </c>
      <c r="S11" s="12">
        <v>7</v>
      </c>
      <c r="T11" s="15">
        <v>6.3</v>
      </c>
      <c r="U11" s="15">
        <v>7</v>
      </c>
      <c r="V11" s="15">
        <v>6.7</v>
      </c>
      <c r="W11" s="15">
        <v>7.8</v>
      </c>
      <c r="X11" s="15">
        <v>7.9</v>
      </c>
      <c r="Y11" s="15">
        <v>7.7</v>
      </c>
      <c r="Z11" s="15"/>
      <c r="AA11" s="15"/>
      <c r="AB11" s="15"/>
      <c r="AC11" s="15"/>
      <c r="AD11" s="15"/>
      <c r="AE11" s="7"/>
    </row>
    <row r="12" spans="1:31" ht="14.4" x14ac:dyDescent="0.3">
      <c r="A12" t="s">
        <v>24172</v>
      </c>
      <c r="B12" s="1">
        <v>169</v>
      </c>
      <c r="C12">
        <v>6.1</v>
      </c>
      <c r="H12" s="8" t="s">
        <v>27973</v>
      </c>
      <c r="I12" s="15">
        <f>COUNTIFS($B$2:$B$3787,"&gt;=201",$B$2:$B$3787,"&lt;=220")</f>
        <v>14</v>
      </c>
      <c r="J12" s="15">
        <f>AVERAGE(Y2:Y15)</f>
        <v>7.45</v>
      </c>
      <c r="K12" s="15">
        <f>MEDIAN(Y2:Y15)</f>
        <v>7.65</v>
      </c>
      <c r="L12" s="7">
        <f>_xlfn.STDEV.P(Y2:Y15)</f>
        <v>0.94093418625169367</v>
      </c>
      <c r="P12" s="8"/>
      <c r="Q12" s="15"/>
      <c r="R12" s="15">
        <v>6.5</v>
      </c>
      <c r="S12" s="12">
        <v>6.4</v>
      </c>
      <c r="T12" s="15">
        <v>6.6</v>
      </c>
      <c r="U12" s="15">
        <v>7.8</v>
      </c>
      <c r="V12" s="15">
        <v>8.1999999999999993</v>
      </c>
      <c r="W12" s="15">
        <v>6.6</v>
      </c>
      <c r="X12" s="15">
        <v>8.5</v>
      </c>
      <c r="Y12" s="15">
        <v>7.8</v>
      </c>
      <c r="Z12" s="15"/>
      <c r="AA12" s="15"/>
      <c r="AB12" s="15"/>
      <c r="AC12" s="15"/>
      <c r="AD12" s="15"/>
      <c r="AE12" s="7"/>
    </row>
    <row r="13" spans="1:31" ht="14.4" x14ac:dyDescent="0.3">
      <c r="A13" t="s">
        <v>24173</v>
      </c>
      <c r="B13" s="1">
        <v>106</v>
      </c>
      <c r="C13">
        <v>6.7</v>
      </c>
      <c r="H13" s="6" t="s">
        <v>27974</v>
      </c>
      <c r="I13" s="15">
        <f>COUNTIFS($B$2:$B$3787,"&gt;=221",$B$2:$B$3787,"&lt;=240")</f>
        <v>5</v>
      </c>
      <c r="J13" s="15">
        <f>AVERAGE(Z2:Z6)</f>
        <v>7.8799999999999981</v>
      </c>
      <c r="K13" s="15">
        <f>MEDIAN(Z2:Z6)</f>
        <v>8.1999999999999993</v>
      </c>
      <c r="L13" s="7">
        <f>_xlfn.STDEV.P(Z2:Z6)</f>
        <v>0.65238025721200366</v>
      </c>
      <c r="P13" s="8"/>
      <c r="Q13" s="15"/>
      <c r="R13" s="15">
        <v>7.9</v>
      </c>
      <c r="S13" s="12">
        <v>6.6</v>
      </c>
      <c r="T13" s="15">
        <v>6.6</v>
      </c>
      <c r="U13" s="15">
        <v>7</v>
      </c>
      <c r="V13" s="15">
        <v>7.8</v>
      </c>
      <c r="W13" s="15">
        <v>6.6</v>
      </c>
      <c r="X13" s="15">
        <v>7.3</v>
      </c>
      <c r="Y13" s="15">
        <v>9</v>
      </c>
      <c r="Z13" s="15"/>
      <c r="AA13" s="15"/>
      <c r="AB13" s="15"/>
      <c r="AC13" s="15"/>
      <c r="AD13" s="15"/>
      <c r="AE13" s="7"/>
    </row>
    <row r="14" spans="1:31" ht="14.4" x14ac:dyDescent="0.3">
      <c r="A14" t="s">
        <v>24174</v>
      </c>
      <c r="B14" s="1">
        <v>151</v>
      </c>
      <c r="C14">
        <v>7.3</v>
      </c>
      <c r="H14" s="8" t="s">
        <v>27975</v>
      </c>
      <c r="I14" s="15">
        <f>COUNTIFS($B$2:$B$3787,"&gt;=241",$B$2:$B$3787,"&lt;=260")</f>
        <v>2</v>
      </c>
      <c r="J14" s="15">
        <f>AVERAGE(AA2:AA3)</f>
        <v>7.7</v>
      </c>
      <c r="K14" s="15">
        <f>MEDIAN(AA2:AA3)</f>
        <v>7.7</v>
      </c>
      <c r="L14" s="7">
        <f>_xlfn.STDEV.P(AA2:AA3)</f>
        <v>0.70000000000000018</v>
      </c>
      <c r="P14" s="8"/>
      <c r="Q14" s="15"/>
      <c r="R14" s="15">
        <v>5.6</v>
      </c>
      <c r="S14" s="12">
        <v>8.1999999999999993</v>
      </c>
      <c r="T14" s="15">
        <v>4.8</v>
      </c>
      <c r="U14" s="15">
        <v>6.2</v>
      </c>
      <c r="V14" s="15">
        <v>6</v>
      </c>
      <c r="W14" s="15">
        <v>7.5</v>
      </c>
      <c r="X14" s="15">
        <v>7.6</v>
      </c>
      <c r="Y14" s="15">
        <v>8.1</v>
      </c>
      <c r="Z14" s="15"/>
      <c r="AA14" s="15"/>
      <c r="AB14" s="15"/>
      <c r="AC14" s="15"/>
      <c r="AD14" s="15"/>
      <c r="AE14" s="7"/>
    </row>
    <row r="15" spans="1:31" ht="14.4" x14ac:dyDescent="0.3">
      <c r="A15" t="s">
        <v>24175</v>
      </c>
      <c r="B15" s="1">
        <v>150</v>
      </c>
      <c r="C15">
        <v>6.5</v>
      </c>
      <c r="H15" s="6" t="s">
        <v>27976</v>
      </c>
      <c r="I15" s="15">
        <f>COUNTIFS($B$2:$B$3787,"&gt;=261",$B$2:$B$3787,"&lt;=280")</f>
        <v>2</v>
      </c>
      <c r="J15" s="15">
        <f>AVERAGE(AB2:AB3)</f>
        <v>7</v>
      </c>
      <c r="K15" s="15">
        <f>MEDIAN(AB2:AB3)</f>
        <v>7</v>
      </c>
      <c r="L15" s="7">
        <f>_xlfn.STDEV.P(AB2:AB3)</f>
        <v>0.70000000000000018</v>
      </c>
      <c r="P15" s="8"/>
      <c r="Q15" s="15"/>
      <c r="R15" s="15">
        <v>5.6</v>
      </c>
      <c r="S15" s="12">
        <v>5.6</v>
      </c>
      <c r="T15" s="15">
        <v>5.2</v>
      </c>
      <c r="U15" s="15">
        <v>7.5</v>
      </c>
      <c r="V15" s="15">
        <v>6.7</v>
      </c>
      <c r="W15" s="15">
        <v>8.8000000000000007</v>
      </c>
      <c r="X15" s="15">
        <v>7.6</v>
      </c>
      <c r="Y15" s="15">
        <v>8.6999999999999993</v>
      </c>
      <c r="Z15" s="15"/>
      <c r="AA15" s="15"/>
      <c r="AB15" s="15"/>
      <c r="AC15" s="15"/>
      <c r="AD15" s="15"/>
      <c r="AE15" s="7"/>
    </row>
    <row r="16" spans="1:31" ht="14.4" x14ac:dyDescent="0.3">
      <c r="A16" t="s">
        <v>24176</v>
      </c>
      <c r="B16" s="1">
        <v>143</v>
      </c>
      <c r="C16">
        <v>7.2</v>
      </c>
      <c r="H16" s="8" t="s">
        <v>27977</v>
      </c>
      <c r="I16" s="15">
        <f>COUNTIFS($B$2:$B$3787,"&gt;=281",$B$2:$B$3787,"&lt;=300")</f>
        <v>3</v>
      </c>
      <c r="J16" s="15">
        <f>AVERAGE(AC2:AC4)</f>
        <v>7.833333333333333</v>
      </c>
      <c r="K16" s="15">
        <f>MEDIAN(AC2:AC4)</f>
        <v>8.4</v>
      </c>
      <c r="L16" s="7">
        <f>_xlfn.STDEV.P(AC2:AC4)</f>
        <v>0.87305339024725381</v>
      </c>
      <c r="P16" s="8"/>
      <c r="Q16" s="15"/>
      <c r="R16" s="15">
        <v>6.9</v>
      </c>
      <c r="S16" s="12">
        <v>6.1</v>
      </c>
      <c r="T16" s="15">
        <v>7.9</v>
      </c>
      <c r="U16" s="15">
        <v>5.4</v>
      </c>
      <c r="V16" s="15">
        <v>8</v>
      </c>
      <c r="W16" s="15">
        <v>6.8</v>
      </c>
      <c r="X16" s="15">
        <v>8</v>
      </c>
      <c r="Y16" s="15"/>
      <c r="Z16" s="15"/>
      <c r="AA16" s="15"/>
      <c r="AB16" s="15"/>
      <c r="AC16" s="15"/>
      <c r="AD16" s="15"/>
      <c r="AE16" s="7"/>
    </row>
    <row r="17" spans="1:31" ht="14.4" x14ac:dyDescent="0.3">
      <c r="A17" t="s">
        <v>24177</v>
      </c>
      <c r="B17" s="1">
        <v>150</v>
      </c>
      <c r="C17">
        <v>6.6</v>
      </c>
      <c r="H17" s="6" t="s">
        <v>27978</v>
      </c>
      <c r="I17" s="15">
        <f>COUNTIFS($B$2:$B$3787,"&gt;=301",$B$2:$B$3787,"&lt;=320")</f>
        <v>0</v>
      </c>
      <c r="J17" s="15" t="s">
        <v>27982</v>
      </c>
      <c r="K17" s="15" t="s">
        <v>27982</v>
      </c>
      <c r="L17" s="15" t="s">
        <v>27982</v>
      </c>
      <c r="P17" s="8"/>
      <c r="Q17" s="15"/>
      <c r="R17" s="15">
        <v>8.3000000000000007</v>
      </c>
      <c r="S17" s="12">
        <v>6.7</v>
      </c>
      <c r="T17" s="15">
        <v>5.8</v>
      </c>
      <c r="U17" s="15">
        <v>7.9</v>
      </c>
      <c r="V17" s="15">
        <v>7.3</v>
      </c>
      <c r="W17" s="15">
        <v>8.5</v>
      </c>
      <c r="X17" s="15">
        <v>7.9</v>
      </c>
      <c r="Y17" s="15"/>
      <c r="Z17" s="15"/>
      <c r="AA17" s="15"/>
      <c r="AB17" s="15"/>
      <c r="AC17" s="15"/>
      <c r="AD17" s="15"/>
      <c r="AE17" s="7"/>
    </row>
    <row r="18" spans="1:31" ht="14.4" x14ac:dyDescent="0.3">
      <c r="A18" t="s">
        <v>24178</v>
      </c>
      <c r="B18" s="1">
        <v>173</v>
      </c>
      <c r="C18">
        <v>8.1</v>
      </c>
      <c r="H18" s="9" t="s">
        <v>27979</v>
      </c>
      <c r="I18" s="16">
        <f>COUNTIFS($B$2:$B$3787,"&gt;=321",$B$2:$B$3787,"&lt;=340")</f>
        <v>2</v>
      </c>
      <c r="J18" s="16">
        <f>AVERAGE(AE2:AE3)</f>
        <v>7.4</v>
      </c>
      <c r="K18" s="16">
        <f>MEDIAN(AE2:AE3)</f>
        <v>7.4</v>
      </c>
      <c r="L18" s="10">
        <f>_xlfn.STDEV.P(AE2:AE3)</f>
        <v>0.60000000000000009</v>
      </c>
      <c r="P18" s="8"/>
      <c r="Q18" s="15"/>
      <c r="R18" s="15">
        <v>6.1</v>
      </c>
      <c r="S18" s="12">
        <v>6.9</v>
      </c>
      <c r="T18" s="15">
        <v>7.8</v>
      </c>
      <c r="U18" s="15">
        <v>7.5</v>
      </c>
      <c r="V18" s="15">
        <v>6.3</v>
      </c>
      <c r="W18" s="15">
        <v>7.4</v>
      </c>
      <c r="X18" s="15">
        <v>8.9</v>
      </c>
      <c r="Y18" s="15"/>
      <c r="Z18" s="15"/>
      <c r="AA18" s="15"/>
      <c r="AB18" s="15"/>
      <c r="AC18" s="15"/>
      <c r="AD18" s="15"/>
      <c r="AE18" s="7"/>
    </row>
    <row r="19" spans="1:31" ht="14.4" x14ac:dyDescent="0.3">
      <c r="A19" t="s">
        <v>24179</v>
      </c>
      <c r="B19" s="1">
        <v>136</v>
      </c>
      <c r="C19">
        <v>6.7</v>
      </c>
      <c r="P19" s="8"/>
      <c r="Q19" s="15"/>
      <c r="R19" s="15">
        <v>7.4</v>
      </c>
      <c r="S19" s="12">
        <v>5.0999999999999996</v>
      </c>
      <c r="T19" s="15">
        <v>7.9</v>
      </c>
      <c r="U19" s="15">
        <v>6.9</v>
      </c>
      <c r="V19" s="15">
        <v>5.8</v>
      </c>
      <c r="W19" s="15">
        <v>7.8</v>
      </c>
      <c r="X19" s="15">
        <v>7.4</v>
      </c>
      <c r="Y19" s="15"/>
      <c r="Z19" s="15"/>
      <c r="AA19" s="15"/>
      <c r="AB19" s="15"/>
      <c r="AC19" s="15"/>
      <c r="AD19" s="15"/>
      <c r="AE19" s="7"/>
    </row>
    <row r="20" spans="1:31" ht="14.4" x14ac:dyDescent="0.3">
      <c r="A20" t="s">
        <v>24180</v>
      </c>
      <c r="B20" s="1">
        <v>106</v>
      </c>
      <c r="C20">
        <v>6.8</v>
      </c>
      <c r="P20" s="8"/>
      <c r="Q20" s="15"/>
      <c r="R20" s="15">
        <v>7.1</v>
      </c>
      <c r="S20" s="12">
        <v>5.8</v>
      </c>
      <c r="T20" s="15">
        <v>7.8</v>
      </c>
      <c r="U20" s="15">
        <v>7</v>
      </c>
      <c r="V20" s="15">
        <v>6.9</v>
      </c>
      <c r="W20" s="15">
        <v>8.5</v>
      </c>
      <c r="X20" s="15">
        <v>6.5</v>
      </c>
      <c r="Y20" s="15"/>
      <c r="Z20" s="15"/>
      <c r="AA20" s="15"/>
      <c r="AB20" s="15"/>
      <c r="AC20" s="15"/>
      <c r="AD20" s="15"/>
      <c r="AE20" s="7"/>
    </row>
    <row r="21" spans="1:31" ht="14.4" x14ac:dyDescent="0.3">
      <c r="A21" t="s">
        <v>24181</v>
      </c>
      <c r="B21" s="1">
        <v>164</v>
      </c>
      <c r="C21">
        <v>7.5</v>
      </c>
      <c r="P21" s="8"/>
      <c r="Q21" s="15"/>
      <c r="R21" s="15">
        <v>7.3</v>
      </c>
      <c r="S21" s="12">
        <v>6.2</v>
      </c>
      <c r="T21" s="15">
        <v>5.5</v>
      </c>
      <c r="U21" s="15">
        <v>6.1</v>
      </c>
      <c r="V21" s="15">
        <v>7.3</v>
      </c>
      <c r="W21" s="15">
        <v>7.5</v>
      </c>
      <c r="X21" s="15">
        <v>8</v>
      </c>
      <c r="Y21" s="15"/>
      <c r="Z21" s="15"/>
      <c r="AA21" s="15"/>
      <c r="AB21" s="15"/>
      <c r="AC21" s="15"/>
      <c r="AD21" s="15"/>
      <c r="AE21" s="7"/>
    </row>
    <row r="22" spans="1:31" ht="14.4" x14ac:dyDescent="0.3">
      <c r="A22" t="s">
        <v>24182</v>
      </c>
      <c r="B22" s="1">
        <v>153</v>
      </c>
      <c r="C22">
        <v>7</v>
      </c>
      <c r="P22" s="8"/>
      <c r="Q22" s="15"/>
      <c r="R22" s="15">
        <v>5.6</v>
      </c>
      <c r="S22" s="12">
        <v>7.3</v>
      </c>
      <c r="T22" s="15">
        <v>6.4</v>
      </c>
      <c r="U22" s="15">
        <v>7.6</v>
      </c>
      <c r="V22" s="15">
        <v>9</v>
      </c>
      <c r="W22" s="15">
        <v>8.6999999999999993</v>
      </c>
      <c r="X22" s="15">
        <v>6</v>
      </c>
      <c r="Y22" s="15"/>
      <c r="Z22" s="15"/>
      <c r="AA22" s="15"/>
      <c r="AB22" s="15"/>
      <c r="AC22" s="15"/>
      <c r="AD22" s="15"/>
      <c r="AE22" s="7"/>
    </row>
    <row r="23" spans="1:31" ht="14.4" x14ac:dyDescent="0.3">
      <c r="A23" t="s">
        <v>24183</v>
      </c>
      <c r="B23" s="1">
        <v>156</v>
      </c>
      <c r="C23">
        <v>6.7</v>
      </c>
      <c r="P23" s="8"/>
      <c r="Q23" s="15"/>
      <c r="R23" s="15">
        <v>7.2</v>
      </c>
      <c r="S23" s="12">
        <v>5.4</v>
      </c>
      <c r="T23" s="15">
        <v>6.7</v>
      </c>
      <c r="U23" s="15">
        <v>6.3</v>
      </c>
      <c r="V23" s="15">
        <v>8.8000000000000007</v>
      </c>
      <c r="W23" s="15">
        <v>7.1</v>
      </c>
      <c r="X23" s="15">
        <v>7.6</v>
      </c>
      <c r="Y23" s="15"/>
      <c r="Z23" s="15"/>
      <c r="AA23" s="15"/>
      <c r="AB23" s="15"/>
      <c r="AC23" s="15"/>
      <c r="AD23" s="15"/>
      <c r="AE23" s="7"/>
    </row>
    <row r="24" spans="1:31" ht="14.4" x14ac:dyDescent="0.3">
      <c r="A24" t="s">
        <v>24184</v>
      </c>
      <c r="B24" s="1">
        <v>186</v>
      </c>
      <c r="C24">
        <v>7.9</v>
      </c>
      <c r="P24" s="8"/>
      <c r="Q24" s="15"/>
      <c r="R24" s="15">
        <v>3.8</v>
      </c>
      <c r="S24" s="12">
        <v>6.7</v>
      </c>
      <c r="T24" s="15">
        <v>6.1</v>
      </c>
      <c r="U24" s="15">
        <v>7.8</v>
      </c>
      <c r="V24" s="15">
        <v>7.1</v>
      </c>
      <c r="W24" s="15">
        <v>7.7</v>
      </c>
      <c r="X24" s="15">
        <v>8</v>
      </c>
      <c r="Y24" s="15"/>
      <c r="Z24" s="15"/>
      <c r="AA24" s="15"/>
      <c r="AB24" s="15"/>
      <c r="AC24" s="15"/>
      <c r="AD24" s="15"/>
      <c r="AE24" s="7"/>
    </row>
    <row r="25" spans="1:31" ht="14.4" x14ac:dyDescent="0.3">
      <c r="A25" t="s">
        <v>24185</v>
      </c>
      <c r="B25" s="1">
        <v>113</v>
      </c>
      <c r="C25">
        <v>6.1</v>
      </c>
      <c r="P25" s="8"/>
      <c r="Q25" s="15"/>
      <c r="R25" s="15">
        <v>5.8</v>
      </c>
      <c r="S25" s="12">
        <v>6.9</v>
      </c>
      <c r="T25" s="15">
        <v>6.4</v>
      </c>
      <c r="U25" s="15">
        <v>6.5</v>
      </c>
      <c r="V25" s="15">
        <v>7.6</v>
      </c>
      <c r="W25" s="15">
        <v>6</v>
      </c>
      <c r="X25" s="15">
        <v>7.9</v>
      </c>
      <c r="Y25" s="15"/>
      <c r="Z25" s="15"/>
      <c r="AA25" s="15"/>
      <c r="AB25" s="15"/>
      <c r="AC25" s="15"/>
      <c r="AD25" s="15"/>
      <c r="AE25" s="7"/>
    </row>
    <row r="26" spans="1:31" ht="14.4" x14ac:dyDescent="0.3">
      <c r="A26" t="s">
        <v>24186</v>
      </c>
      <c r="B26" s="1">
        <v>201</v>
      </c>
      <c r="C26">
        <v>7.2</v>
      </c>
      <c r="P26" s="8"/>
      <c r="Q26" s="15"/>
      <c r="R26" s="15">
        <v>5.4</v>
      </c>
      <c r="S26" s="12">
        <v>6.9</v>
      </c>
      <c r="T26" s="15">
        <v>6.3</v>
      </c>
      <c r="U26" s="15">
        <v>8.1</v>
      </c>
      <c r="V26" s="15">
        <v>6.7</v>
      </c>
      <c r="W26" s="15">
        <v>7.6</v>
      </c>
      <c r="X26" s="15"/>
      <c r="Y26" s="15"/>
      <c r="Z26" s="15"/>
      <c r="AA26" s="15"/>
      <c r="AB26" s="15"/>
      <c r="AC26" s="15"/>
      <c r="AD26" s="15"/>
      <c r="AE26" s="7"/>
    </row>
    <row r="27" spans="1:31" ht="14.4" x14ac:dyDescent="0.3">
      <c r="A27" t="s">
        <v>24187</v>
      </c>
      <c r="B27" s="1">
        <v>194</v>
      </c>
      <c r="C27">
        <v>7.7</v>
      </c>
      <c r="P27" s="8"/>
      <c r="Q27" s="15"/>
      <c r="R27" s="15">
        <v>6.3</v>
      </c>
      <c r="S27" s="12">
        <v>6.1</v>
      </c>
      <c r="T27" s="15">
        <v>6.4</v>
      </c>
      <c r="U27" s="15">
        <v>7.8</v>
      </c>
      <c r="V27" s="15">
        <v>6.6</v>
      </c>
      <c r="W27" s="15">
        <v>8.4</v>
      </c>
      <c r="X27" s="15"/>
      <c r="Y27" s="15"/>
      <c r="Z27" s="15"/>
      <c r="AA27" s="15"/>
      <c r="AB27" s="15"/>
      <c r="AC27" s="15"/>
      <c r="AD27" s="15"/>
      <c r="AE27" s="7"/>
    </row>
    <row r="28" spans="1:31" ht="14.4" x14ac:dyDescent="0.3">
      <c r="A28" t="s">
        <v>24188</v>
      </c>
      <c r="B28" s="1">
        <v>147</v>
      </c>
      <c r="C28">
        <v>8.1999999999999993</v>
      </c>
      <c r="P28" s="8"/>
      <c r="Q28" s="15"/>
      <c r="R28" s="15">
        <v>5.0999999999999996</v>
      </c>
      <c r="S28" s="12">
        <v>7.2</v>
      </c>
      <c r="T28" s="15">
        <v>7.2</v>
      </c>
      <c r="U28" s="15">
        <v>6.6</v>
      </c>
      <c r="V28" s="15">
        <v>7.7</v>
      </c>
      <c r="W28" s="15">
        <v>7.6</v>
      </c>
      <c r="X28" s="15"/>
      <c r="Y28" s="15"/>
      <c r="Z28" s="15"/>
      <c r="AA28" s="15"/>
      <c r="AB28" s="15"/>
      <c r="AC28" s="15"/>
      <c r="AD28" s="15"/>
      <c r="AE28" s="7"/>
    </row>
    <row r="29" spans="1:31" ht="14.4" x14ac:dyDescent="0.3">
      <c r="A29" t="s">
        <v>24189</v>
      </c>
      <c r="B29" s="1">
        <v>131</v>
      </c>
      <c r="C29">
        <v>5.9</v>
      </c>
      <c r="P29" s="8"/>
      <c r="Q29" s="15"/>
      <c r="R29" s="15">
        <v>6.4</v>
      </c>
      <c r="S29" s="12">
        <v>7.3</v>
      </c>
      <c r="T29" s="15">
        <v>6.7</v>
      </c>
      <c r="U29" s="15">
        <v>7.3</v>
      </c>
      <c r="V29" s="15">
        <v>6.1</v>
      </c>
      <c r="W29" s="15">
        <v>8.6</v>
      </c>
      <c r="X29" s="15"/>
      <c r="Y29" s="15"/>
      <c r="Z29" s="15"/>
      <c r="AA29" s="15"/>
      <c r="AB29" s="15"/>
      <c r="AC29" s="15"/>
      <c r="AD29" s="15"/>
      <c r="AE29" s="7"/>
    </row>
    <row r="30" spans="1:31" ht="14.4" x14ac:dyDescent="0.3">
      <c r="A30" t="s">
        <v>24190</v>
      </c>
      <c r="B30" s="1">
        <v>124</v>
      </c>
      <c r="C30">
        <v>7</v>
      </c>
      <c r="P30" s="8"/>
      <c r="Q30" s="15"/>
      <c r="R30" s="15">
        <v>2.8</v>
      </c>
      <c r="S30" s="12">
        <v>6.1</v>
      </c>
      <c r="T30" s="15">
        <v>8</v>
      </c>
      <c r="U30" s="15">
        <v>6.6</v>
      </c>
      <c r="V30" s="15">
        <v>8.1</v>
      </c>
      <c r="W30" s="15">
        <v>6.5</v>
      </c>
      <c r="X30" s="15"/>
      <c r="Y30" s="15"/>
      <c r="Z30" s="15"/>
      <c r="AA30" s="15"/>
      <c r="AB30" s="15"/>
      <c r="AC30" s="15"/>
      <c r="AD30" s="15"/>
      <c r="AE30" s="7"/>
    </row>
    <row r="31" spans="1:31" ht="14.4" x14ac:dyDescent="0.3">
      <c r="A31" t="s">
        <v>24191</v>
      </c>
      <c r="B31" s="1">
        <v>143</v>
      </c>
      <c r="C31">
        <v>7.8</v>
      </c>
      <c r="P31" s="8"/>
      <c r="Q31" s="15"/>
      <c r="R31" s="15">
        <v>2.8</v>
      </c>
      <c r="S31" s="12">
        <v>5.9</v>
      </c>
      <c r="T31" s="15">
        <v>5.9</v>
      </c>
      <c r="U31" s="15">
        <v>7.5</v>
      </c>
      <c r="V31" s="15">
        <v>7.6</v>
      </c>
      <c r="W31" s="15">
        <v>7.6</v>
      </c>
      <c r="X31" s="15"/>
      <c r="Y31" s="15"/>
      <c r="Z31" s="15"/>
      <c r="AA31" s="15"/>
      <c r="AB31" s="15"/>
      <c r="AC31" s="15"/>
      <c r="AD31" s="15"/>
      <c r="AE31" s="7"/>
    </row>
    <row r="32" spans="1:31" ht="14.4" x14ac:dyDescent="0.3">
      <c r="A32" t="s">
        <v>24192</v>
      </c>
      <c r="B32" s="1">
        <v>135</v>
      </c>
      <c r="C32">
        <v>7.3</v>
      </c>
      <c r="P32" s="8"/>
      <c r="Q32" s="15"/>
      <c r="R32" s="15">
        <v>7</v>
      </c>
      <c r="S32" s="12">
        <v>6.5</v>
      </c>
      <c r="T32" s="15">
        <v>6.7</v>
      </c>
      <c r="U32" s="15">
        <v>8.3000000000000007</v>
      </c>
      <c r="V32" s="15">
        <v>6.6</v>
      </c>
      <c r="W32" s="15">
        <v>5.9</v>
      </c>
      <c r="X32" s="15"/>
      <c r="Y32" s="15"/>
      <c r="Z32" s="15"/>
      <c r="AA32" s="15"/>
      <c r="AB32" s="15"/>
      <c r="AC32" s="15"/>
      <c r="AD32" s="15"/>
      <c r="AE32" s="7"/>
    </row>
    <row r="33" spans="1:31" ht="14.4" x14ac:dyDescent="0.3">
      <c r="A33" t="s">
        <v>24193</v>
      </c>
      <c r="B33" s="1">
        <v>195</v>
      </c>
      <c r="C33">
        <v>7.2</v>
      </c>
      <c r="P33" s="8"/>
      <c r="Q33" s="15"/>
      <c r="R33" s="15">
        <v>6.5</v>
      </c>
      <c r="S33" s="12">
        <v>6.7</v>
      </c>
      <c r="T33" s="15">
        <v>7.6</v>
      </c>
      <c r="U33" s="15">
        <v>6.7</v>
      </c>
      <c r="V33" s="15">
        <v>7.8</v>
      </c>
      <c r="W33" s="15">
        <v>8.1999999999999993</v>
      </c>
      <c r="X33" s="15"/>
      <c r="Y33" s="15"/>
      <c r="Z33" s="15"/>
      <c r="AA33" s="15"/>
      <c r="AB33" s="15"/>
      <c r="AC33" s="15"/>
      <c r="AD33" s="15"/>
      <c r="AE33" s="7"/>
    </row>
    <row r="34" spans="1:31" ht="14.4" x14ac:dyDescent="0.3">
      <c r="A34" t="s">
        <v>24194</v>
      </c>
      <c r="B34" s="1">
        <v>108</v>
      </c>
      <c r="C34">
        <v>6.5</v>
      </c>
      <c r="P34" s="8"/>
      <c r="Q34" s="15"/>
      <c r="R34" s="15">
        <v>5.8</v>
      </c>
      <c r="S34" s="12">
        <v>7.6</v>
      </c>
      <c r="T34" s="15">
        <v>7.1</v>
      </c>
      <c r="U34" s="15">
        <v>7.2</v>
      </c>
      <c r="V34" s="15">
        <v>7.5</v>
      </c>
      <c r="W34" s="15">
        <v>6.6</v>
      </c>
      <c r="X34" s="15"/>
      <c r="Y34" s="15"/>
      <c r="Z34" s="15"/>
      <c r="AA34" s="15"/>
      <c r="AB34" s="15"/>
      <c r="AC34" s="15"/>
      <c r="AD34" s="15"/>
      <c r="AE34" s="7"/>
    </row>
    <row r="35" spans="1:31" ht="14.4" x14ac:dyDescent="0.3">
      <c r="A35" t="s">
        <v>24195</v>
      </c>
      <c r="B35" s="1">
        <v>104</v>
      </c>
      <c r="C35">
        <v>6.8</v>
      </c>
      <c r="P35" s="8"/>
      <c r="Q35" s="15"/>
      <c r="R35" s="15">
        <v>3.3</v>
      </c>
      <c r="S35" s="12">
        <v>6.7</v>
      </c>
      <c r="T35" s="15">
        <v>8.1</v>
      </c>
      <c r="U35" s="15">
        <v>7.4</v>
      </c>
      <c r="V35" s="15">
        <v>8.1</v>
      </c>
      <c r="W35" s="15">
        <v>7.7</v>
      </c>
      <c r="X35" s="15"/>
      <c r="Y35" s="15"/>
      <c r="Z35" s="15"/>
      <c r="AA35" s="15"/>
      <c r="AB35" s="15"/>
      <c r="AC35" s="15"/>
      <c r="AD35" s="15"/>
      <c r="AE35" s="7"/>
    </row>
    <row r="36" spans="1:31" ht="14.4" x14ac:dyDescent="0.3">
      <c r="A36" t="s">
        <v>24196</v>
      </c>
      <c r="B36" s="1">
        <v>104</v>
      </c>
      <c r="C36">
        <v>7.3</v>
      </c>
      <c r="P36" s="8"/>
      <c r="Q36" s="15"/>
      <c r="R36" s="15">
        <v>2.8</v>
      </c>
      <c r="S36" s="12">
        <v>6.7</v>
      </c>
      <c r="T36" s="15">
        <v>7</v>
      </c>
      <c r="U36" s="15">
        <v>6.9</v>
      </c>
      <c r="V36" s="15">
        <v>6.7</v>
      </c>
      <c r="W36" s="15">
        <v>7.4</v>
      </c>
      <c r="X36" s="15"/>
      <c r="Y36" s="15"/>
      <c r="Z36" s="15"/>
      <c r="AA36" s="15"/>
      <c r="AB36" s="15"/>
      <c r="AC36" s="15"/>
      <c r="AD36" s="15"/>
      <c r="AE36" s="7"/>
    </row>
    <row r="37" spans="1:31" ht="14.4" x14ac:dyDescent="0.3">
      <c r="A37" t="s">
        <v>24197</v>
      </c>
      <c r="B37" s="1">
        <v>150</v>
      </c>
      <c r="C37">
        <v>6</v>
      </c>
      <c r="P37" s="8"/>
      <c r="Q37" s="15"/>
      <c r="R37" s="15">
        <v>5.7</v>
      </c>
      <c r="S37" s="12">
        <v>4.9000000000000004</v>
      </c>
      <c r="T37" s="15">
        <v>6.2</v>
      </c>
      <c r="U37" s="15">
        <v>6.4</v>
      </c>
      <c r="V37" s="15">
        <v>6</v>
      </c>
      <c r="W37" s="15">
        <v>7.2</v>
      </c>
      <c r="X37" s="15"/>
      <c r="Y37" s="15"/>
      <c r="Z37" s="15"/>
      <c r="AA37" s="15"/>
      <c r="AB37" s="15"/>
      <c r="AC37" s="15"/>
      <c r="AD37" s="15"/>
      <c r="AE37" s="7"/>
    </row>
    <row r="38" spans="1:31" ht="14.4" x14ac:dyDescent="0.3">
      <c r="A38" t="s">
        <v>24198</v>
      </c>
      <c r="B38" s="1">
        <v>165</v>
      </c>
      <c r="C38">
        <v>5.7</v>
      </c>
      <c r="P38" s="8"/>
      <c r="Q38" s="15"/>
      <c r="R38" s="15">
        <v>7.3</v>
      </c>
      <c r="S38" s="12">
        <v>6.5</v>
      </c>
      <c r="T38" s="15">
        <v>5.8</v>
      </c>
      <c r="U38" s="15">
        <v>6.1</v>
      </c>
      <c r="V38" s="15">
        <v>7.1</v>
      </c>
      <c r="W38" s="15">
        <v>7.9</v>
      </c>
      <c r="X38" s="15"/>
      <c r="Y38" s="15"/>
      <c r="Z38" s="15"/>
      <c r="AA38" s="15"/>
      <c r="AB38" s="15"/>
      <c r="AC38" s="15"/>
      <c r="AD38" s="15"/>
      <c r="AE38" s="7"/>
    </row>
    <row r="39" spans="1:31" ht="14.4" x14ac:dyDescent="0.3">
      <c r="A39" t="s">
        <v>24199</v>
      </c>
      <c r="B39" s="1">
        <v>130</v>
      </c>
      <c r="C39">
        <v>6.4</v>
      </c>
      <c r="P39" s="8"/>
      <c r="Q39" s="15"/>
      <c r="R39" s="15">
        <v>7.9</v>
      </c>
      <c r="S39" s="12">
        <v>6.2</v>
      </c>
      <c r="T39" s="15">
        <v>4.2</v>
      </c>
      <c r="U39" s="15">
        <v>7.4</v>
      </c>
      <c r="V39" s="15">
        <v>8.1</v>
      </c>
      <c r="W39" s="15">
        <v>7.4</v>
      </c>
      <c r="X39" s="15"/>
      <c r="Y39" s="15"/>
      <c r="Z39" s="15"/>
      <c r="AA39" s="15"/>
      <c r="AB39" s="15"/>
      <c r="AC39" s="15"/>
      <c r="AD39" s="15"/>
      <c r="AE39" s="7"/>
    </row>
    <row r="40" spans="1:31" ht="14.4" x14ac:dyDescent="0.3">
      <c r="A40" t="s">
        <v>24200</v>
      </c>
      <c r="B40" s="1">
        <v>142</v>
      </c>
      <c r="C40">
        <v>6.7</v>
      </c>
      <c r="P40" s="8"/>
      <c r="Q40" s="15"/>
      <c r="R40" s="15">
        <v>6.9</v>
      </c>
      <c r="S40" s="12">
        <v>7.3</v>
      </c>
      <c r="T40" s="15">
        <v>5.8</v>
      </c>
      <c r="U40" s="15">
        <v>8</v>
      </c>
      <c r="V40" s="15">
        <v>7.7</v>
      </c>
      <c r="W40" s="15">
        <v>7.4</v>
      </c>
      <c r="X40" s="15"/>
      <c r="Y40" s="15"/>
      <c r="Z40" s="15"/>
      <c r="AA40" s="15"/>
      <c r="AB40" s="15"/>
      <c r="AC40" s="15"/>
      <c r="AD40" s="15"/>
      <c r="AE40" s="7"/>
    </row>
    <row r="41" spans="1:31" ht="14.4" x14ac:dyDescent="0.3">
      <c r="A41" t="s">
        <v>24201</v>
      </c>
      <c r="B41" s="1">
        <v>125</v>
      </c>
      <c r="C41">
        <v>6.8</v>
      </c>
      <c r="P41" s="8"/>
      <c r="Q41" s="15"/>
      <c r="R41" s="15">
        <v>6.3</v>
      </c>
      <c r="S41" s="12">
        <v>5.6</v>
      </c>
      <c r="T41" s="15">
        <v>5.5</v>
      </c>
      <c r="U41" s="15">
        <v>7.3</v>
      </c>
      <c r="V41" s="15">
        <v>8</v>
      </c>
      <c r="W41" s="15">
        <v>5.6</v>
      </c>
      <c r="X41" s="15"/>
      <c r="Y41" s="15"/>
      <c r="Z41" s="15"/>
      <c r="AA41" s="15"/>
      <c r="AB41" s="15"/>
      <c r="AC41" s="15"/>
      <c r="AD41" s="15"/>
      <c r="AE41" s="7"/>
    </row>
    <row r="42" spans="1:31" ht="14.4" x14ac:dyDescent="0.3">
      <c r="A42" t="s">
        <v>24202</v>
      </c>
      <c r="B42" s="1">
        <v>106</v>
      </c>
      <c r="C42">
        <v>6.3</v>
      </c>
      <c r="P42" s="8"/>
      <c r="Q42" s="15"/>
      <c r="R42" s="15">
        <v>5.9</v>
      </c>
      <c r="S42" s="12">
        <v>5.6</v>
      </c>
      <c r="T42" s="15">
        <v>6.3</v>
      </c>
      <c r="U42" s="15">
        <v>5.5</v>
      </c>
      <c r="V42" s="15">
        <v>8.5</v>
      </c>
      <c r="W42" s="15">
        <v>8.3000000000000007</v>
      </c>
      <c r="X42" s="15"/>
      <c r="Y42" s="15"/>
      <c r="Z42" s="15"/>
      <c r="AA42" s="15"/>
      <c r="AB42" s="15"/>
      <c r="AC42" s="15"/>
      <c r="AD42" s="15"/>
      <c r="AE42" s="7"/>
    </row>
    <row r="43" spans="1:31" ht="14.4" x14ac:dyDescent="0.3">
      <c r="A43" t="s">
        <v>24203</v>
      </c>
      <c r="B43" s="1">
        <v>123</v>
      </c>
      <c r="C43">
        <v>5.6</v>
      </c>
      <c r="P43" s="8"/>
      <c r="Q43" s="15"/>
      <c r="R43" s="15">
        <v>5.8</v>
      </c>
      <c r="S43" s="12">
        <v>8.1</v>
      </c>
      <c r="T43" s="15">
        <v>7.9</v>
      </c>
      <c r="U43" s="15">
        <v>5</v>
      </c>
      <c r="V43" s="15">
        <v>7.2</v>
      </c>
      <c r="W43" s="15">
        <v>7.9</v>
      </c>
      <c r="X43" s="15"/>
      <c r="Y43" s="15"/>
      <c r="Z43" s="15"/>
      <c r="AA43" s="15"/>
      <c r="AB43" s="15"/>
      <c r="AC43" s="15"/>
      <c r="AD43" s="15"/>
      <c r="AE43" s="7"/>
    </row>
    <row r="44" spans="1:31" ht="14.4" x14ac:dyDescent="0.3">
      <c r="A44" t="s">
        <v>24204</v>
      </c>
      <c r="B44" s="1">
        <v>103</v>
      </c>
      <c r="C44">
        <v>8.3000000000000007</v>
      </c>
      <c r="P44" s="8"/>
      <c r="Q44" s="15"/>
      <c r="R44" s="15">
        <v>6.5</v>
      </c>
      <c r="S44" s="12">
        <v>7.3</v>
      </c>
      <c r="T44" s="15">
        <v>6.4</v>
      </c>
      <c r="U44" s="15">
        <v>6.6</v>
      </c>
      <c r="V44" s="15">
        <v>8</v>
      </c>
      <c r="W44" s="15">
        <v>7.3</v>
      </c>
      <c r="X44" s="15"/>
      <c r="Y44" s="15"/>
      <c r="Z44" s="15"/>
      <c r="AA44" s="15"/>
      <c r="AB44" s="15"/>
      <c r="AC44" s="15"/>
      <c r="AD44" s="15"/>
      <c r="AE44" s="7"/>
    </row>
    <row r="45" spans="1:31" ht="14.4" x14ac:dyDescent="0.3">
      <c r="A45" t="s">
        <v>24205</v>
      </c>
      <c r="B45" s="1">
        <v>118</v>
      </c>
      <c r="C45">
        <v>6.6</v>
      </c>
      <c r="P45" s="8"/>
      <c r="Q45" s="15"/>
      <c r="R45" s="15">
        <v>6</v>
      </c>
      <c r="S45" s="12">
        <v>7.8</v>
      </c>
      <c r="T45" s="15">
        <v>5.5</v>
      </c>
      <c r="U45" s="15">
        <v>5.7</v>
      </c>
      <c r="V45" s="15">
        <v>7.6</v>
      </c>
      <c r="W45" s="15">
        <v>8.3000000000000007</v>
      </c>
      <c r="X45" s="15"/>
      <c r="Y45" s="15"/>
      <c r="Z45" s="15"/>
      <c r="AA45" s="15"/>
      <c r="AB45" s="15"/>
      <c r="AC45" s="15"/>
      <c r="AD45" s="15"/>
      <c r="AE45" s="7"/>
    </row>
    <row r="46" spans="1:31" ht="14.4" x14ac:dyDescent="0.3">
      <c r="A46" t="s">
        <v>24206</v>
      </c>
      <c r="B46" s="1">
        <v>140</v>
      </c>
      <c r="C46">
        <v>7.2</v>
      </c>
      <c r="P46" s="8"/>
      <c r="Q46" s="15"/>
      <c r="R46" s="15">
        <v>7.7</v>
      </c>
      <c r="S46" s="12">
        <v>4.3</v>
      </c>
      <c r="T46" s="15">
        <v>6.8</v>
      </c>
      <c r="U46" s="15">
        <v>5.8</v>
      </c>
      <c r="V46" s="15">
        <v>7.7</v>
      </c>
      <c r="W46" s="15">
        <v>7.7</v>
      </c>
      <c r="X46" s="15"/>
      <c r="Y46" s="15"/>
      <c r="Z46" s="15"/>
      <c r="AA46" s="15"/>
      <c r="AB46" s="15"/>
      <c r="AC46" s="15"/>
      <c r="AD46" s="15"/>
      <c r="AE46" s="7"/>
    </row>
    <row r="47" spans="1:31" ht="14.4" x14ac:dyDescent="0.3">
      <c r="A47" t="s">
        <v>24207</v>
      </c>
      <c r="B47" s="1">
        <v>123</v>
      </c>
      <c r="C47">
        <v>7</v>
      </c>
      <c r="P47" s="8"/>
      <c r="Q47" s="15"/>
      <c r="R47" s="15">
        <v>5</v>
      </c>
      <c r="S47" s="12">
        <v>4.9000000000000004</v>
      </c>
      <c r="T47" s="15">
        <v>7.2</v>
      </c>
      <c r="U47" s="15">
        <v>6</v>
      </c>
      <c r="V47" s="15">
        <v>4.3</v>
      </c>
      <c r="W47" s="15">
        <v>8.3000000000000007</v>
      </c>
      <c r="X47" s="15"/>
      <c r="Y47" s="15"/>
      <c r="Z47" s="15"/>
      <c r="AA47" s="15"/>
      <c r="AB47" s="15"/>
      <c r="AC47" s="15"/>
      <c r="AD47" s="15"/>
      <c r="AE47" s="7"/>
    </row>
    <row r="48" spans="1:31" ht="14.4" x14ac:dyDescent="0.3">
      <c r="A48" t="s">
        <v>24208</v>
      </c>
      <c r="B48" s="1">
        <v>149</v>
      </c>
      <c r="C48">
        <v>8</v>
      </c>
      <c r="P48" s="8"/>
      <c r="Q48" s="15"/>
      <c r="R48" s="15">
        <v>7.6</v>
      </c>
      <c r="S48" s="12">
        <v>3.8</v>
      </c>
      <c r="T48" s="15">
        <v>8.1</v>
      </c>
      <c r="U48" s="15">
        <v>6.9</v>
      </c>
      <c r="V48" s="15">
        <v>8.5</v>
      </c>
      <c r="W48" s="15">
        <v>6.9</v>
      </c>
      <c r="X48" s="15"/>
      <c r="Y48" s="15"/>
      <c r="Z48" s="15"/>
      <c r="AA48" s="15"/>
      <c r="AB48" s="15"/>
      <c r="AC48" s="15"/>
      <c r="AD48" s="15"/>
      <c r="AE48" s="7"/>
    </row>
    <row r="49" spans="1:31" ht="14.4" x14ac:dyDescent="0.3">
      <c r="A49" t="s">
        <v>24209</v>
      </c>
      <c r="B49" s="1">
        <v>132</v>
      </c>
      <c r="C49">
        <v>7.8</v>
      </c>
      <c r="P49" s="8"/>
      <c r="Q49" s="15"/>
      <c r="R49" s="15">
        <v>7.2</v>
      </c>
      <c r="S49" s="12">
        <v>5.9</v>
      </c>
      <c r="T49" s="15">
        <v>7.4</v>
      </c>
      <c r="U49" s="15">
        <v>6.4</v>
      </c>
      <c r="V49" s="15">
        <v>7.8</v>
      </c>
      <c r="W49" s="15">
        <v>8.9</v>
      </c>
      <c r="X49" s="15"/>
      <c r="Y49" s="15"/>
      <c r="Z49" s="15"/>
      <c r="AA49" s="15"/>
      <c r="AB49" s="15"/>
      <c r="AC49" s="15"/>
      <c r="AD49" s="15"/>
      <c r="AE49" s="7"/>
    </row>
    <row r="50" spans="1:31" ht="14.4" x14ac:dyDescent="0.3">
      <c r="A50" t="s">
        <v>24210</v>
      </c>
      <c r="B50" s="1">
        <v>114</v>
      </c>
      <c r="C50">
        <v>6.3</v>
      </c>
      <c r="P50" s="8"/>
      <c r="Q50" s="15"/>
      <c r="R50" s="15">
        <v>6.7</v>
      </c>
      <c r="S50" s="12">
        <v>7.1</v>
      </c>
      <c r="T50" s="15">
        <v>6.5</v>
      </c>
      <c r="U50" s="15">
        <v>7.4</v>
      </c>
      <c r="V50" s="15">
        <v>7.1</v>
      </c>
      <c r="W50" s="15">
        <v>8</v>
      </c>
      <c r="X50" s="15"/>
      <c r="Y50" s="15"/>
      <c r="Z50" s="15"/>
      <c r="AA50" s="15"/>
      <c r="AB50" s="15"/>
      <c r="AC50" s="15"/>
      <c r="AD50" s="15"/>
      <c r="AE50" s="7"/>
    </row>
    <row r="51" spans="1:31" ht="14.4" x14ac:dyDescent="0.3">
      <c r="A51" t="s">
        <v>24211</v>
      </c>
      <c r="B51" s="1">
        <v>143</v>
      </c>
      <c r="C51">
        <v>7.3</v>
      </c>
      <c r="P51" s="8"/>
      <c r="Q51" s="15"/>
      <c r="R51" s="15">
        <v>7.1</v>
      </c>
      <c r="S51" s="12">
        <v>5.5</v>
      </c>
      <c r="T51" s="15">
        <v>6.4</v>
      </c>
      <c r="U51" s="15">
        <v>6.8</v>
      </c>
      <c r="V51" s="15">
        <v>7.4</v>
      </c>
      <c r="W51" s="15">
        <v>9.1999999999999993</v>
      </c>
      <c r="X51" s="15"/>
      <c r="Y51" s="15"/>
      <c r="Z51" s="15"/>
      <c r="AA51" s="15"/>
      <c r="AB51" s="15"/>
      <c r="AC51" s="15"/>
      <c r="AD51" s="15"/>
      <c r="AE51" s="7"/>
    </row>
    <row r="52" spans="1:31" ht="14.4" x14ac:dyDescent="0.3">
      <c r="A52" t="s">
        <v>24212</v>
      </c>
      <c r="B52" s="1">
        <v>116</v>
      </c>
      <c r="C52">
        <v>6.6</v>
      </c>
      <c r="P52" s="8"/>
      <c r="Q52" s="15"/>
      <c r="R52" s="15">
        <v>7.8</v>
      </c>
      <c r="S52" s="12">
        <v>6.9</v>
      </c>
      <c r="T52" s="15">
        <v>7.4</v>
      </c>
      <c r="U52" s="15">
        <v>5.8</v>
      </c>
      <c r="V52" s="15">
        <v>8</v>
      </c>
      <c r="W52" s="15">
        <v>7.6</v>
      </c>
      <c r="X52" s="15"/>
      <c r="Y52" s="15"/>
      <c r="Z52" s="15"/>
      <c r="AA52" s="15"/>
      <c r="AB52" s="15"/>
      <c r="AC52" s="15"/>
      <c r="AD52" s="15"/>
      <c r="AE52" s="7"/>
    </row>
    <row r="53" spans="1:31" ht="14.4" x14ac:dyDescent="0.3">
      <c r="A53" t="s">
        <v>24213</v>
      </c>
      <c r="B53" s="1">
        <v>131</v>
      </c>
      <c r="C53">
        <v>7</v>
      </c>
      <c r="P53" s="8"/>
      <c r="Q53" s="15"/>
      <c r="R53" s="15">
        <v>8</v>
      </c>
      <c r="S53" s="12">
        <v>3.3</v>
      </c>
      <c r="T53" s="15">
        <v>6.4</v>
      </c>
      <c r="U53" s="15">
        <v>6.7</v>
      </c>
      <c r="V53" s="15">
        <v>7.7</v>
      </c>
      <c r="W53" s="15">
        <v>8</v>
      </c>
      <c r="X53" s="15"/>
      <c r="Y53" s="15"/>
      <c r="Z53" s="15"/>
      <c r="AA53" s="15"/>
      <c r="AB53" s="15"/>
      <c r="AC53" s="15"/>
      <c r="AD53" s="15"/>
      <c r="AE53" s="7"/>
    </row>
    <row r="54" spans="1:31" ht="14.4" x14ac:dyDescent="0.3">
      <c r="A54" t="s">
        <v>24214</v>
      </c>
      <c r="B54" s="1">
        <v>154</v>
      </c>
      <c r="C54">
        <v>6.3</v>
      </c>
      <c r="P54" s="8"/>
      <c r="Q54" s="15"/>
      <c r="R54" s="15">
        <v>6.2</v>
      </c>
      <c r="S54" s="12">
        <v>7.1</v>
      </c>
      <c r="T54" s="15">
        <v>5.8</v>
      </c>
      <c r="U54" s="15">
        <v>7.5</v>
      </c>
      <c r="V54" s="15">
        <v>7.3</v>
      </c>
      <c r="W54" s="15">
        <v>8.1999999999999993</v>
      </c>
      <c r="X54" s="15"/>
      <c r="Y54" s="15"/>
      <c r="Z54" s="15"/>
      <c r="AA54" s="15"/>
      <c r="AB54" s="15"/>
      <c r="AC54" s="15"/>
      <c r="AD54" s="15"/>
      <c r="AE54" s="7"/>
    </row>
    <row r="55" spans="1:31" ht="14.4" x14ac:dyDescent="0.3">
      <c r="A55" t="s">
        <v>24215</v>
      </c>
      <c r="B55" s="1">
        <v>122</v>
      </c>
      <c r="C55">
        <v>6.2</v>
      </c>
      <c r="P55" s="8"/>
      <c r="Q55" s="15"/>
      <c r="R55" s="15">
        <v>5.7</v>
      </c>
      <c r="S55" s="12">
        <v>2.2000000000000002</v>
      </c>
      <c r="T55" s="15">
        <v>7.5</v>
      </c>
      <c r="U55" s="15">
        <v>7.3</v>
      </c>
      <c r="V55" s="15">
        <v>7.3</v>
      </c>
      <c r="W55" s="15">
        <v>8.1</v>
      </c>
      <c r="X55" s="15"/>
      <c r="Y55" s="15"/>
      <c r="Z55" s="15"/>
      <c r="AA55" s="15"/>
      <c r="AB55" s="15"/>
      <c r="AC55" s="15"/>
      <c r="AD55" s="15"/>
      <c r="AE55" s="7"/>
    </row>
    <row r="56" spans="1:31" ht="14.4" x14ac:dyDescent="0.3">
      <c r="A56" t="s">
        <v>24216</v>
      </c>
      <c r="B56" s="1">
        <v>93</v>
      </c>
      <c r="C56">
        <v>7.2</v>
      </c>
      <c r="P56" s="8"/>
      <c r="Q56" s="15"/>
      <c r="R56" s="15">
        <v>7</v>
      </c>
      <c r="S56" s="12">
        <v>3.8</v>
      </c>
      <c r="T56" s="15">
        <v>6.6</v>
      </c>
      <c r="U56" s="15">
        <v>7.5</v>
      </c>
      <c r="V56" s="15">
        <v>7.2</v>
      </c>
      <c r="W56" s="15">
        <v>6.2</v>
      </c>
      <c r="X56" s="15"/>
      <c r="Y56" s="15"/>
      <c r="Z56" s="15"/>
      <c r="AA56" s="15"/>
      <c r="AB56" s="15"/>
      <c r="AC56" s="15"/>
      <c r="AD56" s="15"/>
      <c r="AE56" s="7"/>
    </row>
    <row r="57" spans="1:31" ht="14.4" x14ac:dyDescent="0.3">
      <c r="A57" t="s">
        <v>24217</v>
      </c>
      <c r="B57" s="1">
        <v>122</v>
      </c>
      <c r="C57">
        <v>7.5</v>
      </c>
      <c r="P57" s="8"/>
      <c r="Q57" s="15"/>
      <c r="R57" s="15">
        <v>6.1</v>
      </c>
      <c r="S57" s="12">
        <v>7.2</v>
      </c>
      <c r="T57" s="15">
        <v>6</v>
      </c>
      <c r="U57" s="15">
        <v>6.7</v>
      </c>
      <c r="V57" s="15">
        <v>7.3</v>
      </c>
      <c r="W57" s="15">
        <v>8.3000000000000007</v>
      </c>
      <c r="X57" s="15"/>
      <c r="Y57" s="15"/>
      <c r="Z57" s="15"/>
      <c r="AA57" s="15"/>
      <c r="AB57" s="15"/>
      <c r="AC57" s="15"/>
      <c r="AD57" s="15"/>
      <c r="AE57" s="7"/>
    </row>
    <row r="58" spans="1:31" ht="14.4" x14ac:dyDescent="0.3">
      <c r="A58" t="s">
        <v>24218</v>
      </c>
      <c r="B58" s="1">
        <v>98</v>
      </c>
      <c r="C58">
        <v>8.4</v>
      </c>
      <c r="P58" s="8"/>
      <c r="Q58" s="15"/>
      <c r="R58" s="15">
        <v>6.1</v>
      </c>
      <c r="S58" s="12">
        <v>6.8</v>
      </c>
      <c r="T58" s="15">
        <v>4.8</v>
      </c>
      <c r="U58" s="15">
        <v>3.7</v>
      </c>
      <c r="V58" s="15">
        <v>6.9</v>
      </c>
      <c r="W58" s="15"/>
      <c r="X58" s="15"/>
      <c r="Y58" s="15"/>
      <c r="Z58" s="15"/>
      <c r="AA58" s="15"/>
      <c r="AB58" s="15"/>
      <c r="AC58" s="15"/>
      <c r="AD58" s="15"/>
      <c r="AE58" s="7"/>
    </row>
    <row r="59" spans="1:31" ht="14.4" x14ac:dyDescent="0.3">
      <c r="A59" t="s">
        <v>24219</v>
      </c>
      <c r="B59" s="1">
        <v>91</v>
      </c>
      <c r="C59">
        <v>6.2</v>
      </c>
      <c r="P59" s="8"/>
      <c r="Q59" s="15"/>
      <c r="R59" s="15">
        <v>7.2</v>
      </c>
      <c r="S59" s="12">
        <v>5.2</v>
      </c>
      <c r="T59" s="15">
        <v>6.6</v>
      </c>
      <c r="U59" s="15">
        <v>6.4</v>
      </c>
      <c r="V59" s="15">
        <v>6.6</v>
      </c>
      <c r="W59" s="15"/>
      <c r="X59" s="15"/>
      <c r="Y59" s="15"/>
      <c r="Z59" s="15"/>
      <c r="AA59" s="15"/>
      <c r="AB59" s="15"/>
      <c r="AC59" s="15"/>
      <c r="AD59" s="15"/>
      <c r="AE59" s="7"/>
    </row>
    <row r="60" spans="1:31" ht="14.4" x14ac:dyDescent="0.3">
      <c r="A60">
        <v>2012</v>
      </c>
      <c r="B60" s="1">
        <v>158</v>
      </c>
      <c r="C60">
        <v>5.8</v>
      </c>
      <c r="P60" s="8"/>
      <c r="Q60" s="15"/>
      <c r="R60" s="15">
        <v>5.7</v>
      </c>
      <c r="S60" s="12">
        <v>6.2</v>
      </c>
      <c r="T60" s="15">
        <v>6.2</v>
      </c>
      <c r="U60" s="15">
        <v>6.1</v>
      </c>
      <c r="V60" s="15">
        <v>6.7</v>
      </c>
      <c r="W60" s="15"/>
      <c r="X60" s="15"/>
      <c r="Y60" s="15"/>
      <c r="Z60" s="15"/>
      <c r="AA60" s="15"/>
      <c r="AB60" s="15"/>
      <c r="AC60" s="15"/>
      <c r="AD60" s="15"/>
      <c r="AE60" s="7"/>
    </row>
    <row r="61" spans="1:31" ht="14.4" x14ac:dyDescent="0.3">
      <c r="A61" t="s">
        <v>24220</v>
      </c>
      <c r="B61" s="1">
        <v>96</v>
      </c>
      <c r="C61">
        <v>6.8</v>
      </c>
      <c r="P61" s="8"/>
      <c r="Q61" s="15"/>
      <c r="R61" s="15">
        <v>7.1</v>
      </c>
      <c r="S61" s="12">
        <v>6.9</v>
      </c>
      <c r="T61" s="15">
        <v>6.3</v>
      </c>
      <c r="U61" s="15">
        <v>6.4</v>
      </c>
      <c r="V61" s="15">
        <v>6.4</v>
      </c>
      <c r="W61" s="15"/>
      <c r="X61" s="15"/>
      <c r="Y61" s="15"/>
      <c r="Z61" s="15"/>
      <c r="AA61" s="15"/>
      <c r="AB61" s="15"/>
      <c r="AC61" s="15"/>
      <c r="AD61" s="15"/>
      <c r="AE61" s="7"/>
    </row>
    <row r="62" spans="1:31" ht="14.4" x14ac:dyDescent="0.3">
      <c r="A62" t="s">
        <v>24221</v>
      </c>
      <c r="B62" s="1">
        <v>127</v>
      </c>
      <c r="C62">
        <v>5.4</v>
      </c>
      <c r="P62" s="8"/>
      <c r="Q62" s="15"/>
      <c r="R62" s="15">
        <v>6.7</v>
      </c>
      <c r="S62" s="12">
        <v>6.6</v>
      </c>
      <c r="T62" s="15">
        <v>6.1</v>
      </c>
      <c r="U62" s="15">
        <v>8</v>
      </c>
      <c r="V62" s="15">
        <v>6.9</v>
      </c>
      <c r="W62" s="15"/>
      <c r="X62" s="15"/>
      <c r="Y62" s="15"/>
      <c r="Z62" s="15"/>
      <c r="AA62" s="15"/>
      <c r="AB62" s="15"/>
      <c r="AC62" s="15"/>
      <c r="AD62" s="15"/>
      <c r="AE62" s="7"/>
    </row>
    <row r="63" spans="1:31" ht="14.4" x14ac:dyDescent="0.3">
      <c r="A63" t="s">
        <v>24222</v>
      </c>
      <c r="B63" s="1">
        <v>110</v>
      </c>
      <c r="C63">
        <v>6.6</v>
      </c>
      <c r="P63" s="8"/>
      <c r="Q63" s="15"/>
      <c r="R63" s="15">
        <v>7.1</v>
      </c>
      <c r="S63" s="12">
        <v>8.1999999999999993</v>
      </c>
      <c r="T63" s="15">
        <v>5.9</v>
      </c>
      <c r="U63" s="15">
        <v>5.2</v>
      </c>
      <c r="V63" s="15">
        <v>8.3000000000000007</v>
      </c>
      <c r="W63" s="15"/>
      <c r="X63" s="15"/>
      <c r="Y63" s="15"/>
      <c r="Z63" s="15"/>
      <c r="AA63" s="15"/>
      <c r="AB63" s="15"/>
      <c r="AC63" s="15"/>
      <c r="AD63" s="15"/>
      <c r="AE63" s="7"/>
    </row>
    <row r="64" spans="1:31" ht="14.4" x14ac:dyDescent="0.3">
      <c r="A64" t="s">
        <v>24223</v>
      </c>
      <c r="B64" s="1">
        <v>150</v>
      </c>
      <c r="C64">
        <v>6.9</v>
      </c>
      <c r="P64" s="8"/>
      <c r="Q64" s="15"/>
      <c r="R64" s="15">
        <v>6.4</v>
      </c>
      <c r="S64" s="12">
        <v>5.7</v>
      </c>
      <c r="T64" s="15">
        <v>5.8</v>
      </c>
      <c r="U64" s="15">
        <v>7.1</v>
      </c>
      <c r="V64" s="15">
        <v>6.7</v>
      </c>
      <c r="W64" s="15"/>
      <c r="X64" s="15"/>
      <c r="Y64" s="15"/>
      <c r="Z64" s="15"/>
      <c r="AA64" s="15"/>
      <c r="AB64" s="15"/>
      <c r="AC64" s="15"/>
      <c r="AD64" s="15"/>
      <c r="AE64" s="7"/>
    </row>
    <row r="65" spans="1:31" ht="14.4" x14ac:dyDescent="0.3">
      <c r="A65" t="s">
        <v>24224</v>
      </c>
      <c r="B65" s="1">
        <v>144</v>
      </c>
      <c r="C65">
        <v>7.3</v>
      </c>
      <c r="P65" s="8"/>
      <c r="Q65" s="15"/>
      <c r="R65" s="15">
        <v>7</v>
      </c>
      <c r="S65" s="12">
        <v>5.9</v>
      </c>
      <c r="T65" s="15">
        <v>6.3</v>
      </c>
      <c r="U65" s="15">
        <v>7</v>
      </c>
      <c r="V65" s="15">
        <v>6.9</v>
      </c>
      <c r="W65" s="15"/>
      <c r="X65" s="15"/>
      <c r="Y65" s="15"/>
      <c r="Z65" s="15"/>
      <c r="AA65" s="15"/>
      <c r="AB65" s="15"/>
      <c r="AC65" s="15"/>
      <c r="AD65" s="15"/>
      <c r="AE65" s="7"/>
    </row>
    <row r="66" spans="1:31" ht="14.4" x14ac:dyDescent="0.3">
      <c r="A66" t="s">
        <v>24225</v>
      </c>
      <c r="B66" s="1">
        <v>152</v>
      </c>
      <c r="C66">
        <v>9</v>
      </c>
      <c r="P66" s="8"/>
      <c r="Q66" s="15"/>
      <c r="R66" s="15">
        <v>5.5</v>
      </c>
      <c r="S66" s="12">
        <v>7.3</v>
      </c>
      <c r="T66" s="15">
        <v>6.4</v>
      </c>
      <c r="U66" s="15">
        <v>6.7</v>
      </c>
      <c r="V66" s="15">
        <v>7.2</v>
      </c>
      <c r="W66" s="15"/>
      <c r="X66" s="15"/>
      <c r="Y66" s="15"/>
      <c r="Z66" s="15"/>
      <c r="AA66" s="15"/>
      <c r="AB66" s="15"/>
      <c r="AC66" s="15"/>
      <c r="AD66" s="15"/>
      <c r="AE66" s="7"/>
    </row>
    <row r="67" spans="1:31" ht="14.4" x14ac:dyDescent="0.3">
      <c r="A67" t="s">
        <v>24226</v>
      </c>
      <c r="B67" s="1">
        <v>96</v>
      </c>
      <c r="C67">
        <v>8.3000000000000007</v>
      </c>
      <c r="P67" s="8"/>
      <c r="Q67" s="15"/>
      <c r="R67" s="15">
        <v>6.7</v>
      </c>
      <c r="S67" s="12">
        <v>7.9</v>
      </c>
      <c r="T67" s="15">
        <v>6.1</v>
      </c>
      <c r="U67" s="15">
        <v>6.1</v>
      </c>
      <c r="V67" s="15">
        <v>7.2</v>
      </c>
      <c r="W67" s="15"/>
      <c r="X67" s="15"/>
      <c r="Y67" s="15"/>
      <c r="Z67" s="15"/>
      <c r="AA67" s="15"/>
      <c r="AB67" s="15"/>
      <c r="AC67" s="15"/>
      <c r="AD67" s="15"/>
      <c r="AE67" s="7"/>
    </row>
    <row r="68" spans="1:31" ht="14.4" x14ac:dyDescent="0.3">
      <c r="A68" t="s">
        <v>24227</v>
      </c>
      <c r="B68" s="1">
        <v>94</v>
      </c>
      <c r="C68">
        <v>6.5</v>
      </c>
      <c r="P68" s="8"/>
      <c r="Q68" s="15"/>
      <c r="R68" s="15">
        <v>6.3</v>
      </c>
      <c r="S68" s="12">
        <v>6.8</v>
      </c>
      <c r="T68" s="15">
        <v>6.5</v>
      </c>
      <c r="U68" s="15">
        <v>5.3</v>
      </c>
      <c r="V68" s="15">
        <v>7.9</v>
      </c>
      <c r="W68" s="15"/>
      <c r="X68" s="15"/>
      <c r="Y68" s="15"/>
      <c r="Z68" s="15"/>
      <c r="AA68" s="15"/>
      <c r="AB68" s="15"/>
      <c r="AC68" s="15"/>
      <c r="AD68" s="15"/>
      <c r="AE68" s="7"/>
    </row>
    <row r="69" spans="1:31" ht="14.4" x14ac:dyDescent="0.3">
      <c r="A69" t="s">
        <v>24228</v>
      </c>
      <c r="B69" s="1">
        <v>126</v>
      </c>
      <c r="C69">
        <v>7.9</v>
      </c>
      <c r="P69" s="8"/>
      <c r="Q69" s="15"/>
      <c r="R69" s="15">
        <v>7</v>
      </c>
      <c r="S69" s="12">
        <v>6.6</v>
      </c>
      <c r="T69" s="15">
        <v>6.3</v>
      </c>
      <c r="U69" s="15">
        <v>7</v>
      </c>
      <c r="V69" s="15">
        <v>7.4</v>
      </c>
      <c r="W69" s="15"/>
      <c r="X69" s="15"/>
      <c r="Y69" s="15"/>
      <c r="Z69" s="15"/>
      <c r="AA69" s="15"/>
      <c r="AB69" s="15"/>
      <c r="AC69" s="15"/>
      <c r="AD69" s="15"/>
      <c r="AE69" s="7"/>
    </row>
    <row r="70" spans="1:31" ht="14.4" x14ac:dyDescent="0.3">
      <c r="A70" t="s">
        <v>24229</v>
      </c>
      <c r="B70" s="1">
        <v>126</v>
      </c>
      <c r="C70">
        <v>7.5</v>
      </c>
      <c r="P70" s="8"/>
      <c r="Q70" s="15"/>
      <c r="R70" s="15">
        <v>7.1</v>
      </c>
      <c r="S70" s="12">
        <v>7</v>
      </c>
      <c r="T70" s="15">
        <v>5.8</v>
      </c>
      <c r="U70" s="15">
        <v>7.6</v>
      </c>
      <c r="V70" s="15">
        <v>7.6</v>
      </c>
      <c r="W70" s="15"/>
      <c r="X70" s="15"/>
      <c r="Y70" s="15"/>
      <c r="Z70" s="15"/>
      <c r="AA70" s="15"/>
      <c r="AB70" s="15"/>
      <c r="AC70" s="15"/>
      <c r="AD70" s="15"/>
      <c r="AE70" s="7"/>
    </row>
    <row r="71" spans="1:31" ht="14.4" x14ac:dyDescent="0.3">
      <c r="A71" t="s">
        <v>24230</v>
      </c>
      <c r="B71" s="1">
        <v>106</v>
      </c>
      <c r="C71">
        <v>4.8</v>
      </c>
      <c r="P71" s="8"/>
      <c r="Q71" s="15"/>
      <c r="R71" s="15">
        <v>4.0999999999999996</v>
      </c>
      <c r="S71" s="12">
        <v>7</v>
      </c>
      <c r="T71" s="15">
        <v>6.2</v>
      </c>
      <c r="U71" s="15">
        <v>6.7</v>
      </c>
      <c r="V71" s="15">
        <v>7.3</v>
      </c>
      <c r="W71" s="15"/>
      <c r="X71" s="15"/>
      <c r="Y71" s="15"/>
      <c r="Z71" s="15"/>
      <c r="AA71" s="15"/>
      <c r="AB71" s="15"/>
      <c r="AC71" s="15"/>
      <c r="AD71" s="15"/>
      <c r="AE71" s="7"/>
    </row>
    <row r="72" spans="1:31" ht="14.4" x14ac:dyDescent="0.3">
      <c r="A72" t="s">
        <v>24231</v>
      </c>
      <c r="B72" s="1">
        <v>112</v>
      </c>
      <c r="C72">
        <v>5.2</v>
      </c>
      <c r="P72" s="8"/>
      <c r="Q72" s="15"/>
      <c r="R72" s="15">
        <v>6.7</v>
      </c>
      <c r="S72" s="12">
        <v>5.5</v>
      </c>
      <c r="T72" s="15">
        <v>5.5</v>
      </c>
      <c r="U72" s="15">
        <v>6.5</v>
      </c>
      <c r="V72" s="15">
        <v>6.7</v>
      </c>
      <c r="W72" s="15"/>
      <c r="X72" s="15"/>
      <c r="Y72" s="15"/>
      <c r="Z72" s="15"/>
      <c r="AA72" s="15"/>
      <c r="AB72" s="15"/>
      <c r="AC72" s="15"/>
      <c r="AD72" s="15"/>
      <c r="AE72" s="7"/>
    </row>
    <row r="73" spans="1:31" ht="14.4" x14ac:dyDescent="0.3">
      <c r="A73" t="s">
        <v>24232</v>
      </c>
      <c r="B73" s="1">
        <v>123</v>
      </c>
      <c r="C73">
        <v>6.9</v>
      </c>
      <c r="P73" s="8"/>
      <c r="Q73" s="15"/>
      <c r="R73" s="15">
        <v>7</v>
      </c>
      <c r="S73" s="12">
        <v>7.5</v>
      </c>
      <c r="T73" s="15">
        <v>5.8</v>
      </c>
      <c r="U73" s="15">
        <v>6.4</v>
      </c>
      <c r="V73" s="15">
        <v>8.8000000000000007</v>
      </c>
      <c r="W73" s="15"/>
      <c r="X73" s="15"/>
      <c r="Y73" s="15"/>
      <c r="Z73" s="15"/>
      <c r="AA73" s="15"/>
      <c r="AB73" s="15"/>
      <c r="AC73" s="15"/>
      <c r="AD73" s="15"/>
      <c r="AE73" s="7"/>
    </row>
    <row r="74" spans="1:31" ht="14.4" x14ac:dyDescent="0.3">
      <c r="A74" t="s">
        <v>24233</v>
      </c>
      <c r="B74" s="1">
        <v>96</v>
      </c>
      <c r="C74">
        <v>5.4</v>
      </c>
      <c r="P74" s="8"/>
      <c r="Q74" s="15"/>
      <c r="R74" s="15">
        <v>6.3</v>
      </c>
      <c r="S74" s="12">
        <v>6.8</v>
      </c>
      <c r="T74" s="15">
        <v>5.4</v>
      </c>
      <c r="U74" s="15">
        <v>6.5</v>
      </c>
      <c r="V74" s="15">
        <v>7.5</v>
      </c>
      <c r="W74" s="15"/>
      <c r="X74" s="15"/>
      <c r="Y74" s="15"/>
      <c r="Z74" s="15"/>
      <c r="AA74" s="15"/>
      <c r="AB74" s="15"/>
      <c r="AC74" s="15"/>
      <c r="AD74" s="15"/>
      <c r="AE74" s="7"/>
    </row>
    <row r="75" spans="1:31" ht="14.4" x14ac:dyDescent="0.3">
      <c r="A75" t="s">
        <v>24234</v>
      </c>
      <c r="B75" s="1">
        <v>113</v>
      </c>
      <c r="C75">
        <v>7.9</v>
      </c>
      <c r="P75" s="8"/>
      <c r="Q75" s="15"/>
      <c r="R75" s="15"/>
      <c r="S75" s="12">
        <v>5</v>
      </c>
      <c r="T75" s="15">
        <v>6.7</v>
      </c>
      <c r="U75" s="15">
        <v>7.1</v>
      </c>
      <c r="V75" s="15">
        <v>6.9</v>
      </c>
      <c r="W75" s="15"/>
      <c r="X75" s="15"/>
      <c r="Y75" s="15"/>
      <c r="Z75" s="15"/>
      <c r="AA75" s="15"/>
      <c r="AB75" s="15"/>
      <c r="AC75" s="15"/>
      <c r="AD75" s="15"/>
      <c r="AE75" s="7"/>
    </row>
    <row r="76" spans="1:31" ht="14.4" x14ac:dyDescent="0.3">
      <c r="A76" t="s">
        <v>24235</v>
      </c>
      <c r="B76" s="1">
        <v>176</v>
      </c>
      <c r="C76">
        <v>6.1</v>
      </c>
      <c r="P76" s="8"/>
      <c r="Q76" s="15"/>
      <c r="R76" s="15"/>
      <c r="S76" s="12">
        <v>4.9000000000000004</v>
      </c>
      <c r="T76" s="15">
        <v>5.8</v>
      </c>
      <c r="U76" s="15">
        <v>3.7</v>
      </c>
      <c r="V76" s="15">
        <v>8.1</v>
      </c>
      <c r="W76" s="15"/>
      <c r="X76" s="15"/>
      <c r="Y76" s="15"/>
      <c r="Z76" s="15"/>
      <c r="AA76" s="15"/>
      <c r="AB76" s="15"/>
      <c r="AC76" s="15"/>
      <c r="AD76" s="15"/>
      <c r="AE76" s="7"/>
    </row>
    <row r="77" spans="1:31" ht="14.4" x14ac:dyDescent="0.3">
      <c r="A77" t="s">
        <v>24236</v>
      </c>
      <c r="B77" s="1">
        <v>118</v>
      </c>
      <c r="C77">
        <v>5.8</v>
      </c>
      <c r="P77" s="8"/>
      <c r="Q77" s="15"/>
      <c r="R77" s="15"/>
      <c r="S77" s="12">
        <v>7</v>
      </c>
      <c r="T77" s="15">
        <v>7.1</v>
      </c>
      <c r="U77" s="15">
        <v>7.2</v>
      </c>
      <c r="V77" s="15">
        <v>6.8</v>
      </c>
      <c r="W77" s="15"/>
      <c r="X77" s="15"/>
      <c r="Y77" s="15"/>
      <c r="Z77" s="15"/>
      <c r="AA77" s="15"/>
      <c r="AB77" s="15"/>
      <c r="AC77" s="15"/>
      <c r="AD77" s="15"/>
      <c r="AE77" s="7"/>
    </row>
    <row r="78" spans="1:31" ht="14.4" x14ac:dyDescent="0.3">
      <c r="A78" t="s">
        <v>24237</v>
      </c>
      <c r="B78" s="1">
        <v>95</v>
      </c>
      <c r="C78">
        <v>8.3000000000000007</v>
      </c>
      <c r="P78" s="8"/>
      <c r="Q78" s="15"/>
      <c r="R78" s="15"/>
      <c r="S78" s="12">
        <v>7.1</v>
      </c>
      <c r="T78" s="15">
        <v>4.4000000000000004</v>
      </c>
      <c r="U78" s="15">
        <v>6.9</v>
      </c>
      <c r="V78" s="15">
        <v>7.7</v>
      </c>
      <c r="W78" s="15"/>
      <c r="X78" s="15"/>
      <c r="Y78" s="15"/>
      <c r="Z78" s="15"/>
      <c r="AA78" s="15"/>
      <c r="AB78" s="15"/>
      <c r="AC78" s="15"/>
      <c r="AD78" s="15"/>
      <c r="AE78" s="7"/>
    </row>
    <row r="79" spans="1:31" ht="14.4" x14ac:dyDescent="0.3">
      <c r="A79" t="s">
        <v>24238</v>
      </c>
      <c r="B79" s="1">
        <v>106</v>
      </c>
      <c r="C79">
        <v>7.8</v>
      </c>
      <c r="P79" s="8"/>
      <c r="Q79" s="15"/>
      <c r="R79" s="15"/>
      <c r="S79" s="12">
        <v>4.8</v>
      </c>
      <c r="T79" s="15">
        <v>5.7</v>
      </c>
      <c r="U79" s="15">
        <v>6.5</v>
      </c>
      <c r="V79" s="15">
        <v>7.9</v>
      </c>
      <c r="W79" s="15"/>
      <c r="X79" s="15"/>
      <c r="Y79" s="15"/>
      <c r="Z79" s="15"/>
      <c r="AA79" s="15"/>
      <c r="AB79" s="15"/>
      <c r="AC79" s="15"/>
      <c r="AD79" s="15"/>
      <c r="AE79" s="7"/>
    </row>
    <row r="80" spans="1:31" ht="14.4" x14ac:dyDescent="0.3">
      <c r="A80" t="s">
        <v>24239</v>
      </c>
      <c r="B80" s="1">
        <v>124</v>
      </c>
      <c r="C80">
        <v>7</v>
      </c>
      <c r="P80" s="8"/>
      <c r="Q80" s="15"/>
      <c r="R80" s="15"/>
      <c r="S80" s="12">
        <v>6.2</v>
      </c>
      <c r="T80" s="15">
        <v>6.4</v>
      </c>
      <c r="U80" s="15">
        <v>7</v>
      </c>
      <c r="V80" s="15">
        <v>3.8</v>
      </c>
      <c r="W80" s="15"/>
      <c r="X80" s="15"/>
      <c r="Y80" s="15"/>
      <c r="Z80" s="15"/>
      <c r="AA80" s="15"/>
      <c r="AB80" s="15"/>
      <c r="AC80" s="15"/>
      <c r="AD80" s="15"/>
      <c r="AE80" s="7"/>
    </row>
    <row r="81" spans="1:31" ht="14.4" x14ac:dyDescent="0.3">
      <c r="A81" t="s">
        <v>24240</v>
      </c>
      <c r="B81" s="1">
        <v>132</v>
      </c>
      <c r="C81">
        <v>6.1</v>
      </c>
      <c r="P81" s="8"/>
      <c r="Q81" s="15"/>
      <c r="R81" s="15"/>
      <c r="S81" s="12">
        <v>7.1</v>
      </c>
      <c r="T81" s="15">
        <v>6.7</v>
      </c>
      <c r="U81" s="15">
        <v>6.9</v>
      </c>
      <c r="V81" s="15">
        <v>8.8000000000000007</v>
      </c>
      <c r="W81" s="15"/>
      <c r="X81" s="15"/>
      <c r="Y81" s="15"/>
      <c r="Z81" s="15"/>
      <c r="AA81" s="15"/>
      <c r="AB81" s="15"/>
      <c r="AC81" s="15"/>
      <c r="AD81" s="15"/>
      <c r="AE81" s="7"/>
    </row>
    <row r="82" spans="1:31" ht="14.4" x14ac:dyDescent="0.3">
      <c r="A82" t="s">
        <v>24241</v>
      </c>
      <c r="B82" s="1">
        <v>97</v>
      </c>
      <c r="C82">
        <v>7</v>
      </c>
      <c r="P82" s="8"/>
      <c r="Q82" s="15"/>
      <c r="R82" s="15"/>
      <c r="S82" s="12">
        <v>4.9000000000000004</v>
      </c>
      <c r="T82" s="15">
        <v>6.1</v>
      </c>
      <c r="U82" s="15">
        <v>5.7</v>
      </c>
      <c r="V82" s="15">
        <v>6.4</v>
      </c>
      <c r="W82" s="15"/>
      <c r="X82" s="15"/>
      <c r="Y82" s="15"/>
      <c r="Z82" s="15"/>
      <c r="AA82" s="15"/>
      <c r="AB82" s="15"/>
      <c r="AC82" s="15"/>
      <c r="AD82" s="15"/>
      <c r="AE82" s="7"/>
    </row>
    <row r="83" spans="1:31" ht="14.4" x14ac:dyDescent="0.3">
      <c r="A83" t="s">
        <v>24242</v>
      </c>
      <c r="B83" s="1">
        <v>130</v>
      </c>
      <c r="C83">
        <v>7.6</v>
      </c>
      <c r="P83" s="8"/>
      <c r="Q83" s="15"/>
      <c r="R83" s="15"/>
      <c r="S83" s="12">
        <v>7.1</v>
      </c>
      <c r="T83" s="15">
        <v>6.7</v>
      </c>
      <c r="U83" s="15">
        <v>5.4</v>
      </c>
      <c r="V83" s="15">
        <v>7.8</v>
      </c>
      <c r="W83" s="15"/>
      <c r="X83" s="15"/>
      <c r="Y83" s="15"/>
      <c r="Z83" s="15"/>
      <c r="AA83" s="15"/>
      <c r="AB83" s="15"/>
      <c r="AC83" s="15"/>
      <c r="AD83" s="15"/>
      <c r="AE83" s="7"/>
    </row>
    <row r="84" spans="1:31" ht="14.4" x14ac:dyDescent="0.3">
      <c r="A84" t="s">
        <v>24243</v>
      </c>
      <c r="B84" s="1">
        <v>128</v>
      </c>
      <c r="C84">
        <v>6.3</v>
      </c>
      <c r="P84" s="8"/>
      <c r="Q84" s="15"/>
      <c r="R84" s="15"/>
      <c r="S84" s="12">
        <v>4.3</v>
      </c>
      <c r="T84" s="15">
        <v>5.0999999999999996</v>
      </c>
      <c r="U84" s="15">
        <v>7.2</v>
      </c>
      <c r="V84" s="15">
        <v>7.4</v>
      </c>
      <c r="W84" s="15"/>
      <c r="X84" s="15"/>
      <c r="Y84" s="15"/>
      <c r="Z84" s="15"/>
      <c r="AA84" s="15"/>
      <c r="AB84" s="15"/>
      <c r="AC84" s="15"/>
      <c r="AD84" s="15"/>
      <c r="AE84" s="7"/>
    </row>
    <row r="85" spans="1:31" ht="14.4" x14ac:dyDescent="0.3">
      <c r="A85" t="s">
        <v>24244</v>
      </c>
      <c r="B85" s="1">
        <v>136</v>
      </c>
      <c r="C85">
        <v>7.8</v>
      </c>
      <c r="P85" s="8"/>
      <c r="Q85" s="15"/>
      <c r="R85" s="15"/>
      <c r="S85" s="12">
        <v>6.1</v>
      </c>
      <c r="T85" s="15">
        <v>6.8</v>
      </c>
      <c r="U85" s="15">
        <v>6.1</v>
      </c>
      <c r="V85" s="15">
        <v>8</v>
      </c>
      <c r="W85" s="15"/>
      <c r="X85" s="15"/>
      <c r="Y85" s="15"/>
      <c r="Z85" s="15"/>
      <c r="AA85" s="15"/>
      <c r="AB85" s="15"/>
      <c r="AC85" s="15"/>
      <c r="AD85" s="15"/>
      <c r="AE85" s="7"/>
    </row>
    <row r="86" spans="1:31" ht="14.4" x14ac:dyDescent="0.3">
      <c r="A86" t="s">
        <v>24245</v>
      </c>
      <c r="B86" s="1">
        <v>93</v>
      </c>
      <c r="C86">
        <v>6.4</v>
      </c>
      <c r="P86" s="8"/>
      <c r="Q86" s="15"/>
      <c r="R86" s="15"/>
      <c r="S86" s="12">
        <v>6.8</v>
      </c>
      <c r="T86" s="15">
        <v>6.7</v>
      </c>
      <c r="U86" s="15">
        <v>7</v>
      </c>
      <c r="V86" s="15">
        <v>7.4</v>
      </c>
      <c r="W86" s="15"/>
      <c r="X86" s="15"/>
      <c r="Y86" s="15"/>
      <c r="Z86" s="15"/>
      <c r="AA86" s="15"/>
      <c r="AB86" s="15"/>
      <c r="AC86" s="15"/>
      <c r="AD86" s="15"/>
      <c r="AE86" s="7"/>
    </row>
    <row r="87" spans="1:31" ht="14.4" x14ac:dyDescent="0.3">
      <c r="A87" t="s">
        <v>24246</v>
      </c>
      <c r="B87" s="1">
        <v>130</v>
      </c>
      <c r="C87">
        <v>6.5</v>
      </c>
      <c r="P87" s="8"/>
      <c r="Q87" s="15"/>
      <c r="R87" s="15"/>
      <c r="S87" s="12">
        <v>7.2</v>
      </c>
      <c r="T87" s="15">
        <v>6</v>
      </c>
      <c r="U87" s="15">
        <v>6.3</v>
      </c>
      <c r="V87" s="15">
        <v>6.9</v>
      </c>
      <c r="W87" s="15"/>
      <c r="X87" s="15"/>
      <c r="Y87" s="15"/>
      <c r="Z87" s="15"/>
      <c r="AA87" s="15"/>
      <c r="AB87" s="15"/>
      <c r="AC87" s="15"/>
      <c r="AD87" s="15"/>
      <c r="AE87" s="7"/>
    </row>
    <row r="88" spans="1:31" ht="14.4" x14ac:dyDescent="0.3">
      <c r="A88" t="s">
        <v>24247</v>
      </c>
      <c r="B88" s="1">
        <v>102</v>
      </c>
      <c r="C88">
        <v>7.9</v>
      </c>
      <c r="P88" s="8"/>
      <c r="Q88" s="15"/>
      <c r="R88" s="15"/>
      <c r="S88" s="12">
        <v>4.4000000000000004</v>
      </c>
      <c r="T88" s="15">
        <v>7</v>
      </c>
      <c r="U88" s="15">
        <v>7.7</v>
      </c>
      <c r="V88" s="15">
        <v>6.3</v>
      </c>
      <c r="W88" s="15"/>
      <c r="X88" s="15"/>
      <c r="Y88" s="15"/>
      <c r="Z88" s="15"/>
      <c r="AA88" s="15"/>
      <c r="AB88" s="15"/>
      <c r="AC88" s="15"/>
      <c r="AD88" s="15"/>
      <c r="AE88" s="7"/>
    </row>
    <row r="89" spans="1:31" ht="14.4" x14ac:dyDescent="0.3">
      <c r="A89" t="s">
        <v>24248</v>
      </c>
      <c r="B89" s="1">
        <v>101</v>
      </c>
      <c r="C89">
        <v>7.8</v>
      </c>
      <c r="P89" s="8"/>
      <c r="Q89" s="15"/>
      <c r="R89" s="15"/>
      <c r="S89" s="12">
        <v>5.6</v>
      </c>
      <c r="T89" s="15">
        <v>6</v>
      </c>
      <c r="U89" s="15">
        <v>6.7</v>
      </c>
      <c r="V89" s="15">
        <v>7.4</v>
      </c>
      <c r="W89" s="15"/>
      <c r="X89" s="15"/>
      <c r="Y89" s="15"/>
      <c r="Z89" s="15"/>
      <c r="AA89" s="15"/>
      <c r="AB89" s="15"/>
      <c r="AC89" s="15"/>
      <c r="AD89" s="15"/>
      <c r="AE89" s="7"/>
    </row>
    <row r="90" spans="1:31" ht="14.4" x14ac:dyDescent="0.3">
      <c r="A90" t="s">
        <v>24249</v>
      </c>
      <c r="B90" s="1">
        <v>100</v>
      </c>
      <c r="C90">
        <v>6.6</v>
      </c>
      <c r="P90" s="8"/>
      <c r="Q90" s="15"/>
      <c r="R90" s="15"/>
      <c r="S90" s="12">
        <v>6.3</v>
      </c>
      <c r="T90" s="15">
        <v>5.4</v>
      </c>
      <c r="U90" s="15">
        <v>6</v>
      </c>
      <c r="V90" s="15">
        <v>7.4</v>
      </c>
      <c r="W90" s="15"/>
      <c r="X90" s="15"/>
      <c r="Y90" s="15"/>
      <c r="Z90" s="15"/>
      <c r="AA90" s="15"/>
      <c r="AB90" s="15"/>
      <c r="AC90" s="15"/>
      <c r="AD90" s="15"/>
      <c r="AE90" s="7"/>
    </row>
    <row r="91" spans="1:31" ht="14.4" x14ac:dyDescent="0.3">
      <c r="A91" t="s">
        <v>24250</v>
      </c>
      <c r="B91" s="1">
        <v>120</v>
      </c>
      <c r="C91">
        <v>5.5</v>
      </c>
      <c r="P91" s="8"/>
      <c r="Q91" s="15"/>
      <c r="R91" s="15"/>
      <c r="S91" s="12">
        <v>6.1</v>
      </c>
      <c r="T91" s="15">
        <v>5.3</v>
      </c>
      <c r="U91" s="15">
        <v>5.6</v>
      </c>
      <c r="V91" s="15">
        <v>6.4</v>
      </c>
      <c r="W91" s="15"/>
      <c r="X91" s="15"/>
      <c r="Y91" s="15"/>
      <c r="Z91" s="15"/>
      <c r="AA91" s="15"/>
      <c r="AB91" s="15"/>
      <c r="AC91" s="15"/>
      <c r="AD91" s="15"/>
      <c r="AE91" s="7"/>
    </row>
    <row r="92" spans="1:31" ht="14.4" x14ac:dyDescent="0.3">
      <c r="A92" t="s">
        <v>24251</v>
      </c>
      <c r="B92" s="1">
        <v>98</v>
      </c>
      <c r="C92">
        <v>8.1999999999999993</v>
      </c>
      <c r="P92" s="8"/>
      <c r="Q92" s="15"/>
      <c r="R92" s="15"/>
      <c r="S92" s="12">
        <v>5.2</v>
      </c>
      <c r="T92" s="15">
        <v>6.9</v>
      </c>
      <c r="U92" s="15">
        <v>6.6</v>
      </c>
      <c r="V92" s="15">
        <v>6.5</v>
      </c>
      <c r="W92" s="15"/>
      <c r="X92" s="15"/>
      <c r="Y92" s="15"/>
      <c r="Z92" s="15"/>
      <c r="AA92" s="15"/>
      <c r="AB92" s="15"/>
      <c r="AC92" s="15"/>
      <c r="AD92" s="15"/>
      <c r="AE92" s="7"/>
    </row>
    <row r="93" spans="1:31" ht="14.4" x14ac:dyDescent="0.3">
      <c r="A93" t="s">
        <v>24252</v>
      </c>
      <c r="B93" s="1">
        <v>109</v>
      </c>
      <c r="C93">
        <v>6.4</v>
      </c>
      <c r="P93" s="8"/>
      <c r="Q93" s="15"/>
      <c r="R93" s="15"/>
      <c r="S93" s="12">
        <v>6.3</v>
      </c>
      <c r="T93" s="15">
        <v>7.3</v>
      </c>
      <c r="U93" s="15">
        <v>7</v>
      </c>
      <c r="V93" s="15">
        <v>8.1</v>
      </c>
      <c r="W93" s="15"/>
      <c r="X93" s="15"/>
      <c r="Y93" s="15"/>
      <c r="Z93" s="15"/>
      <c r="AA93" s="15"/>
      <c r="AB93" s="15"/>
      <c r="AC93" s="15"/>
      <c r="AD93" s="15"/>
      <c r="AE93" s="7"/>
    </row>
    <row r="94" spans="1:31" ht="14.4" x14ac:dyDescent="0.3">
      <c r="A94" t="s">
        <v>24253</v>
      </c>
      <c r="B94" s="1">
        <v>121</v>
      </c>
      <c r="C94">
        <v>8.1</v>
      </c>
      <c r="P94" s="8"/>
      <c r="Q94" s="15"/>
      <c r="R94" s="15"/>
      <c r="S94" s="12">
        <v>5.6</v>
      </c>
      <c r="T94" s="15">
        <v>7</v>
      </c>
      <c r="U94" s="15">
        <v>7.6</v>
      </c>
      <c r="V94" s="15">
        <v>6.5</v>
      </c>
      <c r="W94" s="15"/>
      <c r="X94" s="15"/>
      <c r="Y94" s="15"/>
      <c r="Z94" s="15"/>
      <c r="AA94" s="15"/>
      <c r="AB94" s="15"/>
      <c r="AC94" s="15"/>
      <c r="AD94" s="15"/>
      <c r="AE94" s="7"/>
    </row>
    <row r="95" spans="1:31" ht="14.4" x14ac:dyDescent="0.3">
      <c r="A95" t="s">
        <v>24254</v>
      </c>
      <c r="B95" s="1">
        <v>169</v>
      </c>
      <c r="C95">
        <v>8.6</v>
      </c>
      <c r="P95" s="8"/>
      <c r="Q95" s="15"/>
      <c r="R95" s="15"/>
      <c r="S95" s="12">
        <v>5.7</v>
      </c>
      <c r="T95" s="15">
        <v>5.5</v>
      </c>
      <c r="U95" s="15">
        <v>7.6</v>
      </c>
      <c r="V95" s="15">
        <v>6</v>
      </c>
      <c r="W95" s="15"/>
      <c r="X95" s="15"/>
      <c r="Y95" s="15"/>
      <c r="Z95" s="15"/>
      <c r="AA95" s="15"/>
      <c r="AB95" s="15"/>
      <c r="AC95" s="15"/>
      <c r="AD95" s="15"/>
      <c r="AE95" s="7"/>
    </row>
    <row r="96" spans="1:31" ht="14.4" x14ac:dyDescent="0.3">
      <c r="A96" t="s">
        <v>24255</v>
      </c>
      <c r="B96" s="1">
        <v>148</v>
      </c>
      <c r="C96">
        <v>8.8000000000000007</v>
      </c>
      <c r="P96" s="8"/>
      <c r="Q96" s="15"/>
      <c r="R96" s="15"/>
      <c r="S96" s="12">
        <v>7</v>
      </c>
      <c r="T96" s="15">
        <v>6.3</v>
      </c>
      <c r="U96" s="15">
        <v>7.1</v>
      </c>
      <c r="V96" s="15">
        <v>7.5</v>
      </c>
      <c r="W96" s="15"/>
      <c r="X96" s="15"/>
      <c r="Y96" s="15"/>
      <c r="Z96" s="15"/>
      <c r="AA96" s="15"/>
      <c r="AB96" s="15"/>
      <c r="AC96" s="15"/>
      <c r="AD96" s="15"/>
      <c r="AE96" s="7"/>
    </row>
    <row r="97" spans="1:31" ht="14.4" x14ac:dyDescent="0.3">
      <c r="A97" t="s">
        <v>24256</v>
      </c>
      <c r="B97" s="1">
        <v>182</v>
      </c>
      <c r="C97">
        <v>7.9</v>
      </c>
      <c r="P97" s="8"/>
      <c r="Q97" s="15"/>
      <c r="R97" s="15"/>
      <c r="S97" s="12">
        <v>6.7</v>
      </c>
      <c r="T97" s="15">
        <v>7.6</v>
      </c>
      <c r="U97" s="15">
        <v>6.4</v>
      </c>
      <c r="V97" s="15">
        <v>6.8</v>
      </c>
      <c r="W97" s="15"/>
      <c r="X97" s="15"/>
      <c r="Y97" s="15"/>
      <c r="Z97" s="15"/>
      <c r="AA97" s="15"/>
      <c r="AB97" s="15"/>
      <c r="AC97" s="15"/>
      <c r="AD97" s="15"/>
      <c r="AE97" s="7"/>
    </row>
    <row r="98" spans="1:31" ht="14.4" x14ac:dyDescent="0.3">
      <c r="A98" t="s">
        <v>24257</v>
      </c>
      <c r="B98" s="1">
        <v>106</v>
      </c>
      <c r="C98">
        <v>6.7</v>
      </c>
      <c r="P98" s="8"/>
      <c r="Q98" s="15"/>
      <c r="R98" s="15"/>
      <c r="S98" s="12">
        <v>5.9</v>
      </c>
      <c r="T98" s="15">
        <v>6.6</v>
      </c>
      <c r="U98" s="15">
        <v>6.9</v>
      </c>
      <c r="V98" s="15">
        <v>6.9</v>
      </c>
      <c r="W98" s="15"/>
      <c r="X98" s="15"/>
      <c r="Y98" s="15"/>
      <c r="Z98" s="15"/>
      <c r="AA98" s="15"/>
      <c r="AB98" s="15"/>
      <c r="AC98" s="15"/>
      <c r="AD98" s="15"/>
      <c r="AE98" s="7"/>
    </row>
    <row r="99" spans="1:31" ht="14.4" x14ac:dyDescent="0.3">
      <c r="A99" t="s">
        <v>24258</v>
      </c>
      <c r="B99" s="1">
        <v>166</v>
      </c>
      <c r="C99">
        <v>7.8</v>
      </c>
      <c r="P99" s="8"/>
      <c r="Q99" s="15"/>
      <c r="R99" s="15"/>
      <c r="S99" s="12">
        <v>6.5</v>
      </c>
      <c r="T99" s="15">
        <v>5.3</v>
      </c>
      <c r="U99" s="15">
        <v>6.8</v>
      </c>
      <c r="V99" s="15">
        <v>7.4</v>
      </c>
      <c r="W99" s="15"/>
      <c r="X99" s="15"/>
      <c r="Y99" s="15"/>
      <c r="Z99" s="15"/>
      <c r="AA99" s="15"/>
      <c r="AB99" s="15"/>
      <c r="AC99" s="15"/>
      <c r="AD99" s="15"/>
      <c r="AE99" s="7"/>
    </row>
    <row r="100" spans="1:31" ht="14.4" x14ac:dyDescent="0.3">
      <c r="A100" t="s">
        <v>24259</v>
      </c>
      <c r="B100" s="1">
        <v>132</v>
      </c>
      <c r="C100">
        <v>7.8</v>
      </c>
      <c r="P100" s="8"/>
      <c r="Q100" s="15"/>
      <c r="R100" s="15"/>
      <c r="S100" s="12">
        <v>5.3</v>
      </c>
      <c r="T100" s="15">
        <v>8</v>
      </c>
      <c r="U100" s="15">
        <v>6.7</v>
      </c>
      <c r="V100" s="15">
        <v>7.5</v>
      </c>
      <c r="W100" s="15"/>
      <c r="X100" s="15"/>
      <c r="Y100" s="15"/>
      <c r="Z100" s="15"/>
      <c r="AA100" s="15"/>
      <c r="AB100" s="15"/>
      <c r="AC100" s="15"/>
      <c r="AD100" s="15"/>
      <c r="AE100" s="7"/>
    </row>
    <row r="101" spans="1:31" ht="14.4" x14ac:dyDescent="0.3">
      <c r="A101" t="s">
        <v>24260</v>
      </c>
      <c r="B101" s="1">
        <v>137</v>
      </c>
      <c r="C101">
        <v>6.6</v>
      </c>
      <c r="P101" s="8"/>
      <c r="Q101" s="15"/>
      <c r="R101" s="15"/>
      <c r="S101" s="12">
        <v>6.3</v>
      </c>
      <c r="T101" s="15">
        <v>5.9</v>
      </c>
      <c r="U101" s="15">
        <v>6.9</v>
      </c>
      <c r="V101" s="15">
        <v>8.1</v>
      </c>
      <c r="W101" s="15"/>
      <c r="X101" s="15"/>
      <c r="Y101" s="15"/>
      <c r="Z101" s="15"/>
      <c r="AA101" s="15"/>
      <c r="AB101" s="15"/>
      <c r="AC101" s="15"/>
      <c r="AD101" s="15"/>
      <c r="AE101" s="7"/>
    </row>
    <row r="102" spans="1:31" ht="14.4" x14ac:dyDescent="0.3">
      <c r="A102" t="s">
        <v>24261</v>
      </c>
      <c r="B102" s="1">
        <v>109</v>
      </c>
      <c r="C102">
        <v>6.1</v>
      </c>
      <c r="P102" s="8"/>
      <c r="Q102" s="15"/>
      <c r="R102" s="15"/>
      <c r="S102" s="12">
        <v>5.2</v>
      </c>
      <c r="T102" s="15">
        <v>7.3</v>
      </c>
      <c r="U102" s="15">
        <v>7.3</v>
      </c>
      <c r="V102" s="15">
        <v>7.6</v>
      </c>
      <c r="W102" s="15"/>
      <c r="X102" s="15"/>
      <c r="Y102" s="15"/>
      <c r="Z102" s="15"/>
      <c r="AA102" s="15"/>
      <c r="AB102" s="15"/>
      <c r="AC102" s="15"/>
      <c r="AD102" s="15"/>
      <c r="AE102" s="7"/>
    </row>
    <row r="103" spans="1:31" ht="14.4" x14ac:dyDescent="0.3">
      <c r="A103" t="s">
        <v>24262</v>
      </c>
      <c r="B103" s="1">
        <v>98</v>
      </c>
      <c r="C103">
        <v>5.6</v>
      </c>
      <c r="P103" s="8"/>
      <c r="Q103" s="15"/>
      <c r="R103" s="15"/>
      <c r="S103" s="12">
        <v>5.7</v>
      </c>
      <c r="T103" s="15">
        <v>5.5</v>
      </c>
      <c r="U103" s="15">
        <v>6.4</v>
      </c>
      <c r="V103" s="15">
        <v>7.2</v>
      </c>
      <c r="W103" s="15"/>
      <c r="X103" s="15"/>
      <c r="Y103" s="15"/>
      <c r="Z103" s="15"/>
      <c r="AA103" s="15"/>
      <c r="AB103" s="15"/>
      <c r="AC103" s="15"/>
      <c r="AD103" s="15"/>
      <c r="AE103" s="7"/>
    </row>
    <row r="104" spans="1:31" ht="14.4" x14ac:dyDescent="0.3">
      <c r="A104" t="s">
        <v>24263</v>
      </c>
      <c r="B104" s="1">
        <v>113</v>
      </c>
      <c r="C104">
        <v>6.4</v>
      </c>
      <c r="P104" s="8"/>
      <c r="Q104" s="15"/>
      <c r="R104" s="15"/>
      <c r="S104" s="12">
        <v>5.8</v>
      </c>
      <c r="T104" s="15">
        <v>5.6</v>
      </c>
      <c r="U104" s="15">
        <v>6.9</v>
      </c>
      <c r="V104" s="15">
        <v>8.4</v>
      </c>
      <c r="W104" s="15"/>
      <c r="X104" s="15"/>
      <c r="Y104" s="15"/>
      <c r="Z104" s="15"/>
      <c r="AA104" s="15"/>
      <c r="AB104" s="15"/>
      <c r="AC104" s="15"/>
      <c r="AD104" s="15"/>
      <c r="AE104" s="7"/>
    </row>
    <row r="105" spans="1:31" ht="14.4" x14ac:dyDescent="0.3">
      <c r="A105" t="s">
        <v>24264</v>
      </c>
      <c r="B105" s="1">
        <v>93</v>
      </c>
      <c r="C105">
        <v>6.1</v>
      </c>
      <c r="P105" s="8"/>
      <c r="Q105" s="15"/>
      <c r="R105" s="15"/>
      <c r="S105" s="12">
        <v>6</v>
      </c>
      <c r="T105" s="15">
        <v>5.7</v>
      </c>
      <c r="U105" s="15">
        <v>7.3</v>
      </c>
      <c r="V105" s="15">
        <v>7.4</v>
      </c>
      <c r="W105" s="15"/>
      <c r="X105" s="15"/>
      <c r="Y105" s="15"/>
      <c r="Z105" s="15"/>
      <c r="AA105" s="15"/>
      <c r="AB105" s="15"/>
      <c r="AC105" s="15"/>
      <c r="AD105" s="15"/>
      <c r="AE105" s="7"/>
    </row>
    <row r="106" spans="1:31" ht="14.4" x14ac:dyDescent="0.3">
      <c r="A106" t="s">
        <v>24265</v>
      </c>
      <c r="B106" s="1">
        <v>123</v>
      </c>
      <c r="C106">
        <v>7.3</v>
      </c>
      <c r="P106" s="8"/>
      <c r="Q106" s="15"/>
      <c r="R106" s="15"/>
      <c r="S106" s="12">
        <v>5.8</v>
      </c>
      <c r="T106" s="15">
        <v>5.9</v>
      </c>
      <c r="U106" s="15">
        <v>6.9</v>
      </c>
      <c r="V106" s="15">
        <v>7.6</v>
      </c>
      <c r="W106" s="15"/>
      <c r="X106" s="15"/>
      <c r="Y106" s="15"/>
      <c r="Z106" s="15"/>
      <c r="AA106" s="15"/>
      <c r="AB106" s="15"/>
      <c r="AC106" s="15"/>
      <c r="AD106" s="15"/>
      <c r="AE106" s="7"/>
    </row>
    <row r="107" spans="1:31" ht="14.4" x14ac:dyDescent="0.3">
      <c r="A107" t="s">
        <v>24266</v>
      </c>
      <c r="B107" s="1">
        <v>126</v>
      </c>
      <c r="C107">
        <v>6.6</v>
      </c>
      <c r="P107" s="8"/>
      <c r="Q107" s="15"/>
      <c r="R107" s="15"/>
      <c r="S107" s="12">
        <v>6.5</v>
      </c>
      <c r="T107" s="15">
        <v>5.5</v>
      </c>
      <c r="U107" s="15">
        <v>6.7</v>
      </c>
      <c r="V107" s="15">
        <v>7.1</v>
      </c>
      <c r="W107" s="15"/>
      <c r="X107" s="15"/>
      <c r="Y107" s="15"/>
      <c r="Z107" s="15"/>
      <c r="AA107" s="15"/>
      <c r="AB107" s="15"/>
      <c r="AC107" s="15"/>
      <c r="AD107" s="15"/>
      <c r="AE107" s="7"/>
    </row>
    <row r="108" spans="1:31" ht="14.4" x14ac:dyDescent="0.3">
      <c r="A108" t="s">
        <v>24267</v>
      </c>
      <c r="B108" s="1">
        <v>113</v>
      </c>
      <c r="C108">
        <v>6.3</v>
      </c>
      <c r="P108" s="8"/>
      <c r="Q108" s="15"/>
      <c r="R108" s="15"/>
      <c r="S108" s="12">
        <v>3.4</v>
      </c>
      <c r="T108" s="15">
        <v>6.2</v>
      </c>
      <c r="U108" s="15">
        <v>7.6</v>
      </c>
      <c r="V108" s="15">
        <v>7.6</v>
      </c>
      <c r="W108" s="15"/>
      <c r="X108" s="15"/>
      <c r="Y108" s="15"/>
      <c r="Z108" s="15"/>
      <c r="AA108" s="15"/>
      <c r="AB108" s="15"/>
      <c r="AC108" s="15"/>
      <c r="AD108" s="15"/>
      <c r="AE108" s="7"/>
    </row>
    <row r="109" spans="1:31" ht="14.4" x14ac:dyDescent="0.3">
      <c r="A109" t="s">
        <v>24268</v>
      </c>
      <c r="B109" s="1">
        <v>184</v>
      </c>
      <c r="C109">
        <v>6.1</v>
      </c>
      <c r="P109" s="8"/>
      <c r="Q109" s="15"/>
      <c r="R109" s="15"/>
      <c r="S109" s="12">
        <v>5.9</v>
      </c>
      <c r="T109" s="15">
        <v>7</v>
      </c>
      <c r="U109" s="15">
        <v>6.2</v>
      </c>
      <c r="V109" s="15">
        <v>6.4</v>
      </c>
      <c r="W109" s="15"/>
      <c r="X109" s="15"/>
      <c r="Y109" s="15"/>
      <c r="Z109" s="15"/>
      <c r="AA109" s="15"/>
      <c r="AB109" s="15"/>
      <c r="AC109" s="15"/>
      <c r="AD109" s="15"/>
      <c r="AE109" s="7"/>
    </row>
    <row r="110" spans="1:31" ht="14.4" x14ac:dyDescent="0.3">
      <c r="A110" t="s">
        <v>24269</v>
      </c>
      <c r="B110" s="1">
        <v>144</v>
      </c>
      <c r="C110">
        <v>7.1</v>
      </c>
      <c r="P110" s="8"/>
      <c r="Q110" s="15"/>
      <c r="R110" s="15"/>
      <c r="S110" s="12">
        <v>4.0999999999999996</v>
      </c>
      <c r="T110" s="15">
        <v>5.6</v>
      </c>
      <c r="U110" s="15">
        <v>5.4</v>
      </c>
      <c r="V110" s="15">
        <v>7.8</v>
      </c>
      <c r="W110" s="15"/>
      <c r="X110" s="15"/>
      <c r="Y110" s="15"/>
      <c r="Z110" s="15"/>
      <c r="AA110" s="15"/>
      <c r="AB110" s="15"/>
      <c r="AC110" s="15"/>
      <c r="AD110" s="15"/>
      <c r="AE110" s="7"/>
    </row>
    <row r="111" spans="1:31" ht="14.4" x14ac:dyDescent="0.3">
      <c r="A111" t="s">
        <v>24270</v>
      </c>
      <c r="B111" s="1">
        <v>206</v>
      </c>
      <c r="C111">
        <v>5.5</v>
      </c>
      <c r="P111" s="8"/>
      <c r="Q111" s="15"/>
      <c r="R111" s="15"/>
      <c r="S111" s="12">
        <v>6.8</v>
      </c>
      <c r="T111" s="15">
        <v>5.4</v>
      </c>
      <c r="U111" s="15">
        <v>5.9</v>
      </c>
      <c r="V111" s="15">
        <v>8.5</v>
      </c>
      <c r="W111" s="15"/>
      <c r="X111" s="15"/>
      <c r="Y111" s="15"/>
      <c r="Z111" s="15"/>
      <c r="AA111" s="15"/>
      <c r="AB111" s="15"/>
      <c r="AC111" s="15"/>
      <c r="AD111" s="15"/>
      <c r="AE111" s="7"/>
    </row>
    <row r="112" spans="1:31" ht="14.4" x14ac:dyDescent="0.3">
      <c r="A112" t="s">
        <v>24271</v>
      </c>
      <c r="B112" s="1">
        <v>138</v>
      </c>
      <c r="C112">
        <v>7.5</v>
      </c>
      <c r="P112" s="8"/>
      <c r="Q112" s="15"/>
      <c r="R112" s="15"/>
      <c r="S112" s="12">
        <v>7.5</v>
      </c>
      <c r="T112" s="15">
        <v>6.1</v>
      </c>
      <c r="U112" s="15">
        <v>7</v>
      </c>
      <c r="V112" s="15">
        <v>6.6</v>
      </c>
      <c r="W112" s="15"/>
      <c r="X112" s="15"/>
      <c r="Y112" s="15"/>
      <c r="Z112" s="15"/>
      <c r="AA112" s="15"/>
      <c r="AB112" s="15"/>
      <c r="AC112" s="15"/>
      <c r="AD112" s="15"/>
      <c r="AE112" s="7"/>
    </row>
    <row r="113" spans="1:31" ht="14.4" x14ac:dyDescent="0.3">
      <c r="A113" t="s">
        <v>24272</v>
      </c>
      <c r="B113" s="1">
        <v>157</v>
      </c>
      <c r="C113">
        <v>7.6</v>
      </c>
      <c r="P113" s="8"/>
      <c r="Q113" s="15"/>
      <c r="R113" s="15"/>
      <c r="S113" s="12">
        <v>6.9</v>
      </c>
      <c r="T113" s="15">
        <v>4.4000000000000004</v>
      </c>
      <c r="U113" s="15">
        <v>6.7</v>
      </c>
      <c r="V113" s="15">
        <v>6.8</v>
      </c>
      <c r="W113" s="15"/>
      <c r="X113" s="15"/>
      <c r="Y113" s="15"/>
      <c r="Z113" s="15"/>
      <c r="AA113" s="15"/>
      <c r="AB113" s="15"/>
      <c r="AC113" s="15"/>
      <c r="AD113" s="15"/>
      <c r="AE113" s="7"/>
    </row>
    <row r="114" spans="1:31" ht="14.4" x14ac:dyDescent="0.3">
      <c r="A114" t="s">
        <v>24273</v>
      </c>
      <c r="B114" s="1">
        <v>102</v>
      </c>
      <c r="C114">
        <v>6.4</v>
      </c>
      <c r="P114" s="8"/>
      <c r="Q114" s="15"/>
      <c r="R114" s="15"/>
      <c r="S114" s="12">
        <v>6.8</v>
      </c>
      <c r="T114" s="15">
        <v>6.3</v>
      </c>
      <c r="U114" s="15">
        <v>8.1</v>
      </c>
      <c r="V114" s="15">
        <v>7.1</v>
      </c>
      <c r="W114" s="15"/>
      <c r="X114" s="15"/>
      <c r="Y114" s="15"/>
      <c r="Z114" s="15"/>
      <c r="AA114" s="15"/>
      <c r="AB114" s="15"/>
      <c r="AC114" s="15"/>
      <c r="AD114" s="15"/>
      <c r="AE114" s="7"/>
    </row>
    <row r="115" spans="1:31" ht="14.4" x14ac:dyDescent="0.3">
      <c r="A115" t="s">
        <v>24274</v>
      </c>
      <c r="B115" s="1">
        <v>104</v>
      </c>
      <c r="C115">
        <v>7.2</v>
      </c>
      <c r="P115" s="8"/>
      <c r="Q115" s="15"/>
      <c r="R115" s="15"/>
      <c r="S115" s="12">
        <v>5.4</v>
      </c>
      <c r="T115" s="15">
        <v>6.5</v>
      </c>
      <c r="U115" s="15">
        <v>7.3</v>
      </c>
      <c r="V115" s="15">
        <v>7.3</v>
      </c>
      <c r="W115" s="15"/>
      <c r="X115" s="15"/>
      <c r="Y115" s="15"/>
      <c r="Z115" s="15"/>
      <c r="AA115" s="15"/>
      <c r="AB115" s="15"/>
      <c r="AC115" s="15"/>
      <c r="AD115" s="15"/>
      <c r="AE115" s="7"/>
    </row>
    <row r="116" spans="1:31" ht="14.4" x14ac:dyDescent="0.3">
      <c r="A116" t="s">
        <v>24275</v>
      </c>
      <c r="B116" s="1">
        <v>115</v>
      </c>
      <c r="C116">
        <v>6.7</v>
      </c>
      <c r="P116" s="8"/>
      <c r="Q116" s="15"/>
      <c r="R116" s="15"/>
      <c r="S116" s="12">
        <v>6</v>
      </c>
      <c r="T116" s="15">
        <v>7.8</v>
      </c>
      <c r="U116" s="15">
        <v>6.8</v>
      </c>
      <c r="V116" s="15">
        <v>6.7</v>
      </c>
      <c r="W116" s="15"/>
      <c r="X116" s="15"/>
      <c r="Y116" s="15"/>
      <c r="Z116" s="15"/>
      <c r="AA116" s="15"/>
      <c r="AB116" s="15"/>
      <c r="AC116" s="15"/>
      <c r="AD116" s="15"/>
      <c r="AE116" s="7"/>
    </row>
    <row r="117" spans="1:31" ht="14.4" x14ac:dyDescent="0.3">
      <c r="A117" t="s">
        <v>24276</v>
      </c>
      <c r="B117" s="1">
        <v>111</v>
      </c>
      <c r="C117">
        <v>8</v>
      </c>
      <c r="P117" s="8"/>
      <c r="Q117" s="15"/>
      <c r="R117" s="15"/>
      <c r="S117" s="12">
        <v>5.4</v>
      </c>
      <c r="T117" s="15">
        <v>7.8</v>
      </c>
      <c r="U117" s="15">
        <v>6.7</v>
      </c>
      <c r="V117" s="15">
        <v>7.5</v>
      </c>
      <c r="W117" s="15"/>
      <c r="X117" s="15"/>
      <c r="Y117" s="15"/>
      <c r="Z117" s="15"/>
      <c r="AA117" s="15"/>
      <c r="AB117" s="15"/>
      <c r="AC117" s="15"/>
      <c r="AD117" s="15"/>
      <c r="AE117" s="7"/>
    </row>
    <row r="118" spans="1:31" ht="14.4" x14ac:dyDescent="0.3">
      <c r="A118" t="s">
        <v>24277</v>
      </c>
      <c r="B118" s="1">
        <v>128</v>
      </c>
      <c r="C118">
        <v>8.3000000000000007</v>
      </c>
      <c r="P118" s="8"/>
      <c r="Q118" s="15"/>
      <c r="R118" s="15"/>
      <c r="S118" s="12">
        <v>6.6</v>
      </c>
      <c r="T118" s="15">
        <v>5.8</v>
      </c>
      <c r="U118" s="15">
        <v>7.6</v>
      </c>
      <c r="V118" s="15">
        <v>7.9</v>
      </c>
      <c r="W118" s="15"/>
      <c r="X118" s="15"/>
      <c r="Y118" s="15"/>
      <c r="Z118" s="15"/>
      <c r="AA118" s="15"/>
      <c r="AB118" s="15"/>
      <c r="AC118" s="15"/>
      <c r="AD118" s="15"/>
      <c r="AE118" s="7"/>
    </row>
    <row r="119" spans="1:31" ht="14.4" x14ac:dyDescent="0.3">
      <c r="A119" t="s">
        <v>24278</v>
      </c>
      <c r="B119" s="1">
        <v>89</v>
      </c>
      <c r="C119">
        <v>6.7</v>
      </c>
      <c r="P119" s="8"/>
      <c r="Q119" s="15"/>
      <c r="R119" s="15"/>
      <c r="S119" s="12">
        <v>6.6</v>
      </c>
      <c r="T119" s="15">
        <v>7.1</v>
      </c>
      <c r="U119" s="15">
        <v>5.0999999999999996</v>
      </c>
      <c r="V119" s="15">
        <v>7.5</v>
      </c>
      <c r="W119" s="15"/>
      <c r="X119" s="15"/>
      <c r="Y119" s="15"/>
      <c r="Z119" s="15"/>
      <c r="AA119" s="15"/>
      <c r="AB119" s="15"/>
      <c r="AC119" s="15"/>
      <c r="AD119" s="15"/>
      <c r="AE119" s="7"/>
    </row>
    <row r="120" spans="1:31" ht="14.4" x14ac:dyDescent="0.3">
      <c r="A120" t="s">
        <v>24279</v>
      </c>
      <c r="B120" s="1">
        <v>105</v>
      </c>
      <c r="C120">
        <v>5.9</v>
      </c>
      <c r="P120" s="8"/>
      <c r="Q120" s="15"/>
      <c r="R120" s="15"/>
      <c r="S120" s="12">
        <v>6</v>
      </c>
      <c r="T120" s="15">
        <v>6.8</v>
      </c>
      <c r="U120" s="15">
        <v>6.6</v>
      </c>
      <c r="V120" s="15">
        <v>7.9</v>
      </c>
      <c r="W120" s="15"/>
      <c r="X120" s="15"/>
      <c r="Y120" s="15"/>
      <c r="Z120" s="15"/>
      <c r="AA120" s="15"/>
      <c r="AB120" s="15"/>
      <c r="AC120" s="15"/>
      <c r="AD120" s="15"/>
      <c r="AE120" s="7"/>
    </row>
    <row r="121" spans="1:31" ht="14.4" x14ac:dyDescent="0.3">
      <c r="A121" t="s">
        <v>24280</v>
      </c>
      <c r="B121" s="1">
        <v>119</v>
      </c>
      <c r="C121">
        <v>6.7</v>
      </c>
      <c r="P121" s="8"/>
      <c r="Q121" s="15"/>
      <c r="R121" s="15"/>
      <c r="S121" s="12">
        <v>4.7</v>
      </c>
      <c r="T121" s="15">
        <v>6.2</v>
      </c>
      <c r="U121" s="15">
        <v>5.9</v>
      </c>
      <c r="V121" s="15">
        <v>8.1</v>
      </c>
      <c r="W121" s="15"/>
      <c r="X121" s="15"/>
      <c r="Y121" s="15"/>
      <c r="Z121" s="15"/>
      <c r="AA121" s="15"/>
      <c r="AB121" s="15"/>
      <c r="AC121" s="15"/>
      <c r="AD121" s="15"/>
      <c r="AE121" s="7"/>
    </row>
    <row r="122" spans="1:31" ht="14.4" x14ac:dyDescent="0.3">
      <c r="A122" t="s">
        <v>24281</v>
      </c>
      <c r="B122" s="1">
        <v>129</v>
      </c>
      <c r="C122">
        <v>6.7</v>
      </c>
      <c r="P122" s="8"/>
      <c r="Q122" s="15"/>
      <c r="R122" s="15"/>
      <c r="S122" s="12">
        <v>6.4</v>
      </c>
      <c r="T122" s="15">
        <v>6.6</v>
      </c>
      <c r="U122" s="15">
        <v>8.1999999999999993</v>
      </c>
      <c r="V122" s="15">
        <v>8.6999999999999993</v>
      </c>
      <c r="W122" s="15"/>
      <c r="X122" s="15"/>
      <c r="Y122" s="15"/>
      <c r="Z122" s="15"/>
      <c r="AA122" s="15"/>
      <c r="AB122" s="15"/>
      <c r="AC122" s="15"/>
      <c r="AD122" s="15"/>
      <c r="AE122" s="7"/>
    </row>
    <row r="123" spans="1:31" ht="14.4" x14ac:dyDescent="0.3">
      <c r="A123" t="s">
        <v>24282</v>
      </c>
      <c r="B123" s="1">
        <v>102</v>
      </c>
      <c r="C123">
        <v>7.6</v>
      </c>
      <c r="P123" s="8"/>
      <c r="Q123" s="15"/>
      <c r="R123" s="15"/>
      <c r="S123" s="12">
        <v>5.9</v>
      </c>
      <c r="T123" s="15">
        <v>6.7</v>
      </c>
      <c r="U123" s="15">
        <v>7.2</v>
      </c>
      <c r="V123" s="15">
        <v>8.3000000000000007</v>
      </c>
      <c r="W123" s="15"/>
      <c r="X123" s="15"/>
      <c r="Y123" s="15"/>
      <c r="Z123" s="15"/>
      <c r="AA123" s="15"/>
      <c r="AB123" s="15"/>
      <c r="AC123" s="15"/>
      <c r="AD123" s="15"/>
      <c r="AE123" s="7"/>
    </row>
    <row r="124" spans="1:31" ht="14.4" x14ac:dyDescent="0.3">
      <c r="A124" t="s">
        <v>24283</v>
      </c>
      <c r="B124" s="1">
        <v>138</v>
      </c>
      <c r="C124">
        <v>7.2</v>
      </c>
      <c r="P124" s="8"/>
      <c r="Q124" s="15"/>
      <c r="R124" s="15"/>
      <c r="S124" s="12">
        <v>6.3</v>
      </c>
      <c r="T124" s="15">
        <v>6</v>
      </c>
      <c r="U124" s="15">
        <v>6.7</v>
      </c>
      <c r="V124" s="15">
        <v>8.1</v>
      </c>
      <c r="W124" s="15"/>
      <c r="X124" s="15"/>
      <c r="Y124" s="15"/>
      <c r="Z124" s="15"/>
      <c r="AA124" s="15"/>
      <c r="AB124" s="15"/>
      <c r="AC124" s="15"/>
      <c r="AD124" s="15"/>
      <c r="AE124" s="7"/>
    </row>
    <row r="125" spans="1:31" ht="14.4" x14ac:dyDescent="0.3">
      <c r="A125" t="s">
        <v>24284</v>
      </c>
      <c r="B125" s="1">
        <v>112</v>
      </c>
      <c r="C125">
        <v>7.1</v>
      </c>
      <c r="P125" s="8"/>
      <c r="Q125" s="15"/>
      <c r="R125" s="15"/>
      <c r="S125" s="12">
        <v>4.5999999999999996</v>
      </c>
      <c r="T125" s="15">
        <v>5.5</v>
      </c>
      <c r="U125" s="15">
        <v>6.5</v>
      </c>
      <c r="V125" s="15">
        <v>6.5</v>
      </c>
      <c r="W125" s="15"/>
      <c r="X125" s="15"/>
      <c r="Y125" s="15"/>
      <c r="Z125" s="15"/>
      <c r="AA125" s="15"/>
      <c r="AB125" s="15"/>
      <c r="AC125" s="15"/>
      <c r="AD125" s="15"/>
      <c r="AE125" s="7"/>
    </row>
    <row r="126" spans="1:31" ht="14.4" x14ac:dyDescent="0.3">
      <c r="A126" t="s">
        <v>24285</v>
      </c>
      <c r="B126" s="1">
        <v>120</v>
      </c>
      <c r="C126">
        <v>8.1</v>
      </c>
      <c r="P126" s="8"/>
      <c r="Q126" s="15"/>
      <c r="R126" s="15"/>
      <c r="S126" s="12">
        <v>7.4</v>
      </c>
      <c r="T126" s="15">
        <v>5.6</v>
      </c>
      <c r="U126" s="15">
        <v>7.4</v>
      </c>
      <c r="V126" s="15">
        <v>7.5</v>
      </c>
      <c r="W126" s="15"/>
      <c r="X126" s="15"/>
      <c r="Y126" s="15"/>
      <c r="Z126" s="15"/>
      <c r="AA126" s="15"/>
      <c r="AB126" s="15"/>
      <c r="AC126" s="15"/>
      <c r="AD126" s="15"/>
      <c r="AE126" s="7"/>
    </row>
    <row r="127" spans="1:31" ht="14.4" x14ac:dyDescent="0.3">
      <c r="A127" t="s">
        <v>24286</v>
      </c>
      <c r="B127" s="1">
        <v>146</v>
      </c>
      <c r="C127">
        <v>6.7</v>
      </c>
      <c r="P127" s="8"/>
      <c r="Q127" s="15"/>
      <c r="R127" s="15"/>
      <c r="S127" s="12">
        <v>5.3</v>
      </c>
      <c r="T127" s="15">
        <v>7.5</v>
      </c>
      <c r="U127" s="15">
        <v>5.0999999999999996</v>
      </c>
      <c r="V127" s="15">
        <v>9.3000000000000007</v>
      </c>
      <c r="W127" s="15"/>
      <c r="X127" s="15"/>
      <c r="Y127" s="15"/>
      <c r="Z127" s="15"/>
      <c r="AA127" s="15"/>
      <c r="AB127" s="15"/>
      <c r="AC127" s="15"/>
      <c r="AD127" s="15"/>
      <c r="AE127" s="7"/>
    </row>
    <row r="128" spans="1:31" ht="14.4" x14ac:dyDescent="0.3">
      <c r="A128" t="s">
        <v>24287</v>
      </c>
      <c r="B128" s="1">
        <v>115</v>
      </c>
      <c r="C128">
        <v>7</v>
      </c>
      <c r="P128" s="8"/>
      <c r="Q128" s="15"/>
      <c r="R128" s="15"/>
      <c r="S128" s="12">
        <v>7.2</v>
      </c>
      <c r="T128" s="15">
        <v>4.3</v>
      </c>
      <c r="U128" s="15">
        <v>7.3</v>
      </c>
      <c r="V128" s="15">
        <v>7.3</v>
      </c>
      <c r="W128" s="15"/>
      <c r="X128" s="15"/>
      <c r="Y128" s="15"/>
      <c r="Z128" s="15"/>
      <c r="AA128" s="15"/>
      <c r="AB128" s="15"/>
      <c r="AC128" s="15"/>
      <c r="AD128" s="15"/>
      <c r="AE128" s="7"/>
    </row>
    <row r="129" spans="1:31" ht="14.4" x14ac:dyDescent="0.3">
      <c r="A129" t="s">
        <v>24288</v>
      </c>
      <c r="B129" s="1">
        <v>96</v>
      </c>
      <c r="C129">
        <v>6.9</v>
      </c>
      <c r="P129" s="8"/>
      <c r="Q129" s="15"/>
      <c r="R129" s="15"/>
      <c r="S129" s="12">
        <v>6</v>
      </c>
      <c r="T129" s="15">
        <v>6.4</v>
      </c>
      <c r="U129" s="15">
        <v>7.3</v>
      </c>
      <c r="V129" s="15">
        <v>6.2</v>
      </c>
      <c r="W129" s="15"/>
      <c r="X129" s="15"/>
      <c r="Y129" s="15"/>
      <c r="Z129" s="15"/>
      <c r="AA129" s="15"/>
      <c r="AB129" s="15"/>
      <c r="AC129" s="15"/>
      <c r="AD129" s="15"/>
      <c r="AE129" s="7"/>
    </row>
    <row r="130" spans="1:31" ht="14.4" x14ac:dyDescent="0.3">
      <c r="A130" t="s">
        <v>24289</v>
      </c>
      <c r="B130" s="1">
        <v>88</v>
      </c>
      <c r="C130">
        <v>5.0999999999999996</v>
      </c>
      <c r="P130" s="8"/>
      <c r="Q130" s="15"/>
      <c r="R130" s="15"/>
      <c r="S130" s="12">
        <v>4.5</v>
      </c>
      <c r="T130" s="15">
        <v>7</v>
      </c>
      <c r="U130" s="15">
        <v>5.9</v>
      </c>
      <c r="V130" s="15">
        <v>6.6</v>
      </c>
      <c r="W130" s="15"/>
      <c r="X130" s="15"/>
      <c r="Y130" s="15"/>
      <c r="Z130" s="15"/>
      <c r="AA130" s="15"/>
      <c r="AB130" s="15"/>
      <c r="AC130" s="15"/>
      <c r="AD130" s="15"/>
      <c r="AE130" s="7"/>
    </row>
    <row r="131" spans="1:31" ht="14.4" x14ac:dyDescent="0.3">
      <c r="A131" t="s">
        <v>24290</v>
      </c>
      <c r="B131" s="1">
        <v>99</v>
      </c>
      <c r="C131">
        <v>5.8</v>
      </c>
      <c r="P131" s="8"/>
      <c r="Q131" s="15"/>
      <c r="R131" s="15"/>
      <c r="S131" s="12">
        <v>6.3</v>
      </c>
      <c r="T131" s="15">
        <v>6.7</v>
      </c>
      <c r="U131" s="15">
        <v>6.5</v>
      </c>
      <c r="V131" s="15">
        <v>6.2</v>
      </c>
      <c r="W131" s="15"/>
      <c r="X131" s="15"/>
      <c r="Y131" s="15"/>
      <c r="Z131" s="15"/>
      <c r="AA131" s="15"/>
      <c r="AB131" s="15"/>
      <c r="AC131" s="15"/>
      <c r="AD131" s="15"/>
      <c r="AE131" s="7"/>
    </row>
    <row r="132" spans="1:31" ht="14.4" x14ac:dyDescent="0.3">
      <c r="A132" t="s">
        <v>24291</v>
      </c>
      <c r="B132" s="1">
        <v>113</v>
      </c>
      <c r="C132">
        <v>6.2</v>
      </c>
      <c r="P132" s="8"/>
      <c r="Q132" s="15"/>
      <c r="R132" s="15"/>
      <c r="S132" s="12">
        <v>5.4</v>
      </c>
      <c r="T132" s="15">
        <v>6.5</v>
      </c>
      <c r="U132" s="15">
        <v>6.5</v>
      </c>
      <c r="V132" s="15">
        <v>7.8</v>
      </c>
      <c r="W132" s="15"/>
      <c r="X132" s="15"/>
      <c r="Y132" s="15"/>
      <c r="Z132" s="15"/>
      <c r="AA132" s="15"/>
      <c r="AB132" s="15"/>
      <c r="AC132" s="15"/>
      <c r="AD132" s="15"/>
      <c r="AE132" s="7"/>
    </row>
    <row r="133" spans="1:31" ht="14.4" x14ac:dyDescent="0.3">
      <c r="A133" t="s">
        <v>24292</v>
      </c>
      <c r="B133" s="1">
        <v>131</v>
      </c>
      <c r="C133">
        <v>7.4</v>
      </c>
      <c r="P133" s="8"/>
      <c r="Q133" s="15"/>
      <c r="R133" s="15"/>
      <c r="S133" s="12">
        <v>6.4</v>
      </c>
      <c r="T133" s="15">
        <v>7.1</v>
      </c>
      <c r="U133" s="15">
        <v>6.6</v>
      </c>
      <c r="V133" s="15">
        <v>7.5</v>
      </c>
      <c r="W133" s="15"/>
      <c r="X133" s="15"/>
      <c r="Y133" s="15"/>
      <c r="Z133" s="15"/>
      <c r="AA133" s="15"/>
      <c r="AB133" s="15"/>
      <c r="AC133" s="15"/>
      <c r="AD133" s="15"/>
      <c r="AE133" s="7"/>
    </row>
    <row r="134" spans="1:31" ht="14.4" x14ac:dyDescent="0.3">
      <c r="A134" t="s">
        <v>24293</v>
      </c>
      <c r="B134" s="1">
        <v>119</v>
      </c>
      <c r="C134">
        <v>5.8</v>
      </c>
      <c r="P134" s="8"/>
      <c r="Q134" s="15"/>
      <c r="R134" s="15"/>
      <c r="S134" s="12">
        <v>3</v>
      </c>
      <c r="T134" s="15">
        <v>6.5</v>
      </c>
      <c r="U134" s="15">
        <v>5.9</v>
      </c>
      <c r="V134" s="15">
        <v>8.1999999999999993</v>
      </c>
      <c r="W134" s="15"/>
      <c r="X134" s="15"/>
      <c r="Y134" s="15"/>
      <c r="Z134" s="15"/>
      <c r="AA134" s="15"/>
      <c r="AB134" s="15"/>
      <c r="AC134" s="15"/>
      <c r="AD134" s="15"/>
      <c r="AE134" s="7"/>
    </row>
    <row r="135" spans="1:31" ht="14.4" x14ac:dyDescent="0.3">
      <c r="A135" t="s">
        <v>24294</v>
      </c>
      <c r="B135" s="1">
        <v>91</v>
      </c>
      <c r="C135">
        <v>6.2</v>
      </c>
      <c r="P135" s="8"/>
      <c r="Q135" s="15"/>
      <c r="R135" s="15"/>
      <c r="S135" s="12">
        <v>3.6</v>
      </c>
      <c r="T135" s="15">
        <v>6.1</v>
      </c>
      <c r="U135" s="15">
        <v>6.1</v>
      </c>
      <c r="V135" s="15">
        <v>6.7</v>
      </c>
      <c r="W135" s="15"/>
      <c r="X135" s="15"/>
      <c r="Y135" s="15"/>
      <c r="Z135" s="15"/>
      <c r="AA135" s="15"/>
      <c r="AB135" s="15"/>
      <c r="AC135" s="15"/>
      <c r="AD135" s="15"/>
      <c r="AE135" s="7"/>
    </row>
    <row r="136" spans="1:31" ht="14.4" x14ac:dyDescent="0.3">
      <c r="A136" t="s">
        <v>24295</v>
      </c>
      <c r="B136" s="1">
        <v>90</v>
      </c>
      <c r="C136">
        <v>7.3</v>
      </c>
      <c r="P136" s="8"/>
      <c r="Q136" s="15"/>
      <c r="R136" s="15"/>
      <c r="S136" s="12">
        <v>5.8</v>
      </c>
      <c r="T136" s="15">
        <v>6.7</v>
      </c>
      <c r="U136" s="15">
        <v>6</v>
      </c>
      <c r="V136" s="15">
        <v>7.4</v>
      </c>
      <c r="W136" s="15"/>
      <c r="X136" s="15"/>
      <c r="Y136" s="15"/>
      <c r="Z136" s="15"/>
      <c r="AA136" s="15"/>
      <c r="AB136" s="15"/>
      <c r="AC136" s="15"/>
      <c r="AD136" s="15"/>
      <c r="AE136" s="7"/>
    </row>
    <row r="137" spans="1:31" ht="14.4" x14ac:dyDescent="0.3">
      <c r="A137" t="s">
        <v>24296</v>
      </c>
      <c r="B137" s="1">
        <v>103</v>
      </c>
      <c r="C137">
        <v>4.2</v>
      </c>
      <c r="P137" s="8"/>
      <c r="Q137" s="15"/>
      <c r="R137" s="15"/>
      <c r="S137" s="12">
        <v>6.2</v>
      </c>
      <c r="T137" s="15">
        <v>6.4</v>
      </c>
      <c r="U137" s="15">
        <v>6.6</v>
      </c>
      <c r="V137" s="15">
        <v>7.8</v>
      </c>
      <c r="W137" s="15"/>
      <c r="X137" s="15"/>
      <c r="Y137" s="15"/>
      <c r="Z137" s="15"/>
      <c r="AA137" s="15"/>
      <c r="AB137" s="15"/>
      <c r="AC137" s="15"/>
      <c r="AD137" s="15"/>
      <c r="AE137" s="7"/>
    </row>
    <row r="138" spans="1:31" ht="14.4" x14ac:dyDescent="0.3">
      <c r="A138" t="s">
        <v>24297</v>
      </c>
      <c r="B138" s="1">
        <v>124</v>
      </c>
      <c r="C138">
        <v>6.9</v>
      </c>
      <c r="P138" s="8"/>
      <c r="Q138" s="15"/>
      <c r="R138" s="15"/>
      <c r="S138" s="12">
        <v>5.6</v>
      </c>
      <c r="T138" s="15">
        <v>5.4</v>
      </c>
      <c r="U138" s="15">
        <v>7.1</v>
      </c>
      <c r="V138" s="15">
        <v>7.8</v>
      </c>
      <c r="W138" s="15"/>
      <c r="X138" s="15"/>
      <c r="Y138" s="15"/>
      <c r="Z138" s="15"/>
      <c r="AA138" s="15"/>
      <c r="AB138" s="15"/>
      <c r="AC138" s="15"/>
      <c r="AD138" s="15"/>
      <c r="AE138" s="7"/>
    </row>
    <row r="139" spans="1:31" ht="14.4" x14ac:dyDescent="0.3">
      <c r="A139" t="s">
        <v>24298</v>
      </c>
      <c r="B139" s="1">
        <v>131</v>
      </c>
      <c r="C139">
        <v>6.4</v>
      </c>
      <c r="P139" s="8"/>
      <c r="Q139" s="15"/>
      <c r="R139" s="15"/>
      <c r="S139" s="12">
        <v>4.2</v>
      </c>
      <c r="T139" s="15">
        <v>6.5</v>
      </c>
      <c r="U139" s="15">
        <v>5.8</v>
      </c>
      <c r="V139" s="15">
        <v>8.4</v>
      </c>
      <c r="W139" s="15"/>
      <c r="X139" s="15"/>
      <c r="Y139" s="15"/>
      <c r="Z139" s="15"/>
      <c r="AA139" s="15"/>
      <c r="AB139" s="15"/>
      <c r="AC139" s="15"/>
      <c r="AD139" s="15"/>
      <c r="AE139" s="7"/>
    </row>
    <row r="140" spans="1:31" ht="14.4" x14ac:dyDescent="0.3">
      <c r="A140" t="s">
        <v>24299</v>
      </c>
      <c r="B140" s="1">
        <v>88</v>
      </c>
      <c r="C140">
        <v>5.4</v>
      </c>
      <c r="P140" s="8"/>
      <c r="Q140" s="15"/>
      <c r="R140" s="15"/>
      <c r="S140" s="12">
        <v>7.7</v>
      </c>
      <c r="T140" s="15">
        <v>7.7</v>
      </c>
      <c r="U140" s="15">
        <v>6.6</v>
      </c>
      <c r="V140" s="15">
        <v>5.5</v>
      </c>
      <c r="W140" s="15"/>
      <c r="X140" s="15"/>
      <c r="Y140" s="15"/>
      <c r="Z140" s="15"/>
      <c r="AA140" s="15"/>
      <c r="AB140" s="15"/>
      <c r="AC140" s="15"/>
      <c r="AD140" s="15"/>
      <c r="AE140" s="7"/>
    </row>
    <row r="141" spans="1:31" ht="14.4" x14ac:dyDescent="0.3">
      <c r="A141" t="s">
        <v>24300</v>
      </c>
      <c r="B141" s="1">
        <v>85</v>
      </c>
      <c r="C141">
        <v>6.7</v>
      </c>
      <c r="P141" s="8"/>
      <c r="Q141" s="15"/>
      <c r="R141" s="15"/>
      <c r="S141" s="12">
        <v>6.6</v>
      </c>
      <c r="T141" s="15">
        <v>6.4</v>
      </c>
      <c r="U141" s="15">
        <v>7.1</v>
      </c>
      <c r="V141" s="15">
        <v>7.8</v>
      </c>
      <c r="W141" s="15"/>
      <c r="X141" s="15"/>
      <c r="Y141" s="15"/>
      <c r="Z141" s="15"/>
      <c r="AA141" s="15"/>
      <c r="AB141" s="15"/>
      <c r="AC141" s="15"/>
      <c r="AD141" s="15"/>
      <c r="AE141" s="7"/>
    </row>
    <row r="142" spans="1:31" ht="14.4" x14ac:dyDescent="0.3">
      <c r="A142" t="s">
        <v>24301</v>
      </c>
      <c r="B142" s="1">
        <v>111</v>
      </c>
      <c r="C142">
        <v>5.8</v>
      </c>
      <c r="P142" s="8"/>
      <c r="Q142" s="15"/>
      <c r="R142" s="15"/>
      <c r="S142" s="12">
        <v>6.4</v>
      </c>
      <c r="T142" s="15">
        <v>6.6</v>
      </c>
      <c r="U142" s="15">
        <v>7.1</v>
      </c>
      <c r="V142" s="15">
        <v>7.9</v>
      </c>
      <c r="W142" s="15"/>
      <c r="X142" s="15"/>
      <c r="Y142" s="15"/>
      <c r="Z142" s="15"/>
      <c r="AA142" s="15"/>
      <c r="AB142" s="15"/>
      <c r="AC142" s="15"/>
      <c r="AD142" s="15"/>
      <c r="AE142" s="7"/>
    </row>
    <row r="143" spans="1:31" ht="14.4" x14ac:dyDescent="0.3">
      <c r="A143" t="s">
        <v>24302</v>
      </c>
      <c r="B143" s="1">
        <v>92</v>
      </c>
      <c r="C143">
        <v>6.9</v>
      </c>
      <c r="P143" s="8"/>
      <c r="Q143" s="15"/>
      <c r="R143" s="15"/>
      <c r="S143" s="12">
        <v>5.4</v>
      </c>
      <c r="T143" s="15">
        <v>6.9</v>
      </c>
      <c r="U143" s="15">
        <v>8</v>
      </c>
      <c r="V143" s="15">
        <v>8</v>
      </c>
      <c r="W143" s="15"/>
      <c r="X143" s="15"/>
      <c r="Y143" s="15"/>
      <c r="Z143" s="15"/>
      <c r="AA143" s="15"/>
      <c r="AB143" s="15"/>
      <c r="AC143" s="15"/>
      <c r="AD143" s="15"/>
      <c r="AE143" s="7"/>
    </row>
    <row r="144" spans="1:31" ht="14.4" x14ac:dyDescent="0.3">
      <c r="A144" t="s">
        <v>24303</v>
      </c>
      <c r="B144" s="1">
        <v>196</v>
      </c>
      <c r="C144">
        <v>7.2</v>
      </c>
      <c r="P144" s="8"/>
      <c r="Q144" s="15"/>
      <c r="R144" s="15"/>
      <c r="S144" s="12">
        <v>5.7</v>
      </c>
      <c r="T144" s="15">
        <v>4.9000000000000004</v>
      </c>
      <c r="U144" s="15">
        <v>6.2</v>
      </c>
      <c r="V144" s="15">
        <v>8</v>
      </c>
      <c r="W144" s="15"/>
      <c r="X144" s="15"/>
      <c r="Y144" s="15"/>
      <c r="Z144" s="15"/>
      <c r="AA144" s="15"/>
      <c r="AB144" s="15"/>
      <c r="AC144" s="15"/>
      <c r="AD144" s="15"/>
      <c r="AE144" s="7"/>
    </row>
    <row r="145" spans="1:31" ht="14.4" x14ac:dyDescent="0.3">
      <c r="A145" t="s">
        <v>24304</v>
      </c>
      <c r="B145" s="1">
        <v>93</v>
      </c>
      <c r="C145">
        <v>6.9</v>
      </c>
      <c r="P145" s="8"/>
      <c r="Q145" s="15"/>
      <c r="R145" s="15"/>
      <c r="S145" s="12">
        <v>5.0999999999999996</v>
      </c>
      <c r="T145" s="15">
        <v>5.5</v>
      </c>
      <c r="U145" s="15">
        <v>6.3</v>
      </c>
      <c r="V145" s="15">
        <v>8.3000000000000007</v>
      </c>
      <c r="W145" s="15"/>
      <c r="X145" s="15"/>
      <c r="Y145" s="15"/>
      <c r="Z145" s="15"/>
      <c r="AA145" s="15"/>
      <c r="AB145" s="15"/>
      <c r="AC145" s="15"/>
      <c r="AD145" s="15"/>
      <c r="AE145" s="7"/>
    </row>
    <row r="146" spans="1:31" ht="14.4" x14ac:dyDescent="0.3">
      <c r="A146" t="s">
        <v>24305</v>
      </c>
      <c r="B146" s="1">
        <v>133</v>
      </c>
      <c r="C146">
        <v>6.1</v>
      </c>
      <c r="P146" s="8"/>
      <c r="Q146" s="15"/>
      <c r="R146" s="15"/>
      <c r="S146" s="12">
        <v>4.8</v>
      </c>
      <c r="T146" s="15">
        <v>5.2</v>
      </c>
      <c r="U146" s="15">
        <v>7.7</v>
      </c>
      <c r="V146" s="15">
        <v>7.2</v>
      </c>
      <c r="W146" s="15"/>
      <c r="X146" s="15"/>
      <c r="Y146" s="15"/>
      <c r="Z146" s="15"/>
      <c r="AA146" s="15"/>
      <c r="AB146" s="15"/>
      <c r="AC146" s="15"/>
      <c r="AD146" s="15"/>
      <c r="AE146" s="7"/>
    </row>
    <row r="147" spans="1:31" ht="14.4" x14ac:dyDescent="0.3">
      <c r="A147" t="s">
        <v>24306</v>
      </c>
      <c r="B147" s="1">
        <v>116</v>
      </c>
      <c r="C147">
        <v>5.5</v>
      </c>
      <c r="P147" s="8"/>
      <c r="Q147" s="15"/>
      <c r="R147" s="15"/>
      <c r="S147" s="12">
        <v>6.2</v>
      </c>
      <c r="T147" s="15">
        <v>5.6</v>
      </c>
      <c r="U147" s="15">
        <v>7</v>
      </c>
      <c r="V147" s="15">
        <v>6.8</v>
      </c>
      <c r="W147" s="15"/>
      <c r="X147" s="15"/>
      <c r="Y147" s="15"/>
      <c r="Z147" s="15"/>
      <c r="AA147" s="15"/>
      <c r="AB147" s="15"/>
      <c r="AC147" s="15"/>
      <c r="AD147" s="15"/>
      <c r="AE147" s="7"/>
    </row>
    <row r="148" spans="1:31" ht="14.4" x14ac:dyDescent="0.3">
      <c r="A148" t="s">
        <v>24307</v>
      </c>
      <c r="B148" s="1">
        <v>153</v>
      </c>
      <c r="C148">
        <v>6.6</v>
      </c>
      <c r="P148" s="8"/>
      <c r="Q148" s="15"/>
      <c r="R148" s="15"/>
      <c r="S148" s="12">
        <v>6.3</v>
      </c>
      <c r="T148" s="15">
        <v>7</v>
      </c>
      <c r="U148" s="15">
        <v>5.9</v>
      </c>
      <c r="V148" s="15">
        <v>7.9</v>
      </c>
      <c r="W148" s="15"/>
      <c r="X148" s="15"/>
      <c r="Y148" s="15"/>
      <c r="Z148" s="15"/>
      <c r="AA148" s="15"/>
      <c r="AB148" s="15"/>
      <c r="AC148" s="15"/>
      <c r="AD148" s="15"/>
      <c r="AE148" s="7"/>
    </row>
    <row r="149" spans="1:31" ht="14.4" x14ac:dyDescent="0.3">
      <c r="A149" t="s">
        <v>24308</v>
      </c>
      <c r="B149" s="1">
        <v>88</v>
      </c>
      <c r="C149">
        <v>6.1</v>
      </c>
      <c r="P149" s="8"/>
      <c r="Q149" s="15"/>
      <c r="R149" s="15"/>
      <c r="S149" s="12">
        <v>4.3</v>
      </c>
      <c r="T149" s="15">
        <v>5.9</v>
      </c>
      <c r="U149" s="15">
        <v>6.3</v>
      </c>
      <c r="V149" s="15">
        <v>8.1</v>
      </c>
      <c r="W149" s="15"/>
      <c r="X149" s="15"/>
      <c r="Y149" s="15"/>
      <c r="Z149" s="15"/>
      <c r="AA149" s="15"/>
      <c r="AB149" s="15"/>
      <c r="AC149" s="15"/>
      <c r="AD149" s="15"/>
      <c r="AE149" s="7"/>
    </row>
    <row r="150" spans="1:31" ht="14.4" x14ac:dyDescent="0.3">
      <c r="A150" t="s">
        <v>24309</v>
      </c>
      <c r="B150" s="1">
        <v>115</v>
      </c>
      <c r="C150">
        <v>6.3</v>
      </c>
      <c r="P150" s="8"/>
      <c r="Q150" s="15"/>
      <c r="R150" s="15"/>
      <c r="S150" s="12">
        <v>3.8</v>
      </c>
      <c r="T150" s="15">
        <v>6.3</v>
      </c>
      <c r="U150" s="15">
        <v>5.4</v>
      </c>
      <c r="V150" s="15">
        <v>7.5</v>
      </c>
      <c r="W150" s="15"/>
      <c r="X150" s="15"/>
      <c r="Y150" s="15"/>
      <c r="Z150" s="15"/>
      <c r="AA150" s="15"/>
      <c r="AB150" s="15"/>
      <c r="AC150" s="15"/>
      <c r="AD150" s="15"/>
      <c r="AE150" s="7"/>
    </row>
    <row r="151" spans="1:31" ht="14.4" x14ac:dyDescent="0.3">
      <c r="A151" t="s">
        <v>24310</v>
      </c>
      <c r="B151" s="1">
        <v>95</v>
      </c>
      <c r="C151">
        <v>7.2</v>
      </c>
      <c r="P151" s="8"/>
      <c r="Q151" s="15"/>
      <c r="R151" s="15"/>
      <c r="S151" s="12">
        <v>6.3</v>
      </c>
      <c r="T151" s="15">
        <v>5.8</v>
      </c>
      <c r="U151" s="15">
        <v>6.4</v>
      </c>
      <c r="V151" s="15">
        <v>6.6</v>
      </c>
      <c r="W151" s="15"/>
      <c r="X151" s="15"/>
      <c r="Y151" s="15"/>
      <c r="Z151" s="15"/>
      <c r="AA151" s="15"/>
      <c r="AB151" s="15"/>
      <c r="AC151" s="15"/>
      <c r="AD151" s="15"/>
      <c r="AE151" s="7"/>
    </row>
    <row r="152" spans="1:31" ht="14.4" x14ac:dyDescent="0.3">
      <c r="A152" t="s">
        <v>24311</v>
      </c>
      <c r="B152" s="1">
        <v>133</v>
      </c>
      <c r="C152">
        <v>7.4</v>
      </c>
      <c r="P152" s="8"/>
      <c r="Q152" s="15"/>
      <c r="R152" s="15"/>
      <c r="S152" s="12">
        <v>5.5</v>
      </c>
      <c r="T152" s="15">
        <v>2.4</v>
      </c>
      <c r="U152" s="15">
        <v>4.9000000000000004</v>
      </c>
      <c r="V152" s="15">
        <v>7.5</v>
      </c>
      <c r="W152" s="15"/>
      <c r="X152" s="15"/>
      <c r="Y152" s="15"/>
      <c r="Z152" s="15"/>
      <c r="AA152" s="15"/>
      <c r="AB152" s="15"/>
      <c r="AC152" s="15"/>
      <c r="AD152" s="15"/>
      <c r="AE152" s="7"/>
    </row>
    <row r="153" spans="1:31" ht="14.4" x14ac:dyDescent="0.3">
      <c r="A153" t="s">
        <v>24312</v>
      </c>
      <c r="B153" s="1">
        <v>97</v>
      </c>
      <c r="C153">
        <v>7.3</v>
      </c>
      <c r="P153" s="8"/>
      <c r="Q153" s="15"/>
      <c r="R153" s="15"/>
      <c r="S153" s="12">
        <v>5.8</v>
      </c>
      <c r="T153" s="15">
        <v>5.8</v>
      </c>
      <c r="U153" s="15">
        <v>6.8</v>
      </c>
      <c r="V153" s="15">
        <v>6.7</v>
      </c>
      <c r="W153" s="15"/>
      <c r="X153" s="15"/>
      <c r="Y153" s="15"/>
      <c r="Z153" s="15"/>
      <c r="AA153" s="15"/>
      <c r="AB153" s="15"/>
      <c r="AC153" s="15"/>
      <c r="AD153" s="15"/>
      <c r="AE153" s="7"/>
    </row>
    <row r="154" spans="1:31" ht="14.4" x14ac:dyDescent="0.3">
      <c r="A154" t="s">
        <v>24313</v>
      </c>
      <c r="B154" s="1">
        <v>90</v>
      </c>
      <c r="C154">
        <v>6.1</v>
      </c>
      <c r="P154" s="8"/>
      <c r="Q154" s="15"/>
      <c r="R154" s="15"/>
      <c r="S154" s="12">
        <v>7</v>
      </c>
      <c r="T154" s="15">
        <v>5.6</v>
      </c>
      <c r="U154" s="15">
        <v>6.4</v>
      </c>
      <c r="V154" s="15">
        <v>6.7</v>
      </c>
      <c r="W154" s="15"/>
      <c r="X154" s="15"/>
      <c r="Y154" s="15"/>
      <c r="Z154" s="15"/>
      <c r="AA154" s="15"/>
      <c r="AB154" s="15"/>
      <c r="AC154" s="15"/>
      <c r="AD154" s="15"/>
      <c r="AE154" s="7"/>
    </row>
    <row r="155" spans="1:31" ht="14.4" x14ac:dyDescent="0.3">
      <c r="A155" t="s">
        <v>24314</v>
      </c>
      <c r="B155" s="1">
        <v>154</v>
      </c>
      <c r="C155">
        <v>7.7</v>
      </c>
      <c r="P155" s="8"/>
      <c r="Q155" s="15"/>
      <c r="R155" s="15"/>
      <c r="S155" s="12">
        <v>5.5</v>
      </c>
      <c r="T155" s="15">
        <v>6</v>
      </c>
      <c r="U155" s="15">
        <v>6</v>
      </c>
      <c r="V155" s="15">
        <v>6.8</v>
      </c>
      <c r="W155" s="15"/>
      <c r="X155" s="15"/>
      <c r="Y155" s="15"/>
      <c r="Z155" s="15"/>
      <c r="AA155" s="15"/>
      <c r="AB155" s="15"/>
      <c r="AC155" s="15"/>
      <c r="AD155" s="15"/>
      <c r="AE155" s="7"/>
    </row>
    <row r="156" spans="1:31" ht="14.4" x14ac:dyDescent="0.3">
      <c r="A156" t="s">
        <v>24315</v>
      </c>
      <c r="B156" s="1">
        <v>150</v>
      </c>
      <c r="C156">
        <v>6.1</v>
      </c>
      <c r="P156" s="8"/>
      <c r="Q156" s="15"/>
      <c r="R156" s="15"/>
      <c r="S156" s="12">
        <v>5.2</v>
      </c>
      <c r="T156" s="15">
        <v>5.7</v>
      </c>
      <c r="U156" s="15">
        <v>7.1</v>
      </c>
      <c r="V156" s="15">
        <v>5.4</v>
      </c>
      <c r="W156" s="15"/>
      <c r="X156" s="15"/>
      <c r="Y156" s="15"/>
      <c r="Z156" s="15"/>
      <c r="AA156" s="15"/>
      <c r="AB156" s="15"/>
      <c r="AC156" s="15"/>
      <c r="AD156" s="15"/>
      <c r="AE156" s="7"/>
    </row>
    <row r="157" spans="1:31" ht="14.4" x14ac:dyDescent="0.3">
      <c r="A157" t="s">
        <v>24316</v>
      </c>
      <c r="B157" s="1">
        <v>127</v>
      </c>
      <c r="C157">
        <v>8</v>
      </c>
      <c r="P157" s="8"/>
      <c r="Q157" s="15"/>
      <c r="R157" s="15"/>
      <c r="S157" s="12">
        <v>6.6</v>
      </c>
      <c r="T157" s="15">
        <v>7.8</v>
      </c>
      <c r="U157" s="15">
        <v>7</v>
      </c>
      <c r="V157" s="15">
        <v>7.7</v>
      </c>
      <c r="W157" s="15"/>
      <c r="X157" s="15"/>
      <c r="Y157" s="15"/>
      <c r="Z157" s="15"/>
      <c r="AA157" s="15"/>
      <c r="AB157" s="15"/>
      <c r="AC157" s="15"/>
      <c r="AD157" s="15"/>
      <c r="AE157" s="7"/>
    </row>
    <row r="158" spans="1:31" ht="14.4" x14ac:dyDescent="0.3">
      <c r="A158" t="s">
        <v>24317</v>
      </c>
      <c r="B158" s="1">
        <v>121</v>
      </c>
      <c r="C158">
        <v>7.3</v>
      </c>
      <c r="P158" s="8"/>
      <c r="Q158" s="15"/>
      <c r="R158" s="15"/>
      <c r="S158" s="12">
        <v>5.4</v>
      </c>
      <c r="T158" s="15">
        <v>4.2</v>
      </c>
      <c r="U158" s="15">
        <v>6.5</v>
      </c>
      <c r="V158" s="15">
        <v>7.6</v>
      </c>
      <c r="W158" s="15"/>
      <c r="X158" s="15"/>
      <c r="Y158" s="15"/>
      <c r="Z158" s="15"/>
      <c r="AA158" s="15"/>
      <c r="AB158" s="15"/>
      <c r="AC158" s="15"/>
      <c r="AD158" s="15"/>
      <c r="AE158" s="7"/>
    </row>
    <row r="159" spans="1:31" ht="14.4" x14ac:dyDescent="0.3">
      <c r="A159" t="s">
        <v>24318</v>
      </c>
      <c r="B159" s="1">
        <v>102</v>
      </c>
      <c r="C159">
        <v>7.9</v>
      </c>
      <c r="P159" s="8"/>
      <c r="Q159" s="15"/>
      <c r="R159" s="15"/>
      <c r="S159" s="12">
        <v>5.5</v>
      </c>
      <c r="T159" s="15">
        <v>5.6</v>
      </c>
      <c r="U159" s="15">
        <v>6.4</v>
      </c>
      <c r="V159" s="15">
        <v>6.9</v>
      </c>
      <c r="W159" s="15"/>
      <c r="X159" s="15"/>
      <c r="Y159" s="15"/>
      <c r="Z159" s="15"/>
      <c r="AA159" s="15"/>
      <c r="AB159" s="15"/>
      <c r="AC159" s="15"/>
      <c r="AD159" s="15"/>
      <c r="AE159" s="7"/>
    </row>
    <row r="160" spans="1:31" ht="14.4" x14ac:dyDescent="0.3">
      <c r="A160" t="s">
        <v>24319</v>
      </c>
      <c r="B160" s="1">
        <v>126</v>
      </c>
      <c r="C160">
        <v>5.5</v>
      </c>
      <c r="P160" s="8"/>
      <c r="Q160" s="15"/>
      <c r="R160" s="15"/>
      <c r="S160" s="12">
        <v>4.4000000000000004</v>
      </c>
      <c r="T160" s="15">
        <v>5.9</v>
      </c>
      <c r="U160" s="15">
        <v>5.5</v>
      </c>
      <c r="V160" s="15">
        <v>6.9</v>
      </c>
      <c r="W160" s="15"/>
      <c r="X160" s="15"/>
      <c r="Y160" s="15"/>
      <c r="Z160" s="15"/>
      <c r="AA160" s="15"/>
      <c r="AB160" s="15"/>
      <c r="AC160" s="15"/>
      <c r="AD160" s="15"/>
      <c r="AE160" s="7"/>
    </row>
    <row r="161" spans="1:31" ht="14.4" x14ac:dyDescent="0.3">
      <c r="A161" t="s">
        <v>24320</v>
      </c>
      <c r="B161" s="1">
        <v>121</v>
      </c>
      <c r="C161">
        <v>5</v>
      </c>
      <c r="P161" s="8"/>
      <c r="Q161" s="15"/>
      <c r="R161" s="15"/>
      <c r="S161" s="12">
        <v>7.7</v>
      </c>
      <c r="T161" s="15">
        <v>7.8</v>
      </c>
      <c r="U161" s="15">
        <v>8.6999999999999993</v>
      </c>
      <c r="V161" s="15">
        <v>7</v>
      </c>
      <c r="W161" s="15"/>
      <c r="X161" s="15"/>
      <c r="Y161" s="15"/>
      <c r="Z161" s="15"/>
      <c r="AA161" s="15"/>
      <c r="AB161" s="15"/>
      <c r="AC161" s="15"/>
      <c r="AD161" s="15"/>
      <c r="AE161" s="7"/>
    </row>
    <row r="162" spans="1:31" ht="14.4" x14ac:dyDescent="0.3">
      <c r="A162" t="s">
        <v>24321</v>
      </c>
      <c r="B162" s="1">
        <v>215</v>
      </c>
      <c r="C162">
        <v>7.7</v>
      </c>
      <c r="P162" s="8"/>
      <c r="Q162" s="15"/>
      <c r="R162" s="15"/>
      <c r="S162" s="12">
        <v>5</v>
      </c>
      <c r="T162" s="15">
        <v>5.8</v>
      </c>
      <c r="U162" s="15">
        <v>7.6</v>
      </c>
      <c r="V162" s="15">
        <v>8</v>
      </c>
      <c r="W162" s="15"/>
      <c r="X162" s="15"/>
      <c r="Y162" s="15"/>
      <c r="Z162" s="15"/>
      <c r="AA162" s="15"/>
      <c r="AB162" s="15"/>
      <c r="AC162" s="15"/>
      <c r="AD162" s="15"/>
      <c r="AE162" s="7"/>
    </row>
    <row r="163" spans="1:31" ht="14.4" x14ac:dyDescent="0.3">
      <c r="A163" t="s">
        <v>24322</v>
      </c>
      <c r="B163" s="1">
        <v>127</v>
      </c>
      <c r="C163">
        <v>6.6</v>
      </c>
      <c r="P163" s="8"/>
      <c r="Q163" s="15"/>
      <c r="R163" s="15"/>
      <c r="S163" s="12">
        <v>4.4000000000000004</v>
      </c>
      <c r="T163" s="15">
        <v>7.9</v>
      </c>
      <c r="U163" s="15">
        <v>6.7</v>
      </c>
      <c r="V163" s="15">
        <v>6.7</v>
      </c>
      <c r="W163" s="15"/>
      <c r="X163" s="15"/>
      <c r="Y163" s="15"/>
      <c r="Z163" s="15"/>
      <c r="AA163" s="15"/>
      <c r="AB163" s="15"/>
      <c r="AC163" s="15"/>
      <c r="AD163" s="15"/>
      <c r="AE163" s="7"/>
    </row>
    <row r="164" spans="1:31" ht="14.4" x14ac:dyDescent="0.3">
      <c r="A164" t="s">
        <v>24323</v>
      </c>
      <c r="B164" s="1">
        <v>138</v>
      </c>
      <c r="C164">
        <v>5.7</v>
      </c>
      <c r="P164" s="8"/>
      <c r="Q164" s="15"/>
      <c r="R164" s="15"/>
      <c r="S164" s="12">
        <v>5.4</v>
      </c>
      <c r="T164" s="15">
        <v>7.4</v>
      </c>
      <c r="U164" s="15">
        <v>7.2</v>
      </c>
      <c r="V164" s="15">
        <v>6.8</v>
      </c>
      <c r="W164" s="15"/>
      <c r="X164" s="15"/>
      <c r="Y164" s="15"/>
      <c r="Z164" s="15"/>
      <c r="AA164" s="15"/>
      <c r="AB164" s="15"/>
      <c r="AC164" s="15"/>
      <c r="AD164" s="15"/>
      <c r="AE164" s="7"/>
    </row>
    <row r="165" spans="1:31" ht="14.4" x14ac:dyDescent="0.3">
      <c r="A165" t="s">
        <v>24324</v>
      </c>
      <c r="B165" s="1">
        <v>122</v>
      </c>
      <c r="C165">
        <v>5.8</v>
      </c>
      <c r="P165" s="8"/>
      <c r="Q165" s="15"/>
      <c r="R165" s="15"/>
      <c r="S165" s="12">
        <v>7</v>
      </c>
      <c r="T165" s="15">
        <v>6.7</v>
      </c>
      <c r="U165" s="15">
        <v>6.4</v>
      </c>
      <c r="V165" s="15">
        <v>6.9</v>
      </c>
      <c r="W165" s="15"/>
      <c r="X165" s="15"/>
      <c r="Y165" s="15"/>
      <c r="Z165" s="15"/>
      <c r="AA165" s="15"/>
      <c r="AB165" s="15"/>
      <c r="AC165" s="15"/>
      <c r="AD165" s="15"/>
      <c r="AE165" s="7"/>
    </row>
    <row r="166" spans="1:31" ht="14.4" x14ac:dyDescent="0.3">
      <c r="A166" t="s">
        <v>24325</v>
      </c>
      <c r="B166" s="1">
        <v>124</v>
      </c>
      <c r="C166">
        <v>6</v>
      </c>
      <c r="P166" s="8"/>
      <c r="Q166" s="15"/>
      <c r="R166" s="15"/>
      <c r="S166" s="12">
        <v>6.1</v>
      </c>
      <c r="T166" s="15">
        <v>6.9</v>
      </c>
      <c r="U166" s="15">
        <v>6.4</v>
      </c>
      <c r="V166" s="15">
        <v>8.9</v>
      </c>
      <c r="W166" s="15"/>
      <c r="X166" s="15"/>
      <c r="Y166" s="15"/>
      <c r="Z166" s="15"/>
      <c r="AA166" s="15"/>
      <c r="AB166" s="15"/>
      <c r="AC166" s="15"/>
      <c r="AD166" s="15"/>
      <c r="AE166" s="7"/>
    </row>
    <row r="167" spans="1:31" ht="14.4" x14ac:dyDescent="0.3">
      <c r="A167" t="s">
        <v>24326</v>
      </c>
      <c r="B167" s="1">
        <v>106</v>
      </c>
      <c r="C167">
        <v>6.4</v>
      </c>
      <c r="P167" s="8"/>
      <c r="Q167" s="15"/>
      <c r="R167" s="15"/>
      <c r="S167" s="12">
        <v>5.3</v>
      </c>
      <c r="T167" s="15">
        <v>6.7</v>
      </c>
      <c r="U167" s="15">
        <v>6</v>
      </c>
      <c r="V167" s="15">
        <v>8.1</v>
      </c>
      <c r="W167" s="15"/>
      <c r="X167" s="15"/>
      <c r="Y167" s="15"/>
      <c r="Z167" s="15"/>
      <c r="AA167" s="15"/>
      <c r="AB167" s="15"/>
      <c r="AC167" s="15"/>
      <c r="AD167" s="15"/>
      <c r="AE167" s="7"/>
    </row>
    <row r="168" spans="1:31" ht="14.4" x14ac:dyDescent="0.3">
      <c r="A168" t="s">
        <v>24327</v>
      </c>
      <c r="B168" s="1">
        <v>124</v>
      </c>
      <c r="C168">
        <v>6.9</v>
      </c>
      <c r="P168" s="8"/>
      <c r="Q168" s="15"/>
      <c r="R168" s="15"/>
      <c r="S168" s="12">
        <v>5.4</v>
      </c>
      <c r="T168" s="15">
        <v>4.0999999999999996</v>
      </c>
      <c r="U168" s="15">
        <v>5.9</v>
      </c>
      <c r="V168" s="15">
        <v>4.8</v>
      </c>
      <c r="W168" s="15"/>
      <c r="X168" s="15"/>
      <c r="Y168" s="15"/>
      <c r="Z168" s="15"/>
      <c r="AA168" s="15"/>
      <c r="AB168" s="15"/>
      <c r="AC168" s="15"/>
      <c r="AD168" s="15"/>
      <c r="AE168" s="7"/>
    </row>
    <row r="169" spans="1:31" ht="14.4" x14ac:dyDescent="0.3">
      <c r="A169" t="s">
        <v>24328</v>
      </c>
      <c r="B169" s="1">
        <v>128</v>
      </c>
      <c r="C169">
        <v>6.4</v>
      </c>
      <c r="P169" s="8"/>
      <c r="Q169" s="15"/>
      <c r="R169" s="15"/>
      <c r="S169" s="12">
        <v>5.9</v>
      </c>
      <c r="T169" s="15">
        <v>6</v>
      </c>
      <c r="U169" s="15">
        <v>6.7</v>
      </c>
      <c r="V169" s="15"/>
      <c r="W169" s="15"/>
      <c r="X169" s="15"/>
      <c r="Y169" s="15"/>
      <c r="Z169" s="15"/>
      <c r="AA169" s="15"/>
      <c r="AB169" s="15"/>
      <c r="AC169" s="15"/>
      <c r="AD169" s="15"/>
      <c r="AE169" s="7"/>
    </row>
    <row r="170" spans="1:31" ht="14.4" x14ac:dyDescent="0.3">
      <c r="A170" t="s">
        <v>24329</v>
      </c>
      <c r="B170" s="1">
        <v>138</v>
      </c>
      <c r="C170">
        <v>7.4</v>
      </c>
      <c r="P170" s="8"/>
      <c r="Q170" s="15"/>
      <c r="R170" s="15"/>
      <c r="S170" s="12">
        <v>6.8</v>
      </c>
      <c r="T170" s="15">
        <v>7.1</v>
      </c>
      <c r="U170" s="15">
        <v>6.2</v>
      </c>
      <c r="V170" s="15"/>
      <c r="W170" s="15"/>
      <c r="X170" s="15"/>
      <c r="Y170" s="15"/>
      <c r="Z170" s="15"/>
      <c r="AA170" s="15"/>
      <c r="AB170" s="15"/>
      <c r="AC170" s="15"/>
      <c r="AD170" s="15"/>
      <c r="AE170" s="7"/>
    </row>
    <row r="171" spans="1:31" ht="14.4" x14ac:dyDescent="0.3">
      <c r="A171" t="s">
        <v>24330</v>
      </c>
      <c r="B171" s="1">
        <v>115</v>
      </c>
      <c r="C171">
        <v>5.5</v>
      </c>
      <c r="P171" s="8"/>
      <c r="Q171" s="15"/>
      <c r="R171" s="15"/>
      <c r="S171" s="12">
        <v>7.8</v>
      </c>
      <c r="T171" s="15">
        <v>5.7</v>
      </c>
      <c r="U171" s="15">
        <v>7.1</v>
      </c>
      <c r="V171" s="15"/>
      <c r="W171" s="15"/>
      <c r="X171" s="15"/>
      <c r="Y171" s="15"/>
      <c r="Z171" s="15"/>
      <c r="AA171" s="15"/>
      <c r="AB171" s="15"/>
      <c r="AC171" s="15"/>
      <c r="AD171" s="15"/>
      <c r="AE171" s="7"/>
    </row>
    <row r="172" spans="1:31" ht="14.4" x14ac:dyDescent="0.3">
      <c r="A172" t="s">
        <v>24331</v>
      </c>
      <c r="B172" s="1">
        <v>100</v>
      </c>
      <c r="C172">
        <v>5.9</v>
      </c>
      <c r="P172" s="8"/>
      <c r="Q172" s="15"/>
      <c r="R172" s="15"/>
      <c r="S172" s="12">
        <v>4.9000000000000004</v>
      </c>
      <c r="T172" s="15">
        <v>7.3</v>
      </c>
      <c r="U172" s="15">
        <v>6.9</v>
      </c>
      <c r="V172" s="15"/>
      <c r="W172" s="15"/>
      <c r="X172" s="15"/>
      <c r="Y172" s="15"/>
      <c r="Z172" s="15"/>
      <c r="AA172" s="15"/>
      <c r="AB172" s="15"/>
      <c r="AC172" s="15"/>
      <c r="AD172" s="15"/>
      <c r="AE172" s="7"/>
    </row>
    <row r="173" spans="1:31" ht="14.4" x14ac:dyDescent="0.3">
      <c r="A173" t="s">
        <v>24332</v>
      </c>
      <c r="B173" s="1">
        <v>135</v>
      </c>
      <c r="C173">
        <v>6.8</v>
      </c>
      <c r="P173" s="8"/>
      <c r="Q173" s="15"/>
      <c r="R173" s="15"/>
      <c r="S173" s="12">
        <v>4.9000000000000004</v>
      </c>
      <c r="T173" s="15">
        <v>6.1</v>
      </c>
      <c r="U173" s="15">
        <v>5.0999999999999996</v>
      </c>
      <c r="V173" s="15"/>
      <c r="W173" s="15"/>
      <c r="X173" s="15"/>
      <c r="Y173" s="15"/>
      <c r="Z173" s="15"/>
      <c r="AA173" s="15"/>
      <c r="AB173" s="15"/>
      <c r="AC173" s="15"/>
      <c r="AD173" s="15"/>
      <c r="AE173" s="7"/>
    </row>
    <row r="174" spans="1:31" ht="14.4" x14ac:dyDescent="0.3">
      <c r="A174" t="s">
        <v>24333</v>
      </c>
      <c r="B174" s="1">
        <v>117</v>
      </c>
      <c r="C174">
        <v>6.8</v>
      </c>
      <c r="P174" s="8"/>
      <c r="Q174" s="15"/>
      <c r="R174" s="15"/>
      <c r="S174" s="12">
        <v>6.1</v>
      </c>
      <c r="T174" s="15">
        <v>6.6</v>
      </c>
      <c r="U174" s="15">
        <v>7.1</v>
      </c>
      <c r="V174" s="15"/>
      <c r="W174" s="15"/>
      <c r="X174" s="15"/>
      <c r="Y174" s="15"/>
      <c r="Z174" s="15"/>
      <c r="AA174" s="15"/>
      <c r="AB174" s="15"/>
      <c r="AC174" s="15"/>
      <c r="AD174" s="15"/>
      <c r="AE174" s="7"/>
    </row>
    <row r="175" spans="1:31" ht="14.4" x14ac:dyDescent="0.3">
      <c r="A175" t="s">
        <v>24334</v>
      </c>
      <c r="B175" s="1">
        <v>156</v>
      </c>
      <c r="C175">
        <v>8.1</v>
      </c>
      <c r="P175" s="8"/>
      <c r="Q175" s="15"/>
      <c r="R175" s="15"/>
      <c r="S175" s="12">
        <v>6.3</v>
      </c>
      <c r="T175" s="15">
        <v>5.3</v>
      </c>
      <c r="U175" s="15">
        <v>8.1</v>
      </c>
      <c r="V175" s="15"/>
      <c r="W175" s="15"/>
      <c r="X175" s="15"/>
      <c r="Y175" s="15"/>
      <c r="Z175" s="15"/>
      <c r="AA175" s="15"/>
      <c r="AB175" s="15"/>
      <c r="AC175" s="15"/>
      <c r="AD175" s="15"/>
      <c r="AE175" s="7"/>
    </row>
    <row r="176" spans="1:31" ht="14.4" x14ac:dyDescent="0.3">
      <c r="A176" t="s">
        <v>24335</v>
      </c>
      <c r="B176" s="1">
        <v>96</v>
      </c>
      <c r="C176">
        <v>6.5</v>
      </c>
      <c r="P176" s="8"/>
      <c r="Q176" s="15"/>
      <c r="R176" s="15"/>
      <c r="S176" s="12">
        <v>5.9</v>
      </c>
      <c r="T176" s="15">
        <v>6.1</v>
      </c>
      <c r="U176" s="15">
        <v>5.9</v>
      </c>
      <c r="V176" s="15"/>
      <c r="W176" s="15"/>
      <c r="X176" s="15"/>
      <c r="Y176" s="15"/>
      <c r="Z176" s="15"/>
      <c r="AA176" s="15"/>
      <c r="AB176" s="15"/>
      <c r="AC176" s="15"/>
      <c r="AD176" s="15"/>
      <c r="AE176" s="7"/>
    </row>
    <row r="177" spans="1:31" ht="14.4" x14ac:dyDescent="0.3">
      <c r="A177" t="s">
        <v>24336</v>
      </c>
      <c r="B177" s="1">
        <v>107</v>
      </c>
      <c r="C177">
        <v>7.2</v>
      </c>
      <c r="P177" s="8"/>
      <c r="Q177" s="15"/>
      <c r="R177" s="15"/>
      <c r="S177" s="12">
        <v>5.7</v>
      </c>
      <c r="T177" s="15">
        <v>7.2</v>
      </c>
      <c r="U177" s="15">
        <v>7.2</v>
      </c>
      <c r="V177" s="15"/>
      <c r="W177" s="15"/>
      <c r="X177" s="15"/>
      <c r="Y177" s="15"/>
      <c r="Z177" s="15"/>
      <c r="AA177" s="15"/>
      <c r="AB177" s="15"/>
      <c r="AC177" s="15"/>
      <c r="AD177" s="15"/>
      <c r="AE177" s="7"/>
    </row>
    <row r="178" spans="1:31" ht="14.4" x14ac:dyDescent="0.3">
      <c r="A178" t="s">
        <v>24337</v>
      </c>
      <c r="B178" s="1">
        <v>92</v>
      </c>
      <c r="C178">
        <v>6.7</v>
      </c>
      <c r="P178" s="8"/>
      <c r="Q178" s="15"/>
      <c r="R178" s="15"/>
      <c r="S178" s="12">
        <v>6.7</v>
      </c>
      <c r="T178" s="15">
        <v>5.6</v>
      </c>
      <c r="U178" s="15">
        <v>6.4</v>
      </c>
      <c r="V178" s="15"/>
      <c r="W178" s="15"/>
      <c r="X178" s="15"/>
      <c r="Y178" s="15"/>
      <c r="Z178" s="15"/>
      <c r="AA178" s="15"/>
      <c r="AB178" s="15"/>
      <c r="AC178" s="15"/>
      <c r="AD178" s="15"/>
      <c r="AE178" s="7"/>
    </row>
    <row r="179" spans="1:31" ht="14.4" x14ac:dyDescent="0.3">
      <c r="A179" t="s">
        <v>24338</v>
      </c>
      <c r="B179" s="1">
        <v>115</v>
      </c>
      <c r="C179">
        <v>8.1</v>
      </c>
      <c r="P179" s="8"/>
      <c r="Q179" s="15"/>
      <c r="R179" s="15"/>
      <c r="S179" s="12">
        <v>4.8</v>
      </c>
      <c r="T179" s="15">
        <v>7.1</v>
      </c>
      <c r="U179" s="15">
        <v>5.7</v>
      </c>
      <c r="V179" s="15"/>
      <c r="W179" s="15"/>
      <c r="X179" s="15"/>
      <c r="Y179" s="15"/>
      <c r="Z179" s="15"/>
      <c r="AA179" s="15"/>
      <c r="AB179" s="15"/>
      <c r="AC179" s="15"/>
      <c r="AD179" s="15"/>
      <c r="AE179" s="7"/>
    </row>
    <row r="180" spans="1:31" ht="14.4" x14ac:dyDescent="0.3">
      <c r="A180" t="s">
        <v>24339</v>
      </c>
      <c r="B180" s="1">
        <v>92</v>
      </c>
      <c r="C180">
        <v>7.6</v>
      </c>
      <c r="P180" s="8"/>
      <c r="Q180" s="15"/>
      <c r="R180" s="15"/>
      <c r="S180" s="12">
        <v>4.9000000000000004</v>
      </c>
      <c r="T180" s="15">
        <v>4.5</v>
      </c>
      <c r="U180" s="15">
        <v>6.7</v>
      </c>
      <c r="V180" s="15"/>
      <c r="W180" s="15"/>
      <c r="X180" s="15"/>
      <c r="Y180" s="15"/>
      <c r="Z180" s="15"/>
      <c r="AA180" s="15"/>
      <c r="AB180" s="15"/>
      <c r="AC180" s="15"/>
      <c r="AD180" s="15"/>
      <c r="AE180" s="7"/>
    </row>
    <row r="181" spans="1:31" ht="14.4" x14ac:dyDescent="0.3">
      <c r="A181" t="s">
        <v>24340</v>
      </c>
      <c r="B181" s="1">
        <v>117</v>
      </c>
      <c r="C181">
        <v>7.4</v>
      </c>
      <c r="P181" s="8"/>
      <c r="Q181" s="15"/>
      <c r="R181" s="15"/>
      <c r="S181" s="12">
        <v>6.7</v>
      </c>
      <c r="T181" s="15">
        <v>7.1</v>
      </c>
      <c r="U181" s="15">
        <v>7</v>
      </c>
      <c r="V181" s="15"/>
      <c r="W181" s="15"/>
      <c r="X181" s="15"/>
      <c r="Y181" s="15"/>
      <c r="Z181" s="15"/>
      <c r="AA181" s="15"/>
      <c r="AB181" s="15"/>
      <c r="AC181" s="15"/>
      <c r="AD181" s="15"/>
      <c r="AE181" s="7"/>
    </row>
    <row r="182" spans="1:31" ht="14.4" x14ac:dyDescent="0.3">
      <c r="A182" t="s">
        <v>24341</v>
      </c>
      <c r="B182" s="1">
        <v>146</v>
      </c>
      <c r="C182">
        <v>7.6</v>
      </c>
      <c r="P182" s="8"/>
      <c r="Q182" s="15"/>
      <c r="R182" s="15"/>
      <c r="S182" s="12">
        <v>3.6</v>
      </c>
      <c r="T182" s="15">
        <v>6.5</v>
      </c>
      <c r="U182" s="15">
        <v>6.8</v>
      </c>
      <c r="V182" s="15"/>
      <c r="W182" s="15"/>
      <c r="X182" s="15"/>
      <c r="Y182" s="15"/>
      <c r="Z182" s="15"/>
      <c r="AA182" s="15"/>
      <c r="AB182" s="15"/>
      <c r="AC182" s="15"/>
      <c r="AD182" s="15"/>
      <c r="AE182" s="7"/>
    </row>
    <row r="183" spans="1:31" ht="14.4" x14ac:dyDescent="0.3">
      <c r="A183" t="s">
        <v>24342</v>
      </c>
      <c r="B183" s="1">
        <v>94</v>
      </c>
      <c r="C183">
        <v>6.7</v>
      </c>
      <c r="P183" s="8"/>
      <c r="Q183" s="15"/>
      <c r="R183" s="15"/>
      <c r="S183" s="12">
        <v>5.7</v>
      </c>
      <c r="T183" s="15">
        <v>6.7</v>
      </c>
      <c r="U183" s="15">
        <v>6.3</v>
      </c>
      <c r="V183" s="15"/>
      <c r="W183" s="15"/>
      <c r="X183" s="15"/>
      <c r="Y183" s="15"/>
      <c r="Z183" s="15"/>
      <c r="AA183" s="15"/>
      <c r="AB183" s="15"/>
      <c r="AC183" s="15"/>
      <c r="AD183" s="15"/>
      <c r="AE183" s="7"/>
    </row>
    <row r="184" spans="1:31" ht="14.4" x14ac:dyDescent="0.3">
      <c r="A184" t="s">
        <v>24343</v>
      </c>
      <c r="B184" s="1">
        <v>116</v>
      </c>
      <c r="C184">
        <v>6.5</v>
      </c>
      <c r="P184" s="8"/>
      <c r="Q184" s="15"/>
      <c r="R184" s="15"/>
      <c r="S184" s="12">
        <v>5.9</v>
      </c>
      <c r="T184" s="15">
        <v>7.2</v>
      </c>
      <c r="U184" s="15">
        <v>6.1</v>
      </c>
      <c r="V184" s="15"/>
      <c r="W184" s="15"/>
      <c r="X184" s="15"/>
      <c r="Y184" s="15"/>
      <c r="Z184" s="15"/>
      <c r="AA184" s="15"/>
      <c r="AB184" s="15"/>
      <c r="AC184" s="15"/>
      <c r="AD184" s="15"/>
      <c r="AE184" s="7"/>
    </row>
    <row r="185" spans="1:31" ht="14.4" x14ac:dyDescent="0.3">
      <c r="A185" t="s">
        <v>24344</v>
      </c>
      <c r="B185" s="1">
        <v>147</v>
      </c>
      <c r="C185">
        <v>6.6</v>
      </c>
      <c r="P185" s="8"/>
      <c r="Q185" s="15"/>
      <c r="R185" s="15"/>
      <c r="S185" s="12">
        <v>6.3</v>
      </c>
      <c r="T185" s="15">
        <v>5.5</v>
      </c>
      <c r="U185" s="15">
        <v>6.6</v>
      </c>
      <c r="V185" s="15"/>
      <c r="W185" s="15"/>
      <c r="X185" s="15"/>
      <c r="Y185" s="15"/>
      <c r="Z185" s="15"/>
      <c r="AA185" s="15"/>
      <c r="AB185" s="15"/>
      <c r="AC185" s="15"/>
      <c r="AD185" s="15"/>
      <c r="AE185" s="7"/>
    </row>
    <row r="186" spans="1:31" ht="14.4" x14ac:dyDescent="0.3">
      <c r="A186" t="s">
        <v>24345</v>
      </c>
      <c r="B186" s="1">
        <v>90</v>
      </c>
      <c r="C186">
        <v>6.7</v>
      </c>
      <c r="P186" s="8"/>
      <c r="Q186" s="15"/>
      <c r="R186" s="15"/>
      <c r="S186" s="12">
        <v>4.3</v>
      </c>
      <c r="T186" s="15">
        <v>6</v>
      </c>
      <c r="U186" s="15">
        <v>7.2</v>
      </c>
      <c r="V186" s="15"/>
      <c r="W186" s="15"/>
      <c r="X186" s="15"/>
      <c r="Y186" s="15"/>
      <c r="Z186" s="15"/>
      <c r="AA186" s="15"/>
      <c r="AB186" s="15"/>
      <c r="AC186" s="15"/>
      <c r="AD186" s="15"/>
      <c r="AE186" s="7"/>
    </row>
    <row r="187" spans="1:31" ht="14.4" x14ac:dyDescent="0.3">
      <c r="A187" t="s">
        <v>24346</v>
      </c>
      <c r="B187" s="1">
        <v>101</v>
      </c>
      <c r="C187">
        <v>6.4</v>
      </c>
      <c r="P187" s="8"/>
      <c r="Q187" s="15"/>
      <c r="R187" s="15"/>
      <c r="S187" s="12">
        <v>5.5</v>
      </c>
      <c r="T187" s="15">
        <v>5.6</v>
      </c>
      <c r="U187" s="15">
        <v>7.4</v>
      </c>
      <c r="V187" s="15"/>
      <c r="W187" s="15"/>
      <c r="X187" s="15"/>
      <c r="Y187" s="15"/>
      <c r="Z187" s="15"/>
      <c r="AA187" s="15"/>
      <c r="AB187" s="15"/>
      <c r="AC187" s="15"/>
      <c r="AD187" s="15"/>
      <c r="AE187" s="7"/>
    </row>
    <row r="188" spans="1:31" ht="14.4" x14ac:dyDescent="0.3">
      <c r="A188" t="s">
        <v>24347</v>
      </c>
      <c r="B188" s="1">
        <v>138</v>
      </c>
      <c r="C188">
        <v>5.8</v>
      </c>
      <c r="P188" s="8"/>
      <c r="Q188" s="15"/>
      <c r="R188" s="15"/>
      <c r="S188" s="12">
        <v>6.2</v>
      </c>
      <c r="T188" s="15">
        <v>5.6</v>
      </c>
      <c r="U188" s="15">
        <v>6.2</v>
      </c>
      <c r="V188" s="15"/>
      <c r="W188" s="15"/>
      <c r="X188" s="15"/>
      <c r="Y188" s="15"/>
      <c r="Z188" s="15"/>
      <c r="AA188" s="15"/>
      <c r="AB188" s="15"/>
      <c r="AC188" s="15"/>
      <c r="AD188" s="15"/>
      <c r="AE188" s="7"/>
    </row>
    <row r="189" spans="1:31" ht="14.4" x14ac:dyDescent="0.3">
      <c r="A189" t="s">
        <v>24348</v>
      </c>
      <c r="B189" s="1">
        <v>107</v>
      </c>
      <c r="C189">
        <v>7.4</v>
      </c>
      <c r="P189" s="8"/>
      <c r="Q189" s="15"/>
      <c r="R189" s="15"/>
      <c r="S189" s="12">
        <v>5.2</v>
      </c>
      <c r="T189" s="15">
        <v>6.5</v>
      </c>
      <c r="U189" s="15">
        <v>6.7</v>
      </c>
      <c r="V189" s="15"/>
      <c r="W189" s="15"/>
      <c r="X189" s="15"/>
      <c r="Y189" s="15"/>
      <c r="Z189" s="15"/>
      <c r="AA189" s="15"/>
      <c r="AB189" s="15"/>
      <c r="AC189" s="15"/>
      <c r="AD189" s="15"/>
      <c r="AE189" s="7"/>
    </row>
    <row r="190" spans="1:31" ht="14.4" x14ac:dyDescent="0.3">
      <c r="A190" t="s">
        <v>24349</v>
      </c>
      <c r="B190" s="1">
        <v>142</v>
      </c>
      <c r="C190">
        <v>7.8</v>
      </c>
      <c r="P190" s="8"/>
      <c r="Q190" s="15"/>
      <c r="R190" s="15"/>
      <c r="S190" s="12">
        <v>6.6</v>
      </c>
      <c r="T190" s="15">
        <v>6.4</v>
      </c>
      <c r="U190" s="15">
        <v>6.7</v>
      </c>
      <c r="V190" s="15"/>
      <c r="W190" s="15"/>
      <c r="X190" s="15"/>
      <c r="Y190" s="15"/>
      <c r="Z190" s="15"/>
      <c r="AA190" s="15"/>
      <c r="AB190" s="15"/>
      <c r="AC190" s="15"/>
      <c r="AD190" s="15"/>
      <c r="AE190" s="7"/>
    </row>
    <row r="191" spans="1:31" ht="14.4" x14ac:dyDescent="0.3">
      <c r="A191" t="s">
        <v>370</v>
      </c>
      <c r="B191" s="1">
        <v>165</v>
      </c>
      <c r="C191">
        <v>6.6</v>
      </c>
      <c r="P191" s="8"/>
      <c r="Q191" s="15"/>
      <c r="R191" s="15"/>
      <c r="S191" s="12">
        <v>5.6</v>
      </c>
      <c r="T191" s="15">
        <v>5.8</v>
      </c>
      <c r="U191" s="15">
        <v>5.6</v>
      </c>
      <c r="V191" s="15"/>
      <c r="W191" s="15"/>
      <c r="X191" s="15"/>
      <c r="Y191" s="15"/>
      <c r="Z191" s="15"/>
      <c r="AA191" s="15"/>
      <c r="AB191" s="15"/>
      <c r="AC191" s="15"/>
      <c r="AD191" s="15"/>
      <c r="AE191" s="7"/>
    </row>
    <row r="192" spans="1:31" ht="14.4" x14ac:dyDescent="0.3">
      <c r="A192" t="s">
        <v>24350</v>
      </c>
      <c r="B192" s="1">
        <v>100</v>
      </c>
      <c r="C192">
        <v>4.9000000000000004</v>
      </c>
      <c r="P192" s="8"/>
      <c r="Q192" s="15"/>
      <c r="R192" s="15"/>
      <c r="S192" s="12">
        <v>5.4</v>
      </c>
      <c r="T192" s="15">
        <v>6.1</v>
      </c>
      <c r="U192" s="15">
        <v>6.6</v>
      </c>
      <c r="V192" s="15"/>
      <c r="W192" s="15"/>
      <c r="X192" s="15"/>
      <c r="Y192" s="15"/>
      <c r="Z192" s="15"/>
      <c r="AA192" s="15"/>
      <c r="AB192" s="15"/>
      <c r="AC192" s="15"/>
      <c r="AD192" s="15"/>
      <c r="AE192" s="7"/>
    </row>
    <row r="193" spans="1:31" ht="14.4" x14ac:dyDescent="0.3">
      <c r="A193" t="s">
        <v>24351</v>
      </c>
      <c r="B193" s="1">
        <v>82</v>
      </c>
      <c r="C193">
        <v>6.5</v>
      </c>
      <c r="P193" s="8"/>
      <c r="Q193" s="15"/>
      <c r="R193" s="15"/>
      <c r="S193" s="12">
        <v>6</v>
      </c>
      <c r="T193" s="15">
        <v>6.3</v>
      </c>
      <c r="U193" s="15">
        <v>6.9</v>
      </c>
      <c r="V193" s="15"/>
      <c r="W193" s="15"/>
      <c r="X193" s="15"/>
      <c r="Y193" s="15"/>
      <c r="Z193" s="15"/>
      <c r="AA193" s="15"/>
      <c r="AB193" s="15"/>
      <c r="AC193" s="15"/>
      <c r="AD193" s="15"/>
      <c r="AE193" s="7"/>
    </row>
    <row r="194" spans="1:31" ht="14.4" x14ac:dyDescent="0.3">
      <c r="A194" t="s">
        <v>24352</v>
      </c>
      <c r="B194" s="1">
        <v>98</v>
      </c>
      <c r="C194">
        <v>6.2</v>
      </c>
      <c r="P194" s="8"/>
      <c r="Q194" s="15"/>
      <c r="R194" s="15"/>
      <c r="S194" s="12">
        <v>6.2</v>
      </c>
      <c r="T194" s="15">
        <v>5.3</v>
      </c>
      <c r="U194" s="15">
        <v>6</v>
      </c>
      <c r="V194" s="15"/>
      <c r="W194" s="15"/>
      <c r="X194" s="15"/>
      <c r="Y194" s="15"/>
      <c r="Z194" s="15"/>
      <c r="AA194" s="15"/>
      <c r="AB194" s="15"/>
      <c r="AC194" s="15"/>
      <c r="AD194" s="15"/>
      <c r="AE194" s="7"/>
    </row>
    <row r="195" spans="1:31" ht="14.4" x14ac:dyDescent="0.3">
      <c r="A195" t="s">
        <v>24353</v>
      </c>
      <c r="B195" s="1">
        <v>95</v>
      </c>
      <c r="C195">
        <v>7.3</v>
      </c>
      <c r="P195" s="8"/>
      <c r="Q195" s="15"/>
      <c r="R195" s="15"/>
      <c r="S195" s="12">
        <v>6.4</v>
      </c>
      <c r="T195" s="15">
        <v>5.6</v>
      </c>
      <c r="U195" s="15">
        <v>6.1</v>
      </c>
      <c r="V195" s="15"/>
      <c r="W195" s="15"/>
      <c r="X195" s="15"/>
      <c r="Y195" s="15"/>
      <c r="Z195" s="15"/>
      <c r="AA195" s="15"/>
      <c r="AB195" s="15"/>
      <c r="AC195" s="15"/>
      <c r="AD195" s="15"/>
      <c r="AE195" s="7"/>
    </row>
    <row r="196" spans="1:31" ht="14.4" x14ac:dyDescent="0.3">
      <c r="A196" t="s">
        <v>24354</v>
      </c>
      <c r="B196" s="1">
        <v>159</v>
      </c>
      <c r="C196">
        <v>7.5</v>
      </c>
      <c r="P196" s="8"/>
      <c r="Q196" s="15"/>
      <c r="R196" s="15"/>
      <c r="S196" s="12">
        <v>6.3</v>
      </c>
      <c r="T196" s="15">
        <v>5.2</v>
      </c>
      <c r="U196" s="15">
        <v>6.5</v>
      </c>
      <c r="V196" s="15"/>
      <c r="W196" s="15"/>
      <c r="X196" s="15"/>
      <c r="Y196" s="15"/>
      <c r="Z196" s="15"/>
      <c r="AA196" s="15"/>
      <c r="AB196" s="15"/>
      <c r="AC196" s="15"/>
      <c r="AD196" s="15"/>
      <c r="AE196" s="7"/>
    </row>
    <row r="197" spans="1:31" ht="14.4" x14ac:dyDescent="0.3">
      <c r="A197" t="s">
        <v>24355</v>
      </c>
      <c r="B197" s="1">
        <v>96</v>
      </c>
      <c r="C197">
        <v>5.6</v>
      </c>
      <c r="P197" s="8"/>
      <c r="Q197" s="15"/>
      <c r="R197" s="15"/>
      <c r="S197" s="12">
        <v>6</v>
      </c>
      <c r="T197" s="15">
        <v>6.5</v>
      </c>
      <c r="U197" s="15">
        <v>6.7</v>
      </c>
      <c r="V197" s="15"/>
      <c r="W197" s="15"/>
      <c r="X197" s="15"/>
      <c r="Y197" s="15"/>
      <c r="Z197" s="15"/>
      <c r="AA197" s="15"/>
      <c r="AB197" s="15"/>
      <c r="AC197" s="15"/>
      <c r="AD197" s="15"/>
      <c r="AE197" s="7"/>
    </row>
    <row r="198" spans="1:31" ht="14.4" x14ac:dyDescent="0.3">
      <c r="A198" t="s">
        <v>24356</v>
      </c>
      <c r="B198" s="1">
        <v>143</v>
      </c>
      <c r="C198">
        <v>8.1</v>
      </c>
      <c r="P198" s="8"/>
      <c r="Q198" s="15"/>
      <c r="R198" s="15"/>
      <c r="S198" s="12">
        <v>5.9</v>
      </c>
      <c r="T198" s="15">
        <v>6.1</v>
      </c>
      <c r="U198" s="15">
        <v>7.3</v>
      </c>
      <c r="V198" s="15"/>
      <c r="W198" s="15"/>
      <c r="X198" s="15"/>
      <c r="Y198" s="15"/>
      <c r="Z198" s="15"/>
      <c r="AA198" s="15"/>
      <c r="AB198" s="15"/>
      <c r="AC198" s="15"/>
      <c r="AD198" s="15"/>
      <c r="AE198" s="7"/>
    </row>
    <row r="199" spans="1:31" ht="14.4" x14ac:dyDescent="0.3">
      <c r="A199" t="s">
        <v>24357</v>
      </c>
      <c r="B199" s="1">
        <v>123</v>
      </c>
      <c r="C199">
        <v>6.7</v>
      </c>
      <c r="P199" s="8"/>
      <c r="Q199" s="15"/>
      <c r="R199" s="15"/>
      <c r="S199" s="12">
        <v>7.2</v>
      </c>
      <c r="T199" s="15">
        <v>4.2</v>
      </c>
      <c r="U199" s="15">
        <v>6.3</v>
      </c>
      <c r="V199" s="15"/>
      <c r="W199" s="15"/>
      <c r="X199" s="15"/>
      <c r="Y199" s="15"/>
      <c r="Z199" s="15"/>
      <c r="AA199" s="15"/>
      <c r="AB199" s="15"/>
      <c r="AC199" s="15"/>
      <c r="AD199" s="15"/>
      <c r="AE199" s="7"/>
    </row>
    <row r="200" spans="1:31" ht="14.4" x14ac:dyDescent="0.3">
      <c r="A200" t="s">
        <v>24358</v>
      </c>
      <c r="B200" s="1">
        <v>174</v>
      </c>
      <c r="C200">
        <v>6.6</v>
      </c>
      <c r="P200" s="8"/>
      <c r="Q200" s="15"/>
      <c r="R200" s="15"/>
      <c r="S200" s="12">
        <v>6</v>
      </c>
      <c r="T200" s="15">
        <v>6.7</v>
      </c>
      <c r="U200" s="15">
        <v>5.9</v>
      </c>
      <c r="V200" s="15"/>
      <c r="W200" s="15"/>
      <c r="X200" s="15"/>
      <c r="Y200" s="15"/>
      <c r="Z200" s="15"/>
      <c r="AA200" s="15"/>
      <c r="AB200" s="15"/>
      <c r="AC200" s="15"/>
      <c r="AD200" s="15"/>
      <c r="AE200" s="7"/>
    </row>
    <row r="201" spans="1:31" ht="14.4" x14ac:dyDescent="0.3">
      <c r="A201" t="s">
        <v>24359</v>
      </c>
      <c r="B201" s="1">
        <v>101</v>
      </c>
      <c r="C201">
        <v>6.4</v>
      </c>
      <c r="P201" s="8"/>
      <c r="Q201" s="15"/>
      <c r="R201" s="15"/>
      <c r="S201" s="12">
        <v>5.8</v>
      </c>
      <c r="T201" s="15">
        <v>5.6</v>
      </c>
      <c r="U201" s="15">
        <v>7.5</v>
      </c>
      <c r="V201" s="15"/>
      <c r="W201" s="15"/>
      <c r="X201" s="15"/>
      <c r="Y201" s="15"/>
      <c r="Z201" s="15"/>
      <c r="AA201" s="15"/>
      <c r="AB201" s="15"/>
      <c r="AC201" s="15"/>
      <c r="AD201" s="15"/>
      <c r="AE201" s="7"/>
    </row>
    <row r="202" spans="1:31" ht="14.4" x14ac:dyDescent="0.3">
      <c r="A202" t="s">
        <v>24360</v>
      </c>
      <c r="B202" s="1">
        <v>134</v>
      </c>
      <c r="C202">
        <v>7.5</v>
      </c>
      <c r="P202" s="8"/>
      <c r="Q202" s="15"/>
      <c r="R202" s="15"/>
      <c r="S202" s="12">
        <v>6.7</v>
      </c>
      <c r="T202" s="15">
        <v>5.9</v>
      </c>
      <c r="U202" s="15">
        <v>5.9</v>
      </c>
      <c r="V202" s="15"/>
      <c r="W202" s="15"/>
      <c r="X202" s="15"/>
      <c r="Y202" s="15"/>
      <c r="Z202" s="15"/>
      <c r="AA202" s="15"/>
      <c r="AB202" s="15"/>
      <c r="AC202" s="15"/>
      <c r="AD202" s="15"/>
      <c r="AE202" s="7"/>
    </row>
    <row r="203" spans="1:31" ht="14.4" x14ac:dyDescent="0.3">
      <c r="A203" t="s">
        <v>24361</v>
      </c>
      <c r="B203" s="1">
        <v>132</v>
      </c>
      <c r="C203">
        <v>7.3</v>
      </c>
      <c r="P203" s="8"/>
      <c r="Q203" s="15"/>
      <c r="R203" s="15"/>
      <c r="S203" s="12">
        <v>5.5</v>
      </c>
      <c r="T203" s="15">
        <v>5.9</v>
      </c>
      <c r="U203" s="15">
        <v>7.9</v>
      </c>
      <c r="V203" s="15"/>
      <c r="W203" s="15"/>
      <c r="X203" s="15"/>
      <c r="Y203" s="15"/>
      <c r="Z203" s="15"/>
      <c r="AA203" s="15"/>
      <c r="AB203" s="15"/>
      <c r="AC203" s="15"/>
      <c r="AD203" s="15"/>
      <c r="AE203" s="7"/>
    </row>
    <row r="204" spans="1:31" ht="14.4" x14ac:dyDescent="0.3">
      <c r="A204" t="s">
        <v>24362</v>
      </c>
      <c r="B204" s="1">
        <v>129</v>
      </c>
      <c r="C204">
        <v>7.5</v>
      </c>
      <c r="P204" s="8"/>
      <c r="Q204" s="15"/>
      <c r="R204" s="15"/>
      <c r="S204" s="12">
        <v>4.7</v>
      </c>
      <c r="T204" s="15">
        <v>6.2</v>
      </c>
      <c r="U204" s="15">
        <v>7.2</v>
      </c>
      <c r="V204" s="15"/>
      <c r="W204" s="15"/>
      <c r="X204" s="15"/>
      <c r="Y204" s="15"/>
      <c r="Z204" s="15"/>
      <c r="AA204" s="15"/>
      <c r="AB204" s="15"/>
      <c r="AC204" s="15"/>
      <c r="AD204" s="15"/>
      <c r="AE204" s="7"/>
    </row>
    <row r="205" spans="1:31" ht="14.4" x14ac:dyDescent="0.3">
      <c r="A205" t="s">
        <v>24363</v>
      </c>
      <c r="B205" s="1">
        <v>106</v>
      </c>
      <c r="C205">
        <v>5.8</v>
      </c>
      <c r="P205" s="8"/>
      <c r="Q205" s="15"/>
      <c r="R205" s="15"/>
      <c r="S205" s="12">
        <v>4.2</v>
      </c>
      <c r="T205" s="15">
        <v>5.4</v>
      </c>
      <c r="U205" s="15">
        <v>7.3</v>
      </c>
      <c r="V205" s="15"/>
      <c r="W205" s="15"/>
      <c r="X205" s="15"/>
      <c r="Y205" s="15"/>
      <c r="Z205" s="15"/>
      <c r="AA205" s="15"/>
      <c r="AB205" s="15"/>
      <c r="AC205" s="15"/>
      <c r="AD205" s="15"/>
      <c r="AE205" s="7"/>
    </row>
    <row r="206" spans="1:31" ht="14.4" x14ac:dyDescent="0.3">
      <c r="A206" t="s">
        <v>24364</v>
      </c>
      <c r="B206" s="1">
        <v>113</v>
      </c>
      <c r="C206">
        <v>7.5</v>
      </c>
      <c r="P206" s="8"/>
      <c r="Q206" s="15"/>
      <c r="R206" s="15"/>
      <c r="S206" s="12">
        <v>5.7</v>
      </c>
      <c r="T206" s="15">
        <v>7.6</v>
      </c>
      <c r="U206" s="15">
        <v>6</v>
      </c>
      <c r="V206" s="15"/>
      <c r="W206" s="15"/>
      <c r="X206" s="15"/>
      <c r="Y206" s="15"/>
      <c r="Z206" s="15"/>
      <c r="AA206" s="15"/>
      <c r="AB206" s="15"/>
      <c r="AC206" s="15"/>
      <c r="AD206" s="15"/>
      <c r="AE206" s="7"/>
    </row>
    <row r="207" spans="1:31" ht="14.4" x14ac:dyDescent="0.3">
      <c r="A207" t="s">
        <v>24365</v>
      </c>
      <c r="B207" s="1">
        <v>102</v>
      </c>
      <c r="C207">
        <v>6.6</v>
      </c>
      <c r="P207" s="8"/>
      <c r="Q207" s="15"/>
      <c r="R207" s="15"/>
      <c r="S207" s="12">
        <v>5.9</v>
      </c>
      <c r="T207" s="15">
        <v>5.5</v>
      </c>
      <c r="U207" s="15">
        <v>8</v>
      </c>
      <c r="V207" s="15"/>
      <c r="W207" s="15"/>
      <c r="X207" s="15"/>
      <c r="Y207" s="15"/>
      <c r="Z207" s="15"/>
      <c r="AA207" s="15"/>
      <c r="AB207" s="15"/>
      <c r="AC207" s="15"/>
      <c r="AD207" s="15"/>
      <c r="AE207" s="7"/>
    </row>
    <row r="208" spans="1:31" ht="14.4" x14ac:dyDescent="0.3">
      <c r="A208" t="s">
        <v>24366</v>
      </c>
      <c r="B208" s="1">
        <v>135</v>
      </c>
      <c r="C208">
        <v>6.7</v>
      </c>
      <c r="P208" s="8"/>
      <c r="Q208" s="15"/>
      <c r="R208" s="15"/>
      <c r="S208" s="12">
        <v>7.1</v>
      </c>
      <c r="T208" s="15">
        <v>6.5</v>
      </c>
      <c r="U208" s="15">
        <v>6.4</v>
      </c>
      <c r="V208" s="15"/>
      <c r="W208" s="15"/>
      <c r="X208" s="15"/>
      <c r="Y208" s="15"/>
      <c r="Z208" s="15"/>
      <c r="AA208" s="15"/>
      <c r="AB208" s="15"/>
      <c r="AC208" s="15"/>
      <c r="AD208" s="15"/>
      <c r="AE208" s="7"/>
    </row>
    <row r="209" spans="1:31" ht="14.4" x14ac:dyDescent="0.3">
      <c r="A209" t="s">
        <v>24367</v>
      </c>
      <c r="B209" s="1">
        <v>125</v>
      </c>
      <c r="C209">
        <v>3.7</v>
      </c>
      <c r="P209" s="8"/>
      <c r="Q209" s="15"/>
      <c r="R209" s="15"/>
      <c r="S209" s="12">
        <v>5.5</v>
      </c>
      <c r="T209" s="15">
        <v>6.9</v>
      </c>
      <c r="U209" s="15">
        <v>6.3</v>
      </c>
      <c r="V209" s="15"/>
      <c r="W209" s="15"/>
      <c r="X209" s="15"/>
      <c r="Y209" s="15"/>
      <c r="Z209" s="15"/>
      <c r="AA209" s="15"/>
      <c r="AB209" s="15"/>
      <c r="AC209" s="15"/>
      <c r="AD209" s="15"/>
      <c r="AE209" s="7"/>
    </row>
    <row r="210" spans="1:31" ht="14.4" x14ac:dyDescent="0.3">
      <c r="A210" t="s">
        <v>24368</v>
      </c>
      <c r="B210" s="1">
        <v>110</v>
      </c>
      <c r="C210">
        <v>6</v>
      </c>
      <c r="P210" s="8"/>
      <c r="Q210" s="15"/>
      <c r="R210" s="15"/>
      <c r="S210" s="12">
        <v>6.5</v>
      </c>
      <c r="T210" s="15">
        <v>6</v>
      </c>
      <c r="U210" s="15">
        <v>7.3</v>
      </c>
      <c r="V210" s="15"/>
      <c r="W210" s="15"/>
      <c r="X210" s="15"/>
      <c r="Y210" s="15"/>
      <c r="Z210" s="15"/>
      <c r="AA210" s="15"/>
      <c r="AB210" s="15"/>
      <c r="AC210" s="15"/>
      <c r="AD210" s="15"/>
      <c r="AE210" s="7"/>
    </row>
    <row r="211" spans="1:31" ht="14.4" x14ac:dyDescent="0.3">
      <c r="A211" t="s">
        <v>24369</v>
      </c>
      <c r="B211" s="1">
        <v>124</v>
      </c>
      <c r="C211">
        <v>6.4</v>
      </c>
      <c r="P211" s="8"/>
      <c r="Q211" s="15"/>
      <c r="R211" s="15"/>
      <c r="S211" s="12">
        <v>5.6</v>
      </c>
      <c r="T211" s="15">
        <v>6.1</v>
      </c>
      <c r="U211" s="15">
        <v>6.5</v>
      </c>
      <c r="V211" s="15"/>
      <c r="W211" s="15"/>
      <c r="X211" s="15"/>
      <c r="Y211" s="15"/>
      <c r="Z211" s="15"/>
      <c r="AA211" s="15"/>
      <c r="AB211" s="15"/>
      <c r="AC211" s="15"/>
      <c r="AD211" s="15"/>
      <c r="AE211" s="7"/>
    </row>
    <row r="212" spans="1:31" ht="14.4" x14ac:dyDescent="0.3">
      <c r="A212" t="s">
        <v>24370</v>
      </c>
      <c r="B212" s="1">
        <v>123</v>
      </c>
      <c r="C212">
        <v>6.1</v>
      </c>
      <c r="P212" s="8"/>
      <c r="Q212" s="15"/>
      <c r="R212" s="15"/>
      <c r="S212" s="12">
        <v>7.9</v>
      </c>
      <c r="T212" s="15">
        <v>6.4</v>
      </c>
      <c r="U212" s="15">
        <v>7.7</v>
      </c>
      <c r="V212" s="15"/>
      <c r="W212" s="15"/>
      <c r="X212" s="15"/>
      <c r="Y212" s="15"/>
      <c r="Z212" s="15"/>
      <c r="AA212" s="15"/>
      <c r="AB212" s="15"/>
      <c r="AC212" s="15"/>
      <c r="AD212" s="15"/>
      <c r="AE212" s="7"/>
    </row>
    <row r="213" spans="1:31" ht="14.4" x14ac:dyDescent="0.3">
      <c r="A213" t="s">
        <v>24371</v>
      </c>
      <c r="B213" s="1">
        <v>130</v>
      </c>
      <c r="C213">
        <v>6.4</v>
      </c>
      <c r="P213" s="8"/>
      <c r="Q213" s="15"/>
      <c r="R213" s="15"/>
      <c r="S213" s="12">
        <v>5.8</v>
      </c>
      <c r="T213" s="15">
        <v>5.2</v>
      </c>
      <c r="U213" s="15">
        <v>7.7</v>
      </c>
      <c r="V213" s="15"/>
      <c r="W213" s="15"/>
      <c r="X213" s="15"/>
      <c r="Y213" s="15"/>
      <c r="Z213" s="15"/>
      <c r="AA213" s="15"/>
      <c r="AB213" s="15"/>
      <c r="AC213" s="15"/>
      <c r="AD213" s="15"/>
      <c r="AE213" s="7"/>
    </row>
    <row r="214" spans="1:31" ht="14.4" x14ac:dyDescent="0.3">
      <c r="A214" t="s">
        <v>24372</v>
      </c>
      <c r="B214" s="1">
        <v>92</v>
      </c>
      <c r="C214">
        <v>5.6</v>
      </c>
      <c r="P214" s="8"/>
      <c r="Q214" s="15"/>
      <c r="R214" s="15"/>
      <c r="S214" s="12">
        <v>6.1</v>
      </c>
      <c r="T214" s="15">
        <v>6.6</v>
      </c>
      <c r="U214" s="15">
        <v>6.4</v>
      </c>
      <c r="V214" s="15"/>
      <c r="W214" s="15"/>
      <c r="X214" s="15"/>
      <c r="Y214" s="15"/>
      <c r="Z214" s="15"/>
      <c r="AA214" s="15"/>
      <c r="AB214" s="15"/>
      <c r="AC214" s="15"/>
      <c r="AD214" s="15"/>
      <c r="AE214" s="7"/>
    </row>
    <row r="215" spans="1:31" ht="14.4" x14ac:dyDescent="0.3">
      <c r="A215" t="s">
        <v>24373</v>
      </c>
      <c r="B215" s="1">
        <v>127</v>
      </c>
      <c r="C215">
        <v>8</v>
      </c>
      <c r="P215" s="8"/>
      <c r="Q215" s="15"/>
      <c r="R215" s="15"/>
      <c r="S215" s="12">
        <v>7.1</v>
      </c>
      <c r="T215" s="15">
        <v>6.3</v>
      </c>
      <c r="U215" s="15">
        <v>2.4</v>
      </c>
      <c r="V215" s="15"/>
      <c r="W215" s="15"/>
      <c r="X215" s="15"/>
      <c r="Y215" s="15"/>
      <c r="Z215" s="15"/>
      <c r="AA215" s="15"/>
      <c r="AB215" s="15"/>
      <c r="AC215" s="15"/>
      <c r="AD215" s="15"/>
      <c r="AE215" s="7"/>
    </row>
    <row r="216" spans="1:31" ht="14.4" x14ac:dyDescent="0.3">
      <c r="A216" t="s">
        <v>24374</v>
      </c>
      <c r="B216" s="1">
        <v>123</v>
      </c>
      <c r="C216">
        <v>5.2</v>
      </c>
      <c r="P216" s="8"/>
      <c r="Q216" s="15"/>
      <c r="R216" s="15"/>
      <c r="S216" s="12">
        <v>5.6</v>
      </c>
      <c r="T216" s="15">
        <v>6.4</v>
      </c>
      <c r="U216" s="15">
        <v>6.2</v>
      </c>
      <c r="V216" s="15"/>
      <c r="W216" s="15"/>
      <c r="X216" s="15"/>
      <c r="Y216" s="15"/>
      <c r="Z216" s="15"/>
      <c r="AA216" s="15"/>
      <c r="AB216" s="15"/>
      <c r="AC216" s="15"/>
      <c r="AD216" s="15"/>
      <c r="AE216" s="7"/>
    </row>
    <row r="217" spans="1:31" ht="14.4" x14ac:dyDescent="0.3">
      <c r="A217" t="s">
        <v>24375</v>
      </c>
      <c r="B217" s="1">
        <v>123</v>
      </c>
      <c r="C217">
        <v>7.1</v>
      </c>
      <c r="P217" s="8"/>
      <c r="Q217" s="15"/>
      <c r="R217" s="15"/>
      <c r="S217" s="12">
        <v>5.2</v>
      </c>
      <c r="T217" s="15">
        <v>6.1</v>
      </c>
      <c r="U217" s="15">
        <v>7.6</v>
      </c>
      <c r="V217" s="15"/>
      <c r="W217" s="15"/>
      <c r="X217" s="15"/>
      <c r="Y217" s="15"/>
      <c r="Z217" s="15"/>
      <c r="AA217" s="15"/>
      <c r="AB217" s="15"/>
      <c r="AC217" s="15"/>
      <c r="AD217" s="15"/>
      <c r="AE217" s="7"/>
    </row>
    <row r="218" spans="1:31" ht="14.4" x14ac:dyDescent="0.3">
      <c r="A218" t="s">
        <v>24376</v>
      </c>
      <c r="B218" s="1">
        <v>107</v>
      </c>
      <c r="C218">
        <v>4.8</v>
      </c>
      <c r="P218" s="8"/>
      <c r="Q218" s="15"/>
      <c r="R218" s="15"/>
      <c r="S218" s="12">
        <v>5.7</v>
      </c>
      <c r="T218" s="15">
        <v>5</v>
      </c>
      <c r="U218" s="15">
        <v>7</v>
      </c>
      <c r="V218" s="15"/>
      <c r="W218" s="15"/>
      <c r="X218" s="15"/>
      <c r="Y218" s="15"/>
      <c r="Z218" s="15"/>
      <c r="AA218" s="15"/>
      <c r="AB218" s="15"/>
      <c r="AC218" s="15"/>
      <c r="AD218" s="15"/>
      <c r="AE218" s="7"/>
    </row>
    <row r="219" spans="1:31" ht="14.4" x14ac:dyDescent="0.3">
      <c r="A219" t="s">
        <v>24377</v>
      </c>
      <c r="B219" s="1">
        <v>124</v>
      </c>
      <c r="C219">
        <v>7</v>
      </c>
      <c r="P219" s="8"/>
      <c r="Q219" s="15"/>
      <c r="R219" s="15"/>
      <c r="S219" s="12">
        <v>6.1</v>
      </c>
      <c r="T219" s="15">
        <v>6.5</v>
      </c>
      <c r="U219" s="15">
        <v>7.1</v>
      </c>
      <c r="V219" s="15"/>
      <c r="W219" s="15"/>
      <c r="X219" s="15"/>
      <c r="Y219" s="15"/>
      <c r="Z219" s="15"/>
      <c r="AA219" s="15"/>
      <c r="AB219" s="15"/>
      <c r="AC219" s="15"/>
      <c r="AD219" s="15"/>
      <c r="AE219" s="7"/>
    </row>
    <row r="220" spans="1:31" ht="14.4" x14ac:dyDescent="0.3">
      <c r="A220" t="s">
        <v>24378</v>
      </c>
      <c r="B220" s="1">
        <v>77</v>
      </c>
      <c r="C220">
        <v>5.4</v>
      </c>
      <c r="P220" s="8"/>
      <c r="Q220" s="15"/>
      <c r="R220" s="15"/>
      <c r="S220" s="12">
        <v>7.3</v>
      </c>
      <c r="T220" s="15">
        <v>6.1</v>
      </c>
      <c r="U220" s="15">
        <v>5.9</v>
      </c>
      <c r="V220" s="15"/>
      <c r="W220" s="15"/>
      <c r="X220" s="15"/>
      <c r="Y220" s="15"/>
      <c r="Z220" s="15"/>
      <c r="AA220" s="15"/>
      <c r="AB220" s="15"/>
      <c r="AC220" s="15"/>
      <c r="AD220" s="15"/>
      <c r="AE220" s="7"/>
    </row>
    <row r="221" spans="1:31" ht="14.4" x14ac:dyDescent="0.3">
      <c r="A221" t="s">
        <v>24379</v>
      </c>
      <c r="B221" s="1">
        <v>109</v>
      </c>
      <c r="C221">
        <v>6.6</v>
      </c>
      <c r="P221" s="8"/>
      <c r="Q221" s="15"/>
      <c r="R221" s="15"/>
      <c r="S221" s="12">
        <v>5.8</v>
      </c>
      <c r="T221" s="15">
        <v>6.6</v>
      </c>
      <c r="U221" s="15">
        <v>5.7</v>
      </c>
      <c r="V221" s="15"/>
      <c r="W221" s="15"/>
      <c r="X221" s="15"/>
      <c r="Y221" s="15"/>
      <c r="Z221" s="15"/>
      <c r="AA221" s="15"/>
      <c r="AB221" s="15"/>
      <c r="AC221" s="15"/>
      <c r="AD221" s="15"/>
      <c r="AE221" s="7"/>
    </row>
    <row r="222" spans="1:31" ht="14.4" x14ac:dyDescent="0.3">
      <c r="A222" t="s">
        <v>24380</v>
      </c>
      <c r="B222" s="1">
        <v>134</v>
      </c>
      <c r="C222">
        <v>6.7</v>
      </c>
      <c r="P222" s="8"/>
      <c r="Q222" s="15"/>
      <c r="R222" s="15"/>
      <c r="S222" s="12">
        <v>6.2</v>
      </c>
      <c r="T222" s="15">
        <v>6.8</v>
      </c>
      <c r="U222" s="15">
        <v>4.5999999999999996</v>
      </c>
      <c r="V222" s="15"/>
      <c r="W222" s="15"/>
      <c r="X222" s="15"/>
      <c r="Y222" s="15"/>
      <c r="Z222" s="15"/>
      <c r="AA222" s="15"/>
      <c r="AB222" s="15"/>
      <c r="AC222" s="15"/>
      <c r="AD222" s="15"/>
      <c r="AE222" s="7"/>
    </row>
    <row r="223" spans="1:31" ht="14.4" x14ac:dyDescent="0.3">
      <c r="A223" t="s">
        <v>24381</v>
      </c>
      <c r="B223" s="1">
        <v>117</v>
      </c>
      <c r="C223">
        <v>6.2</v>
      </c>
      <c r="P223" s="8"/>
      <c r="Q223" s="15"/>
      <c r="R223" s="15"/>
      <c r="S223" s="12">
        <v>3.5</v>
      </c>
      <c r="T223" s="15">
        <v>7.7</v>
      </c>
      <c r="U223" s="15">
        <v>7.3</v>
      </c>
      <c r="V223" s="15"/>
      <c r="W223" s="15"/>
      <c r="X223" s="15"/>
      <c r="Y223" s="15"/>
      <c r="Z223" s="15"/>
      <c r="AA223" s="15"/>
      <c r="AB223" s="15"/>
      <c r="AC223" s="15"/>
      <c r="AD223" s="15"/>
      <c r="AE223" s="7"/>
    </row>
    <row r="224" spans="1:31" ht="14.4" x14ac:dyDescent="0.3">
      <c r="A224" t="s">
        <v>24382</v>
      </c>
      <c r="B224" s="1">
        <v>135</v>
      </c>
      <c r="C224">
        <v>6.1</v>
      </c>
      <c r="P224" s="8"/>
      <c r="Q224" s="15"/>
      <c r="R224" s="15"/>
      <c r="S224" s="12">
        <v>6.4</v>
      </c>
      <c r="T224" s="15">
        <v>6.3</v>
      </c>
      <c r="U224" s="15">
        <v>7.7</v>
      </c>
      <c r="V224" s="15"/>
      <c r="W224" s="15"/>
      <c r="X224" s="15"/>
      <c r="Y224" s="15"/>
      <c r="Z224" s="15"/>
      <c r="AA224" s="15"/>
      <c r="AB224" s="15"/>
      <c r="AC224" s="15"/>
      <c r="AD224" s="15"/>
      <c r="AE224" s="7"/>
    </row>
    <row r="225" spans="1:31" ht="14.4" x14ac:dyDescent="0.3">
      <c r="A225" t="s">
        <v>24383</v>
      </c>
      <c r="B225" s="1">
        <v>121</v>
      </c>
      <c r="C225">
        <v>5.3</v>
      </c>
      <c r="P225" s="8"/>
      <c r="Q225" s="15"/>
      <c r="R225" s="15"/>
      <c r="S225" s="12">
        <v>4.2</v>
      </c>
      <c r="T225" s="15">
        <v>7.1</v>
      </c>
      <c r="U225" s="15">
        <v>7.3</v>
      </c>
      <c r="V225" s="15"/>
      <c r="W225" s="15"/>
      <c r="X225" s="15"/>
      <c r="Y225" s="15"/>
      <c r="Z225" s="15"/>
      <c r="AA225" s="15"/>
      <c r="AB225" s="15"/>
      <c r="AC225" s="15"/>
      <c r="AD225" s="15"/>
      <c r="AE225" s="7"/>
    </row>
    <row r="226" spans="1:31" ht="14.4" x14ac:dyDescent="0.3">
      <c r="A226" t="s">
        <v>24384</v>
      </c>
      <c r="B226" s="1">
        <v>117</v>
      </c>
      <c r="C226">
        <v>6.3</v>
      </c>
      <c r="P226" s="8"/>
      <c r="Q226" s="15"/>
      <c r="R226" s="15"/>
      <c r="S226" s="12">
        <v>5.9</v>
      </c>
      <c r="T226" s="15">
        <v>7.9</v>
      </c>
      <c r="U226" s="15">
        <v>7.6</v>
      </c>
      <c r="V226" s="15"/>
      <c r="W226" s="15"/>
      <c r="X226" s="15"/>
      <c r="Y226" s="15"/>
      <c r="Z226" s="15"/>
      <c r="AA226" s="15"/>
      <c r="AB226" s="15"/>
      <c r="AC226" s="15"/>
      <c r="AD226" s="15"/>
      <c r="AE226" s="7"/>
    </row>
    <row r="227" spans="1:31" ht="14.4" x14ac:dyDescent="0.3">
      <c r="A227" t="s">
        <v>24385</v>
      </c>
      <c r="B227" s="1">
        <v>124</v>
      </c>
      <c r="C227">
        <v>7</v>
      </c>
      <c r="P227" s="8"/>
      <c r="Q227" s="15"/>
      <c r="R227" s="15"/>
      <c r="S227" s="12">
        <v>6.5</v>
      </c>
      <c r="T227" s="15">
        <v>6.3</v>
      </c>
      <c r="U227" s="15">
        <v>6.7</v>
      </c>
      <c r="V227" s="15"/>
      <c r="W227" s="15"/>
      <c r="X227" s="15"/>
      <c r="Y227" s="15"/>
      <c r="Z227" s="15"/>
      <c r="AA227" s="15"/>
      <c r="AB227" s="15"/>
      <c r="AC227" s="15"/>
      <c r="AD227" s="15"/>
      <c r="AE227" s="7"/>
    </row>
    <row r="228" spans="1:31" ht="14.4" x14ac:dyDescent="0.3">
      <c r="A228" t="s">
        <v>24386</v>
      </c>
      <c r="B228" s="1">
        <v>140</v>
      </c>
      <c r="C228">
        <v>7.6</v>
      </c>
      <c r="P228" s="8"/>
      <c r="Q228" s="15"/>
      <c r="R228" s="15"/>
      <c r="S228" s="12">
        <v>8</v>
      </c>
      <c r="T228" s="15">
        <v>8.1</v>
      </c>
      <c r="U228" s="15">
        <v>6</v>
      </c>
      <c r="V228" s="15"/>
      <c r="W228" s="15"/>
      <c r="X228" s="15"/>
      <c r="Y228" s="15"/>
      <c r="Z228" s="15"/>
      <c r="AA228" s="15"/>
      <c r="AB228" s="15"/>
      <c r="AC228" s="15"/>
      <c r="AD228" s="15"/>
      <c r="AE228" s="7"/>
    </row>
    <row r="229" spans="1:31" ht="14.4" x14ac:dyDescent="0.3">
      <c r="A229" t="s">
        <v>24387</v>
      </c>
      <c r="B229" s="1">
        <v>142</v>
      </c>
      <c r="C229">
        <v>6.7</v>
      </c>
      <c r="P229" s="8"/>
      <c r="Q229" s="15"/>
      <c r="R229" s="15"/>
      <c r="S229" s="12">
        <v>5.4</v>
      </c>
      <c r="T229" s="15">
        <v>6.7</v>
      </c>
      <c r="U229" s="15">
        <v>7.6</v>
      </c>
      <c r="V229" s="15"/>
      <c r="W229" s="15"/>
      <c r="X229" s="15"/>
      <c r="Y229" s="15"/>
      <c r="Z229" s="15"/>
      <c r="AA229" s="15"/>
      <c r="AB229" s="15"/>
      <c r="AC229" s="15"/>
      <c r="AD229" s="15"/>
      <c r="AE229" s="7"/>
    </row>
    <row r="230" spans="1:31" ht="14.4" x14ac:dyDescent="0.3">
      <c r="A230" t="s">
        <v>24388</v>
      </c>
      <c r="B230" s="1">
        <v>92</v>
      </c>
      <c r="C230">
        <v>8.1</v>
      </c>
      <c r="P230" s="8"/>
      <c r="Q230" s="15"/>
      <c r="R230" s="15"/>
      <c r="S230" s="12">
        <v>7.7</v>
      </c>
      <c r="T230" s="15">
        <v>7</v>
      </c>
      <c r="U230" s="15">
        <v>6.2</v>
      </c>
      <c r="V230" s="15"/>
      <c r="W230" s="15"/>
      <c r="X230" s="15"/>
      <c r="Y230" s="15"/>
      <c r="Z230" s="15"/>
      <c r="AA230" s="15"/>
      <c r="AB230" s="15"/>
      <c r="AC230" s="15"/>
      <c r="AD230" s="15"/>
      <c r="AE230" s="7"/>
    </row>
    <row r="231" spans="1:31" ht="14.4" x14ac:dyDescent="0.3">
      <c r="A231" t="s">
        <v>24389</v>
      </c>
      <c r="B231" s="1">
        <v>138</v>
      </c>
      <c r="C231">
        <v>6.7</v>
      </c>
      <c r="P231" s="8"/>
      <c r="Q231" s="15"/>
      <c r="R231" s="15"/>
      <c r="S231" s="12">
        <v>6</v>
      </c>
      <c r="T231" s="15">
        <v>6.1</v>
      </c>
      <c r="U231" s="15">
        <v>7.6</v>
      </c>
      <c r="V231" s="15"/>
      <c r="W231" s="15"/>
      <c r="X231" s="15"/>
      <c r="Y231" s="15"/>
      <c r="Z231" s="15"/>
      <c r="AA231" s="15"/>
      <c r="AB231" s="15"/>
      <c r="AC231" s="15"/>
      <c r="AD231" s="15"/>
      <c r="AE231" s="7"/>
    </row>
    <row r="232" spans="1:31" ht="14.4" x14ac:dyDescent="0.3">
      <c r="A232" t="s">
        <v>24390</v>
      </c>
      <c r="B232" s="1">
        <v>136</v>
      </c>
      <c r="C232">
        <v>6.5</v>
      </c>
      <c r="P232" s="8"/>
      <c r="Q232" s="15"/>
      <c r="R232" s="15"/>
      <c r="S232" s="12">
        <v>5.9</v>
      </c>
      <c r="T232" s="15">
        <v>5.5</v>
      </c>
      <c r="U232" s="15">
        <v>6.6</v>
      </c>
      <c r="V232" s="15"/>
      <c r="W232" s="15"/>
      <c r="X232" s="15"/>
      <c r="Y232" s="15"/>
      <c r="Z232" s="15"/>
      <c r="AA232" s="15"/>
      <c r="AB232" s="15"/>
      <c r="AC232" s="15"/>
      <c r="AD232" s="15"/>
      <c r="AE232" s="7"/>
    </row>
    <row r="233" spans="1:31" ht="14.4" x14ac:dyDescent="0.3">
      <c r="A233" t="s">
        <v>24391</v>
      </c>
      <c r="B233" s="1">
        <v>98</v>
      </c>
      <c r="C233">
        <v>7.3</v>
      </c>
      <c r="P233" s="8"/>
      <c r="Q233" s="15"/>
      <c r="R233" s="15"/>
      <c r="S233" s="12">
        <v>5.8</v>
      </c>
      <c r="T233" s="15">
        <v>5.9</v>
      </c>
      <c r="U233" s="15">
        <v>8.1999999999999993</v>
      </c>
      <c r="V233" s="15"/>
      <c r="W233" s="15"/>
      <c r="X233" s="15"/>
      <c r="Y233" s="15"/>
      <c r="Z233" s="15"/>
      <c r="AA233" s="15"/>
      <c r="AB233" s="15"/>
      <c r="AC233" s="15"/>
      <c r="AD233" s="15"/>
      <c r="AE233" s="7"/>
    </row>
    <row r="234" spans="1:31" ht="14.4" x14ac:dyDescent="0.3">
      <c r="A234" t="s">
        <v>24392</v>
      </c>
      <c r="B234" s="1">
        <v>153</v>
      </c>
      <c r="C234">
        <v>6</v>
      </c>
      <c r="P234" s="8"/>
      <c r="Q234" s="15"/>
      <c r="R234" s="15"/>
      <c r="S234" s="12">
        <v>4.9000000000000004</v>
      </c>
      <c r="T234" s="15">
        <v>7.1</v>
      </c>
      <c r="U234" s="15">
        <v>6.7</v>
      </c>
      <c r="V234" s="15"/>
      <c r="W234" s="15"/>
      <c r="X234" s="15"/>
      <c r="Y234" s="15"/>
      <c r="Z234" s="15"/>
      <c r="AA234" s="15"/>
      <c r="AB234" s="15"/>
      <c r="AC234" s="15"/>
      <c r="AD234" s="15"/>
      <c r="AE234" s="7"/>
    </row>
    <row r="235" spans="1:31" ht="14.4" x14ac:dyDescent="0.3">
      <c r="A235" t="s">
        <v>24393</v>
      </c>
      <c r="B235" s="1">
        <v>120</v>
      </c>
      <c r="C235">
        <v>6.1</v>
      </c>
      <c r="P235" s="8"/>
      <c r="Q235" s="15"/>
      <c r="R235" s="15"/>
      <c r="S235" s="12">
        <v>5.6</v>
      </c>
      <c r="T235" s="15">
        <v>7.6</v>
      </c>
      <c r="U235" s="15">
        <v>7</v>
      </c>
      <c r="V235" s="15"/>
      <c r="W235" s="15"/>
      <c r="X235" s="15"/>
      <c r="Y235" s="15"/>
      <c r="Z235" s="15"/>
      <c r="AA235" s="15"/>
      <c r="AB235" s="15"/>
      <c r="AC235" s="15"/>
      <c r="AD235" s="15"/>
      <c r="AE235" s="7"/>
    </row>
    <row r="236" spans="1:31" ht="14.4" x14ac:dyDescent="0.3">
      <c r="A236" t="s">
        <v>24394</v>
      </c>
      <c r="B236" s="1">
        <v>101</v>
      </c>
      <c r="C236">
        <v>5.9</v>
      </c>
      <c r="P236" s="8"/>
      <c r="Q236" s="15"/>
      <c r="R236" s="15"/>
      <c r="S236" s="12">
        <v>3.7</v>
      </c>
      <c r="T236" s="15">
        <v>6.5</v>
      </c>
      <c r="U236" s="15">
        <v>6.7</v>
      </c>
      <c r="V236" s="15"/>
      <c r="W236" s="15"/>
      <c r="X236" s="15"/>
      <c r="Y236" s="15"/>
      <c r="Z236" s="15"/>
      <c r="AA236" s="15"/>
      <c r="AB236" s="15"/>
      <c r="AC236" s="15"/>
      <c r="AD236" s="15"/>
      <c r="AE236" s="7"/>
    </row>
    <row r="237" spans="1:31" ht="14.4" x14ac:dyDescent="0.3">
      <c r="A237" t="s">
        <v>24395</v>
      </c>
      <c r="B237" s="1">
        <v>91</v>
      </c>
      <c r="C237">
        <v>7.8</v>
      </c>
      <c r="P237" s="8"/>
      <c r="Q237" s="15"/>
      <c r="R237" s="15"/>
      <c r="S237" s="12">
        <v>5.9</v>
      </c>
      <c r="T237" s="15">
        <v>5.8</v>
      </c>
      <c r="U237" s="15">
        <v>5.8</v>
      </c>
      <c r="V237" s="15"/>
      <c r="W237" s="15"/>
      <c r="X237" s="15"/>
      <c r="Y237" s="15"/>
      <c r="Z237" s="15"/>
      <c r="AA237" s="15"/>
      <c r="AB237" s="15"/>
      <c r="AC237" s="15"/>
      <c r="AD237" s="15"/>
      <c r="AE237" s="7"/>
    </row>
    <row r="238" spans="1:31" ht="14.4" x14ac:dyDescent="0.3">
      <c r="A238" t="s">
        <v>24396</v>
      </c>
      <c r="B238" s="1">
        <v>108</v>
      </c>
      <c r="C238">
        <v>5.8</v>
      </c>
      <c r="P238" s="8"/>
      <c r="Q238" s="15"/>
      <c r="R238" s="15"/>
      <c r="S238" s="12">
        <v>6</v>
      </c>
      <c r="T238" s="15">
        <v>7.3</v>
      </c>
      <c r="U238" s="15">
        <v>7.8</v>
      </c>
      <c r="V238" s="15"/>
      <c r="W238" s="15"/>
      <c r="X238" s="15"/>
      <c r="Y238" s="15"/>
      <c r="Z238" s="15"/>
      <c r="AA238" s="15"/>
      <c r="AB238" s="15"/>
      <c r="AC238" s="15"/>
      <c r="AD238" s="15"/>
      <c r="AE238" s="7"/>
    </row>
    <row r="239" spans="1:31" ht="14.4" x14ac:dyDescent="0.3">
      <c r="A239" t="s">
        <v>24397</v>
      </c>
      <c r="B239" s="1">
        <v>112</v>
      </c>
      <c r="C239">
        <v>6.3</v>
      </c>
      <c r="P239" s="8"/>
      <c r="Q239" s="15"/>
      <c r="R239" s="15"/>
      <c r="S239" s="12">
        <v>6</v>
      </c>
      <c r="T239" s="15">
        <v>6.6</v>
      </c>
      <c r="U239" s="15">
        <v>6.6</v>
      </c>
      <c r="V239" s="15"/>
      <c r="W239" s="15"/>
      <c r="X239" s="15"/>
      <c r="Y239" s="15"/>
      <c r="Z239" s="15"/>
      <c r="AA239" s="15"/>
      <c r="AB239" s="15"/>
      <c r="AC239" s="15"/>
      <c r="AD239" s="15"/>
      <c r="AE239" s="7"/>
    </row>
    <row r="240" spans="1:31" ht="14.4" x14ac:dyDescent="0.3">
      <c r="A240" t="s">
        <v>24398</v>
      </c>
      <c r="B240" s="1">
        <v>100</v>
      </c>
      <c r="C240">
        <v>4.3</v>
      </c>
      <c r="P240" s="8"/>
      <c r="Q240" s="15"/>
      <c r="R240" s="15"/>
      <c r="S240" s="12">
        <v>4.7</v>
      </c>
      <c r="T240" s="15">
        <v>6.1</v>
      </c>
      <c r="U240" s="15">
        <v>7.3</v>
      </c>
      <c r="V240" s="15"/>
      <c r="W240" s="15"/>
      <c r="X240" s="15"/>
      <c r="Y240" s="15"/>
      <c r="Z240" s="15"/>
      <c r="AA240" s="15"/>
      <c r="AB240" s="15"/>
      <c r="AC240" s="15"/>
      <c r="AD240" s="15"/>
      <c r="AE240" s="7"/>
    </row>
    <row r="241" spans="1:31" ht="14.4" x14ac:dyDescent="0.3">
      <c r="A241" t="s">
        <v>24399</v>
      </c>
      <c r="B241" s="1">
        <v>108</v>
      </c>
      <c r="C241">
        <v>6.4</v>
      </c>
      <c r="P241" s="8"/>
      <c r="Q241" s="15"/>
      <c r="R241" s="15"/>
      <c r="S241" s="12">
        <v>6.8</v>
      </c>
      <c r="T241" s="15">
        <v>6.5</v>
      </c>
      <c r="U241" s="15">
        <v>5.9</v>
      </c>
      <c r="V241" s="15"/>
      <c r="W241" s="15"/>
      <c r="X241" s="15"/>
      <c r="Y241" s="15"/>
      <c r="Z241" s="15"/>
      <c r="AA241" s="15"/>
      <c r="AB241" s="15"/>
      <c r="AC241" s="15"/>
      <c r="AD241" s="15"/>
      <c r="AE241" s="7"/>
    </row>
    <row r="242" spans="1:31" ht="14.4" x14ac:dyDescent="0.3">
      <c r="A242" t="s">
        <v>24400</v>
      </c>
      <c r="B242" s="1">
        <v>114</v>
      </c>
      <c r="C242">
        <v>6.1</v>
      </c>
      <c r="P242" s="8"/>
      <c r="Q242" s="15"/>
      <c r="R242" s="15"/>
      <c r="S242" s="12">
        <v>4.8</v>
      </c>
      <c r="T242" s="15">
        <v>6.3</v>
      </c>
      <c r="U242" s="15">
        <v>6.5</v>
      </c>
      <c r="V242" s="15"/>
      <c r="W242" s="15"/>
      <c r="X242" s="15"/>
      <c r="Y242" s="15"/>
      <c r="Z242" s="15"/>
      <c r="AA242" s="15"/>
      <c r="AB242" s="15"/>
      <c r="AC242" s="15"/>
      <c r="AD242" s="15"/>
      <c r="AE242" s="7"/>
    </row>
    <row r="243" spans="1:31" ht="14.4" x14ac:dyDescent="0.3">
      <c r="A243" t="s">
        <v>24401</v>
      </c>
      <c r="B243" s="1">
        <v>119</v>
      </c>
      <c r="C243">
        <v>6.5</v>
      </c>
      <c r="P243" s="8"/>
      <c r="Q243" s="15"/>
      <c r="R243" s="15"/>
      <c r="S243" s="12">
        <v>6.3</v>
      </c>
      <c r="T243" s="15">
        <v>6.2</v>
      </c>
      <c r="U243" s="15">
        <v>6.5</v>
      </c>
      <c r="V243" s="15"/>
      <c r="W243" s="15"/>
      <c r="X243" s="15"/>
      <c r="Y243" s="15"/>
      <c r="Z243" s="15"/>
      <c r="AA243" s="15"/>
      <c r="AB243" s="15"/>
      <c r="AC243" s="15"/>
      <c r="AD243" s="15"/>
      <c r="AE243" s="7"/>
    </row>
    <row r="244" spans="1:31" ht="14.4" x14ac:dyDescent="0.3">
      <c r="A244" t="s">
        <v>24402</v>
      </c>
      <c r="B244" s="1">
        <v>142</v>
      </c>
      <c r="C244">
        <v>7.1</v>
      </c>
      <c r="P244" s="8"/>
      <c r="Q244" s="15"/>
      <c r="R244" s="15"/>
      <c r="S244" s="12">
        <v>5.5</v>
      </c>
      <c r="T244" s="15">
        <v>6.3</v>
      </c>
      <c r="U244" s="15">
        <v>6.3</v>
      </c>
      <c r="V244" s="15"/>
      <c r="W244" s="15"/>
      <c r="X244" s="15"/>
      <c r="Y244" s="15"/>
      <c r="Z244" s="15"/>
      <c r="AA244" s="15"/>
      <c r="AB244" s="15"/>
      <c r="AC244" s="15"/>
      <c r="AD244" s="15"/>
      <c r="AE244" s="7"/>
    </row>
    <row r="245" spans="1:31" ht="14.4" x14ac:dyDescent="0.3">
      <c r="A245" t="s">
        <v>24403</v>
      </c>
      <c r="B245" s="1">
        <v>125</v>
      </c>
      <c r="C245">
        <v>6.4</v>
      </c>
      <c r="P245" s="8"/>
      <c r="Q245" s="15"/>
      <c r="R245" s="15"/>
      <c r="S245" s="12">
        <v>5.8</v>
      </c>
      <c r="T245" s="15">
        <v>6.1</v>
      </c>
      <c r="U245" s="15">
        <v>6.2</v>
      </c>
      <c r="V245" s="15"/>
      <c r="W245" s="15"/>
      <c r="X245" s="15"/>
      <c r="Y245" s="15"/>
      <c r="Z245" s="15"/>
      <c r="AA245" s="15"/>
      <c r="AB245" s="15"/>
      <c r="AC245" s="15"/>
      <c r="AD245" s="15"/>
      <c r="AE245" s="7"/>
    </row>
    <row r="246" spans="1:31" ht="14.4" x14ac:dyDescent="0.3">
      <c r="A246" t="s">
        <v>24404</v>
      </c>
      <c r="B246" s="1">
        <v>126</v>
      </c>
      <c r="C246">
        <v>6.5</v>
      </c>
      <c r="P246" s="8"/>
      <c r="Q246" s="15"/>
      <c r="R246" s="15"/>
      <c r="S246" s="12">
        <v>7.4</v>
      </c>
      <c r="T246" s="15">
        <v>5</v>
      </c>
      <c r="U246" s="15">
        <v>5.9</v>
      </c>
      <c r="V246" s="15"/>
      <c r="W246" s="15"/>
      <c r="X246" s="15"/>
      <c r="Y246" s="15"/>
      <c r="Z246" s="15"/>
      <c r="AA246" s="15"/>
      <c r="AB246" s="15"/>
      <c r="AC246" s="15"/>
      <c r="AD246" s="15"/>
      <c r="AE246" s="7"/>
    </row>
    <row r="247" spans="1:31" ht="14.4" x14ac:dyDescent="0.3">
      <c r="A247" t="s">
        <v>24405</v>
      </c>
      <c r="B247" s="1">
        <v>119</v>
      </c>
      <c r="C247">
        <v>6.3</v>
      </c>
      <c r="P247" s="8"/>
      <c r="Q247" s="15"/>
      <c r="R247" s="15"/>
      <c r="S247" s="12">
        <v>5.2</v>
      </c>
      <c r="T247" s="15">
        <v>6.2</v>
      </c>
      <c r="U247" s="15">
        <v>6.7</v>
      </c>
      <c r="V247" s="15"/>
      <c r="W247" s="15"/>
      <c r="X247" s="15"/>
      <c r="Y247" s="15"/>
      <c r="Z247" s="15"/>
      <c r="AA247" s="15"/>
      <c r="AB247" s="15"/>
      <c r="AC247" s="15"/>
      <c r="AD247" s="15"/>
      <c r="AE247" s="7"/>
    </row>
    <row r="248" spans="1:31" ht="14.4" x14ac:dyDescent="0.3">
      <c r="A248" t="s">
        <v>24406</v>
      </c>
      <c r="B248" s="1">
        <v>170</v>
      </c>
      <c r="C248">
        <v>7.5</v>
      </c>
      <c r="P248" s="8"/>
      <c r="Q248" s="15"/>
      <c r="R248" s="15"/>
      <c r="S248" s="12">
        <v>6.5</v>
      </c>
      <c r="T248" s="15">
        <v>6.7</v>
      </c>
      <c r="U248" s="15">
        <v>7.5</v>
      </c>
      <c r="V248" s="15"/>
      <c r="W248" s="15"/>
      <c r="X248" s="15"/>
      <c r="Y248" s="15"/>
      <c r="Z248" s="15"/>
      <c r="AA248" s="15"/>
      <c r="AB248" s="15"/>
      <c r="AC248" s="15"/>
      <c r="AD248" s="15"/>
      <c r="AE248" s="7"/>
    </row>
    <row r="249" spans="1:31" ht="14.4" x14ac:dyDescent="0.3">
      <c r="A249" t="s">
        <v>24407</v>
      </c>
      <c r="B249" s="1">
        <v>85</v>
      </c>
      <c r="C249">
        <v>4.9000000000000004</v>
      </c>
      <c r="P249" s="8"/>
      <c r="Q249" s="15"/>
      <c r="R249" s="15"/>
      <c r="S249" s="12">
        <v>4.5999999999999996</v>
      </c>
      <c r="T249" s="15">
        <v>6.1</v>
      </c>
      <c r="U249" s="15">
        <v>5.0999999999999996</v>
      </c>
      <c r="V249" s="15"/>
      <c r="W249" s="15"/>
      <c r="X249" s="15"/>
      <c r="Y249" s="15"/>
      <c r="Z249" s="15"/>
      <c r="AA249" s="15"/>
      <c r="AB249" s="15"/>
      <c r="AC249" s="15"/>
      <c r="AD249" s="15"/>
      <c r="AE249" s="7"/>
    </row>
    <row r="250" spans="1:31" ht="14.4" x14ac:dyDescent="0.3">
      <c r="A250" t="s">
        <v>24408</v>
      </c>
      <c r="B250" s="1">
        <v>119</v>
      </c>
      <c r="C250">
        <v>5.8</v>
      </c>
      <c r="P250" s="8"/>
      <c r="Q250" s="15"/>
      <c r="R250" s="15"/>
      <c r="S250" s="12">
        <v>7.2</v>
      </c>
      <c r="T250" s="15">
        <v>6.4</v>
      </c>
      <c r="U250" s="15">
        <v>6</v>
      </c>
      <c r="V250" s="15"/>
      <c r="W250" s="15"/>
      <c r="X250" s="15"/>
      <c r="Y250" s="15"/>
      <c r="Z250" s="15"/>
      <c r="AA250" s="15"/>
      <c r="AB250" s="15"/>
      <c r="AC250" s="15"/>
      <c r="AD250" s="15"/>
      <c r="AE250" s="7"/>
    </row>
    <row r="251" spans="1:31" ht="14.4" x14ac:dyDescent="0.3">
      <c r="A251" t="s">
        <v>24409</v>
      </c>
      <c r="B251" s="1">
        <v>102</v>
      </c>
      <c r="C251">
        <v>6.2</v>
      </c>
      <c r="P251" s="8"/>
      <c r="Q251" s="15"/>
      <c r="R251" s="15"/>
      <c r="S251" s="12">
        <v>5.6</v>
      </c>
      <c r="T251" s="15">
        <v>6.6</v>
      </c>
      <c r="U251" s="15">
        <v>6.2</v>
      </c>
      <c r="V251" s="15"/>
      <c r="W251" s="15"/>
      <c r="X251" s="15"/>
      <c r="Y251" s="15"/>
      <c r="Z251" s="15"/>
      <c r="AA251" s="15"/>
      <c r="AB251" s="15"/>
      <c r="AC251" s="15"/>
      <c r="AD251" s="15"/>
      <c r="AE251" s="7"/>
    </row>
    <row r="252" spans="1:31" ht="14.4" x14ac:dyDescent="0.3">
      <c r="A252" t="s">
        <v>24410</v>
      </c>
      <c r="B252" s="1">
        <v>103</v>
      </c>
      <c r="C252">
        <v>5.5</v>
      </c>
      <c r="P252" s="8"/>
      <c r="Q252" s="15"/>
      <c r="R252" s="15"/>
      <c r="S252" s="12">
        <v>4.3</v>
      </c>
      <c r="T252" s="15">
        <v>5.7</v>
      </c>
      <c r="U252" s="15">
        <v>8.3000000000000007</v>
      </c>
      <c r="V252" s="15"/>
      <c r="W252" s="15"/>
      <c r="X252" s="15"/>
      <c r="Y252" s="15"/>
      <c r="Z252" s="15"/>
      <c r="AA252" s="15"/>
      <c r="AB252" s="15"/>
      <c r="AC252" s="15"/>
      <c r="AD252" s="15"/>
      <c r="AE252" s="7"/>
    </row>
    <row r="253" spans="1:31" ht="14.4" x14ac:dyDescent="0.3">
      <c r="A253" t="s">
        <v>24411</v>
      </c>
      <c r="B253" s="1">
        <v>76</v>
      </c>
      <c r="C253">
        <v>5.4</v>
      </c>
      <c r="P253" s="8"/>
      <c r="Q253" s="15"/>
      <c r="R253" s="15"/>
      <c r="S253" s="12">
        <v>6.3</v>
      </c>
      <c r="T253" s="15">
        <v>6</v>
      </c>
      <c r="U253" s="15">
        <v>6.4</v>
      </c>
      <c r="V253" s="15"/>
      <c r="W253" s="15"/>
      <c r="X253" s="15"/>
      <c r="Y253" s="15"/>
      <c r="Z253" s="15"/>
      <c r="AA253" s="15"/>
      <c r="AB253" s="15"/>
      <c r="AC253" s="15"/>
      <c r="AD253" s="15"/>
      <c r="AE253" s="7"/>
    </row>
    <row r="254" spans="1:31" ht="14.4" x14ac:dyDescent="0.3">
      <c r="A254" t="s">
        <v>24412</v>
      </c>
      <c r="B254" s="1">
        <v>120</v>
      </c>
      <c r="C254">
        <v>5.8</v>
      </c>
      <c r="P254" s="8"/>
      <c r="Q254" s="15"/>
      <c r="R254" s="15"/>
      <c r="S254" s="12">
        <v>5.9</v>
      </c>
      <c r="T254" s="15">
        <v>6.1</v>
      </c>
      <c r="U254" s="15">
        <v>6.4</v>
      </c>
      <c r="V254" s="15"/>
      <c r="W254" s="15"/>
      <c r="X254" s="15"/>
      <c r="Y254" s="15"/>
      <c r="Z254" s="15"/>
      <c r="AA254" s="15"/>
      <c r="AB254" s="15"/>
      <c r="AC254" s="15"/>
      <c r="AD254" s="15"/>
      <c r="AE254" s="7"/>
    </row>
    <row r="255" spans="1:31" ht="14.4" x14ac:dyDescent="0.3">
      <c r="A255" t="s">
        <v>24413</v>
      </c>
      <c r="B255" s="1">
        <v>127</v>
      </c>
      <c r="C255">
        <v>7.1</v>
      </c>
      <c r="P255" s="8"/>
      <c r="Q255" s="15"/>
      <c r="R255" s="15"/>
      <c r="S255" s="12">
        <v>6.5</v>
      </c>
      <c r="T255" s="15">
        <v>6.7</v>
      </c>
      <c r="U255" s="15">
        <v>6.5</v>
      </c>
      <c r="V255" s="15"/>
      <c r="W255" s="15"/>
      <c r="X255" s="15"/>
      <c r="Y255" s="15"/>
      <c r="Z255" s="15"/>
      <c r="AA255" s="15"/>
      <c r="AB255" s="15"/>
      <c r="AC255" s="15"/>
      <c r="AD255" s="15"/>
      <c r="AE255" s="7"/>
    </row>
    <row r="256" spans="1:31" ht="14.4" x14ac:dyDescent="0.3">
      <c r="A256" t="s">
        <v>24414</v>
      </c>
      <c r="B256" s="1">
        <v>105</v>
      </c>
      <c r="C256">
        <v>5.4</v>
      </c>
      <c r="P256" s="8"/>
      <c r="Q256" s="15"/>
      <c r="R256" s="15"/>
      <c r="S256" s="12">
        <v>6.1</v>
      </c>
      <c r="T256" s="15">
        <v>4.3</v>
      </c>
      <c r="U256" s="15">
        <v>7.8</v>
      </c>
      <c r="V256" s="15"/>
      <c r="W256" s="15"/>
      <c r="X256" s="15"/>
      <c r="Y256" s="15"/>
      <c r="Z256" s="15"/>
      <c r="AA256" s="15"/>
      <c r="AB256" s="15"/>
      <c r="AC256" s="15"/>
      <c r="AD256" s="15"/>
      <c r="AE256" s="7"/>
    </row>
    <row r="257" spans="1:31" ht="14.4" x14ac:dyDescent="0.3">
      <c r="A257" t="s">
        <v>24415</v>
      </c>
      <c r="B257" s="1">
        <v>121</v>
      </c>
      <c r="C257">
        <v>3.7</v>
      </c>
      <c r="P257" s="8"/>
      <c r="Q257" s="15"/>
      <c r="R257" s="15"/>
      <c r="S257" s="12">
        <v>5.9</v>
      </c>
      <c r="T257" s="15">
        <v>6.1</v>
      </c>
      <c r="U257" s="15">
        <v>7</v>
      </c>
      <c r="V257" s="15"/>
      <c r="W257" s="15"/>
      <c r="X257" s="15"/>
      <c r="Y257" s="15"/>
      <c r="Z257" s="15"/>
      <c r="AA257" s="15"/>
      <c r="AB257" s="15"/>
      <c r="AC257" s="15"/>
      <c r="AD257" s="15"/>
      <c r="AE257" s="7"/>
    </row>
    <row r="258" spans="1:31" ht="14.4" x14ac:dyDescent="0.3">
      <c r="A258" t="s">
        <v>24416</v>
      </c>
      <c r="B258" s="1">
        <v>114</v>
      </c>
      <c r="C258">
        <v>6.7</v>
      </c>
      <c r="P258" s="8"/>
      <c r="Q258" s="15"/>
      <c r="R258" s="15"/>
      <c r="S258" s="12">
        <v>5.3</v>
      </c>
      <c r="T258" s="15">
        <v>6.2</v>
      </c>
      <c r="U258" s="15">
        <v>6.4</v>
      </c>
      <c r="V258" s="15"/>
      <c r="W258" s="15"/>
      <c r="X258" s="15"/>
      <c r="Y258" s="15"/>
      <c r="Z258" s="15"/>
      <c r="AA258" s="15"/>
      <c r="AB258" s="15"/>
      <c r="AC258" s="15"/>
      <c r="AD258" s="15"/>
      <c r="AE258" s="7"/>
    </row>
    <row r="259" spans="1:31" ht="14.4" x14ac:dyDescent="0.3">
      <c r="A259" t="s">
        <v>24417</v>
      </c>
      <c r="B259" s="1">
        <v>129</v>
      </c>
      <c r="C259">
        <v>7.2</v>
      </c>
      <c r="P259" s="8"/>
      <c r="Q259" s="15"/>
      <c r="R259" s="15"/>
      <c r="S259" s="12">
        <v>5.4</v>
      </c>
      <c r="T259" s="15">
        <v>5.6</v>
      </c>
      <c r="U259" s="15">
        <v>7.3</v>
      </c>
      <c r="V259" s="15"/>
      <c r="W259" s="15"/>
      <c r="X259" s="15"/>
      <c r="Y259" s="15"/>
      <c r="Z259" s="15"/>
      <c r="AA259" s="15"/>
      <c r="AB259" s="15"/>
      <c r="AC259" s="15"/>
      <c r="AD259" s="15"/>
      <c r="AE259" s="7"/>
    </row>
    <row r="260" spans="1:31" ht="14.4" x14ac:dyDescent="0.3">
      <c r="A260" t="s">
        <v>24418</v>
      </c>
      <c r="B260" s="1">
        <v>171</v>
      </c>
      <c r="C260">
        <v>8.8000000000000007</v>
      </c>
      <c r="P260" s="8"/>
      <c r="Q260" s="15"/>
      <c r="R260" s="15"/>
      <c r="S260" s="12">
        <v>4.9000000000000004</v>
      </c>
      <c r="T260" s="15">
        <v>6.1</v>
      </c>
      <c r="U260" s="15">
        <v>7.7</v>
      </c>
      <c r="V260" s="15"/>
      <c r="W260" s="15"/>
      <c r="X260" s="15"/>
      <c r="Y260" s="15"/>
      <c r="Z260" s="15"/>
      <c r="AA260" s="15"/>
      <c r="AB260" s="15"/>
      <c r="AC260" s="15"/>
      <c r="AD260" s="15"/>
      <c r="AE260" s="7"/>
    </row>
    <row r="261" spans="1:31" ht="14.4" x14ac:dyDescent="0.3">
      <c r="A261" t="s">
        <v>24419</v>
      </c>
      <c r="B261" s="1">
        <v>120</v>
      </c>
      <c r="C261">
        <v>5.8</v>
      </c>
      <c r="P261" s="8"/>
      <c r="Q261" s="15"/>
      <c r="R261" s="15"/>
      <c r="S261" s="12">
        <v>5.4</v>
      </c>
      <c r="T261" s="15">
        <v>4.8</v>
      </c>
      <c r="U261" s="15">
        <v>7.2</v>
      </c>
      <c r="V261" s="15"/>
      <c r="W261" s="15"/>
      <c r="X261" s="15"/>
      <c r="Y261" s="15"/>
      <c r="Z261" s="15"/>
      <c r="AA261" s="15"/>
      <c r="AB261" s="15"/>
      <c r="AC261" s="15"/>
      <c r="AD261" s="15"/>
      <c r="AE261" s="7"/>
    </row>
    <row r="262" spans="1:31" ht="14.4" x14ac:dyDescent="0.3">
      <c r="A262" t="s">
        <v>24420</v>
      </c>
      <c r="B262" s="1">
        <v>165</v>
      </c>
      <c r="C262">
        <v>6.8</v>
      </c>
      <c r="P262" s="8"/>
      <c r="Q262" s="15"/>
      <c r="R262" s="15"/>
      <c r="S262" s="12">
        <v>6.4</v>
      </c>
      <c r="T262" s="15">
        <v>5.5</v>
      </c>
      <c r="U262" s="15">
        <v>7.7</v>
      </c>
      <c r="V262" s="15"/>
      <c r="W262" s="15"/>
      <c r="X262" s="15"/>
      <c r="Y262" s="15"/>
      <c r="Z262" s="15"/>
      <c r="AA262" s="15"/>
      <c r="AB262" s="15"/>
      <c r="AC262" s="15"/>
      <c r="AD262" s="15"/>
      <c r="AE262" s="7"/>
    </row>
    <row r="263" spans="1:31" ht="14.4" x14ac:dyDescent="0.3">
      <c r="A263" t="s">
        <v>24421</v>
      </c>
      <c r="B263" s="1">
        <v>82</v>
      </c>
      <c r="C263">
        <v>3.8</v>
      </c>
      <c r="P263" s="8"/>
      <c r="Q263" s="15"/>
      <c r="R263" s="15"/>
      <c r="S263" s="12">
        <v>7.5</v>
      </c>
      <c r="T263" s="15">
        <v>8.1</v>
      </c>
      <c r="U263" s="15">
        <v>6.8</v>
      </c>
      <c r="V263" s="15"/>
      <c r="W263" s="15"/>
      <c r="X263" s="15"/>
      <c r="Y263" s="15"/>
      <c r="Z263" s="15"/>
      <c r="AA263" s="15"/>
      <c r="AB263" s="15"/>
      <c r="AC263" s="15"/>
      <c r="AD263" s="15"/>
      <c r="AE263" s="7"/>
    </row>
    <row r="264" spans="1:31" ht="14.4" x14ac:dyDescent="0.3">
      <c r="A264" t="s">
        <v>24422</v>
      </c>
      <c r="B264" s="1">
        <v>115</v>
      </c>
      <c r="C264">
        <v>7.1</v>
      </c>
      <c r="P264" s="8"/>
      <c r="Q264" s="15"/>
      <c r="R264" s="15"/>
      <c r="S264" s="12">
        <v>5.0999999999999996</v>
      </c>
      <c r="T264" s="15">
        <v>4.9000000000000004</v>
      </c>
      <c r="U264" s="15">
        <v>6.3</v>
      </c>
      <c r="V264" s="15"/>
      <c r="W264" s="15"/>
      <c r="X264" s="15"/>
      <c r="Y264" s="15"/>
      <c r="Z264" s="15"/>
      <c r="AA264" s="15"/>
      <c r="AB264" s="15"/>
      <c r="AC264" s="15"/>
      <c r="AD264" s="15"/>
      <c r="AE264" s="7"/>
    </row>
    <row r="265" spans="1:31" ht="14.4" x14ac:dyDescent="0.3">
      <c r="A265" t="s">
        <v>24423</v>
      </c>
      <c r="B265" s="1">
        <v>194</v>
      </c>
      <c r="C265">
        <v>7.2</v>
      </c>
      <c r="P265" s="8"/>
      <c r="Q265" s="15"/>
      <c r="R265" s="15"/>
      <c r="S265" s="12">
        <v>6.5</v>
      </c>
      <c r="T265" s="15">
        <v>6.4</v>
      </c>
      <c r="U265" s="15">
        <v>7.4</v>
      </c>
      <c r="V265" s="15"/>
      <c r="W265" s="15"/>
      <c r="X265" s="15"/>
      <c r="Y265" s="15"/>
      <c r="Z265" s="15"/>
      <c r="AA265" s="15"/>
      <c r="AB265" s="15"/>
      <c r="AC265" s="15"/>
      <c r="AD265" s="15"/>
      <c r="AE265" s="7"/>
    </row>
    <row r="266" spans="1:31" ht="14.4" x14ac:dyDescent="0.3">
      <c r="A266" t="s">
        <v>24424</v>
      </c>
      <c r="B266" s="1">
        <v>84</v>
      </c>
      <c r="C266">
        <v>5.9</v>
      </c>
      <c r="P266" s="8"/>
      <c r="Q266" s="15"/>
      <c r="R266" s="15"/>
      <c r="S266" s="12">
        <v>6.6</v>
      </c>
      <c r="T266" s="15">
        <v>6</v>
      </c>
      <c r="U266" s="15">
        <v>6.8</v>
      </c>
      <c r="V266" s="15"/>
      <c r="W266" s="15"/>
      <c r="X266" s="15"/>
      <c r="Y266" s="15"/>
      <c r="Z266" s="15"/>
      <c r="AA266" s="15"/>
      <c r="AB266" s="15"/>
      <c r="AC266" s="15"/>
      <c r="AD266" s="15"/>
      <c r="AE266" s="7"/>
    </row>
    <row r="267" spans="1:31" ht="14.4" x14ac:dyDescent="0.3">
      <c r="A267" t="s">
        <v>24425</v>
      </c>
      <c r="B267" s="1">
        <v>97</v>
      </c>
      <c r="C267">
        <v>7.1</v>
      </c>
      <c r="P267" s="8"/>
      <c r="Q267" s="15"/>
      <c r="R267" s="15"/>
      <c r="S267" s="12">
        <v>7</v>
      </c>
      <c r="T267" s="15">
        <v>4.7</v>
      </c>
      <c r="U267" s="15">
        <v>6.4</v>
      </c>
      <c r="V267" s="15"/>
      <c r="W267" s="15"/>
      <c r="X267" s="15"/>
      <c r="Y267" s="15"/>
      <c r="Z267" s="15"/>
      <c r="AA267" s="15"/>
      <c r="AB267" s="15"/>
      <c r="AC267" s="15"/>
      <c r="AD267" s="15"/>
      <c r="AE267" s="7"/>
    </row>
    <row r="268" spans="1:31" ht="14.4" x14ac:dyDescent="0.3">
      <c r="A268" t="s">
        <v>24426</v>
      </c>
      <c r="B268" s="1">
        <v>151</v>
      </c>
      <c r="C268">
        <v>8.1</v>
      </c>
      <c r="P268" s="8"/>
      <c r="Q268" s="15"/>
      <c r="R268" s="15"/>
      <c r="S268" s="12">
        <v>5.9</v>
      </c>
      <c r="T268" s="15">
        <v>5.6</v>
      </c>
      <c r="U268" s="15">
        <v>7.2</v>
      </c>
      <c r="V268" s="15"/>
      <c r="W268" s="15"/>
      <c r="X268" s="15"/>
      <c r="Y268" s="15"/>
      <c r="Z268" s="15"/>
      <c r="AA268" s="15"/>
      <c r="AB268" s="15"/>
      <c r="AC268" s="15"/>
      <c r="AD268" s="15"/>
      <c r="AE268" s="7"/>
    </row>
    <row r="269" spans="1:31" ht="14.4" x14ac:dyDescent="0.3">
      <c r="A269" t="s">
        <v>24427</v>
      </c>
      <c r="B269" s="1">
        <v>136</v>
      </c>
      <c r="C269">
        <v>6.9</v>
      </c>
      <c r="P269" s="8"/>
      <c r="Q269" s="15"/>
      <c r="R269" s="15"/>
      <c r="S269" s="12">
        <v>5.8</v>
      </c>
      <c r="T269" s="15">
        <v>6.4</v>
      </c>
      <c r="U269" s="15">
        <v>6.4</v>
      </c>
      <c r="V269" s="15"/>
      <c r="W269" s="15"/>
      <c r="X269" s="15"/>
      <c r="Y269" s="15"/>
      <c r="Z269" s="15"/>
      <c r="AA269" s="15"/>
      <c r="AB269" s="15"/>
      <c r="AC269" s="15"/>
      <c r="AD269" s="15"/>
      <c r="AE269" s="7"/>
    </row>
    <row r="270" spans="1:31" ht="14.4" x14ac:dyDescent="0.3">
      <c r="A270" t="s">
        <v>24428</v>
      </c>
      <c r="B270" s="1">
        <v>104</v>
      </c>
      <c r="C270">
        <v>4.4000000000000004</v>
      </c>
      <c r="P270" s="8"/>
      <c r="Q270" s="15"/>
      <c r="R270" s="15"/>
      <c r="S270" s="12">
        <v>5.4</v>
      </c>
      <c r="T270" s="15">
        <v>7</v>
      </c>
      <c r="U270" s="15">
        <v>7.7</v>
      </c>
      <c r="V270" s="15"/>
      <c r="W270" s="15"/>
      <c r="X270" s="15"/>
      <c r="Y270" s="15"/>
      <c r="Z270" s="15"/>
      <c r="AA270" s="15"/>
      <c r="AB270" s="15"/>
      <c r="AC270" s="15"/>
      <c r="AD270" s="15"/>
      <c r="AE270" s="7"/>
    </row>
    <row r="271" spans="1:31" ht="14.4" x14ac:dyDescent="0.3">
      <c r="A271" t="s">
        <v>24429</v>
      </c>
      <c r="B271" s="1">
        <v>127</v>
      </c>
      <c r="C271">
        <v>6.5</v>
      </c>
      <c r="P271" s="8"/>
      <c r="Q271" s="15"/>
      <c r="R271" s="15"/>
      <c r="S271" s="12">
        <v>5.3</v>
      </c>
      <c r="T271" s="15">
        <v>6.6</v>
      </c>
      <c r="U271" s="15">
        <v>7.8</v>
      </c>
      <c r="V271" s="15"/>
      <c r="W271" s="15"/>
      <c r="X271" s="15"/>
      <c r="Y271" s="15"/>
      <c r="Z271" s="15"/>
      <c r="AA271" s="15"/>
      <c r="AB271" s="15"/>
      <c r="AC271" s="15"/>
      <c r="AD271" s="15"/>
      <c r="AE271" s="7"/>
    </row>
    <row r="272" spans="1:31" ht="14.4" x14ac:dyDescent="0.3">
      <c r="A272" t="s">
        <v>24430</v>
      </c>
      <c r="B272" s="1">
        <v>171</v>
      </c>
      <c r="C272">
        <v>8.5</v>
      </c>
      <c r="P272" s="8"/>
      <c r="Q272" s="15"/>
      <c r="R272" s="15"/>
      <c r="S272" s="12">
        <v>6.3</v>
      </c>
      <c r="T272" s="15">
        <v>6.3</v>
      </c>
      <c r="U272" s="15">
        <v>7.3</v>
      </c>
      <c r="V272" s="15"/>
      <c r="W272" s="15"/>
      <c r="X272" s="15"/>
      <c r="Y272" s="15"/>
      <c r="Z272" s="15"/>
      <c r="AA272" s="15"/>
      <c r="AB272" s="15"/>
      <c r="AC272" s="15"/>
      <c r="AD272" s="15"/>
      <c r="AE272" s="7"/>
    </row>
    <row r="273" spans="1:31" ht="14.4" x14ac:dyDescent="0.3">
      <c r="A273" t="s">
        <v>24431</v>
      </c>
      <c r="B273" s="1">
        <v>145</v>
      </c>
      <c r="C273">
        <v>7.7</v>
      </c>
      <c r="P273" s="8"/>
      <c r="Q273" s="15"/>
      <c r="R273" s="15"/>
      <c r="S273" s="12">
        <v>6.2</v>
      </c>
      <c r="T273" s="15">
        <v>5.0999999999999996</v>
      </c>
      <c r="U273" s="15">
        <v>7</v>
      </c>
      <c r="V273" s="15"/>
      <c r="W273" s="15"/>
      <c r="X273" s="15"/>
      <c r="Y273" s="15"/>
      <c r="Z273" s="15"/>
      <c r="AA273" s="15"/>
      <c r="AB273" s="15"/>
      <c r="AC273" s="15"/>
      <c r="AD273" s="15"/>
      <c r="AE273" s="7"/>
    </row>
    <row r="274" spans="1:31" ht="14.4" x14ac:dyDescent="0.3">
      <c r="A274" t="s">
        <v>24432</v>
      </c>
      <c r="B274" s="1">
        <v>174</v>
      </c>
      <c r="C274">
        <v>7.4</v>
      </c>
      <c r="P274" s="8"/>
      <c r="Q274" s="15"/>
      <c r="R274" s="15"/>
      <c r="S274" s="12">
        <v>6.4</v>
      </c>
      <c r="T274" s="15">
        <v>8</v>
      </c>
      <c r="U274" s="15">
        <v>6.6</v>
      </c>
      <c r="V274" s="15"/>
      <c r="W274" s="15"/>
      <c r="X274" s="15"/>
      <c r="Y274" s="15"/>
      <c r="Z274" s="15"/>
      <c r="AA274" s="15"/>
      <c r="AB274" s="15"/>
      <c r="AC274" s="15"/>
      <c r="AD274" s="15"/>
      <c r="AE274" s="7"/>
    </row>
    <row r="275" spans="1:31" ht="14.4" x14ac:dyDescent="0.3">
      <c r="A275" t="s">
        <v>24433</v>
      </c>
      <c r="B275" s="1">
        <v>144</v>
      </c>
      <c r="C275">
        <v>8</v>
      </c>
      <c r="P275" s="8"/>
      <c r="Q275" s="15"/>
      <c r="R275" s="15"/>
      <c r="S275" s="12">
        <v>4.0999999999999996</v>
      </c>
      <c r="T275" s="15">
        <v>6.7</v>
      </c>
      <c r="U275" s="15">
        <v>6.5</v>
      </c>
      <c r="V275" s="15"/>
      <c r="W275" s="15"/>
      <c r="X275" s="15"/>
      <c r="Y275" s="15"/>
      <c r="Z275" s="15"/>
      <c r="AA275" s="15"/>
      <c r="AB275" s="15"/>
      <c r="AC275" s="15"/>
      <c r="AD275" s="15"/>
      <c r="AE275" s="7"/>
    </row>
    <row r="276" spans="1:31" ht="14.4" x14ac:dyDescent="0.3">
      <c r="A276" t="s">
        <v>24434</v>
      </c>
      <c r="B276" s="1">
        <v>119</v>
      </c>
      <c r="C276">
        <v>5.7</v>
      </c>
      <c r="P276" s="8"/>
      <c r="Q276" s="15"/>
      <c r="R276" s="15"/>
      <c r="S276" s="12">
        <v>5.8</v>
      </c>
      <c r="T276" s="15">
        <v>8.1</v>
      </c>
      <c r="U276" s="15">
        <v>6.6</v>
      </c>
      <c r="V276" s="15"/>
      <c r="W276" s="15"/>
      <c r="X276" s="15"/>
      <c r="Y276" s="15"/>
      <c r="Z276" s="15"/>
      <c r="AA276" s="15"/>
      <c r="AB276" s="15"/>
      <c r="AC276" s="15"/>
      <c r="AD276" s="15"/>
      <c r="AE276" s="7"/>
    </row>
    <row r="277" spans="1:31" ht="14.4" x14ac:dyDescent="0.3">
      <c r="A277" t="s">
        <v>24435</v>
      </c>
      <c r="B277" s="1">
        <v>153</v>
      </c>
      <c r="C277">
        <v>8.5</v>
      </c>
      <c r="P277" s="8"/>
      <c r="Q277" s="15"/>
      <c r="R277" s="15"/>
      <c r="S277" s="12">
        <v>5.0999999999999996</v>
      </c>
      <c r="T277" s="15">
        <v>6.4</v>
      </c>
      <c r="U277" s="15">
        <v>7.6</v>
      </c>
      <c r="V277" s="15"/>
      <c r="W277" s="15"/>
      <c r="X277" s="15"/>
      <c r="Y277" s="15"/>
      <c r="Z277" s="15"/>
      <c r="AA277" s="15"/>
      <c r="AB277" s="15"/>
      <c r="AC277" s="15"/>
      <c r="AD277" s="15"/>
      <c r="AE277" s="7"/>
    </row>
    <row r="278" spans="1:31" ht="14.4" x14ac:dyDescent="0.3">
      <c r="A278" t="s">
        <v>24436</v>
      </c>
      <c r="B278" s="1">
        <v>140</v>
      </c>
      <c r="C278">
        <v>7</v>
      </c>
      <c r="P278" s="8"/>
      <c r="Q278" s="15"/>
      <c r="R278" s="15"/>
      <c r="S278" s="12">
        <v>6.6</v>
      </c>
      <c r="T278" s="15">
        <v>6.6</v>
      </c>
      <c r="U278" s="15">
        <v>7.2</v>
      </c>
      <c r="V278" s="15"/>
      <c r="W278" s="15"/>
      <c r="X278" s="15"/>
      <c r="Y278" s="15"/>
      <c r="Z278" s="15"/>
      <c r="AA278" s="15"/>
      <c r="AB278" s="15"/>
      <c r="AC278" s="15"/>
      <c r="AD278" s="15"/>
      <c r="AE278" s="7"/>
    </row>
    <row r="279" spans="1:31" ht="14.4" x14ac:dyDescent="0.3">
      <c r="A279" t="s">
        <v>24437</v>
      </c>
      <c r="B279" s="1">
        <v>176</v>
      </c>
      <c r="C279">
        <v>7.8</v>
      </c>
      <c r="P279" s="8"/>
      <c r="Q279" s="15"/>
      <c r="R279" s="15"/>
      <c r="S279" s="12">
        <v>4.5999999999999996</v>
      </c>
      <c r="T279" s="15">
        <v>6.6</v>
      </c>
      <c r="U279" s="15">
        <v>7.3</v>
      </c>
      <c r="V279" s="15"/>
      <c r="W279" s="15"/>
      <c r="X279" s="15"/>
      <c r="Y279" s="15"/>
      <c r="Z279" s="15"/>
      <c r="AA279" s="15"/>
      <c r="AB279" s="15"/>
      <c r="AC279" s="15"/>
      <c r="AD279" s="15"/>
      <c r="AE279" s="7"/>
    </row>
    <row r="280" spans="1:31" ht="14.4" x14ac:dyDescent="0.3">
      <c r="A280" t="s">
        <v>24438</v>
      </c>
      <c r="B280" s="1">
        <v>141</v>
      </c>
      <c r="C280">
        <v>7.2</v>
      </c>
      <c r="P280" s="8"/>
      <c r="Q280" s="15"/>
      <c r="R280" s="15"/>
      <c r="S280" s="12">
        <v>5.2</v>
      </c>
      <c r="T280" s="15">
        <v>6.8</v>
      </c>
      <c r="U280" s="15">
        <v>4.0999999999999996</v>
      </c>
      <c r="V280" s="15"/>
      <c r="W280" s="15"/>
      <c r="X280" s="15"/>
      <c r="Y280" s="15"/>
      <c r="Z280" s="15"/>
      <c r="AA280" s="15"/>
      <c r="AB280" s="15"/>
      <c r="AC280" s="15"/>
      <c r="AD280" s="15"/>
      <c r="AE280" s="7"/>
    </row>
    <row r="281" spans="1:31" ht="14.4" x14ac:dyDescent="0.3">
      <c r="A281" t="s">
        <v>24439</v>
      </c>
      <c r="B281" s="1">
        <v>106</v>
      </c>
      <c r="C281">
        <v>6.4</v>
      </c>
      <c r="P281" s="8"/>
      <c r="Q281" s="15"/>
      <c r="R281" s="15"/>
      <c r="S281" s="12">
        <v>5.2</v>
      </c>
      <c r="T281" s="15">
        <v>5.7</v>
      </c>
      <c r="U281" s="15">
        <v>7.6</v>
      </c>
      <c r="V281" s="15"/>
      <c r="W281" s="15"/>
      <c r="X281" s="15"/>
      <c r="Y281" s="15"/>
      <c r="Z281" s="15"/>
      <c r="AA281" s="15"/>
      <c r="AB281" s="15"/>
      <c r="AC281" s="15"/>
      <c r="AD281" s="15"/>
      <c r="AE281" s="7"/>
    </row>
    <row r="282" spans="1:31" ht="14.4" x14ac:dyDescent="0.3">
      <c r="A282" t="s">
        <v>24440</v>
      </c>
      <c r="B282" s="1">
        <v>98</v>
      </c>
      <c r="C282">
        <v>5.5</v>
      </c>
      <c r="P282" s="8"/>
      <c r="Q282" s="15"/>
      <c r="R282" s="15"/>
      <c r="S282" s="12">
        <v>5.9</v>
      </c>
      <c r="T282" s="15">
        <v>5.8</v>
      </c>
      <c r="U282" s="15">
        <v>7.2</v>
      </c>
      <c r="V282" s="15"/>
      <c r="W282" s="15"/>
      <c r="X282" s="15"/>
      <c r="Y282" s="15"/>
      <c r="Z282" s="15"/>
      <c r="AA282" s="15"/>
      <c r="AB282" s="15"/>
      <c r="AC282" s="15"/>
      <c r="AD282" s="15"/>
      <c r="AE282" s="7"/>
    </row>
    <row r="283" spans="1:31" ht="14.4" x14ac:dyDescent="0.3">
      <c r="A283" t="s">
        <v>24441</v>
      </c>
      <c r="B283" s="1">
        <v>116</v>
      </c>
      <c r="C283">
        <v>6.7</v>
      </c>
      <c r="P283" s="8"/>
      <c r="Q283" s="15"/>
      <c r="R283" s="15"/>
      <c r="S283" s="12">
        <v>6.6</v>
      </c>
      <c r="T283" s="15">
        <v>5.6</v>
      </c>
      <c r="U283" s="15">
        <v>7.8</v>
      </c>
      <c r="V283" s="15"/>
      <c r="W283" s="15"/>
      <c r="X283" s="15"/>
      <c r="Y283" s="15"/>
      <c r="Z283" s="15"/>
      <c r="AA283" s="15"/>
      <c r="AB283" s="15"/>
      <c r="AC283" s="15"/>
      <c r="AD283" s="15"/>
      <c r="AE283" s="7"/>
    </row>
    <row r="284" spans="1:31" ht="14.4" x14ac:dyDescent="0.3">
      <c r="A284" t="s">
        <v>24442</v>
      </c>
      <c r="B284" s="1">
        <v>115</v>
      </c>
      <c r="C284">
        <v>6.1</v>
      </c>
      <c r="P284" s="8"/>
      <c r="Q284" s="15"/>
      <c r="R284" s="15"/>
      <c r="S284" s="12">
        <v>6.8</v>
      </c>
      <c r="T284" s="15">
        <v>5.8</v>
      </c>
      <c r="U284" s="15">
        <v>6.4</v>
      </c>
      <c r="V284" s="15"/>
      <c r="W284" s="15"/>
      <c r="X284" s="15"/>
      <c r="Y284" s="15"/>
      <c r="Z284" s="15"/>
      <c r="AA284" s="15"/>
      <c r="AB284" s="15"/>
      <c r="AC284" s="15"/>
      <c r="AD284" s="15"/>
      <c r="AE284" s="7"/>
    </row>
    <row r="285" spans="1:31" ht="14.4" x14ac:dyDescent="0.3">
      <c r="A285" t="s">
        <v>24443</v>
      </c>
      <c r="B285" s="1">
        <v>165</v>
      </c>
      <c r="C285">
        <v>8.5</v>
      </c>
      <c r="P285" s="8"/>
      <c r="Q285" s="15"/>
      <c r="R285" s="15"/>
      <c r="S285" s="12">
        <v>5.8</v>
      </c>
      <c r="T285" s="15">
        <v>6.9</v>
      </c>
      <c r="U285" s="15">
        <v>7</v>
      </c>
      <c r="V285" s="15"/>
      <c r="W285" s="15"/>
      <c r="X285" s="15"/>
      <c r="Y285" s="15"/>
      <c r="Z285" s="15"/>
      <c r="AA285" s="15"/>
      <c r="AB285" s="15"/>
      <c r="AC285" s="15"/>
      <c r="AD285" s="15"/>
      <c r="AE285" s="7"/>
    </row>
    <row r="286" spans="1:31" ht="14.4" x14ac:dyDescent="0.3">
      <c r="A286" t="s">
        <v>24444</v>
      </c>
      <c r="B286" s="1">
        <v>91</v>
      </c>
      <c r="C286">
        <v>6.9</v>
      </c>
      <c r="P286" s="8"/>
      <c r="Q286" s="15"/>
      <c r="R286" s="15"/>
      <c r="S286" s="12">
        <v>5.2</v>
      </c>
      <c r="T286" s="15">
        <v>5.6</v>
      </c>
      <c r="U286" s="15">
        <v>7.5</v>
      </c>
      <c r="V286" s="15"/>
      <c r="W286" s="15"/>
      <c r="X286" s="15"/>
      <c r="Y286" s="15"/>
      <c r="Z286" s="15"/>
      <c r="AA286" s="15"/>
      <c r="AB286" s="15"/>
      <c r="AC286" s="15"/>
      <c r="AD286" s="15"/>
      <c r="AE286" s="7"/>
    </row>
    <row r="287" spans="1:31" ht="14.4" x14ac:dyDescent="0.3">
      <c r="A287" t="s">
        <v>24445</v>
      </c>
      <c r="B287" s="1">
        <v>78</v>
      </c>
      <c r="C287">
        <v>7.3</v>
      </c>
      <c r="P287" s="8"/>
      <c r="Q287" s="15"/>
      <c r="R287" s="15"/>
      <c r="S287" s="12">
        <v>5.8</v>
      </c>
      <c r="T287" s="15">
        <v>6.4</v>
      </c>
      <c r="U287" s="15">
        <v>7.3</v>
      </c>
      <c r="V287" s="15"/>
      <c r="W287" s="15"/>
      <c r="X287" s="15"/>
      <c r="Y287" s="15"/>
      <c r="Z287" s="15"/>
      <c r="AA287" s="15"/>
      <c r="AB287" s="15"/>
      <c r="AC287" s="15"/>
      <c r="AD287" s="15"/>
      <c r="AE287" s="7"/>
    </row>
    <row r="288" spans="1:31" ht="14.4" x14ac:dyDescent="0.3">
      <c r="A288" t="s">
        <v>24446</v>
      </c>
      <c r="B288" s="1">
        <v>103</v>
      </c>
      <c r="C288">
        <v>6.7</v>
      </c>
      <c r="P288" s="8"/>
      <c r="Q288" s="15"/>
      <c r="R288" s="15"/>
      <c r="S288" s="12">
        <v>5.0999999999999996</v>
      </c>
      <c r="T288" s="15">
        <v>6.4</v>
      </c>
      <c r="U288" s="15">
        <v>7.2</v>
      </c>
      <c r="V288" s="15"/>
      <c r="W288" s="15"/>
      <c r="X288" s="15"/>
      <c r="Y288" s="15"/>
      <c r="Z288" s="15"/>
      <c r="AA288" s="15"/>
      <c r="AB288" s="15"/>
      <c r="AC288" s="15"/>
      <c r="AD288" s="15"/>
      <c r="AE288" s="7"/>
    </row>
    <row r="289" spans="1:31" ht="14.4" x14ac:dyDescent="0.3">
      <c r="A289" t="s">
        <v>24447</v>
      </c>
      <c r="B289" s="1">
        <v>131</v>
      </c>
      <c r="C289">
        <v>6.9</v>
      </c>
      <c r="P289" s="8"/>
      <c r="Q289" s="15"/>
      <c r="R289" s="15"/>
      <c r="S289" s="12">
        <v>4.7</v>
      </c>
      <c r="T289" s="15">
        <v>6.7</v>
      </c>
      <c r="U289" s="15">
        <v>6.1</v>
      </c>
      <c r="V289" s="15"/>
      <c r="W289" s="15"/>
      <c r="X289" s="15"/>
      <c r="Y289" s="15"/>
      <c r="Z289" s="15"/>
      <c r="AA289" s="15"/>
      <c r="AB289" s="15"/>
      <c r="AC289" s="15"/>
      <c r="AD289" s="15"/>
      <c r="AE289" s="7"/>
    </row>
    <row r="290" spans="1:31" ht="14.4" x14ac:dyDescent="0.3">
      <c r="A290" t="s">
        <v>24448</v>
      </c>
      <c r="B290" s="1">
        <v>104</v>
      </c>
      <c r="C290">
        <v>5.0999999999999996</v>
      </c>
      <c r="P290" s="8"/>
      <c r="Q290" s="15"/>
      <c r="R290" s="15"/>
      <c r="S290" s="12">
        <v>5.9</v>
      </c>
      <c r="T290" s="15">
        <v>5.6</v>
      </c>
      <c r="U290" s="15">
        <v>7.7</v>
      </c>
      <c r="V290" s="15"/>
      <c r="W290" s="15"/>
      <c r="X290" s="15"/>
      <c r="Y290" s="15"/>
      <c r="Z290" s="15"/>
      <c r="AA290" s="15"/>
      <c r="AB290" s="15"/>
      <c r="AC290" s="15"/>
      <c r="AD290" s="15"/>
      <c r="AE290" s="7"/>
    </row>
    <row r="291" spans="1:31" ht="14.4" x14ac:dyDescent="0.3">
      <c r="A291" t="s">
        <v>24449</v>
      </c>
      <c r="B291" s="1">
        <v>101</v>
      </c>
      <c r="C291">
        <v>6.8</v>
      </c>
      <c r="P291" s="8"/>
      <c r="Q291" s="15"/>
      <c r="R291" s="15"/>
      <c r="S291" s="12">
        <v>6</v>
      </c>
      <c r="T291" s="15">
        <v>6.8</v>
      </c>
      <c r="U291" s="15">
        <v>8.5</v>
      </c>
      <c r="V291" s="15"/>
      <c r="W291" s="15"/>
      <c r="X291" s="15"/>
      <c r="Y291" s="15"/>
      <c r="Z291" s="15"/>
      <c r="AA291" s="15"/>
      <c r="AB291" s="15"/>
      <c r="AC291" s="15"/>
      <c r="AD291" s="15"/>
      <c r="AE291" s="7"/>
    </row>
    <row r="292" spans="1:31" ht="14.4" x14ac:dyDescent="0.3">
      <c r="A292" t="s">
        <v>24450</v>
      </c>
      <c r="B292" s="1">
        <v>102</v>
      </c>
      <c r="C292">
        <v>6.7</v>
      </c>
      <c r="P292" s="8"/>
      <c r="Q292" s="15"/>
      <c r="R292" s="15"/>
      <c r="S292" s="12">
        <v>5.3</v>
      </c>
      <c r="T292" s="15">
        <v>7.4</v>
      </c>
      <c r="U292" s="15">
        <v>7.8</v>
      </c>
      <c r="V292" s="15"/>
      <c r="W292" s="15"/>
      <c r="X292" s="15"/>
      <c r="Y292" s="15"/>
      <c r="Z292" s="15"/>
      <c r="AA292" s="15"/>
      <c r="AB292" s="15"/>
      <c r="AC292" s="15"/>
      <c r="AD292" s="15"/>
      <c r="AE292" s="7"/>
    </row>
    <row r="293" spans="1:31" ht="14.4" x14ac:dyDescent="0.3">
      <c r="A293" t="s">
        <v>24451</v>
      </c>
      <c r="B293" s="1">
        <v>103</v>
      </c>
      <c r="C293">
        <v>6</v>
      </c>
      <c r="P293" s="8"/>
      <c r="Q293" s="15"/>
      <c r="R293" s="15"/>
      <c r="S293" s="12">
        <v>4.4000000000000004</v>
      </c>
      <c r="T293" s="15">
        <v>5.8</v>
      </c>
      <c r="U293" s="15">
        <v>6.7</v>
      </c>
      <c r="V293" s="15"/>
      <c r="W293" s="15"/>
      <c r="X293" s="15"/>
      <c r="Y293" s="15"/>
      <c r="Z293" s="15"/>
      <c r="AA293" s="15"/>
      <c r="AB293" s="15"/>
      <c r="AC293" s="15"/>
      <c r="AD293" s="15"/>
      <c r="AE293" s="7"/>
    </row>
    <row r="294" spans="1:31" ht="14.4" x14ac:dyDescent="0.3">
      <c r="A294" t="s">
        <v>24452</v>
      </c>
      <c r="B294" s="1">
        <v>121</v>
      </c>
      <c r="C294">
        <v>5.7</v>
      </c>
      <c r="P294" s="8"/>
      <c r="Q294" s="15"/>
      <c r="R294" s="15"/>
      <c r="S294" s="12">
        <v>5.7</v>
      </c>
      <c r="T294" s="15">
        <v>6.3</v>
      </c>
      <c r="U294" s="15">
        <v>6.9</v>
      </c>
      <c r="V294" s="15"/>
      <c r="W294" s="15"/>
      <c r="X294" s="15"/>
      <c r="Y294" s="15"/>
      <c r="Z294" s="15"/>
      <c r="AA294" s="15"/>
      <c r="AB294" s="15"/>
      <c r="AC294" s="15"/>
      <c r="AD294" s="15"/>
      <c r="AE294" s="7"/>
    </row>
    <row r="295" spans="1:31" ht="14.4" x14ac:dyDescent="0.3">
      <c r="A295" t="s">
        <v>24453</v>
      </c>
      <c r="B295" s="1">
        <v>143</v>
      </c>
      <c r="C295">
        <v>8</v>
      </c>
      <c r="P295" s="8"/>
      <c r="Q295" s="15"/>
      <c r="R295" s="15"/>
      <c r="S295" s="12">
        <v>6.2</v>
      </c>
      <c r="T295" s="15">
        <v>5.0999999999999996</v>
      </c>
      <c r="U295" s="15">
        <v>7.1</v>
      </c>
      <c r="V295" s="15"/>
      <c r="W295" s="15"/>
      <c r="X295" s="15"/>
      <c r="Y295" s="15"/>
      <c r="Z295" s="15"/>
      <c r="AA295" s="15"/>
      <c r="AB295" s="15"/>
      <c r="AC295" s="15"/>
      <c r="AD295" s="15"/>
      <c r="AE295" s="7"/>
    </row>
    <row r="296" spans="1:31" ht="14.4" x14ac:dyDescent="0.3">
      <c r="A296" t="s">
        <v>24454</v>
      </c>
      <c r="B296" s="1">
        <v>240</v>
      </c>
      <c r="C296">
        <v>8.1999999999999993</v>
      </c>
      <c r="P296" s="8"/>
      <c r="Q296" s="15"/>
      <c r="R296" s="15"/>
      <c r="S296" s="12">
        <v>4</v>
      </c>
      <c r="T296" s="15">
        <v>6.4</v>
      </c>
      <c r="U296" s="15">
        <v>6.5</v>
      </c>
      <c r="V296" s="15"/>
      <c r="W296" s="15"/>
      <c r="X296" s="15"/>
      <c r="Y296" s="15"/>
      <c r="Z296" s="15"/>
      <c r="AA296" s="15"/>
      <c r="AB296" s="15"/>
      <c r="AC296" s="15"/>
      <c r="AD296" s="15"/>
      <c r="AE296" s="7"/>
    </row>
    <row r="297" spans="1:31" ht="14.4" x14ac:dyDescent="0.3">
      <c r="A297" t="s">
        <v>24455</v>
      </c>
      <c r="B297" s="1">
        <v>121</v>
      </c>
      <c r="C297">
        <v>5.4</v>
      </c>
      <c r="P297" s="8"/>
      <c r="Q297" s="15"/>
      <c r="R297" s="15"/>
      <c r="S297" s="12">
        <v>7.8</v>
      </c>
      <c r="T297" s="15">
        <v>7.4</v>
      </c>
      <c r="U297" s="15">
        <v>7.2</v>
      </c>
      <c r="V297" s="15"/>
      <c r="W297" s="15"/>
      <c r="X297" s="15"/>
      <c r="Y297" s="15"/>
      <c r="Z297" s="15"/>
      <c r="AA297" s="15"/>
      <c r="AB297" s="15"/>
      <c r="AC297" s="15"/>
      <c r="AD297" s="15"/>
      <c r="AE297" s="7"/>
    </row>
    <row r="298" spans="1:31" ht="14.4" x14ac:dyDescent="0.3">
      <c r="A298" t="s">
        <v>24456</v>
      </c>
      <c r="B298" s="1">
        <v>129</v>
      </c>
      <c r="C298">
        <v>7.2</v>
      </c>
      <c r="P298" s="8"/>
      <c r="Q298" s="15"/>
      <c r="R298" s="15"/>
      <c r="S298" s="12">
        <v>5.9</v>
      </c>
      <c r="T298" s="15">
        <v>5.5</v>
      </c>
      <c r="U298" s="15">
        <v>7.2</v>
      </c>
      <c r="V298" s="15"/>
      <c r="W298" s="15"/>
      <c r="X298" s="15"/>
      <c r="Y298" s="15"/>
      <c r="Z298" s="15"/>
      <c r="AA298" s="15"/>
      <c r="AB298" s="15"/>
      <c r="AC298" s="15"/>
      <c r="AD298" s="15"/>
      <c r="AE298" s="7"/>
    </row>
    <row r="299" spans="1:31" ht="14.4" x14ac:dyDescent="0.3">
      <c r="A299" t="s">
        <v>24457</v>
      </c>
      <c r="B299" s="1">
        <v>172</v>
      </c>
      <c r="C299">
        <v>7.5</v>
      </c>
      <c r="P299" s="8"/>
      <c r="Q299" s="15"/>
      <c r="R299" s="15"/>
      <c r="S299" s="12">
        <v>4.8</v>
      </c>
      <c r="T299" s="15">
        <v>6.5</v>
      </c>
      <c r="U299" s="15">
        <v>6.1</v>
      </c>
      <c r="V299" s="15"/>
      <c r="W299" s="15"/>
      <c r="X299" s="15"/>
      <c r="Y299" s="15"/>
      <c r="Z299" s="15"/>
      <c r="AA299" s="15"/>
      <c r="AB299" s="15"/>
      <c r="AC299" s="15"/>
      <c r="AD299" s="15"/>
      <c r="AE299" s="7"/>
    </row>
    <row r="300" spans="1:31" ht="14.4" x14ac:dyDescent="0.3">
      <c r="A300" t="s">
        <v>24458</v>
      </c>
      <c r="B300" s="1">
        <v>101</v>
      </c>
      <c r="C300">
        <v>7</v>
      </c>
      <c r="P300" s="8"/>
      <c r="Q300" s="15"/>
      <c r="R300" s="15"/>
      <c r="S300" s="12">
        <v>5.8</v>
      </c>
      <c r="T300" s="15">
        <v>7.1</v>
      </c>
      <c r="U300" s="15">
        <v>6.9</v>
      </c>
      <c r="V300" s="15"/>
      <c r="W300" s="15"/>
      <c r="X300" s="15"/>
      <c r="Y300" s="15"/>
      <c r="Z300" s="15"/>
      <c r="AA300" s="15"/>
      <c r="AB300" s="15"/>
      <c r="AC300" s="15"/>
      <c r="AD300" s="15"/>
      <c r="AE300" s="7"/>
    </row>
    <row r="301" spans="1:31" ht="14.4" x14ac:dyDescent="0.3">
      <c r="A301" t="s">
        <v>24459</v>
      </c>
      <c r="B301" s="1">
        <v>87</v>
      </c>
      <c r="C301">
        <v>3.3</v>
      </c>
      <c r="P301" s="8"/>
      <c r="Q301" s="15"/>
      <c r="R301" s="15"/>
      <c r="S301" s="12">
        <v>4.0999999999999996</v>
      </c>
      <c r="T301" s="15">
        <v>7</v>
      </c>
      <c r="U301" s="15">
        <v>7</v>
      </c>
      <c r="V301" s="15"/>
      <c r="W301" s="15"/>
      <c r="X301" s="15"/>
      <c r="Y301" s="15"/>
      <c r="Z301" s="15"/>
      <c r="AA301" s="15"/>
      <c r="AB301" s="15"/>
      <c r="AC301" s="15"/>
      <c r="AD301" s="15"/>
      <c r="AE301" s="7"/>
    </row>
    <row r="302" spans="1:31" ht="14.4" x14ac:dyDescent="0.3">
      <c r="A302" t="s">
        <v>24460</v>
      </c>
      <c r="B302" s="1">
        <v>101</v>
      </c>
      <c r="C302">
        <v>6</v>
      </c>
      <c r="P302" s="8"/>
      <c r="Q302" s="15"/>
      <c r="R302" s="15"/>
      <c r="S302" s="12">
        <v>4.5</v>
      </c>
      <c r="T302" s="15">
        <v>6.7</v>
      </c>
      <c r="U302" s="15">
        <v>6.1</v>
      </c>
      <c r="V302" s="15"/>
      <c r="W302" s="15"/>
      <c r="X302" s="15"/>
      <c r="Y302" s="15"/>
      <c r="Z302" s="15"/>
      <c r="AA302" s="15"/>
      <c r="AB302" s="15"/>
      <c r="AC302" s="15"/>
      <c r="AD302" s="15"/>
      <c r="AE302" s="7"/>
    </row>
    <row r="303" spans="1:31" ht="14.4" x14ac:dyDescent="0.3">
      <c r="A303" t="s">
        <v>24461</v>
      </c>
      <c r="B303" s="1">
        <v>95</v>
      </c>
      <c r="C303">
        <v>7.1</v>
      </c>
      <c r="P303" s="8"/>
      <c r="Q303" s="15"/>
      <c r="R303" s="15"/>
      <c r="S303" s="12">
        <v>5.8</v>
      </c>
      <c r="T303" s="15">
        <v>7.1</v>
      </c>
      <c r="U303" s="15">
        <v>5.9</v>
      </c>
      <c r="V303" s="15"/>
      <c r="W303" s="15"/>
      <c r="X303" s="15"/>
      <c r="Y303" s="15"/>
      <c r="Z303" s="15"/>
      <c r="AA303" s="15"/>
      <c r="AB303" s="15"/>
      <c r="AC303" s="15"/>
      <c r="AD303" s="15"/>
      <c r="AE303" s="7"/>
    </row>
    <row r="304" spans="1:31" ht="14.4" x14ac:dyDescent="0.3">
      <c r="A304" t="s">
        <v>24462</v>
      </c>
      <c r="B304" s="1">
        <v>102</v>
      </c>
      <c r="C304">
        <v>5.4</v>
      </c>
      <c r="P304" s="8"/>
      <c r="Q304" s="15"/>
      <c r="R304" s="15"/>
      <c r="S304" s="12">
        <v>5.9</v>
      </c>
      <c r="T304" s="15">
        <v>6.4</v>
      </c>
      <c r="U304" s="15">
        <v>4.5999999999999996</v>
      </c>
      <c r="V304" s="15"/>
      <c r="W304" s="15"/>
      <c r="X304" s="15"/>
      <c r="Y304" s="15"/>
      <c r="Z304" s="15"/>
      <c r="AA304" s="15"/>
      <c r="AB304" s="15"/>
      <c r="AC304" s="15"/>
      <c r="AD304" s="15"/>
      <c r="AE304" s="7"/>
    </row>
    <row r="305" spans="1:31" ht="14.4" x14ac:dyDescent="0.3">
      <c r="A305" t="s">
        <v>24463</v>
      </c>
      <c r="B305" s="1">
        <v>131</v>
      </c>
      <c r="C305">
        <v>6.1</v>
      </c>
      <c r="P305" s="8"/>
      <c r="Q305" s="15"/>
      <c r="R305" s="15"/>
      <c r="S305" s="12">
        <v>4.4000000000000004</v>
      </c>
      <c r="T305" s="15">
        <v>7.1</v>
      </c>
      <c r="U305" s="15">
        <v>6.4</v>
      </c>
      <c r="V305" s="15"/>
      <c r="W305" s="15"/>
      <c r="X305" s="15"/>
      <c r="Y305" s="15"/>
      <c r="Z305" s="15"/>
      <c r="AA305" s="15"/>
      <c r="AB305" s="15"/>
      <c r="AC305" s="15"/>
      <c r="AD305" s="15"/>
      <c r="AE305" s="7"/>
    </row>
    <row r="306" spans="1:31" ht="14.4" x14ac:dyDescent="0.3">
      <c r="A306" t="s">
        <v>24464</v>
      </c>
      <c r="B306" s="1">
        <v>114</v>
      </c>
      <c r="C306">
        <v>5.3</v>
      </c>
      <c r="P306" s="8"/>
      <c r="Q306" s="15"/>
      <c r="R306" s="15"/>
      <c r="S306" s="12">
        <v>5.0999999999999996</v>
      </c>
      <c r="T306" s="15">
        <v>6.8</v>
      </c>
      <c r="U306" s="15">
        <v>8.4</v>
      </c>
      <c r="V306" s="15"/>
      <c r="W306" s="15"/>
      <c r="X306" s="15"/>
      <c r="Y306" s="15"/>
      <c r="Z306" s="15"/>
      <c r="AA306" s="15"/>
      <c r="AB306" s="15"/>
      <c r="AC306" s="15"/>
      <c r="AD306" s="15"/>
      <c r="AE306" s="7"/>
    </row>
    <row r="307" spans="1:31" ht="14.4" x14ac:dyDescent="0.3">
      <c r="A307" t="s">
        <v>24465</v>
      </c>
      <c r="B307" s="1">
        <v>94</v>
      </c>
      <c r="C307">
        <v>2.2000000000000002</v>
      </c>
      <c r="P307" s="8"/>
      <c r="Q307" s="15"/>
      <c r="R307" s="15"/>
      <c r="S307" s="12">
        <v>7.6</v>
      </c>
      <c r="T307" s="15">
        <v>6.6</v>
      </c>
      <c r="U307" s="15">
        <v>7</v>
      </c>
      <c r="V307" s="15"/>
      <c r="W307" s="15"/>
      <c r="X307" s="15"/>
      <c r="Y307" s="15"/>
      <c r="Z307" s="15"/>
      <c r="AA307" s="15"/>
      <c r="AB307" s="15"/>
      <c r="AC307" s="15"/>
      <c r="AD307" s="15"/>
      <c r="AE307" s="7"/>
    </row>
    <row r="308" spans="1:31" ht="14.4" x14ac:dyDescent="0.3">
      <c r="A308" t="s">
        <v>24466</v>
      </c>
      <c r="B308" s="1">
        <v>122</v>
      </c>
      <c r="C308">
        <v>7</v>
      </c>
      <c r="P308" s="8"/>
      <c r="Q308" s="15"/>
      <c r="R308" s="15"/>
      <c r="S308" s="12">
        <v>7</v>
      </c>
      <c r="T308" s="15">
        <v>5</v>
      </c>
      <c r="U308" s="15">
        <v>4.9000000000000004</v>
      </c>
      <c r="V308" s="15"/>
      <c r="W308" s="15"/>
      <c r="X308" s="15"/>
      <c r="Y308" s="15"/>
      <c r="Z308" s="15"/>
      <c r="AA308" s="15"/>
      <c r="AB308" s="15"/>
      <c r="AC308" s="15"/>
      <c r="AD308" s="15"/>
      <c r="AE308" s="7"/>
    </row>
    <row r="309" spans="1:31" ht="14.4" x14ac:dyDescent="0.3">
      <c r="A309" t="s">
        <v>24467</v>
      </c>
      <c r="B309" s="1">
        <v>95</v>
      </c>
      <c r="C309">
        <v>3.8</v>
      </c>
      <c r="P309" s="8"/>
      <c r="Q309" s="15"/>
      <c r="R309" s="15"/>
      <c r="S309" s="12">
        <v>6.5</v>
      </c>
      <c r="T309" s="15">
        <v>7.4</v>
      </c>
      <c r="U309" s="15">
        <v>6.5</v>
      </c>
      <c r="V309" s="15"/>
      <c r="W309" s="15"/>
      <c r="X309" s="15"/>
      <c r="Y309" s="15"/>
      <c r="Z309" s="15"/>
      <c r="AA309" s="15"/>
      <c r="AB309" s="15"/>
      <c r="AC309" s="15"/>
      <c r="AD309" s="15"/>
      <c r="AE309" s="7"/>
    </row>
    <row r="310" spans="1:31" ht="14.4" x14ac:dyDescent="0.3">
      <c r="A310" t="s">
        <v>24468</v>
      </c>
      <c r="B310" s="1">
        <v>115</v>
      </c>
      <c r="C310">
        <v>6.9</v>
      </c>
      <c r="P310" s="8"/>
      <c r="Q310" s="15"/>
      <c r="R310" s="15"/>
      <c r="S310" s="12">
        <v>5.7</v>
      </c>
      <c r="T310" s="15">
        <v>7</v>
      </c>
      <c r="U310" s="15">
        <v>6.2</v>
      </c>
      <c r="V310" s="15"/>
      <c r="W310" s="15"/>
      <c r="X310" s="15"/>
      <c r="Y310" s="15"/>
      <c r="Z310" s="15"/>
      <c r="AA310" s="15"/>
      <c r="AB310" s="15"/>
      <c r="AC310" s="15"/>
      <c r="AD310" s="15"/>
      <c r="AE310" s="7"/>
    </row>
    <row r="311" spans="1:31" ht="14.4" x14ac:dyDescent="0.3">
      <c r="A311" t="s">
        <v>24469</v>
      </c>
      <c r="B311" s="1">
        <v>88</v>
      </c>
      <c r="C311">
        <v>7.2</v>
      </c>
      <c r="P311" s="8"/>
      <c r="Q311" s="15"/>
      <c r="R311" s="15"/>
      <c r="S311" s="12">
        <v>5.0999999999999996</v>
      </c>
      <c r="T311" s="15">
        <v>6.2</v>
      </c>
      <c r="U311" s="15">
        <v>6.7</v>
      </c>
      <c r="V311" s="15"/>
      <c r="W311" s="15"/>
      <c r="X311" s="15"/>
      <c r="Y311" s="15"/>
      <c r="Z311" s="15"/>
      <c r="AA311" s="15"/>
      <c r="AB311" s="15"/>
      <c r="AC311" s="15"/>
      <c r="AD311" s="15"/>
      <c r="AE311" s="7"/>
    </row>
    <row r="312" spans="1:31" ht="14.4" x14ac:dyDescent="0.3">
      <c r="A312" t="s">
        <v>24470</v>
      </c>
      <c r="B312" s="1">
        <v>110</v>
      </c>
      <c r="C312">
        <v>7.3</v>
      </c>
      <c r="P312" s="8"/>
      <c r="Q312" s="15"/>
      <c r="R312" s="15"/>
      <c r="S312" s="12">
        <v>4.4000000000000004</v>
      </c>
      <c r="T312" s="15">
        <v>4.7</v>
      </c>
      <c r="U312" s="15">
        <v>6.6</v>
      </c>
      <c r="V312" s="15"/>
      <c r="W312" s="15"/>
      <c r="X312" s="15"/>
      <c r="Y312" s="15"/>
      <c r="Z312" s="15"/>
      <c r="AA312" s="15"/>
      <c r="AB312" s="15"/>
      <c r="AC312" s="15"/>
      <c r="AD312" s="15"/>
      <c r="AE312" s="7"/>
    </row>
    <row r="313" spans="1:31" ht="14.4" x14ac:dyDescent="0.3">
      <c r="A313" t="s">
        <v>24471</v>
      </c>
      <c r="B313" s="1">
        <v>130</v>
      </c>
      <c r="C313">
        <v>6.3</v>
      </c>
      <c r="P313" s="8"/>
      <c r="Q313" s="15"/>
      <c r="R313" s="15"/>
      <c r="S313" s="12">
        <v>5.5</v>
      </c>
      <c r="T313" s="15">
        <v>6.3</v>
      </c>
      <c r="U313" s="15">
        <v>6.4</v>
      </c>
      <c r="V313" s="15"/>
      <c r="W313" s="15"/>
      <c r="X313" s="15"/>
      <c r="Y313" s="15"/>
      <c r="Z313" s="15"/>
      <c r="AA313" s="15"/>
      <c r="AB313" s="15"/>
      <c r="AC313" s="15"/>
      <c r="AD313" s="15"/>
      <c r="AE313" s="7"/>
    </row>
    <row r="314" spans="1:31" ht="14.4" x14ac:dyDescent="0.3">
      <c r="A314" t="s">
        <v>24472</v>
      </c>
      <c r="B314" s="1">
        <v>216</v>
      </c>
      <c r="C314">
        <v>7.5</v>
      </c>
      <c r="P314" s="8"/>
      <c r="Q314" s="15"/>
      <c r="R314" s="15"/>
      <c r="S314" s="12">
        <v>6.5</v>
      </c>
      <c r="T314" s="15">
        <v>6.1</v>
      </c>
      <c r="U314" s="15">
        <v>7.3</v>
      </c>
      <c r="V314" s="15"/>
      <c r="W314" s="15"/>
      <c r="X314" s="15"/>
      <c r="Y314" s="15"/>
      <c r="Z314" s="15"/>
      <c r="AA314" s="15"/>
      <c r="AB314" s="15"/>
      <c r="AC314" s="15"/>
      <c r="AD314" s="15"/>
      <c r="AE314" s="7"/>
    </row>
    <row r="315" spans="1:31" ht="14.4" x14ac:dyDescent="0.3">
      <c r="A315" t="s">
        <v>24473</v>
      </c>
      <c r="B315" s="1">
        <v>146</v>
      </c>
      <c r="C315">
        <v>7.6</v>
      </c>
      <c r="P315" s="8"/>
      <c r="Q315" s="15"/>
      <c r="R315" s="15"/>
      <c r="S315" s="12">
        <v>7</v>
      </c>
      <c r="T315" s="15">
        <v>5.8</v>
      </c>
      <c r="U315" s="15">
        <v>7.7</v>
      </c>
      <c r="V315" s="15"/>
      <c r="W315" s="15"/>
      <c r="X315" s="15"/>
      <c r="Y315" s="15"/>
      <c r="Z315" s="15"/>
      <c r="AA315" s="15"/>
      <c r="AB315" s="15"/>
      <c r="AC315" s="15"/>
      <c r="AD315" s="15"/>
      <c r="AE315" s="7"/>
    </row>
    <row r="316" spans="1:31" ht="14.4" x14ac:dyDescent="0.3">
      <c r="A316" t="s">
        <v>24474</v>
      </c>
      <c r="B316" s="1">
        <v>85</v>
      </c>
      <c r="C316">
        <v>6.8</v>
      </c>
      <c r="P316" s="8"/>
      <c r="Q316" s="15"/>
      <c r="R316" s="15"/>
      <c r="S316" s="12">
        <v>6</v>
      </c>
      <c r="T316" s="15">
        <v>6.5</v>
      </c>
      <c r="U316" s="15">
        <v>8.1</v>
      </c>
      <c r="V316" s="15"/>
      <c r="W316" s="15"/>
      <c r="X316" s="15"/>
      <c r="Y316" s="15"/>
      <c r="Z316" s="15"/>
      <c r="AA316" s="15"/>
      <c r="AB316" s="15"/>
      <c r="AC316" s="15"/>
      <c r="AD316" s="15"/>
      <c r="AE316" s="7"/>
    </row>
    <row r="317" spans="1:31" ht="14.4" x14ac:dyDescent="0.3">
      <c r="A317" t="s">
        <v>24475</v>
      </c>
      <c r="B317" s="1">
        <v>93</v>
      </c>
      <c r="C317">
        <v>5.2</v>
      </c>
      <c r="P317" s="8"/>
      <c r="Q317" s="15"/>
      <c r="R317" s="15"/>
      <c r="S317" s="12">
        <v>6.3</v>
      </c>
      <c r="T317" s="15">
        <v>6.7</v>
      </c>
      <c r="U317" s="15">
        <v>5.2</v>
      </c>
      <c r="V317" s="15"/>
      <c r="W317" s="15"/>
      <c r="X317" s="15"/>
      <c r="Y317" s="15"/>
      <c r="Z317" s="15"/>
      <c r="AA317" s="15"/>
      <c r="AB317" s="15"/>
      <c r="AC317" s="15"/>
      <c r="AD317" s="15"/>
      <c r="AE317" s="7"/>
    </row>
    <row r="318" spans="1:31" ht="14.4" x14ac:dyDescent="0.3">
      <c r="A318" t="s">
        <v>24476</v>
      </c>
      <c r="B318" s="1">
        <v>152</v>
      </c>
      <c r="C318">
        <v>7.7</v>
      </c>
      <c r="P318" s="8"/>
      <c r="Q318" s="15"/>
      <c r="R318" s="15"/>
      <c r="S318" s="12">
        <v>6.9</v>
      </c>
      <c r="T318" s="15">
        <v>5.5</v>
      </c>
      <c r="U318" s="15">
        <v>6.2</v>
      </c>
      <c r="V318" s="15"/>
      <c r="W318" s="15"/>
      <c r="X318" s="15"/>
      <c r="Y318" s="15"/>
      <c r="Z318" s="15"/>
      <c r="AA318" s="15"/>
      <c r="AB318" s="15"/>
      <c r="AC318" s="15"/>
      <c r="AD318" s="15"/>
      <c r="AE318" s="7"/>
    </row>
    <row r="319" spans="1:31" ht="14.4" x14ac:dyDescent="0.3">
      <c r="A319" t="s">
        <v>24477</v>
      </c>
      <c r="B319" s="1">
        <v>85</v>
      </c>
      <c r="C319">
        <v>6.2</v>
      </c>
      <c r="P319" s="8"/>
      <c r="Q319" s="15"/>
      <c r="R319" s="15"/>
      <c r="S319" s="12">
        <v>5.3</v>
      </c>
      <c r="T319" s="15">
        <v>6.3</v>
      </c>
      <c r="U319" s="15">
        <v>5.7</v>
      </c>
      <c r="V319" s="15"/>
      <c r="W319" s="15"/>
      <c r="X319" s="15"/>
      <c r="Y319" s="15"/>
      <c r="Z319" s="15"/>
      <c r="AA319" s="15"/>
      <c r="AB319" s="15"/>
      <c r="AC319" s="15"/>
      <c r="AD319" s="15"/>
      <c r="AE319" s="7"/>
    </row>
    <row r="320" spans="1:31" ht="14.4" x14ac:dyDescent="0.3">
      <c r="A320" t="s">
        <v>24478</v>
      </c>
      <c r="B320" s="1">
        <v>126</v>
      </c>
      <c r="C320">
        <v>7.7</v>
      </c>
      <c r="P320" s="8"/>
      <c r="Q320" s="15"/>
      <c r="R320" s="15"/>
      <c r="S320" s="12">
        <v>4.5</v>
      </c>
      <c r="T320" s="15">
        <v>5.9</v>
      </c>
      <c r="U320" s="15">
        <v>6.7</v>
      </c>
      <c r="V320" s="15"/>
      <c r="W320" s="15"/>
      <c r="X320" s="15"/>
      <c r="Y320" s="15"/>
      <c r="Z320" s="15"/>
      <c r="AA320" s="15"/>
      <c r="AB320" s="15"/>
      <c r="AC320" s="15"/>
      <c r="AD320" s="15"/>
      <c r="AE320" s="7"/>
    </row>
    <row r="321" spans="1:31" ht="14.4" x14ac:dyDescent="0.3">
      <c r="A321" t="s">
        <v>24479</v>
      </c>
      <c r="B321" s="1">
        <v>146</v>
      </c>
      <c r="C321">
        <v>4.3</v>
      </c>
      <c r="P321" s="8"/>
      <c r="Q321" s="15"/>
      <c r="R321" s="15"/>
      <c r="S321" s="12">
        <v>5.4</v>
      </c>
      <c r="T321" s="15">
        <v>6.5</v>
      </c>
      <c r="U321" s="15">
        <v>6.8</v>
      </c>
      <c r="V321" s="15"/>
      <c r="W321" s="15"/>
      <c r="X321" s="15"/>
      <c r="Y321" s="15"/>
      <c r="Z321" s="15"/>
      <c r="AA321" s="15"/>
      <c r="AB321" s="15"/>
      <c r="AC321" s="15"/>
      <c r="AD321" s="15"/>
      <c r="AE321" s="7"/>
    </row>
    <row r="322" spans="1:31" ht="14.4" x14ac:dyDescent="0.3">
      <c r="A322" t="s">
        <v>24480</v>
      </c>
      <c r="B322" s="1">
        <v>89</v>
      </c>
      <c r="C322">
        <v>6.9</v>
      </c>
      <c r="P322" s="8"/>
      <c r="Q322" s="15"/>
      <c r="R322" s="15"/>
      <c r="S322" s="12">
        <v>6.6</v>
      </c>
      <c r="T322" s="15">
        <v>4.4000000000000004</v>
      </c>
      <c r="U322" s="15">
        <v>7.6</v>
      </c>
      <c r="V322" s="15"/>
      <c r="W322" s="15"/>
      <c r="X322" s="15"/>
      <c r="Y322" s="15"/>
      <c r="Z322" s="15"/>
      <c r="AA322" s="15"/>
      <c r="AB322" s="15"/>
      <c r="AC322" s="15"/>
      <c r="AD322" s="15"/>
      <c r="AE322" s="7"/>
    </row>
    <row r="323" spans="1:31" ht="14.4" x14ac:dyDescent="0.3">
      <c r="A323" t="s">
        <v>24481</v>
      </c>
      <c r="B323" s="1">
        <v>88</v>
      </c>
      <c r="C323">
        <v>6.6</v>
      </c>
      <c r="P323" s="8"/>
      <c r="Q323" s="15"/>
      <c r="R323" s="15"/>
      <c r="S323" s="12">
        <v>5.4</v>
      </c>
      <c r="T323" s="15">
        <v>6.6</v>
      </c>
      <c r="U323" s="15">
        <v>6.7</v>
      </c>
      <c r="V323" s="15"/>
      <c r="W323" s="15"/>
      <c r="X323" s="15"/>
      <c r="Y323" s="15"/>
      <c r="Z323" s="15"/>
      <c r="AA323" s="15"/>
      <c r="AB323" s="15"/>
      <c r="AC323" s="15"/>
      <c r="AD323" s="15"/>
      <c r="AE323" s="7"/>
    </row>
    <row r="324" spans="1:31" ht="14.4" x14ac:dyDescent="0.3">
      <c r="A324" t="s">
        <v>24482</v>
      </c>
      <c r="B324" s="1">
        <v>105</v>
      </c>
      <c r="C324">
        <v>7</v>
      </c>
      <c r="P324" s="8"/>
      <c r="Q324" s="15"/>
      <c r="R324" s="15"/>
      <c r="S324" s="12">
        <v>6.2</v>
      </c>
      <c r="T324" s="15">
        <v>6</v>
      </c>
      <c r="U324" s="15">
        <v>7.7</v>
      </c>
      <c r="V324" s="15"/>
      <c r="W324" s="15"/>
      <c r="X324" s="15"/>
      <c r="Y324" s="15"/>
      <c r="Z324" s="15"/>
      <c r="AA324" s="15"/>
      <c r="AB324" s="15"/>
      <c r="AC324" s="15"/>
      <c r="AD324" s="15"/>
      <c r="AE324" s="7"/>
    </row>
    <row r="325" spans="1:31" ht="14.4" x14ac:dyDescent="0.3">
      <c r="A325" t="s">
        <v>24483</v>
      </c>
      <c r="B325" s="1">
        <v>135</v>
      </c>
      <c r="C325">
        <v>6.7</v>
      </c>
      <c r="P325" s="8"/>
      <c r="Q325" s="15"/>
      <c r="R325" s="15"/>
      <c r="S325" s="12">
        <v>6.3</v>
      </c>
      <c r="T325" s="15">
        <v>4.3</v>
      </c>
      <c r="U325" s="15">
        <v>7.3</v>
      </c>
      <c r="V325" s="15"/>
      <c r="W325" s="15"/>
      <c r="X325" s="15"/>
      <c r="Y325" s="15"/>
      <c r="Z325" s="15"/>
      <c r="AA325" s="15"/>
      <c r="AB325" s="15"/>
      <c r="AC325" s="15"/>
      <c r="AD325" s="15"/>
      <c r="AE325" s="7"/>
    </row>
    <row r="326" spans="1:31" ht="14.4" x14ac:dyDescent="0.3">
      <c r="A326" t="s">
        <v>24484</v>
      </c>
      <c r="B326" s="1">
        <v>100</v>
      </c>
      <c r="C326">
        <v>8.1999999999999993</v>
      </c>
      <c r="P326" s="8"/>
      <c r="Q326" s="15"/>
      <c r="R326" s="15"/>
      <c r="S326" s="12">
        <v>6.3</v>
      </c>
      <c r="T326" s="15">
        <v>6.1</v>
      </c>
      <c r="U326" s="15">
        <v>6.8</v>
      </c>
      <c r="V326" s="15"/>
      <c r="W326" s="15"/>
      <c r="X326" s="15"/>
      <c r="Y326" s="15"/>
      <c r="Z326" s="15"/>
      <c r="AA326" s="15"/>
      <c r="AB326" s="15"/>
      <c r="AC326" s="15"/>
      <c r="AD326" s="15"/>
      <c r="AE326" s="7"/>
    </row>
    <row r="327" spans="1:31" ht="14.4" x14ac:dyDescent="0.3">
      <c r="A327" t="s">
        <v>24485</v>
      </c>
      <c r="B327" s="1">
        <v>192</v>
      </c>
      <c r="C327">
        <v>8.9</v>
      </c>
      <c r="P327" s="8"/>
      <c r="Q327" s="15"/>
      <c r="R327" s="15"/>
      <c r="S327" s="12">
        <v>6</v>
      </c>
      <c r="T327" s="15">
        <v>6.4</v>
      </c>
      <c r="U327" s="15">
        <v>6.3</v>
      </c>
      <c r="V327" s="15"/>
      <c r="W327" s="15"/>
      <c r="X327" s="15"/>
      <c r="Y327" s="15"/>
      <c r="Z327" s="15"/>
      <c r="AA327" s="15"/>
      <c r="AB327" s="15"/>
      <c r="AC327" s="15"/>
      <c r="AD327" s="15"/>
      <c r="AE327" s="7"/>
    </row>
    <row r="328" spans="1:31" ht="14.4" x14ac:dyDescent="0.3">
      <c r="A328" t="s">
        <v>24486</v>
      </c>
      <c r="B328" s="1">
        <v>172</v>
      </c>
      <c r="C328">
        <v>8.6999999999999993</v>
      </c>
      <c r="P328" s="8"/>
      <c r="Q328" s="15"/>
      <c r="R328" s="15"/>
      <c r="S328" s="12">
        <v>5.4</v>
      </c>
      <c r="T328" s="15">
        <v>6.5</v>
      </c>
      <c r="U328" s="15">
        <v>8.3000000000000007</v>
      </c>
      <c r="V328" s="15"/>
      <c r="W328" s="15"/>
      <c r="X328" s="15"/>
      <c r="Y328" s="15"/>
      <c r="Z328" s="15"/>
      <c r="AA328" s="15"/>
      <c r="AB328" s="15"/>
      <c r="AC328" s="15"/>
      <c r="AD328" s="15"/>
      <c r="AE328" s="7"/>
    </row>
    <row r="329" spans="1:31" ht="14.4" x14ac:dyDescent="0.3">
      <c r="A329" t="s">
        <v>24487</v>
      </c>
      <c r="B329" s="1">
        <v>102</v>
      </c>
      <c r="C329">
        <v>5.5</v>
      </c>
      <c r="P329" s="8"/>
      <c r="Q329" s="15"/>
      <c r="R329" s="15"/>
      <c r="S329" s="12">
        <v>6.6</v>
      </c>
      <c r="T329" s="15">
        <v>5.7</v>
      </c>
      <c r="U329" s="15">
        <v>6.4</v>
      </c>
      <c r="V329" s="15"/>
      <c r="W329" s="15"/>
      <c r="X329" s="15"/>
      <c r="Y329" s="15"/>
      <c r="Z329" s="15"/>
      <c r="AA329" s="15"/>
      <c r="AB329" s="15"/>
      <c r="AC329" s="15"/>
      <c r="AD329" s="15"/>
      <c r="AE329" s="7"/>
    </row>
    <row r="330" spans="1:31" ht="14.4" x14ac:dyDescent="0.3">
      <c r="A330" t="s">
        <v>24488</v>
      </c>
      <c r="B330" s="1">
        <v>100</v>
      </c>
      <c r="C330">
        <v>5.7</v>
      </c>
      <c r="P330" s="8"/>
      <c r="Q330" s="15"/>
      <c r="R330" s="15"/>
      <c r="S330" s="12">
        <v>5.3</v>
      </c>
      <c r="T330" s="15">
        <v>7.3</v>
      </c>
      <c r="U330" s="15">
        <v>7.2</v>
      </c>
      <c r="V330" s="15"/>
      <c r="W330" s="15"/>
      <c r="X330" s="15"/>
      <c r="Y330" s="15"/>
      <c r="Z330" s="15"/>
      <c r="AA330" s="15"/>
      <c r="AB330" s="15"/>
      <c r="AC330" s="15"/>
      <c r="AD330" s="15"/>
      <c r="AE330" s="7"/>
    </row>
    <row r="331" spans="1:31" ht="14.4" x14ac:dyDescent="0.3">
      <c r="A331" t="s">
        <v>24489</v>
      </c>
      <c r="B331" s="1">
        <v>119</v>
      </c>
      <c r="C331">
        <v>6.3</v>
      </c>
      <c r="P331" s="8"/>
      <c r="Q331" s="15"/>
      <c r="R331" s="15"/>
      <c r="S331" s="12">
        <v>5.9</v>
      </c>
      <c r="T331" s="15">
        <v>6.6</v>
      </c>
      <c r="U331" s="15">
        <v>7.5</v>
      </c>
      <c r="V331" s="15"/>
      <c r="W331" s="15"/>
      <c r="X331" s="15"/>
      <c r="Y331" s="15"/>
      <c r="Z331" s="15"/>
      <c r="AA331" s="15"/>
      <c r="AB331" s="15"/>
      <c r="AC331" s="15"/>
      <c r="AD331" s="15"/>
      <c r="AE331" s="7"/>
    </row>
    <row r="332" spans="1:31" ht="14.4" x14ac:dyDescent="0.3">
      <c r="A332" t="s">
        <v>24490</v>
      </c>
      <c r="B332" s="1">
        <v>92</v>
      </c>
      <c r="C332">
        <v>5.9</v>
      </c>
      <c r="P332" s="8"/>
      <c r="Q332" s="15"/>
      <c r="R332" s="15"/>
      <c r="S332" s="12">
        <v>6.7</v>
      </c>
      <c r="T332" s="15">
        <v>5.8</v>
      </c>
      <c r="U332" s="15">
        <v>6.2</v>
      </c>
      <c r="V332" s="15"/>
      <c r="W332" s="15"/>
      <c r="X332" s="15"/>
      <c r="Y332" s="15"/>
      <c r="Z332" s="15"/>
      <c r="AA332" s="15"/>
      <c r="AB332" s="15"/>
      <c r="AC332" s="15"/>
      <c r="AD332" s="15"/>
      <c r="AE332" s="7"/>
    </row>
    <row r="333" spans="1:31" ht="14.4" x14ac:dyDescent="0.3">
      <c r="A333" t="s">
        <v>24491</v>
      </c>
      <c r="B333" s="1">
        <v>105</v>
      </c>
      <c r="C333">
        <v>7.6</v>
      </c>
      <c r="P333" s="8"/>
      <c r="Q333" s="15"/>
      <c r="R333" s="15"/>
      <c r="S333" s="12">
        <v>4.8</v>
      </c>
      <c r="T333" s="15">
        <v>5.6</v>
      </c>
      <c r="U333" s="15">
        <v>6.6</v>
      </c>
      <c r="V333" s="15"/>
      <c r="W333" s="15"/>
      <c r="X333" s="15"/>
      <c r="Y333" s="15"/>
      <c r="Z333" s="15"/>
      <c r="AA333" s="15"/>
      <c r="AB333" s="15"/>
      <c r="AC333" s="15"/>
      <c r="AD333" s="15"/>
      <c r="AE333" s="7"/>
    </row>
    <row r="334" spans="1:31" ht="14.4" x14ac:dyDescent="0.3">
      <c r="A334" t="s">
        <v>24492</v>
      </c>
      <c r="B334" s="1">
        <v>107</v>
      </c>
      <c r="C334">
        <v>6.6</v>
      </c>
      <c r="P334" s="8"/>
      <c r="Q334" s="15"/>
      <c r="R334" s="15"/>
      <c r="S334" s="12">
        <v>7.3</v>
      </c>
      <c r="T334" s="15">
        <v>6.2</v>
      </c>
      <c r="U334" s="15">
        <v>6.6</v>
      </c>
      <c r="V334" s="15"/>
      <c r="W334" s="15"/>
      <c r="X334" s="15"/>
      <c r="Y334" s="15"/>
      <c r="Z334" s="15"/>
      <c r="AA334" s="15"/>
      <c r="AB334" s="15"/>
      <c r="AC334" s="15"/>
      <c r="AD334" s="15"/>
      <c r="AE334" s="7"/>
    </row>
    <row r="335" spans="1:31" ht="14.4" x14ac:dyDescent="0.3">
      <c r="A335" t="s">
        <v>24493</v>
      </c>
      <c r="B335" s="1">
        <v>101</v>
      </c>
      <c r="C335">
        <v>5.3</v>
      </c>
      <c r="P335" s="8"/>
      <c r="Q335" s="15"/>
      <c r="R335" s="15"/>
      <c r="S335" s="12">
        <v>6.3</v>
      </c>
      <c r="T335" s="15">
        <v>6.8</v>
      </c>
      <c r="U335" s="15">
        <v>7.1</v>
      </c>
      <c r="V335" s="15"/>
      <c r="W335" s="15"/>
      <c r="X335" s="15"/>
      <c r="Y335" s="15"/>
      <c r="Z335" s="15"/>
      <c r="AA335" s="15"/>
      <c r="AB335" s="15"/>
      <c r="AC335" s="15"/>
      <c r="AD335" s="15"/>
      <c r="AE335" s="7"/>
    </row>
    <row r="336" spans="1:31" ht="14.4" x14ac:dyDescent="0.3">
      <c r="A336" t="s">
        <v>24494</v>
      </c>
      <c r="B336" s="1">
        <v>137</v>
      </c>
      <c r="C336">
        <v>6</v>
      </c>
      <c r="P336" s="8"/>
      <c r="Q336" s="15"/>
      <c r="R336" s="15"/>
      <c r="S336" s="12">
        <v>4.5</v>
      </c>
      <c r="T336" s="15">
        <v>5.0999999999999996</v>
      </c>
      <c r="U336" s="15">
        <v>6.5</v>
      </c>
      <c r="V336" s="15"/>
      <c r="W336" s="15"/>
      <c r="X336" s="15"/>
      <c r="Y336" s="15"/>
      <c r="Z336" s="15"/>
      <c r="AA336" s="15"/>
      <c r="AB336" s="15"/>
      <c r="AC336" s="15"/>
      <c r="AD336" s="15"/>
      <c r="AE336" s="7"/>
    </row>
    <row r="337" spans="1:31" ht="14.4" x14ac:dyDescent="0.3">
      <c r="A337" t="s">
        <v>24495</v>
      </c>
      <c r="B337" s="1">
        <v>115</v>
      </c>
      <c r="C337">
        <v>8</v>
      </c>
      <c r="P337" s="8"/>
      <c r="Q337" s="15"/>
      <c r="R337" s="15"/>
      <c r="S337" s="12">
        <v>5</v>
      </c>
      <c r="T337" s="15">
        <v>6.4</v>
      </c>
      <c r="U337" s="15">
        <v>6.7</v>
      </c>
      <c r="V337" s="15"/>
      <c r="W337" s="15"/>
      <c r="X337" s="15"/>
      <c r="Y337" s="15"/>
      <c r="Z337" s="15"/>
      <c r="AA337" s="15"/>
      <c r="AB337" s="15"/>
      <c r="AC337" s="15"/>
      <c r="AD337" s="15"/>
      <c r="AE337" s="7"/>
    </row>
    <row r="338" spans="1:31" ht="14.4" x14ac:dyDescent="0.3">
      <c r="A338" t="s">
        <v>24496</v>
      </c>
      <c r="B338" s="1">
        <v>124</v>
      </c>
      <c r="C338">
        <v>5.6</v>
      </c>
      <c r="P338" s="8"/>
      <c r="Q338" s="15"/>
      <c r="R338" s="15"/>
      <c r="S338" s="12">
        <v>6.5</v>
      </c>
      <c r="T338" s="15">
        <v>4.8</v>
      </c>
      <c r="U338" s="15">
        <v>7.4</v>
      </c>
      <c r="V338" s="15"/>
      <c r="W338" s="15"/>
      <c r="X338" s="15"/>
      <c r="Y338" s="15"/>
      <c r="Z338" s="15"/>
      <c r="AA338" s="15"/>
      <c r="AB338" s="15"/>
      <c r="AC338" s="15"/>
      <c r="AD338" s="15"/>
      <c r="AE338" s="7"/>
    </row>
    <row r="339" spans="1:31" ht="14.4" x14ac:dyDescent="0.3">
      <c r="A339" t="s">
        <v>24497</v>
      </c>
      <c r="B339" s="1">
        <v>118</v>
      </c>
      <c r="C339">
        <v>5.9</v>
      </c>
      <c r="P339" s="8"/>
      <c r="Q339" s="15"/>
      <c r="R339" s="15"/>
      <c r="S339" s="12">
        <v>5.0999999999999996</v>
      </c>
      <c r="T339" s="15">
        <v>5.5</v>
      </c>
      <c r="U339" s="15">
        <v>6.4</v>
      </c>
      <c r="V339" s="15"/>
      <c r="W339" s="15"/>
      <c r="X339" s="15"/>
      <c r="Y339" s="15"/>
      <c r="Z339" s="15"/>
      <c r="AA339" s="15"/>
      <c r="AB339" s="15"/>
      <c r="AC339" s="15"/>
      <c r="AD339" s="15"/>
      <c r="AE339" s="7"/>
    </row>
    <row r="340" spans="1:31" ht="14.4" x14ac:dyDescent="0.3">
      <c r="A340" t="s">
        <v>24498</v>
      </c>
      <c r="B340" s="1">
        <v>98</v>
      </c>
      <c r="C340">
        <v>7.3</v>
      </c>
      <c r="P340" s="8"/>
      <c r="Q340" s="15"/>
      <c r="R340" s="15"/>
      <c r="S340" s="12">
        <v>6.3</v>
      </c>
      <c r="T340" s="15">
        <v>6.3</v>
      </c>
      <c r="U340" s="15">
        <v>7.2</v>
      </c>
      <c r="V340" s="15"/>
      <c r="W340" s="15"/>
      <c r="X340" s="15"/>
      <c r="Y340" s="15"/>
      <c r="Z340" s="15"/>
      <c r="AA340" s="15"/>
      <c r="AB340" s="15"/>
      <c r="AC340" s="15"/>
      <c r="AD340" s="15"/>
      <c r="AE340" s="7"/>
    </row>
    <row r="341" spans="1:31" ht="14.4" x14ac:dyDescent="0.3">
      <c r="A341" t="s">
        <v>24499</v>
      </c>
      <c r="B341" s="1">
        <v>82</v>
      </c>
      <c r="C341">
        <v>7.9</v>
      </c>
      <c r="P341" s="8"/>
      <c r="Q341" s="15"/>
      <c r="R341" s="15"/>
      <c r="S341" s="12">
        <v>3.8</v>
      </c>
      <c r="T341" s="15">
        <v>6.9</v>
      </c>
      <c r="U341" s="15">
        <v>7.1</v>
      </c>
      <c r="V341" s="15"/>
      <c r="W341" s="15"/>
      <c r="X341" s="15"/>
      <c r="Y341" s="15"/>
      <c r="Z341" s="15"/>
      <c r="AA341" s="15"/>
      <c r="AB341" s="15"/>
      <c r="AC341" s="15"/>
      <c r="AD341" s="15"/>
      <c r="AE341" s="7"/>
    </row>
    <row r="342" spans="1:31" ht="14.4" x14ac:dyDescent="0.3">
      <c r="A342" t="s">
        <v>24500</v>
      </c>
      <c r="B342" s="1">
        <v>98</v>
      </c>
      <c r="C342">
        <v>6.8</v>
      </c>
      <c r="P342" s="8"/>
      <c r="Q342" s="15"/>
      <c r="R342" s="15"/>
      <c r="S342" s="12">
        <v>6.2</v>
      </c>
      <c r="T342" s="15">
        <v>6.7</v>
      </c>
      <c r="U342" s="15">
        <v>7.6</v>
      </c>
      <c r="V342" s="15"/>
      <c r="W342" s="15"/>
      <c r="X342" s="15"/>
      <c r="Y342" s="15"/>
      <c r="Z342" s="15"/>
      <c r="AA342" s="15"/>
      <c r="AB342" s="15"/>
      <c r="AC342" s="15"/>
      <c r="AD342" s="15"/>
      <c r="AE342" s="7"/>
    </row>
    <row r="343" spans="1:31" ht="14.4" x14ac:dyDescent="0.3">
      <c r="A343" t="s">
        <v>24501</v>
      </c>
      <c r="B343" s="1">
        <v>90</v>
      </c>
      <c r="C343">
        <v>6.6</v>
      </c>
      <c r="P343" s="8"/>
      <c r="Q343" s="15"/>
      <c r="R343" s="15"/>
      <c r="S343" s="12">
        <v>6</v>
      </c>
      <c r="T343" s="15">
        <v>6.8</v>
      </c>
      <c r="U343" s="15">
        <v>6.5</v>
      </c>
      <c r="V343" s="15"/>
      <c r="W343" s="15"/>
      <c r="X343" s="15"/>
      <c r="Y343" s="15"/>
      <c r="Z343" s="15"/>
      <c r="AA343" s="15"/>
      <c r="AB343" s="15"/>
      <c r="AC343" s="15"/>
      <c r="AD343" s="15"/>
      <c r="AE343" s="7"/>
    </row>
    <row r="344" spans="1:31" ht="14.4" x14ac:dyDescent="0.3">
      <c r="A344" t="s">
        <v>24502</v>
      </c>
      <c r="B344" s="1">
        <v>130</v>
      </c>
      <c r="C344">
        <v>6.6</v>
      </c>
      <c r="P344" s="8"/>
      <c r="Q344" s="15"/>
      <c r="R344" s="15"/>
      <c r="S344" s="12">
        <v>7.3</v>
      </c>
      <c r="T344" s="15">
        <v>7.1</v>
      </c>
      <c r="U344" s="15">
        <v>6</v>
      </c>
      <c r="V344" s="15"/>
      <c r="W344" s="15"/>
      <c r="X344" s="15"/>
      <c r="Y344" s="15"/>
      <c r="Z344" s="15"/>
      <c r="AA344" s="15"/>
      <c r="AB344" s="15"/>
      <c r="AC344" s="15"/>
      <c r="AD344" s="15"/>
      <c r="AE344" s="7"/>
    </row>
    <row r="345" spans="1:31" ht="14.4" x14ac:dyDescent="0.3">
      <c r="A345" t="s">
        <v>24503</v>
      </c>
      <c r="B345" s="1">
        <v>90</v>
      </c>
      <c r="C345">
        <v>7</v>
      </c>
      <c r="P345" s="8"/>
      <c r="Q345" s="15"/>
      <c r="R345" s="15"/>
      <c r="S345" s="12">
        <v>4.8</v>
      </c>
      <c r="T345" s="15">
        <v>6.4</v>
      </c>
      <c r="U345" s="15">
        <v>8.4</v>
      </c>
      <c r="V345" s="15"/>
      <c r="W345" s="15"/>
      <c r="X345" s="15"/>
      <c r="Y345" s="15"/>
      <c r="Z345" s="15"/>
      <c r="AA345" s="15"/>
      <c r="AB345" s="15"/>
      <c r="AC345" s="15"/>
      <c r="AD345" s="15"/>
      <c r="AE345" s="7"/>
    </row>
    <row r="346" spans="1:31" ht="14.4" x14ac:dyDescent="0.3">
      <c r="A346" t="s">
        <v>24504</v>
      </c>
      <c r="B346" s="1">
        <v>94</v>
      </c>
      <c r="C346">
        <v>7</v>
      </c>
      <c r="P346" s="8"/>
      <c r="Q346" s="15"/>
      <c r="R346" s="15"/>
      <c r="S346" s="12">
        <v>4.2</v>
      </c>
      <c r="T346" s="15">
        <v>7.4</v>
      </c>
      <c r="U346" s="15">
        <v>7.6</v>
      </c>
      <c r="V346" s="15"/>
      <c r="W346" s="15"/>
      <c r="X346" s="15"/>
      <c r="Y346" s="15"/>
      <c r="Z346" s="15"/>
      <c r="AA346" s="15"/>
      <c r="AB346" s="15"/>
      <c r="AC346" s="15"/>
      <c r="AD346" s="15"/>
      <c r="AE346" s="7"/>
    </row>
    <row r="347" spans="1:31" ht="14.4" x14ac:dyDescent="0.3">
      <c r="A347" t="s">
        <v>24505</v>
      </c>
      <c r="B347" s="1">
        <v>114</v>
      </c>
      <c r="C347">
        <v>7.3</v>
      </c>
      <c r="P347" s="8"/>
      <c r="Q347" s="15"/>
      <c r="R347" s="15"/>
      <c r="S347" s="12">
        <v>5.4</v>
      </c>
      <c r="T347" s="15">
        <v>6</v>
      </c>
      <c r="U347" s="15">
        <v>6.4</v>
      </c>
      <c r="V347" s="15"/>
      <c r="W347" s="15"/>
      <c r="X347" s="15"/>
      <c r="Y347" s="15"/>
      <c r="Z347" s="15"/>
      <c r="AA347" s="15"/>
      <c r="AB347" s="15"/>
      <c r="AC347" s="15"/>
      <c r="AD347" s="15"/>
      <c r="AE347" s="7"/>
    </row>
    <row r="348" spans="1:31" ht="14.4" x14ac:dyDescent="0.3">
      <c r="A348" t="s">
        <v>24506</v>
      </c>
      <c r="B348" s="1">
        <v>94</v>
      </c>
      <c r="C348">
        <v>5.5</v>
      </c>
      <c r="P348" s="8"/>
      <c r="Q348" s="15"/>
      <c r="R348" s="15"/>
      <c r="S348" s="12">
        <v>7.3</v>
      </c>
      <c r="T348" s="15">
        <v>6.1</v>
      </c>
      <c r="U348" s="15">
        <v>6.8</v>
      </c>
      <c r="V348" s="15"/>
      <c r="W348" s="15"/>
      <c r="X348" s="15"/>
      <c r="Y348" s="15"/>
      <c r="Z348" s="15"/>
      <c r="AA348" s="15"/>
      <c r="AB348" s="15"/>
      <c r="AC348" s="15"/>
      <c r="AD348" s="15"/>
      <c r="AE348" s="7"/>
    </row>
    <row r="349" spans="1:31" ht="14.4" x14ac:dyDescent="0.3">
      <c r="A349" t="s">
        <v>24507</v>
      </c>
      <c r="B349" s="1">
        <v>151</v>
      </c>
      <c r="C349">
        <v>8.5</v>
      </c>
      <c r="P349" s="8"/>
      <c r="Q349" s="15"/>
      <c r="R349" s="15"/>
      <c r="S349" s="12">
        <v>5.5</v>
      </c>
      <c r="T349" s="15">
        <v>6.8</v>
      </c>
      <c r="U349" s="15">
        <v>7.2</v>
      </c>
      <c r="V349" s="15"/>
      <c r="W349" s="15"/>
      <c r="X349" s="15"/>
      <c r="Y349" s="15"/>
      <c r="Z349" s="15"/>
      <c r="AA349" s="15"/>
      <c r="AB349" s="15"/>
      <c r="AC349" s="15"/>
      <c r="AD349" s="15"/>
      <c r="AE349" s="7"/>
    </row>
    <row r="350" spans="1:31" ht="14.4" x14ac:dyDescent="0.3">
      <c r="A350" t="s">
        <v>24508</v>
      </c>
      <c r="B350" s="1">
        <v>88</v>
      </c>
      <c r="C350">
        <v>7.5</v>
      </c>
      <c r="P350" s="8"/>
      <c r="Q350" s="15"/>
      <c r="R350" s="15"/>
      <c r="S350" s="12">
        <v>5.0999999999999996</v>
      </c>
      <c r="T350" s="15">
        <v>5.8</v>
      </c>
      <c r="U350" s="15">
        <v>6.8</v>
      </c>
      <c r="V350" s="15"/>
      <c r="W350" s="15"/>
      <c r="X350" s="15"/>
      <c r="Y350" s="15"/>
      <c r="Z350" s="15"/>
      <c r="AA350" s="15"/>
      <c r="AB350" s="15"/>
      <c r="AC350" s="15"/>
      <c r="AD350" s="15"/>
      <c r="AE350" s="7"/>
    </row>
    <row r="351" spans="1:31" ht="14.4" x14ac:dyDescent="0.3">
      <c r="A351" t="s">
        <v>24509</v>
      </c>
      <c r="B351" s="1">
        <v>121</v>
      </c>
      <c r="C351">
        <v>7</v>
      </c>
      <c r="P351" s="8"/>
      <c r="Q351" s="15"/>
      <c r="R351" s="15"/>
      <c r="S351" s="12">
        <v>6.3</v>
      </c>
      <c r="T351" s="15">
        <v>6.3</v>
      </c>
      <c r="U351" s="15">
        <v>6.9</v>
      </c>
      <c r="V351" s="15"/>
      <c r="W351" s="15"/>
      <c r="X351" s="15"/>
      <c r="Y351" s="15"/>
      <c r="Z351" s="15"/>
      <c r="AA351" s="15"/>
      <c r="AB351" s="15"/>
      <c r="AC351" s="15"/>
      <c r="AD351" s="15"/>
      <c r="AE351" s="7"/>
    </row>
    <row r="352" spans="1:31" ht="14.4" x14ac:dyDescent="0.3">
      <c r="A352" t="s">
        <v>24510</v>
      </c>
      <c r="B352" s="1">
        <v>158</v>
      </c>
      <c r="C352">
        <v>7.8</v>
      </c>
      <c r="P352" s="8"/>
      <c r="Q352" s="15"/>
      <c r="R352" s="15"/>
      <c r="S352" s="12">
        <v>4.9000000000000004</v>
      </c>
      <c r="T352" s="15">
        <v>5.7</v>
      </c>
      <c r="U352" s="15">
        <v>7.3</v>
      </c>
      <c r="V352" s="15"/>
      <c r="W352" s="15"/>
      <c r="X352" s="15"/>
      <c r="Y352" s="15"/>
      <c r="Z352" s="15"/>
      <c r="AA352" s="15"/>
      <c r="AB352" s="15"/>
      <c r="AC352" s="15"/>
      <c r="AD352" s="15"/>
      <c r="AE352" s="7"/>
    </row>
    <row r="353" spans="1:31" ht="14.4" x14ac:dyDescent="0.3">
      <c r="A353" t="s">
        <v>24511</v>
      </c>
      <c r="B353" s="1">
        <v>128</v>
      </c>
      <c r="C353">
        <v>7.6</v>
      </c>
      <c r="P353" s="8"/>
      <c r="Q353" s="15"/>
      <c r="R353" s="15"/>
      <c r="S353" s="12">
        <v>6.5</v>
      </c>
      <c r="T353" s="15">
        <v>7.2</v>
      </c>
      <c r="U353" s="15">
        <v>6.3</v>
      </c>
      <c r="V353" s="15"/>
      <c r="W353" s="15"/>
      <c r="X353" s="15"/>
      <c r="Y353" s="15"/>
      <c r="Z353" s="15"/>
      <c r="AA353" s="15"/>
      <c r="AB353" s="15"/>
      <c r="AC353" s="15"/>
      <c r="AD353" s="15"/>
      <c r="AE353" s="7"/>
    </row>
    <row r="354" spans="1:31" ht="14.4" x14ac:dyDescent="0.3">
      <c r="A354" t="s">
        <v>24512</v>
      </c>
      <c r="B354" s="1">
        <v>128</v>
      </c>
      <c r="C354">
        <v>7.6</v>
      </c>
      <c r="P354" s="8"/>
      <c r="Q354" s="15"/>
      <c r="R354" s="15"/>
      <c r="S354" s="12">
        <v>5.3</v>
      </c>
      <c r="T354" s="15">
        <v>7.6</v>
      </c>
      <c r="U354" s="15">
        <v>7.6</v>
      </c>
      <c r="V354" s="15"/>
      <c r="W354" s="15"/>
      <c r="X354" s="15"/>
      <c r="Y354" s="15"/>
      <c r="Z354" s="15"/>
      <c r="AA354" s="15"/>
      <c r="AB354" s="15"/>
      <c r="AC354" s="15"/>
      <c r="AD354" s="15"/>
      <c r="AE354" s="7"/>
    </row>
    <row r="355" spans="1:31" ht="14.4" x14ac:dyDescent="0.3">
      <c r="A355" t="s">
        <v>24513</v>
      </c>
      <c r="B355" s="1">
        <v>95</v>
      </c>
      <c r="C355">
        <v>6.8</v>
      </c>
      <c r="P355" s="8"/>
      <c r="Q355" s="15"/>
      <c r="R355" s="15"/>
      <c r="S355" s="12">
        <v>6.5</v>
      </c>
      <c r="T355" s="15">
        <v>6.6</v>
      </c>
      <c r="U355" s="15">
        <v>7.2</v>
      </c>
      <c r="V355" s="15"/>
      <c r="W355" s="15"/>
      <c r="X355" s="15"/>
      <c r="Y355" s="15"/>
      <c r="Z355" s="15"/>
      <c r="AA355" s="15"/>
      <c r="AB355" s="15"/>
      <c r="AC355" s="15"/>
      <c r="AD355" s="15"/>
      <c r="AE355" s="7"/>
    </row>
    <row r="356" spans="1:31" ht="14.4" x14ac:dyDescent="0.3">
      <c r="A356" t="s">
        <v>24514</v>
      </c>
      <c r="B356" s="1">
        <v>92</v>
      </c>
      <c r="C356">
        <v>5</v>
      </c>
      <c r="P356" s="8"/>
      <c r="Q356" s="15"/>
      <c r="R356" s="15"/>
      <c r="S356" s="12">
        <v>6.9</v>
      </c>
      <c r="T356" s="15">
        <v>6.2</v>
      </c>
      <c r="U356" s="15">
        <v>8.6</v>
      </c>
      <c r="V356" s="15"/>
      <c r="W356" s="15"/>
      <c r="X356" s="15"/>
      <c r="Y356" s="15"/>
      <c r="Z356" s="15"/>
      <c r="AA356" s="15"/>
      <c r="AB356" s="15"/>
      <c r="AC356" s="15"/>
      <c r="AD356" s="15"/>
      <c r="AE356" s="7"/>
    </row>
    <row r="357" spans="1:31" ht="14.4" x14ac:dyDescent="0.3">
      <c r="A357" t="s">
        <v>24515</v>
      </c>
      <c r="B357" s="1">
        <v>121</v>
      </c>
      <c r="C357">
        <v>7.1</v>
      </c>
      <c r="P357" s="8"/>
      <c r="Q357" s="15"/>
      <c r="R357" s="15"/>
      <c r="S357" s="12">
        <v>5.0999999999999996</v>
      </c>
      <c r="T357" s="15">
        <v>5.7</v>
      </c>
      <c r="U357" s="15">
        <v>8</v>
      </c>
      <c r="V357" s="15"/>
      <c r="W357" s="15"/>
      <c r="X357" s="15"/>
      <c r="Y357" s="15"/>
      <c r="Z357" s="15"/>
      <c r="AA357" s="15"/>
      <c r="AB357" s="15"/>
      <c r="AC357" s="15"/>
      <c r="AD357" s="15"/>
      <c r="AE357" s="7"/>
    </row>
    <row r="358" spans="1:31" ht="14.4" x14ac:dyDescent="0.3">
      <c r="A358" t="s">
        <v>24516</v>
      </c>
      <c r="B358" s="1">
        <v>113</v>
      </c>
      <c r="C358">
        <v>5.5</v>
      </c>
      <c r="P358" s="8"/>
      <c r="Q358" s="15"/>
      <c r="R358" s="15"/>
      <c r="S358" s="12">
        <v>5.7</v>
      </c>
      <c r="T358" s="15">
        <v>6.7</v>
      </c>
      <c r="U358" s="15">
        <v>8.1</v>
      </c>
      <c r="V358" s="15"/>
      <c r="W358" s="15"/>
      <c r="X358" s="15"/>
      <c r="Y358" s="15"/>
      <c r="Z358" s="15"/>
      <c r="AA358" s="15"/>
      <c r="AB358" s="15"/>
      <c r="AC358" s="15"/>
      <c r="AD358" s="15"/>
      <c r="AE358" s="7"/>
    </row>
    <row r="359" spans="1:31" ht="14.4" x14ac:dyDescent="0.3">
      <c r="A359" t="s">
        <v>24517</v>
      </c>
      <c r="B359" s="1">
        <v>106</v>
      </c>
      <c r="C359">
        <v>5.6</v>
      </c>
      <c r="P359" s="8"/>
      <c r="Q359" s="15"/>
      <c r="R359" s="15"/>
      <c r="S359" s="12">
        <v>5.6</v>
      </c>
      <c r="T359" s="15">
        <v>6.9</v>
      </c>
      <c r="U359" s="15">
        <v>7.9</v>
      </c>
      <c r="V359" s="15"/>
      <c r="W359" s="15"/>
      <c r="X359" s="15"/>
      <c r="Y359" s="15"/>
      <c r="Z359" s="15"/>
      <c r="AA359" s="15"/>
      <c r="AB359" s="15"/>
      <c r="AC359" s="15"/>
      <c r="AD359" s="15"/>
      <c r="AE359" s="7"/>
    </row>
    <row r="360" spans="1:31" ht="14.4" x14ac:dyDescent="0.3">
      <c r="A360" t="s">
        <v>24518</v>
      </c>
      <c r="B360" s="1">
        <v>146</v>
      </c>
      <c r="C360">
        <v>7.1</v>
      </c>
      <c r="P360" s="8"/>
      <c r="Q360" s="15"/>
      <c r="R360" s="15"/>
      <c r="S360" s="12">
        <v>7.5</v>
      </c>
      <c r="T360" s="15">
        <v>5.5</v>
      </c>
      <c r="U360" s="15">
        <v>6.6</v>
      </c>
      <c r="V360" s="15"/>
      <c r="W360" s="15"/>
      <c r="X360" s="15"/>
      <c r="Y360" s="15"/>
      <c r="Z360" s="15"/>
      <c r="AA360" s="15"/>
      <c r="AB360" s="15"/>
      <c r="AC360" s="15"/>
      <c r="AD360" s="15"/>
      <c r="AE360" s="7"/>
    </row>
    <row r="361" spans="1:31" ht="14.4" x14ac:dyDescent="0.3">
      <c r="A361" t="s">
        <v>24519</v>
      </c>
      <c r="B361" s="1">
        <v>88</v>
      </c>
      <c r="C361">
        <v>4.9000000000000004</v>
      </c>
      <c r="P361" s="8"/>
      <c r="Q361" s="15"/>
      <c r="R361" s="15"/>
      <c r="S361" s="12">
        <v>6.4</v>
      </c>
      <c r="T361" s="15">
        <v>7.3</v>
      </c>
      <c r="U361" s="15">
        <v>7.5</v>
      </c>
      <c r="V361" s="15"/>
      <c r="W361" s="15"/>
      <c r="X361" s="15"/>
      <c r="Y361" s="15"/>
      <c r="Z361" s="15"/>
      <c r="AA361" s="15"/>
      <c r="AB361" s="15"/>
      <c r="AC361" s="15"/>
      <c r="AD361" s="15"/>
      <c r="AE361" s="7"/>
    </row>
    <row r="362" spans="1:31" ht="14.4" x14ac:dyDescent="0.3">
      <c r="A362" t="s">
        <v>24520</v>
      </c>
      <c r="B362" s="1">
        <v>150</v>
      </c>
      <c r="C362">
        <v>7.4</v>
      </c>
      <c r="P362" s="8"/>
      <c r="Q362" s="15"/>
      <c r="R362" s="15"/>
      <c r="S362" s="12">
        <v>6.9</v>
      </c>
      <c r="T362" s="15">
        <v>7.1</v>
      </c>
      <c r="U362" s="15">
        <v>7.2</v>
      </c>
      <c r="V362" s="15"/>
      <c r="W362" s="15"/>
      <c r="X362" s="15"/>
      <c r="Y362" s="15"/>
      <c r="Z362" s="15"/>
      <c r="AA362" s="15"/>
      <c r="AB362" s="15"/>
      <c r="AC362" s="15"/>
      <c r="AD362" s="15"/>
      <c r="AE362" s="7"/>
    </row>
    <row r="363" spans="1:31" ht="14.4" x14ac:dyDescent="0.3">
      <c r="A363" t="s">
        <v>24521</v>
      </c>
      <c r="B363" s="1">
        <v>119</v>
      </c>
      <c r="C363">
        <v>5.7</v>
      </c>
      <c r="P363" s="8"/>
      <c r="Q363" s="15"/>
      <c r="R363" s="15"/>
      <c r="S363" s="12">
        <v>7.5</v>
      </c>
      <c r="T363" s="15">
        <v>7.1</v>
      </c>
      <c r="U363" s="15">
        <v>7.6</v>
      </c>
      <c r="V363" s="15"/>
      <c r="W363" s="15"/>
      <c r="X363" s="15"/>
      <c r="Y363" s="15"/>
      <c r="Z363" s="15"/>
      <c r="AA363" s="15"/>
      <c r="AB363" s="15"/>
      <c r="AC363" s="15"/>
      <c r="AD363" s="15"/>
      <c r="AE363" s="7"/>
    </row>
    <row r="364" spans="1:31" ht="14.4" x14ac:dyDescent="0.3">
      <c r="A364" t="s">
        <v>24522</v>
      </c>
      <c r="B364" s="1">
        <v>128</v>
      </c>
      <c r="C364">
        <v>6.4</v>
      </c>
      <c r="P364" s="8"/>
      <c r="Q364" s="15"/>
      <c r="R364" s="15"/>
      <c r="S364" s="12">
        <v>6.3</v>
      </c>
      <c r="T364" s="15">
        <v>5.6</v>
      </c>
      <c r="U364" s="15">
        <v>6.1</v>
      </c>
      <c r="V364" s="15"/>
      <c r="W364" s="15"/>
      <c r="X364" s="15"/>
      <c r="Y364" s="15"/>
      <c r="Z364" s="15"/>
      <c r="AA364" s="15"/>
      <c r="AB364" s="15"/>
      <c r="AC364" s="15"/>
      <c r="AD364" s="15"/>
      <c r="AE364" s="7"/>
    </row>
    <row r="365" spans="1:31" ht="14.4" x14ac:dyDescent="0.3">
      <c r="A365" t="s">
        <v>24523</v>
      </c>
      <c r="B365" s="1">
        <v>106</v>
      </c>
      <c r="C365">
        <v>5.9</v>
      </c>
      <c r="P365" s="8"/>
      <c r="Q365" s="15"/>
      <c r="R365" s="15"/>
      <c r="S365" s="12">
        <v>5.9</v>
      </c>
      <c r="T365" s="15">
        <v>5.4</v>
      </c>
      <c r="U365" s="15">
        <v>6.3</v>
      </c>
      <c r="V365" s="15"/>
      <c r="W365" s="15"/>
      <c r="X365" s="15"/>
      <c r="Y365" s="15"/>
      <c r="Z365" s="15"/>
      <c r="AA365" s="15"/>
      <c r="AB365" s="15"/>
      <c r="AC365" s="15"/>
      <c r="AD365" s="15"/>
      <c r="AE365" s="7"/>
    </row>
    <row r="366" spans="1:31" ht="14.4" x14ac:dyDescent="0.3">
      <c r="A366" t="s">
        <v>24524</v>
      </c>
      <c r="B366" s="1">
        <v>117</v>
      </c>
      <c r="C366">
        <v>5.5</v>
      </c>
      <c r="P366" s="8"/>
      <c r="Q366" s="15"/>
      <c r="R366" s="15"/>
      <c r="S366" s="12">
        <v>5.9</v>
      </c>
      <c r="T366" s="15">
        <v>6.8</v>
      </c>
      <c r="U366" s="15">
        <v>7.1</v>
      </c>
      <c r="V366" s="15"/>
      <c r="W366" s="15"/>
      <c r="X366" s="15"/>
      <c r="Y366" s="15"/>
      <c r="Z366" s="15"/>
      <c r="AA366" s="15"/>
      <c r="AB366" s="15"/>
      <c r="AC366" s="15"/>
      <c r="AD366" s="15"/>
      <c r="AE366" s="7"/>
    </row>
    <row r="367" spans="1:31" ht="14.4" x14ac:dyDescent="0.3">
      <c r="A367" t="s">
        <v>24525</v>
      </c>
      <c r="B367" s="1">
        <v>129</v>
      </c>
      <c r="C367">
        <v>6.9</v>
      </c>
      <c r="P367" s="8"/>
      <c r="Q367" s="15"/>
      <c r="R367" s="15"/>
      <c r="S367" s="12">
        <v>8.1</v>
      </c>
      <c r="T367" s="15">
        <v>6.5</v>
      </c>
      <c r="U367" s="15">
        <v>7.8</v>
      </c>
      <c r="V367" s="15"/>
      <c r="W367" s="15"/>
      <c r="X367" s="15"/>
      <c r="Y367" s="15"/>
      <c r="Z367" s="15"/>
      <c r="AA367" s="15"/>
      <c r="AB367" s="15"/>
      <c r="AC367" s="15"/>
      <c r="AD367" s="15"/>
      <c r="AE367" s="7"/>
    </row>
    <row r="368" spans="1:31" ht="14.4" x14ac:dyDescent="0.3">
      <c r="A368" t="s">
        <v>24526</v>
      </c>
      <c r="B368" s="1">
        <v>116</v>
      </c>
      <c r="C368">
        <v>6.2</v>
      </c>
      <c r="P368" s="8"/>
      <c r="Q368" s="15"/>
      <c r="R368" s="15"/>
      <c r="S368" s="12">
        <v>6.1</v>
      </c>
      <c r="T368" s="15">
        <v>6.4</v>
      </c>
      <c r="U368" s="15">
        <v>6.6</v>
      </c>
      <c r="V368" s="15"/>
      <c r="W368" s="15"/>
      <c r="X368" s="15"/>
      <c r="Y368" s="15"/>
      <c r="Z368" s="15"/>
      <c r="AA368" s="15"/>
      <c r="AB368" s="15"/>
      <c r="AC368" s="15"/>
      <c r="AD368" s="15"/>
      <c r="AE368" s="7"/>
    </row>
    <row r="369" spans="1:31" ht="14.4" x14ac:dyDescent="0.3">
      <c r="A369" t="s">
        <v>24527</v>
      </c>
      <c r="B369" s="1">
        <v>114</v>
      </c>
      <c r="C369">
        <v>7</v>
      </c>
      <c r="P369" s="8"/>
      <c r="Q369" s="15"/>
      <c r="R369" s="15"/>
      <c r="S369" s="12">
        <v>6.4</v>
      </c>
      <c r="T369" s="15">
        <v>6.3</v>
      </c>
      <c r="U369" s="15">
        <v>7.6</v>
      </c>
      <c r="V369" s="15"/>
      <c r="W369" s="15"/>
      <c r="X369" s="15"/>
      <c r="Y369" s="15"/>
      <c r="Z369" s="15"/>
      <c r="AA369" s="15"/>
      <c r="AB369" s="15"/>
      <c r="AC369" s="15"/>
      <c r="AD369" s="15"/>
      <c r="AE369" s="7"/>
    </row>
    <row r="370" spans="1:31" ht="14.4" x14ac:dyDescent="0.3">
      <c r="A370" t="s">
        <v>24528</v>
      </c>
      <c r="B370" s="1">
        <v>114</v>
      </c>
      <c r="C370">
        <v>5.6</v>
      </c>
      <c r="P370" s="8"/>
      <c r="Q370" s="15"/>
      <c r="R370" s="15"/>
      <c r="S370" s="12">
        <v>6.7</v>
      </c>
      <c r="T370" s="15">
        <v>7.3</v>
      </c>
      <c r="U370" s="15">
        <v>7.5</v>
      </c>
      <c r="V370" s="15"/>
      <c r="W370" s="15"/>
      <c r="X370" s="15"/>
      <c r="Y370" s="15"/>
      <c r="Z370" s="15"/>
      <c r="AA370" s="15"/>
      <c r="AB370" s="15"/>
      <c r="AC370" s="15"/>
      <c r="AD370" s="15"/>
      <c r="AE370" s="7"/>
    </row>
    <row r="371" spans="1:31" ht="14.4" x14ac:dyDescent="0.3">
      <c r="A371" t="s">
        <v>24529</v>
      </c>
      <c r="B371" s="1">
        <v>96</v>
      </c>
      <c r="C371">
        <v>7</v>
      </c>
      <c r="P371" s="8"/>
      <c r="Q371" s="15"/>
      <c r="R371" s="15"/>
      <c r="S371" s="12">
        <v>6.8</v>
      </c>
      <c r="T371" s="15">
        <v>6.6</v>
      </c>
      <c r="U371" s="15">
        <v>7.6</v>
      </c>
      <c r="V371" s="15"/>
      <c r="W371" s="15"/>
      <c r="X371" s="15"/>
      <c r="Y371" s="15"/>
      <c r="Z371" s="15"/>
      <c r="AA371" s="15"/>
      <c r="AB371" s="15"/>
      <c r="AC371" s="15"/>
      <c r="AD371" s="15"/>
      <c r="AE371" s="7"/>
    </row>
    <row r="372" spans="1:31" ht="14.4" x14ac:dyDescent="0.3">
      <c r="A372" t="s">
        <v>24530</v>
      </c>
      <c r="B372" s="1">
        <v>132</v>
      </c>
      <c r="C372">
        <v>6.8</v>
      </c>
      <c r="P372" s="8"/>
      <c r="Q372" s="15"/>
      <c r="R372" s="15"/>
      <c r="S372" s="12">
        <v>6.3</v>
      </c>
      <c r="T372" s="15">
        <v>5.6</v>
      </c>
      <c r="U372" s="15">
        <v>6.9</v>
      </c>
      <c r="V372" s="15"/>
      <c r="W372" s="15"/>
      <c r="X372" s="15"/>
      <c r="Y372" s="15"/>
      <c r="Z372" s="15"/>
      <c r="AA372" s="15"/>
      <c r="AB372" s="15"/>
      <c r="AC372" s="15"/>
      <c r="AD372" s="15"/>
      <c r="AE372" s="7"/>
    </row>
    <row r="373" spans="1:31" ht="14.4" x14ac:dyDescent="0.3">
      <c r="A373" t="s">
        <v>24531</v>
      </c>
      <c r="B373" s="1">
        <v>104</v>
      </c>
      <c r="C373">
        <v>5.4</v>
      </c>
      <c r="P373" s="8"/>
      <c r="Q373" s="15"/>
      <c r="R373" s="15"/>
      <c r="S373" s="12">
        <v>7</v>
      </c>
      <c r="T373" s="15">
        <v>6</v>
      </c>
      <c r="U373" s="15">
        <v>6.9</v>
      </c>
      <c r="V373" s="15"/>
      <c r="W373" s="15"/>
      <c r="X373" s="15"/>
      <c r="Y373" s="15"/>
      <c r="Z373" s="15"/>
      <c r="AA373" s="15"/>
      <c r="AB373" s="15"/>
      <c r="AC373" s="15"/>
      <c r="AD373" s="15"/>
      <c r="AE373" s="7"/>
    </row>
    <row r="374" spans="1:31" ht="14.4" x14ac:dyDescent="0.3">
      <c r="A374" t="s">
        <v>24532</v>
      </c>
      <c r="B374" s="1">
        <v>111</v>
      </c>
      <c r="C374">
        <v>6.1</v>
      </c>
      <c r="P374" s="8"/>
      <c r="Q374" s="15"/>
      <c r="R374" s="15"/>
      <c r="S374" s="12">
        <v>6.9</v>
      </c>
      <c r="T374" s="15">
        <v>6</v>
      </c>
      <c r="U374" s="15">
        <v>7</v>
      </c>
      <c r="V374" s="15"/>
      <c r="W374" s="15"/>
      <c r="X374" s="15"/>
      <c r="Y374" s="15"/>
      <c r="Z374" s="15"/>
      <c r="AA374" s="15"/>
      <c r="AB374" s="15"/>
      <c r="AC374" s="15"/>
      <c r="AD374" s="15"/>
      <c r="AE374" s="7"/>
    </row>
    <row r="375" spans="1:31" ht="14.4" x14ac:dyDescent="0.3">
      <c r="A375" t="s">
        <v>24533</v>
      </c>
      <c r="B375" s="1">
        <v>138</v>
      </c>
      <c r="C375">
        <v>6.7</v>
      </c>
      <c r="P375" s="8"/>
      <c r="Q375" s="15"/>
      <c r="R375" s="15"/>
      <c r="S375" s="12">
        <v>5.4</v>
      </c>
      <c r="T375" s="15">
        <v>7</v>
      </c>
      <c r="U375" s="15">
        <v>6.2</v>
      </c>
      <c r="V375" s="15"/>
      <c r="W375" s="15"/>
      <c r="X375" s="15"/>
      <c r="Y375" s="15"/>
      <c r="Z375" s="15"/>
      <c r="AA375" s="15"/>
      <c r="AB375" s="15"/>
      <c r="AC375" s="15"/>
      <c r="AD375" s="15"/>
      <c r="AE375" s="7"/>
    </row>
    <row r="376" spans="1:31" ht="14.4" x14ac:dyDescent="0.3">
      <c r="A376" t="s">
        <v>24534</v>
      </c>
      <c r="B376" s="1">
        <v>129</v>
      </c>
      <c r="C376">
        <v>6.9</v>
      </c>
      <c r="P376" s="8"/>
      <c r="Q376" s="15"/>
      <c r="R376" s="15"/>
      <c r="S376" s="12">
        <v>6.8</v>
      </c>
      <c r="T376" s="15">
        <v>4.9000000000000004</v>
      </c>
      <c r="U376" s="15">
        <v>7.4</v>
      </c>
      <c r="V376" s="15"/>
      <c r="W376" s="15"/>
      <c r="X376" s="15"/>
      <c r="Y376" s="15"/>
      <c r="Z376" s="15"/>
      <c r="AA376" s="15"/>
      <c r="AB376" s="15"/>
      <c r="AC376" s="15"/>
      <c r="AD376" s="15"/>
      <c r="AE376" s="7"/>
    </row>
    <row r="377" spans="1:31" ht="14.4" x14ac:dyDescent="0.3">
      <c r="A377" t="s">
        <v>24535</v>
      </c>
      <c r="B377" s="1">
        <v>144</v>
      </c>
      <c r="C377">
        <v>8</v>
      </c>
      <c r="P377" s="8"/>
      <c r="Q377" s="15"/>
      <c r="R377" s="15"/>
      <c r="S377" s="12">
        <v>6.3</v>
      </c>
      <c r="T377" s="15">
        <v>6.3</v>
      </c>
      <c r="U377" s="15">
        <v>7.3</v>
      </c>
      <c r="V377" s="15"/>
      <c r="W377" s="15"/>
      <c r="X377" s="15"/>
      <c r="Y377" s="15"/>
      <c r="Z377" s="15"/>
      <c r="AA377" s="15"/>
      <c r="AB377" s="15"/>
      <c r="AC377" s="15"/>
      <c r="AD377" s="15"/>
      <c r="AE377" s="7"/>
    </row>
    <row r="378" spans="1:31" ht="14.4" x14ac:dyDescent="0.3">
      <c r="A378" t="s">
        <v>24536</v>
      </c>
      <c r="B378" s="1">
        <v>110</v>
      </c>
      <c r="C378">
        <v>4.4000000000000004</v>
      </c>
      <c r="P378" s="8"/>
      <c r="Q378" s="15"/>
      <c r="R378" s="15"/>
      <c r="S378" s="12">
        <v>6</v>
      </c>
      <c r="T378" s="15">
        <v>5.5</v>
      </c>
      <c r="U378" s="15">
        <v>6.7</v>
      </c>
      <c r="V378" s="15"/>
      <c r="W378" s="15"/>
      <c r="X378" s="15"/>
      <c r="Y378" s="15"/>
      <c r="Z378" s="15"/>
      <c r="AA378" s="15"/>
      <c r="AB378" s="15"/>
      <c r="AC378" s="15"/>
      <c r="AD378" s="15"/>
      <c r="AE378" s="7"/>
    </row>
    <row r="379" spans="1:31" ht="14.4" x14ac:dyDescent="0.3">
      <c r="A379" t="s">
        <v>24537</v>
      </c>
      <c r="B379" s="1">
        <v>140</v>
      </c>
      <c r="C379">
        <v>7.3</v>
      </c>
      <c r="P379" s="8"/>
      <c r="Q379" s="15"/>
      <c r="R379" s="15"/>
      <c r="S379" s="12">
        <v>5.4</v>
      </c>
      <c r="T379" s="15">
        <v>5.6</v>
      </c>
      <c r="U379" s="15">
        <v>6.8</v>
      </c>
      <c r="V379" s="15"/>
      <c r="W379" s="15"/>
      <c r="X379" s="15"/>
      <c r="Y379" s="15"/>
      <c r="Z379" s="15"/>
      <c r="AA379" s="15"/>
      <c r="AB379" s="15"/>
      <c r="AC379" s="15"/>
      <c r="AD379" s="15"/>
      <c r="AE379" s="7"/>
    </row>
    <row r="380" spans="1:31" ht="14.4" x14ac:dyDescent="0.3">
      <c r="A380" t="s">
        <v>24538</v>
      </c>
      <c r="B380" s="1">
        <v>113</v>
      </c>
      <c r="C380">
        <v>6.3</v>
      </c>
      <c r="P380" s="8"/>
      <c r="Q380" s="15"/>
      <c r="R380" s="15"/>
      <c r="S380" s="12">
        <v>5.9</v>
      </c>
      <c r="T380" s="15">
        <v>6.8</v>
      </c>
      <c r="U380" s="15">
        <v>7.9</v>
      </c>
      <c r="V380" s="15"/>
      <c r="W380" s="15"/>
      <c r="X380" s="15"/>
      <c r="Y380" s="15"/>
      <c r="Z380" s="15"/>
      <c r="AA380" s="15"/>
      <c r="AB380" s="15"/>
      <c r="AC380" s="15"/>
      <c r="AD380" s="15"/>
      <c r="AE380" s="7"/>
    </row>
    <row r="381" spans="1:31" ht="14.4" x14ac:dyDescent="0.3">
      <c r="A381" t="s">
        <v>24539</v>
      </c>
      <c r="B381" s="1">
        <v>143</v>
      </c>
      <c r="C381">
        <v>7.7</v>
      </c>
      <c r="P381" s="8"/>
      <c r="Q381" s="15"/>
      <c r="R381" s="15"/>
      <c r="S381" s="12">
        <v>6.1</v>
      </c>
      <c r="T381" s="15">
        <v>6</v>
      </c>
      <c r="U381" s="15">
        <v>7.1</v>
      </c>
      <c r="V381" s="15"/>
      <c r="W381" s="15"/>
      <c r="X381" s="15"/>
      <c r="Y381" s="15"/>
      <c r="Z381" s="15"/>
      <c r="AA381" s="15"/>
      <c r="AB381" s="15"/>
      <c r="AC381" s="15"/>
      <c r="AD381" s="15"/>
      <c r="AE381" s="7"/>
    </row>
    <row r="382" spans="1:31" ht="14.4" x14ac:dyDescent="0.3">
      <c r="A382" t="s">
        <v>24540</v>
      </c>
      <c r="B382" s="1">
        <v>108</v>
      </c>
      <c r="C382">
        <v>6.5</v>
      </c>
      <c r="P382" s="8"/>
      <c r="Q382" s="15"/>
      <c r="R382" s="15"/>
      <c r="S382" s="12">
        <v>7.7</v>
      </c>
      <c r="T382" s="15">
        <v>6</v>
      </c>
      <c r="U382" s="15">
        <v>6</v>
      </c>
      <c r="V382" s="15"/>
      <c r="W382" s="15"/>
      <c r="X382" s="15"/>
      <c r="Y382" s="15"/>
      <c r="Z382" s="15"/>
      <c r="AA382" s="15"/>
      <c r="AB382" s="15"/>
      <c r="AC382" s="15"/>
      <c r="AD382" s="15"/>
      <c r="AE382" s="7"/>
    </row>
    <row r="383" spans="1:31" ht="14.4" x14ac:dyDescent="0.3">
      <c r="A383" t="s">
        <v>24541</v>
      </c>
      <c r="B383" s="1">
        <v>108</v>
      </c>
      <c r="C383">
        <v>7.8</v>
      </c>
      <c r="P383" s="8"/>
      <c r="Q383" s="15"/>
      <c r="R383" s="15"/>
      <c r="S383" s="12">
        <v>5.8</v>
      </c>
      <c r="T383" s="15">
        <v>7</v>
      </c>
      <c r="U383" s="15">
        <v>6.8</v>
      </c>
      <c r="V383" s="15"/>
      <c r="W383" s="15"/>
      <c r="X383" s="15"/>
      <c r="Y383" s="15"/>
      <c r="Z383" s="15"/>
      <c r="AA383" s="15"/>
      <c r="AB383" s="15"/>
      <c r="AC383" s="15"/>
      <c r="AD383" s="15"/>
      <c r="AE383" s="7"/>
    </row>
    <row r="384" spans="1:31" ht="14.4" x14ac:dyDescent="0.3">
      <c r="A384" t="s">
        <v>24542</v>
      </c>
      <c r="B384" s="1">
        <v>124</v>
      </c>
      <c r="C384">
        <v>6.4</v>
      </c>
      <c r="P384" s="8"/>
      <c r="Q384" s="15"/>
      <c r="R384" s="15"/>
      <c r="S384" s="12">
        <v>5.0999999999999996</v>
      </c>
      <c r="T384" s="15">
        <v>7.2</v>
      </c>
      <c r="U384" s="15">
        <v>6.4</v>
      </c>
      <c r="V384" s="15"/>
      <c r="W384" s="15"/>
      <c r="X384" s="15"/>
      <c r="Y384" s="15"/>
      <c r="Z384" s="15"/>
      <c r="AA384" s="15"/>
      <c r="AB384" s="15"/>
      <c r="AC384" s="15"/>
      <c r="AD384" s="15"/>
      <c r="AE384" s="7"/>
    </row>
    <row r="385" spans="1:31" ht="14.4" x14ac:dyDescent="0.3">
      <c r="A385" t="s">
        <v>24543</v>
      </c>
      <c r="B385" s="1">
        <v>116</v>
      </c>
      <c r="C385">
        <v>7.8</v>
      </c>
      <c r="P385" s="8"/>
      <c r="Q385" s="15"/>
      <c r="R385" s="15"/>
      <c r="S385" s="12">
        <v>6.4</v>
      </c>
      <c r="T385" s="15">
        <v>5.4</v>
      </c>
      <c r="U385" s="15">
        <v>7.7</v>
      </c>
      <c r="V385" s="15"/>
      <c r="W385" s="15"/>
      <c r="X385" s="15"/>
      <c r="Y385" s="15"/>
      <c r="Z385" s="15"/>
      <c r="AA385" s="15"/>
      <c r="AB385" s="15"/>
      <c r="AC385" s="15"/>
      <c r="AD385" s="15"/>
      <c r="AE385" s="7"/>
    </row>
    <row r="386" spans="1:31" ht="14.4" x14ac:dyDescent="0.3">
      <c r="A386" t="s">
        <v>24544</v>
      </c>
      <c r="B386" s="1">
        <v>110</v>
      </c>
      <c r="C386">
        <v>5.8</v>
      </c>
      <c r="P386" s="8"/>
      <c r="Q386" s="15"/>
      <c r="R386" s="15"/>
      <c r="S386" s="12">
        <v>7.5</v>
      </c>
      <c r="T386" s="15">
        <v>6.5</v>
      </c>
      <c r="U386" s="15">
        <v>8.1999999999999993</v>
      </c>
      <c r="V386" s="15"/>
      <c r="W386" s="15"/>
      <c r="X386" s="15"/>
      <c r="Y386" s="15"/>
      <c r="Z386" s="15"/>
      <c r="AA386" s="15"/>
      <c r="AB386" s="15"/>
      <c r="AC386" s="15"/>
      <c r="AD386" s="15"/>
      <c r="AE386" s="7"/>
    </row>
    <row r="387" spans="1:31" ht="14.4" x14ac:dyDescent="0.3">
      <c r="A387" t="s">
        <v>24545</v>
      </c>
      <c r="B387" s="1">
        <v>91</v>
      </c>
      <c r="C387">
        <v>7.1</v>
      </c>
      <c r="P387" s="8"/>
      <c r="Q387" s="15"/>
      <c r="R387" s="15"/>
      <c r="S387" s="12">
        <v>6.6</v>
      </c>
      <c r="T387" s="15">
        <v>6.3</v>
      </c>
      <c r="U387" s="15">
        <v>7.8</v>
      </c>
      <c r="V387" s="15"/>
      <c r="W387" s="15"/>
      <c r="X387" s="15"/>
      <c r="Y387" s="15"/>
      <c r="Z387" s="15"/>
      <c r="AA387" s="15"/>
      <c r="AB387" s="15"/>
      <c r="AC387" s="15"/>
      <c r="AD387" s="15"/>
      <c r="AE387" s="7"/>
    </row>
    <row r="388" spans="1:31" ht="14.4" x14ac:dyDescent="0.3">
      <c r="A388" t="s">
        <v>24546</v>
      </c>
      <c r="B388" s="1">
        <v>107</v>
      </c>
      <c r="C388">
        <v>7.1</v>
      </c>
      <c r="P388" s="8"/>
      <c r="Q388" s="15"/>
      <c r="R388" s="15"/>
      <c r="S388" s="12">
        <v>7</v>
      </c>
      <c r="T388" s="15">
        <v>6.5</v>
      </c>
      <c r="U388" s="15">
        <v>7.5</v>
      </c>
      <c r="V388" s="15"/>
      <c r="W388" s="15"/>
      <c r="X388" s="15"/>
      <c r="Y388" s="15"/>
      <c r="Z388" s="15"/>
      <c r="AA388" s="15"/>
      <c r="AB388" s="15"/>
      <c r="AC388" s="15"/>
      <c r="AD388" s="15"/>
      <c r="AE388" s="7"/>
    </row>
    <row r="389" spans="1:31" ht="14.4" x14ac:dyDescent="0.3">
      <c r="A389" t="s">
        <v>24547</v>
      </c>
      <c r="B389" s="1">
        <v>115</v>
      </c>
      <c r="C389">
        <v>6.8</v>
      </c>
      <c r="P389" s="8"/>
      <c r="Q389" s="15"/>
      <c r="R389" s="15"/>
      <c r="S389" s="12">
        <v>2.7</v>
      </c>
      <c r="T389" s="15">
        <v>6.1</v>
      </c>
      <c r="U389" s="15">
        <v>6.8</v>
      </c>
      <c r="V389" s="15"/>
      <c r="W389" s="15"/>
      <c r="X389" s="15"/>
      <c r="Y389" s="15"/>
      <c r="Z389" s="15"/>
      <c r="AA389" s="15"/>
      <c r="AB389" s="15"/>
      <c r="AC389" s="15"/>
      <c r="AD389" s="15"/>
      <c r="AE389" s="7"/>
    </row>
    <row r="390" spans="1:31" ht="14.4" x14ac:dyDescent="0.3">
      <c r="A390" t="s">
        <v>24548</v>
      </c>
      <c r="B390" s="1">
        <v>100</v>
      </c>
      <c r="C390">
        <v>4.8</v>
      </c>
      <c r="P390" s="8"/>
      <c r="Q390" s="15"/>
      <c r="R390" s="15"/>
      <c r="S390" s="12">
        <v>3.7</v>
      </c>
      <c r="T390" s="15">
        <v>4</v>
      </c>
      <c r="U390" s="15">
        <v>7.8</v>
      </c>
      <c r="V390" s="15"/>
      <c r="W390" s="15"/>
      <c r="X390" s="15"/>
      <c r="Y390" s="15"/>
      <c r="Z390" s="15"/>
      <c r="AA390" s="15"/>
      <c r="AB390" s="15"/>
      <c r="AC390" s="15"/>
      <c r="AD390" s="15"/>
      <c r="AE390" s="7"/>
    </row>
    <row r="391" spans="1:31" ht="14.4" x14ac:dyDescent="0.3">
      <c r="A391" t="s">
        <v>24549</v>
      </c>
      <c r="B391" s="1">
        <v>104</v>
      </c>
      <c r="C391">
        <v>6.2</v>
      </c>
      <c r="P391" s="8"/>
      <c r="Q391" s="15"/>
      <c r="R391" s="15"/>
      <c r="S391" s="12">
        <v>6.1</v>
      </c>
      <c r="T391" s="15">
        <v>6.6</v>
      </c>
      <c r="U391" s="15">
        <v>6.9</v>
      </c>
      <c r="V391" s="15"/>
      <c r="W391" s="15"/>
      <c r="X391" s="15"/>
      <c r="Y391" s="15"/>
      <c r="Z391" s="15"/>
      <c r="AA391" s="15"/>
      <c r="AB391" s="15"/>
      <c r="AC391" s="15"/>
      <c r="AD391" s="15"/>
      <c r="AE391" s="7"/>
    </row>
    <row r="392" spans="1:31" ht="14.4" x14ac:dyDescent="0.3">
      <c r="A392" t="s">
        <v>24550</v>
      </c>
      <c r="B392" s="1">
        <v>138</v>
      </c>
      <c r="C392">
        <v>6.9</v>
      </c>
      <c r="P392" s="8"/>
      <c r="Q392" s="15"/>
      <c r="R392" s="15"/>
      <c r="S392" s="12">
        <v>5.9</v>
      </c>
      <c r="T392" s="15">
        <v>7.2</v>
      </c>
      <c r="U392" s="15">
        <v>6.2</v>
      </c>
      <c r="V392" s="15"/>
      <c r="W392" s="15"/>
      <c r="X392" s="15"/>
      <c r="Y392" s="15"/>
      <c r="Z392" s="15"/>
      <c r="AA392" s="15"/>
      <c r="AB392" s="15"/>
      <c r="AC392" s="15"/>
      <c r="AD392" s="15"/>
      <c r="AE392" s="7"/>
    </row>
    <row r="393" spans="1:31" ht="14.4" x14ac:dyDescent="0.3">
      <c r="A393" t="s">
        <v>24551</v>
      </c>
      <c r="B393" s="1">
        <v>140</v>
      </c>
      <c r="C393">
        <v>7.3</v>
      </c>
      <c r="P393" s="8"/>
      <c r="Q393" s="15"/>
      <c r="R393" s="15"/>
      <c r="S393" s="12">
        <v>5.5</v>
      </c>
      <c r="T393" s="15">
        <v>7</v>
      </c>
      <c r="U393" s="15">
        <v>7</v>
      </c>
      <c r="V393" s="15"/>
      <c r="W393" s="15"/>
      <c r="X393" s="15"/>
      <c r="Y393" s="15"/>
      <c r="Z393" s="15"/>
      <c r="AA393" s="15"/>
      <c r="AB393" s="15"/>
      <c r="AC393" s="15"/>
      <c r="AD393" s="15"/>
      <c r="AE393" s="7"/>
    </row>
    <row r="394" spans="1:31" ht="14.4" x14ac:dyDescent="0.3">
      <c r="A394" t="s">
        <v>24552</v>
      </c>
      <c r="B394" s="1">
        <v>120</v>
      </c>
      <c r="C394">
        <v>6.6</v>
      </c>
      <c r="P394" s="8"/>
      <c r="Q394" s="15"/>
      <c r="R394" s="15"/>
      <c r="S394" s="12">
        <v>3.4</v>
      </c>
      <c r="T394" s="15">
        <v>5.2</v>
      </c>
      <c r="U394" s="15">
        <v>6.6</v>
      </c>
      <c r="V394" s="15"/>
      <c r="W394" s="15"/>
      <c r="X394" s="15"/>
      <c r="Y394" s="15"/>
      <c r="Z394" s="15"/>
      <c r="AA394" s="15"/>
      <c r="AB394" s="15"/>
      <c r="AC394" s="15"/>
      <c r="AD394" s="15"/>
      <c r="AE394" s="7"/>
    </row>
    <row r="395" spans="1:31" ht="14.4" x14ac:dyDescent="0.3">
      <c r="A395" t="s">
        <v>24553</v>
      </c>
      <c r="B395" s="1">
        <v>122</v>
      </c>
      <c r="C395">
        <v>6.9</v>
      </c>
      <c r="P395" s="8"/>
      <c r="Q395" s="15"/>
      <c r="R395" s="15"/>
      <c r="S395" s="12">
        <v>5.0999999999999996</v>
      </c>
      <c r="T395" s="15">
        <v>8.1</v>
      </c>
      <c r="U395" s="15">
        <v>7</v>
      </c>
      <c r="V395" s="15"/>
      <c r="W395" s="15"/>
      <c r="X395" s="15"/>
      <c r="Y395" s="15"/>
      <c r="Z395" s="15"/>
      <c r="AA395" s="15"/>
      <c r="AB395" s="15"/>
      <c r="AC395" s="15"/>
      <c r="AD395" s="15"/>
      <c r="AE395" s="7"/>
    </row>
    <row r="396" spans="1:31" ht="14.4" x14ac:dyDescent="0.3">
      <c r="A396" t="s">
        <v>24554</v>
      </c>
      <c r="B396" s="1">
        <v>83</v>
      </c>
      <c r="C396">
        <v>6.2</v>
      </c>
      <c r="P396" s="8"/>
      <c r="Q396" s="15"/>
      <c r="R396" s="15"/>
      <c r="S396" s="12">
        <v>4.4000000000000004</v>
      </c>
      <c r="T396" s="15">
        <v>6.6</v>
      </c>
      <c r="U396" s="15">
        <v>6.8</v>
      </c>
      <c r="V396" s="15"/>
      <c r="W396" s="15"/>
      <c r="X396" s="15"/>
      <c r="Y396" s="15"/>
      <c r="Z396" s="15"/>
      <c r="AA396" s="15"/>
      <c r="AB396" s="15"/>
      <c r="AC396" s="15"/>
      <c r="AD396" s="15"/>
      <c r="AE396" s="7"/>
    </row>
    <row r="397" spans="1:31" ht="14.4" x14ac:dyDescent="0.3">
      <c r="A397" t="s">
        <v>24555</v>
      </c>
      <c r="B397" s="1">
        <v>139</v>
      </c>
      <c r="C397">
        <v>6.7</v>
      </c>
      <c r="P397" s="8"/>
      <c r="Q397" s="15"/>
      <c r="R397" s="15"/>
      <c r="S397" s="12">
        <v>6.1</v>
      </c>
      <c r="T397" s="15">
        <v>6.7</v>
      </c>
      <c r="U397" s="15">
        <v>6.9</v>
      </c>
      <c r="V397" s="15"/>
      <c r="W397" s="15"/>
      <c r="X397" s="15"/>
      <c r="Y397" s="15"/>
      <c r="Z397" s="15"/>
      <c r="AA397" s="15"/>
      <c r="AB397" s="15"/>
      <c r="AC397" s="15"/>
      <c r="AD397" s="15"/>
      <c r="AE397" s="7"/>
    </row>
    <row r="398" spans="1:31" ht="14.4" x14ac:dyDescent="0.3">
      <c r="A398" t="s">
        <v>24556</v>
      </c>
      <c r="B398" s="1">
        <v>131</v>
      </c>
      <c r="C398">
        <v>7.6</v>
      </c>
      <c r="P398" s="8"/>
      <c r="Q398" s="15"/>
      <c r="R398" s="15"/>
      <c r="S398" s="12">
        <v>5.4</v>
      </c>
      <c r="T398" s="15">
        <v>6.4</v>
      </c>
      <c r="U398" s="15">
        <v>6</v>
      </c>
      <c r="V398" s="15"/>
      <c r="W398" s="15"/>
      <c r="X398" s="15"/>
      <c r="Y398" s="15"/>
      <c r="Z398" s="15"/>
      <c r="AA398" s="15"/>
      <c r="AB398" s="15"/>
      <c r="AC398" s="15"/>
      <c r="AD398" s="15"/>
      <c r="AE398" s="7"/>
    </row>
    <row r="399" spans="1:31" ht="14.4" x14ac:dyDescent="0.3">
      <c r="A399" t="s">
        <v>24557</v>
      </c>
      <c r="B399" s="1">
        <v>104</v>
      </c>
      <c r="C399">
        <v>6.7</v>
      </c>
      <c r="P399" s="8"/>
      <c r="Q399" s="15"/>
      <c r="R399" s="15"/>
      <c r="S399" s="12">
        <v>5.5</v>
      </c>
      <c r="T399" s="15">
        <v>7.8</v>
      </c>
      <c r="U399" s="15">
        <v>7.1</v>
      </c>
      <c r="V399" s="15"/>
      <c r="W399" s="15"/>
      <c r="X399" s="15"/>
      <c r="Y399" s="15"/>
      <c r="Z399" s="15"/>
      <c r="AA399" s="15"/>
      <c r="AB399" s="15"/>
      <c r="AC399" s="15"/>
      <c r="AD399" s="15"/>
      <c r="AE399" s="7"/>
    </row>
    <row r="400" spans="1:31" ht="14.4" x14ac:dyDescent="0.3">
      <c r="A400" t="s">
        <v>24558</v>
      </c>
      <c r="B400" s="1">
        <v>130</v>
      </c>
      <c r="C400">
        <v>6.2</v>
      </c>
      <c r="P400" s="8"/>
      <c r="Q400" s="15"/>
      <c r="R400" s="15"/>
      <c r="S400" s="12">
        <v>5.0999999999999996</v>
      </c>
      <c r="T400" s="15">
        <v>7.7</v>
      </c>
      <c r="U400" s="15">
        <v>7.2</v>
      </c>
      <c r="V400" s="15"/>
      <c r="W400" s="15"/>
      <c r="X400" s="15"/>
      <c r="Y400" s="15"/>
      <c r="Z400" s="15"/>
      <c r="AA400" s="15"/>
      <c r="AB400" s="15"/>
      <c r="AC400" s="15"/>
      <c r="AD400" s="15"/>
      <c r="AE400" s="7"/>
    </row>
    <row r="401" spans="1:31" ht="14.4" x14ac:dyDescent="0.3">
      <c r="A401" t="s">
        <v>24559</v>
      </c>
      <c r="B401" s="1">
        <v>145</v>
      </c>
      <c r="C401">
        <v>7.3</v>
      </c>
      <c r="P401" s="8"/>
      <c r="Q401" s="15"/>
      <c r="R401" s="15"/>
      <c r="S401" s="12">
        <v>5.6</v>
      </c>
      <c r="T401" s="15">
        <v>5.5</v>
      </c>
      <c r="U401" s="15">
        <v>7</v>
      </c>
      <c r="V401" s="15"/>
      <c r="W401" s="15"/>
      <c r="X401" s="15"/>
      <c r="Y401" s="15"/>
      <c r="Z401" s="15"/>
      <c r="AA401" s="15"/>
      <c r="AB401" s="15"/>
      <c r="AC401" s="15"/>
      <c r="AD401" s="15"/>
      <c r="AE401" s="7"/>
    </row>
    <row r="402" spans="1:31" ht="14.4" x14ac:dyDescent="0.3">
      <c r="A402" t="s">
        <v>24560</v>
      </c>
      <c r="B402" s="1">
        <v>104</v>
      </c>
      <c r="C402">
        <v>6</v>
      </c>
      <c r="P402" s="8"/>
      <c r="Q402" s="15"/>
      <c r="R402" s="15"/>
      <c r="S402" s="12">
        <v>4.0999999999999996</v>
      </c>
      <c r="T402" s="15">
        <v>7.4</v>
      </c>
      <c r="U402" s="15">
        <v>7.5</v>
      </c>
      <c r="V402" s="15"/>
      <c r="W402" s="15"/>
      <c r="X402" s="15"/>
      <c r="Y402" s="15"/>
      <c r="Z402" s="15"/>
      <c r="AA402" s="15"/>
      <c r="AB402" s="15"/>
      <c r="AC402" s="15"/>
      <c r="AD402" s="15"/>
      <c r="AE402" s="7"/>
    </row>
    <row r="403" spans="1:31" ht="14.4" x14ac:dyDescent="0.3">
      <c r="A403" t="s">
        <v>24561</v>
      </c>
      <c r="B403" s="1">
        <v>97</v>
      </c>
      <c r="C403">
        <v>7.1</v>
      </c>
      <c r="P403" s="8"/>
      <c r="Q403" s="15"/>
      <c r="R403" s="15"/>
      <c r="S403" s="12">
        <v>5.5</v>
      </c>
      <c r="T403" s="15">
        <v>6</v>
      </c>
      <c r="U403" s="15">
        <v>6.5</v>
      </c>
      <c r="V403" s="15"/>
      <c r="W403" s="15"/>
      <c r="X403" s="15"/>
      <c r="Y403" s="15"/>
      <c r="Z403" s="15"/>
      <c r="AA403" s="15"/>
      <c r="AB403" s="15"/>
      <c r="AC403" s="15"/>
      <c r="AD403" s="15"/>
      <c r="AE403" s="7"/>
    </row>
    <row r="404" spans="1:31" ht="14.4" x14ac:dyDescent="0.3">
      <c r="A404" t="s">
        <v>24562</v>
      </c>
      <c r="B404" s="1">
        <v>178</v>
      </c>
      <c r="C404">
        <v>7.1</v>
      </c>
      <c r="P404" s="8"/>
      <c r="Q404" s="15"/>
      <c r="R404" s="15"/>
      <c r="S404" s="12">
        <v>2.7</v>
      </c>
      <c r="T404" s="15">
        <v>5.7</v>
      </c>
      <c r="U404" s="15">
        <v>7.2</v>
      </c>
      <c r="V404" s="15"/>
      <c r="W404" s="15"/>
      <c r="X404" s="15"/>
      <c r="Y404" s="15"/>
      <c r="Z404" s="15"/>
      <c r="AA404" s="15"/>
      <c r="AB404" s="15"/>
      <c r="AC404" s="15"/>
      <c r="AD404" s="15"/>
      <c r="AE404" s="7"/>
    </row>
    <row r="405" spans="1:31" ht="14.4" x14ac:dyDescent="0.3">
      <c r="A405" t="s">
        <v>24563</v>
      </c>
      <c r="B405" s="1">
        <v>108</v>
      </c>
      <c r="C405">
        <v>5.5</v>
      </c>
      <c r="P405" s="8"/>
      <c r="Q405" s="15"/>
      <c r="R405" s="15"/>
      <c r="S405" s="12">
        <v>4.8</v>
      </c>
      <c r="T405" s="15">
        <v>7.3</v>
      </c>
      <c r="U405" s="15">
        <v>7.5</v>
      </c>
      <c r="V405" s="15"/>
      <c r="W405" s="15"/>
      <c r="X405" s="15"/>
      <c r="Y405" s="15"/>
      <c r="Z405" s="15"/>
      <c r="AA405" s="15"/>
      <c r="AB405" s="15"/>
      <c r="AC405" s="15"/>
      <c r="AD405" s="15"/>
      <c r="AE405" s="7"/>
    </row>
    <row r="406" spans="1:31" ht="14.4" x14ac:dyDescent="0.3">
      <c r="A406" t="s">
        <v>24564</v>
      </c>
      <c r="B406" s="1">
        <v>106</v>
      </c>
      <c r="C406">
        <v>5.6</v>
      </c>
      <c r="P406" s="8"/>
      <c r="Q406" s="15"/>
      <c r="R406" s="15"/>
      <c r="S406" s="12">
        <v>5.6</v>
      </c>
      <c r="T406" s="15">
        <v>5.9</v>
      </c>
      <c r="U406" s="15">
        <v>6.9</v>
      </c>
      <c r="V406" s="15"/>
      <c r="W406" s="15"/>
      <c r="X406" s="15"/>
      <c r="Y406" s="15"/>
      <c r="Z406" s="15"/>
      <c r="AA406" s="15"/>
      <c r="AB406" s="15"/>
      <c r="AC406" s="15"/>
      <c r="AD406" s="15"/>
      <c r="AE406" s="7"/>
    </row>
    <row r="407" spans="1:31" ht="14.4" x14ac:dyDescent="0.3">
      <c r="A407" t="s">
        <v>24565</v>
      </c>
      <c r="B407" s="1">
        <v>112</v>
      </c>
      <c r="C407">
        <v>7.5</v>
      </c>
      <c r="P407" s="8"/>
      <c r="Q407" s="15"/>
      <c r="R407" s="15"/>
      <c r="S407" s="12">
        <v>7</v>
      </c>
      <c r="T407" s="15">
        <v>7.8</v>
      </c>
      <c r="U407" s="15">
        <v>8</v>
      </c>
      <c r="V407" s="15"/>
      <c r="W407" s="15"/>
      <c r="X407" s="15"/>
      <c r="Y407" s="15"/>
      <c r="Z407" s="15"/>
      <c r="AA407" s="15"/>
      <c r="AB407" s="15"/>
      <c r="AC407" s="15"/>
      <c r="AD407" s="15"/>
      <c r="AE407" s="7"/>
    </row>
    <row r="408" spans="1:31" ht="14.4" x14ac:dyDescent="0.3">
      <c r="A408" t="s">
        <v>24566</v>
      </c>
      <c r="B408" s="1">
        <v>135</v>
      </c>
      <c r="C408">
        <v>5.4</v>
      </c>
      <c r="P408" s="8"/>
      <c r="Q408" s="15"/>
      <c r="R408" s="15"/>
      <c r="S408" s="12">
        <v>4.8</v>
      </c>
      <c r="T408" s="15">
        <v>7.1</v>
      </c>
      <c r="U408" s="15">
        <v>6.4</v>
      </c>
      <c r="V408" s="15"/>
      <c r="W408" s="15"/>
      <c r="X408" s="15"/>
      <c r="Y408" s="15"/>
      <c r="Z408" s="15"/>
      <c r="AA408" s="15"/>
      <c r="AB408" s="15"/>
      <c r="AC408" s="15"/>
      <c r="AD408" s="15"/>
      <c r="AE408" s="7"/>
    </row>
    <row r="409" spans="1:31" ht="14.4" x14ac:dyDescent="0.3">
      <c r="A409" t="s">
        <v>24567</v>
      </c>
      <c r="B409" s="1">
        <v>109</v>
      </c>
      <c r="C409">
        <v>4.3</v>
      </c>
      <c r="P409" s="8"/>
      <c r="Q409" s="15"/>
      <c r="R409" s="15"/>
      <c r="S409" s="12">
        <v>5.8</v>
      </c>
      <c r="T409" s="15">
        <v>5.9</v>
      </c>
      <c r="U409" s="15">
        <v>6.1</v>
      </c>
      <c r="V409" s="15"/>
      <c r="W409" s="15"/>
      <c r="X409" s="15"/>
      <c r="Y409" s="15"/>
      <c r="Z409" s="15"/>
      <c r="AA409" s="15"/>
      <c r="AB409" s="15"/>
      <c r="AC409" s="15"/>
      <c r="AD409" s="15"/>
      <c r="AE409" s="7"/>
    </row>
    <row r="410" spans="1:31" ht="14.4" x14ac:dyDescent="0.3">
      <c r="A410" t="s">
        <v>24568</v>
      </c>
      <c r="B410" s="1">
        <v>86</v>
      </c>
      <c r="C410">
        <v>4.9000000000000004</v>
      </c>
      <c r="P410" s="8"/>
      <c r="Q410" s="15"/>
      <c r="R410" s="15"/>
      <c r="S410" s="12">
        <v>5.3</v>
      </c>
      <c r="T410" s="15">
        <v>6.4</v>
      </c>
      <c r="U410" s="15">
        <v>6.2</v>
      </c>
      <c r="V410" s="15"/>
      <c r="W410" s="15"/>
      <c r="X410" s="15"/>
      <c r="Y410" s="15"/>
      <c r="Z410" s="15"/>
      <c r="AA410" s="15"/>
      <c r="AB410" s="15"/>
      <c r="AC410" s="15"/>
      <c r="AD410" s="15"/>
      <c r="AE410" s="7"/>
    </row>
    <row r="411" spans="1:31" ht="14.4" x14ac:dyDescent="0.3">
      <c r="A411" t="s">
        <v>24569</v>
      </c>
      <c r="B411" s="1">
        <v>95</v>
      </c>
      <c r="C411">
        <v>7.1</v>
      </c>
      <c r="P411" s="8"/>
      <c r="Q411" s="15"/>
      <c r="R411" s="15"/>
      <c r="S411" s="12">
        <v>5.3</v>
      </c>
      <c r="T411" s="15">
        <v>6</v>
      </c>
      <c r="U411" s="15">
        <v>8.1</v>
      </c>
      <c r="V411" s="15"/>
      <c r="W411" s="15"/>
      <c r="X411" s="15"/>
      <c r="Y411" s="15"/>
      <c r="Z411" s="15"/>
      <c r="AA411" s="15"/>
      <c r="AB411" s="15"/>
      <c r="AC411" s="15"/>
      <c r="AD411" s="15"/>
      <c r="AE411" s="7"/>
    </row>
    <row r="412" spans="1:31" ht="14.4" x14ac:dyDescent="0.3">
      <c r="A412" t="s">
        <v>24570</v>
      </c>
      <c r="B412" s="1">
        <v>107</v>
      </c>
      <c r="C412">
        <v>6.4</v>
      </c>
      <c r="P412" s="8"/>
      <c r="Q412" s="15"/>
      <c r="R412" s="15"/>
      <c r="S412" s="12">
        <v>4.9000000000000004</v>
      </c>
      <c r="T412" s="15">
        <v>6.4</v>
      </c>
      <c r="U412" s="15">
        <v>7.3</v>
      </c>
      <c r="V412" s="15"/>
      <c r="W412" s="15"/>
      <c r="X412" s="15"/>
      <c r="Y412" s="15"/>
      <c r="Z412" s="15"/>
      <c r="AA412" s="15"/>
      <c r="AB412" s="15"/>
      <c r="AC412" s="15"/>
      <c r="AD412" s="15"/>
      <c r="AE412" s="7"/>
    </row>
    <row r="413" spans="1:31" ht="14.4" x14ac:dyDescent="0.3">
      <c r="A413" t="s">
        <v>24571</v>
      </c>
      <c r="B413" s="1">
        <v>82</v>
      </c>
      <c r="C413">
        <v>4.3</v>
      </c>
      <c r="P413" s="8"/>
      <c r="Q413" s="15"/>
      <c r="R413" s="15"/>
      <c r="S413" s="12">
        <v>7.1</v>
      </c>
      <c r="T413" s="15">
        <v>6.1</v>
      </c>
      <c r="U413" s="15">
        <v>7.8</v>
      </c>
      <c r="V413" s="15"/>
      <c r="W413" s="15"/>
      <c r="X413" s="15"/>
      <c r="Y413" s="15"/>
      <c r="Z413" s="15"/>
      <c r="AA413" s="15"/>
      <c r="AB413" s="15"/>
      <c r="AC413" s="15"/>
      <c r="AD413" s="15"/>
      <c r="AE413" s="7"/>
    </row>
    <row r="414" spans="1:31" ht="14.4" x14ac:dyDescent="0.3">
      <c r="A414" t="s">
        <v>24572</v>
      </c>
      <c r="B414" s="1">
        <v>88</v>
      </c>
      <c r="C414">
        <v>6.1</v>
      </c>
      <c r="P414" s="8"/>
      <c r="Q414" s="15"/>
      <c r="R414" s="15"/>
      <c r="S414" s="12">
        <v>8</v>
      </c>
      <c r="T414" s="15">
        <v>6.1</v>
      </c>
      <c r="U414" s="15">
        <v>7</v>
      </c>
      <c r="V414" s="15"/>
      <c r="W414" s="15"/>
      <c r="X414" s="15"/>
      <c r="Y414" s="15"/>
      <c r="Z414" s="15"/>
      <c r="AA414" s="15"/>
      <c r="AB414" s="15"/>
      <c r="AC414" s="15"/>
      <c r="AD414" s="15"/>
      <c r="AE414" s="7"/>
    </row>
    <row r="415" spans="1:31" ht="14.4" x14ac:dyDescent="0.3">
      <c r="A415" t="s">
        <v>24573</v>
      </c>
      <c r="B415" s="1">
        <v>120</v>
      </c>
      <c r="C415">
        <v>7</v>
      </c>
      <c r="P415" s="8"/>
      <c r="Q415" s="15"/>
      <c r="R415" s="15"/>
      <c r="S415" s="12">
        <v>5.9</v>
      </c>
      <c r="T415" s="15">
        <v>7.3</v>
      </c>
      <c r="U415" s="15">
        <v>7.5</v>
      </c>
      <c r="V415" s="15"/>
      <c r="W415" s="15"/>
      <c r="X415" s="15"/>
      <c r="Y415" s="15"/>
      <c r="Z415" s="15"/>
      <c r="AA415" s="15"/>
      <c r="AB415" s="15"/>
      <c r="AC415" s="15"/>
      <c r="AD415" s="15"/>
      <c r="AE415" s="7"/>
    </row>
    <row r="416" spans="1:31" ht="14.4" x14ac:dyDescent="0.3">
      <c r="A416" t="s">
        <v>24574</v>
      </c>
      <c r="B416" s="1">
        <v>162</v>
      </c>
      <c r="C416">
        <v>7.7</v>
      </c>
      <c r="P416" s="8"/>
      <c r="Q416" s="15"/>
      <c r="R416" s="15"/>
      <c r="S416" s="12">
        <v>7.3</v>
      </c>
      <c r="T416" s="15">
        <v>6.9</v>
      </c>
      <c r="U416" s="15">
        <v>7.3</v>
      </c>
      <c r="V416" s="15"/>
      <c r="W416" s="15"/>
      <c r="X416" s="15"/>
      <c r="Y416" s="15"/>
      <c r="Z416" s="15"/>
      <c r="AA416" s="15"/>
      <c r="AB416" s="15"/>
      <c r="AC416" s="15"/>
      <c r="AD416" s="15"/>
      <c r="AE416" s="7"/>
    </row>
    <row r="417" spans="1:31" ht="14.4" x14ac:dyDescent="0.3">
      <c r="A417" t="s">
        <v>24575</v>
      </c>
      <c r="B417" s="1">
        <v>123</v>
      </c>
      <c r="C417">
        <v>5.9</v>
      </c>
      <c r="P417" s="8"/>
      <c r="Q417" s="15"/>
      <c r="R417" s="15"/>
      <c r="S417" s="12">
        <v>6.9</v>
      </c>
      <c r="T417" s="15">
        <v>6.3</v>
      </c>
      <c r="U417" s="15">
        <v>6.9</v>
      </c>
      <c r="V417" s="15"/>
      <c r="W417" s="15"/>
      <c r="X417" s="15"/>
      <c r="Y417" s="15"/>
      <c r="Z417" s="15"/>
      <c r="AA417" s="15"/>
      <c r="AB417" s="15"/>
      <c r="AC417" s="15"/>
      <c r="AD417" s="15"/>
      <c r="AE417" s="7"/>
    </row>
    <row r="418" spans="1:31" ht="14.4" x14ac:dyDescent="0.3">
      <c r="A418" t="s">
        <v>24576</v>
      </c>
      <c r="B418" s="1">
        <v>101</v>
      </c>
      <c r="C418">
        <v>6.7</v>
      </c>
      <c r="P418" s="8"/>
      <c r="Q418" s="15"/>
      <c r="R418" s="15"/>
      <c r="S418" s="12">
        <v>5.8</v>
      </c>
      <c r="T418" s="15">
        <v>6.4</v>
      </c>
      <c r="U418" s="15">
        <v>7</v>
      </c>
      <c r="V418" s="15"/>
      <c r="W418" s="15"/>
      <c r="X418" s="15"/>
      <c r="Y418" s="15"/>
      <c r="Z418" s="15"/>
      <c r="AA418" s="15"/>
      <c r="AB418" s="15"/>
      <c r="AC418" s="15"/>
      <c r="AD418" s="15"/>
      <c r="AE418" s="7"/>
    </row>
    <row r="419" spans="1:31" ht="14.4" x14ac:dyDescent="0.3">
      <c r="A419" t="s">
        <v>24577</v>
      </c>
      <c r="B419" s="1">
        <v>113</v>
      </c>
      <c r="C419">
        <v>6.5</v>
      </c>
      <c r="P419" s="8"/>
      <c r="Q419" s="15"/>
      <c r="R419" s="15"/>
      <c r="S419" s="12">
        <v>6.6</v>
      </c>
      <c r="T419" s="15">
        <v>5.9</v>
      </c>
      <c r="U419" s="15">
        <v>7</v>
      </c>
      <c r="V419" s="15"/>
      <c r="W419" s="15"/>
      <c r="X419" s="15"/>
      <c r="Y419" s="15"/>
      <c r="Z419" s="15"/>
      <c r="AA419" s="15"/>
      <c r="AB419" s="15"/>
      <c r="AC419" s="15"/>
      <c r="AD419" s="15"/>
      <c r="AE419" s="7"/>
    </row>
    <row r="420" spans="1:31" ht="14.4" x14ac:dyDescent="0.3">
      <c r="A420" t="s">
        <v>24578</v>
      </c>
      <c r="B420" s="1">
        <v>110</v>
      </c>
      <c r="C420">
        <v>7.1</v>
      </c>
      <c r="P420" s="8"/>
      <c r="Q420" s="15"/>
      <c r="R420" s="15"/>
      <c r="S420" s="12">
        <v>6.7</v>
      </c>
      <c r="T420" s="15">
        <v>6.5</v>
      </c>
      <c r="U420" s="15">
        <v>6.9</v>
      </c>
      <c r="V420" s="15"/>
      <c r="W420" s="15"/>
      <c r="X420" s="15"/>
      <c r="Y420" s="15"/>
      <c r="Z420" s="15"/>
      <c r="AA420" s="15"/>
      <c r="AB420" s="15"/>
      <c r="AC420" s="15"/>
      <c r="AD420" s="15"/>
      <c r="AE420" s="7"/>
    </row>
    <row r="421" spans="1:31" ht="14.4" x14ac:dyDescent="0.3">
      <c r="A421" t="s">
        <v>24579</v>
      </c>
      <c r="B421" s="1">
        <v>142</v>
      </c>
      <c r="C421">
        <v>7.3</v>
      </c>
      <c r="P421" s="8"/>
      <c r="Q421" s="15"/>
      <c r="R421" s="15"/>
      <c r="S421" s="12">
        <v>6.1</v>
      </c>
      <c r="T421" s="15">
        <v>6.6</v>
      </c>
      <c r="U421" s="15">
        <v>8.1999999999999993</v>
      </c>
      <c r="V421" s="15"/>
      <c r="W421" s="15"/>
      <c r="X421" s="15"/>
      <c r="Y421" s="15"/>
      <c r="Z421" s="15"/>
      <c r="AA421" s="15"/>
      <c r="AB421" s="15"/>
      <c r="AC421" s="15"/>
      <c r="AD421" s="15"/>
      <c r="AE421" s="7"/>
    </row>
    <row r="422" spans="1:31" ht="14.4" x14ac:dyDescent="0.3">
      <c r="A422" t="s">
        <v>24580</v>
      </c>
      <c r="B422" s="1">
        <v>102</v>
      </c>
      <c r="C422">
        <v>6.5</v>
      </c>
      <c r="P422" s="8"/>
      <c r="Q422" s="15"/>
      <c r="R422" s="15"/>
      <c r="S422" s="12">
        <v>4.9000000000000004</v>
      </c>
      <c r="T422" s="15">
        <v>5.8</v>
      </c>
      <c r="U422" s="15">
        <v>7.1</v>
      </c>
      <c r="V422" s="15"/>
      <c r="W422" s="15"/>
      <c r="X422" s="15"/>
      <c r="Y422" s="15"/>
      <c r="Z422" s="15"/>
      <c r="AA422" s="15"/>
      <c r="AB422" s="15"/>
      <c r="AC422" s="15"/>
      <c r="AD422" s="15"/>
      <c r="AE422" s="7"/>
    </row>
    <row r="423" spans="1:31" ht="14.4" x14ac:dyDescent="0.3">
      <c r="A423" t="s">
        <v>24581</v>
      </c>
      <c r="B423" s="1">
        <v>126</v>
      </c>
      <c r="C423">
        <v>7</v>
      </c>
      <c r="P423" s="8"/>
      <c r="Q423" s="15"/>
      <c r="R423" s="15"/>
      <c r="S423" s="12">
        <v>6.2</v>
      </c>
      <c r="T423" s="15">
        <v>6</v>
      </c>
      <c r="U423" s="15">
        <v>7.9</v>
      </c>
      <c r="V423" s="15"/>
      <c r="W423" s="15"/>
      <c r="X423" s="15"/>
      <c r="Y423" s="15"/>
      <c r="Z423" s="15"/>
      <c r="AA423" s="15"/>
      <c r="AB423" s="15"/>
      <c r="AC423" s="15"/>
      <c r="AD423" s="15"/>
      <c r="AE423" s="7"/>
    </row>
    <row r="424" spans="1:31" ht="14.4" x14ac:dyDescent="0.3">
      <c r="A424" t="s">
        <v>24582</v>
      </c>
      <c r="B424" s="1">
        <v>83</v>
      </c>
      <c r="C424">
        <v>6.8</v>
      </c>
      <c r="P424" s="8"/>
      <c r="Q424" s="15"/>
      <c r="R424" s="15"/>
      <c r="S424" s="12">
        <v>4.8</v>
      </c>
      <c r="T424" s="15">
        <v>4.7</v>
      </c>
      <c r="U424" s="15">
        <v>6.6</v>
      </c>
      <c r="V424" s="15"/>
      <c r="W424" s="15"/>
      <c r="X424" s="15"/>
      <c r="Y424" s="15"/>
      <c r="Z424" s="15"/>
      <c r="AA424" s="15"/>
      <c r="AB424" s="15"/>
      <c r="AC424" s="15"/>
      <c r="AD424" s="15"/>
      <c r="AE424" s="7"/>
    </row>
    <row r="425" spans="1:31" ht="14.4" x14ac:dyDescent="0.3">
      <c r="A425" t="s">
        <v>24583</v>
      </c>
      <c r="B425" s="1">
        <v>85</v>
      </c>
      <c r="C425">
        <v>7.2</v>
      </c>
      <c r="P425" s="8"/>
      <c r="Q425" s="15"/>
      <c r="R425" s="15"/>
      <c r="S425" s="12">
        <v>8</v>
      </c>
      <c r="T425" s="15">
        <v>5.5</v>
      </c>
      <c r="U425" s="15">
        <v>7.8</v>
      </c>
      <c r="V425" s="15"/>
      <c r="W425" s="15"/>
      <c r="X425" s="15"/>
      <c r="Y425" s="15"/>
      <c r="Z425" s="15"/>
      <c r="AA425" s="15"/>
      <c r="AB425" s="15"/>
      <c r="AC425" s="15"/>
      <c r="AD425" s="15"/>
      <c r="AE425" s="7"/>
    </row>
    <row r="426" spans="1:31" ht="14.4" x14ac:dyDescent="0.3">
      <c r="A426" t="s">
        <v>24584</v>
      </c>
      <c r="B426" s="1">
        <v>120</v>
      </c>
      <c r="C426">
        <v>6.1</v>
      </c>
      <c r="P426" s="8"/>
      <c r="Q426" s="15"/>
      <c r="R426" s="15"/>
      <c r="S426" s="12">
        <v>5.4</v>
      </c>
      <c r="T426" s="15">
        <v>7</v>
      </c>
      <c r="U426" s="15">
        <v>6.7</v>
      </c>
      <c r="V426" s="15"/>
      <c r="W426" s="15"/>
      <c r="X426" s="15"/>
      <c r="Y426" s="15"/>
      <c r="Z426" s="15"/>
      <c r="AA426" s="15"/>
      <c r="AB426" s="15"/>
      <c r="AC426" s="15"/>
      <c r="AD426" s="15"/>
      <c r="AE426" s="7"/>
    </row>
    <row r="427" spans="1:31" ht="14.4" x14ac:dyDescent="0.3">
      <c r="A427" t="s">
        <v>24585</v>
      </c>
      <c r="B427" s="1">
        <v>116</v>
      </c>
      <c r="C427">
        <v>6.7</v>
      </c>
      <c r="P427" s="8"/>
      <c r="Q427" s="15"/>
      <c r="R427" s="15"/>
      <c r="S427" s="12">
        <v>5.4</v>
      </c>
      <c r="T427" s="15">
        <v>6.2</v>
      </c>
      <c r="U427" s="15">
        <v>7.1</v>
      </c>
      <c r="V427" s="15"/>
      <c r="W427" s="15"/>
      <c r="X427" s="15"/>
      <c r="Y427" s="15"/>
      <c r="Z427" s="15"/>
      <c r="AA427" s="15"/>
      <c r="AB427" s="15"/>
      <c r="AC427" s="15"/>
      <c r="AD427" s="15"/>
      <c r="AE427" s="7"/>
    </row>
    <row r="428" spans="1:31" ht="14.4" x14ac:dyDescent="0.3">
      <c r="A428" t="s">
        <v>24586</v>
      </c>
      <c r="B428" s="1">
        <v>113</v>
      </c>
      <c r="C428">
        <v>6.4</v>
      </c>
      <c r="P428" s="8"/>
      <c r="Q428" s="15"/>
      <c r="R428" s="15"/>
      <c r="S428" s="12">
        <v>4.9000000000000004</v>
      </c>
      <c r="T428" s="15">
        <v>5.8</v>
      </c>
      <c r="U428" s="15">
        <v>5.3</v>
      </c>
      <c r="V428" s="15"/>
      <c r="W428" s="15"/>
      <c r="X428" s="15"/>
      <c r="Y428" s="15"/>
      <c r="Z428" s="15"/>
      <c r="AA428" s="15"/>
      <c r="AB428" s="15"/>
      <c r="AC428" s="15"/>
      <c r="AD428" s="15"/>
      <c r="AE428" s="7"/>
    </row>
    <row r="429" spans="1:31" ht="14.4" x14ac:dyDescent="0.3">
      <c r="A429" t="s">
        <v>24587</v>
      </c>
      <c r="B429" s="1">
        <v>87</v>
      </c>
      <c r="C429">
        <v>4.4000000000000004</v>
      </c>
      <c r="P429" s="8"/>
      <c r="Q429" s="15"/>
      <c r="R429" s="15"/>
      <c r="S429" s="12">
        <v>5.7</v>
      </c>
      <c r="T429" s="15">
        <v>6.2</v>
      </c>
      <c r="U429" s="15">
        <v>6.1</v>
      </c>
      <c r="V429" s="15"/>
      <c r="W429" s="15"/>
      <c r="X429" s="15"/>
      <c r="Y429" s="15"/>
      <c r="Z429" s="15"/>
      <c r="AA429" s="15"/>
      <c r="AB429" s="15"/>
      <c r="AC429" s="15"/>
      <c r="AD429" s="15"/>
      <c r="AE429" s="7"/>
    </row>
    <row r="430" spans="1:31" ht="14.4" x14ac:dyDescent="0.3">
      <c r="A430" t="s">
        <v>24588</v>
      </c>
      <c r="B430" s="1">
        <v>101</v>
      </c>
      <c r="C430">
        <v>5.4</v>
      </c>
      <c r="P430" s="8"/>
      <c r="Q430" s="15"/>
      <c r="R430" s="15"/>
      <c r="S430" s="12">
        <v>7.4</v>
      </c>
      <c r="T430" s="15">
        <v>5.7</v>
      </c>
      <c r="U430" s="15">
        <v>7.2</v>
      </c>
      <c r="V430" s="15"/>
      <c r="W430" s="15"/>
      <c r="X430" s="15"/>
      <c r="Y430" s="15"/>
      <c r="Z430" s="15"/>
      <c r="AA430" s="15"/>
      <c r="AB430" s="15"/>
      <c r="AC430" s="15"/>
      <c r="AD430" s="15"/>
      <c r="AE430" s="7"/>
    </row>
    <row r="431" spans="1:31" ht="14.4" x14ac:dyDescent="0.3">
      <c r="A431" t="s">
        <v>24589</v>
      </c>
      <c r="B431" s="1">
        <v>110</v>
      </c>
      <c r="C431">
        <v>6.5</v>
      </c>
      <c r="P431" s="8"/>
      <c r="Q431" s="15"/>
      <c r="R431" s="15"/>
      <c r="S431" s="12">
        <v>5.6</v>
      </c>
      <c r="T431" s="15">
        <v>6.5</v>
      </c>
      <c r="U431" s="15">
        <v>7.6</v>
      </c>
      <c r="V431" s="15"/>
      <c r="W431" s="15"/>
      <c r="X431" s="15"/>
      <c r="Y431" s="15"/>
      <c r="Z431" s="15"/>
      <c r="AA431" s="15"/>
      <c r="AB431" s="15"/>
      <c r="AC431" s="15"/>
      <c r="AD431" s="15"/>
      <c r="AE431" s="7"/>
    </row>
    <row r="432" spans="1:31" ht="14.4" x14ac:dyDescent="0.3">
      <c r="A432" t="s">
        <v>24590</v>
      </c>
      <c r="B432" s="1">
        <v>128</v>
      </c>
      <c r="C432">
        <v>6.7</v>
      </c>
      <c r="P432" s="8"/>
      <c r="Q432" s="15"/>
      <c r="R432" s="15"/>
      <c r="S432" s="12">
        <v>5.9</v>
      </c>
      <c r="T432" s="15">
        <v>5</v>
      </c>
      <c r="U432" s="15">
        <v>7.3</v>
      </c>
      <c r="V432" s="15"/>
      <c r="W432" s="15"/>
      <c r="X432" s="15"/>
      <c r="Y432" s="15"/>
      <c r="Z432" s="15"/>
      <c r="AA432" s="15"/>
      <c r="AB432" s="15"/>
      <c r="AC432" s="15"/>
      <c r="AD432" s="15"/>
      <c r="AE432" s="7"/>
    </row>
    <row r="433" spans="1:31" ht="14.4" x14ac:dyDescent="0.3">
      <c r="A433" t="s">
        <v>24591</v>
      </c>
      <c r="B433" s="1">
        <v>138</v>
      </c>
      <c r="C433">
        <v>8.1</v>
      </c>
      <c r="P433" s="8"/>
      <c r="Q433" s="15"/>
      <c r="R433" s="15"/>
      <c r="S433" s="12">
        <v>3.6</v>
      </c>
      <c r="T433" s="15">
        <v>5.7</v>
      </c>
      <c r="U433" s="15">
        <v>5.4</v>
      </c>
      <c r="V433" s="15"/>
      <c r="W433" s="15"/>
      <c r="X433" s="15"/>
      <c r="Y433" s="15"/>
      <c r="Z433" s="15"/>
      <c r="AA433" s="15"/>
      <c r="AB433" s="15"/>
      <c r="AC433" s="15"/>
      <c r="AD433" s="15"/>
      <c r="AE433" s="7"/>
    </row>
    <row r="434" spans="1:31" ht="14.4" x14ac:dyDescent="0.3">
      <c r="A434" t="s">
        <v>24592</v>
      </c>
      <c r="B434" s="1">
        <v>88</v>
      </c>
      <c r="C434">
        <v>5.6</v>
      </c>
      <c r="P434" s="8"/>
      <c r="Q434" s="15"/>
      <c r="R434" s="15"/>
      <c r="S434" s="12">
        <v>6.7</v>
      </c>
      <c r="T434" s="15">
        <v>5.0999999999999996</v>
      </c>
      <c r="U434" s="15">
        <v>8.8000000000000007</v>
      </c>
      <c r="V434" s="15"/>
      <c r="W434" s="15"/>
      <c r="X434" s="15"/>
      <c r="Y434" s="15"/>
      <c r="Z434" s="15"/>
      <c r="AA434" s="15"/>
      <c r="AB434" s="15"/>
      <c r="AC434" s="15"/>
      <c r="AD434" s="15"/>
      <c r="AE434" s="7"/>
    </row>
    <row r="435" spans="1:31" ht="14.4" x14ac:dyDescent="0.3">
      <c r="A435" t="s">
        <v>24593</v>
      </c>
      <c r="B435" s="1">
        <v>91</v>
      </c>
      <c r="C435">
        <v>6.3</v>
      </c>
      <c r="P435" s="8"/>
      <c r="Q435" s="15"/>
      <c r="R435" s="15"/>
      <c r="S435" s="12">
        <v>6.3</v>
      </c>
      <c r="T435" s="15">
        <v>4.7</v>
      </c>
      <c r="U435" s="15">
        <v>8</v>
      </c>
      <c r="V435" s="15"/>
      <c r="W435" s="15"/>
      <c r="X435" s="15"/>
      <c r="Y435" s="15"/>
      <c r="Z435" s="15"/>
      <c r="AA435" s="15"/>
      <c r="AB435" s="15"/>
      <c r="AC435" s="15"/>
      <c r="AD435" s="15"/>
      <c r="AE435" s="7"/>
    </row>
    <row r="436" spans="1:31" ht="14.4" x14ac:dyDescent="0.3">
      <c r="A436" t="s">
        <v>24594</v>
      </c>
      <c r="B436" s="1">
        <v>138</v>
      </c>
      <c r="C436">
        <v>7.3</v>
      </c>
      <c r="P436" s="8"/>
      <c r="Q436" s="15"/>
      <c r="R436" s="15"/>
      <c r="S436" s="12">
        <v>5.2</v>
      </c>
      <c r="T436" s="15">
        <v>6.7</v>
      </c>
      <c r="U436" s="15">
        <v>7</v>
      </c>
      <c r="V436" s="15"/>
      <c r="W436" s="15"/>
      <c r="X436" s="15"/>
      <c r="Y436" s="15"/>
      <c r="Z436" s="15"/>
      <c r="AA436" s="15"/>
      <c r="AB436" s="15"/>
      <c r="AC436" s="15"/>
      <c r="AD436" s="15"/>
      <c r="AE436" s="7"/>
    </row>
    <row r="437" spans="1:31" ht="14.4" x14ac:dyDescent="0.3">
      <c r="A437" t="s">
        <v>24595</v>
      </c>
      <c r="B437" s="1">
        <v>99</v>
      </c>
      <c r="C437">
        <v>6.1</v>
      </c>
      <c r="P437" s="8"/>
      <c r="Q437" s="15"/>
      <c r="R437" s="15"/>
      <c r="S437" s="12">
        <v>6.1</v>
      </c>
      <c r="T437" s="15">
        <v>6.7</v>
      </c>
      <c r="U437" s="15">
        <v>7</v>
      </c>
      <c r="V437" s="15"/>
      <c r="W437" s="15"/>
      <c r="X437" s="15"/>
      <c r="Y437" s="15"/>
      <c r="Z437" s="15"/>
      <c r="AA437" s="15"/>
      <c r="AB437" s="15"/>
      <c r="AC437" s="15"/>
      <c r="AD437" s="15"/>
      <c r="AE437" s="7"/>
    </row>
    <row r="438" spans="1:31" ht="14.4" x14ac:dyDescent="0.3">
      <c r="A438" t="s">
        <v>24596</v>
      </c>
      <c r="B438" s="1">
        <v>117</v>
      </c>
      <c r="C438">
        <v>7.7</v>
      </c>
      <c r="P438" s="8"/>
      <c r="Q438" s="15"/>
      <c r="R438" s="15"/>
      <c r="S438" s="12">
        <v>6.5</v>
      </c>
      <c r="T438" s="15">
        <v>7.4</v>
      </c>
      <c r="U438" s="15">
        <v>7.5</v>
      </c>
      <c r="V438" s="15"/>
      <c r="W438" s="15"/>
      <c r="X438" s="15"/>
      <c r="Y438" s="15"/>
      <c r="Z438" s="15"/>
      <c r="AA438" s="15"/>
      <c r="AB438" s="15"/>
      <c r="AC438" s="15"/>
      <c r="AD438" s="15"/>
      <c r="AE438" s="7"/>
    </row>
    <row r="439" spans="1:31" ht="14.4" x14ac:dyDescent="0.3">
      <c r="A439" t="s">
        <v>24597</v>
      </c>
      <c r="B439" s="1">
        <v>117</v>
      </c>
      <c r="C439">
        <v>6.4</v>
      </c>
      <c r="P439" s="8"/>
      <c r="Q439" s="15"/>
      <c r="R439" s="15"/>
      <c r="S439" s="12">
        <v>6.2</v>
      </c>
      <c r="T439" s="15">
        <v>6.4</v>
      </c>
      <c r="U439" s="15">
        <v>7.3</v>
      </c>
      <c r="V439" s="15"/>
      <c r="W439" s="15"/>
      <c r="X439" s="15"/>
      <c r="Y439" s="15"/>
      <c r="Z439" s="15"/>
      <c r="AA439" s="15"/>
      <c r="AB439" s="15"/>
      <c r="AC439" s="15"/>
      <c r="AD439" s="15"/>
      <c r="AE439" s="7"/>
    </row>
    <row r="440" spans="1:31" ht="14.4" x14ac:dyDescent="0.3">
      <c r="A440" t="s">
        <v>24598</v>
      </c>
      <c r="B440" s="1">
        <v>123</v>
      </c>
      <c r="C440">
        <v>6.8</v>
      </c>
      <c r="P440" s="8"/>
      <c r="Q440" s="15"/>
      <c r="R440" s="15"/>
      <c r="S440" s="12">
        <v>5.2</v>
      </c>
      <c r="T440" s="15">
        <v>6.2</v>
      </c>
      <c r="U440" s="15">
        <v>7.6</v>
      </c>
      <c r="V440" s="15"/>
      <c r="W440" s="15"/>
      <c r="X440" s="15"/>
      <c r="Y440" s="15"/>
      <c r="Z440" s="15"/>
      <c r="AA440" s="15"/>
      <c r="AB440" s="15"/>
      <c r="AC440" s="15"/>
      <c r="AD440" s="15"/>
      <c r="AE440" s="7"/>
    </row>
    <row r="441" spans="1:31" ht="14.4" x14ac:dyDescent="0.3">
      <c r="A441" t="s">
        <v>24599</v>
      </c>
      <c r="B441" s="1">
        <v>118</v>
      </c>
      <c r="C441">
        <v>6.6</v>
      </c>
      <c r="P441" s="8"/>
      <c r="Q441" s="15"/>
      <c r="R441" s="15"/>
      <c r="S441" s="12">
        <v>5.2</v>
      </c>
      <c r="T441" s="15">
        <v>6.2</v>
      </c>
      <c r="U441" s="15">
        <v>7</v>
      </c>
      <c r="V441" s="15"/>
      <c r="W441" s="15"/>
      <c r="X441" s="15"/>
      <c r="Y441" s="15"/>
      <c r="Z441" s="15"/>
      <c r="AA441" s="15"/>
      <c r="AB441" s="15"/>
      <c r="AC441" s="15"/>
      <c r="AD441" s="15"/>
      <c r="AE441" s="7"/>
    </row>
    <row r="442" spans="1:31" ht="14.4" x14ac:dyDescent="0.3">
      <c r="A442" t="s">
        <v>24600</v>
      </c>
      <c r="B442" s="1">
        <v>154</v>
      </c>
      <c r="C442">
        <v>7.2</v>
      </c>
      <c r="P442" s="8"/>
      <c r="Q442" s="15"/>
      <c r="R442" s="15"/>
      <c r="S442" s="12">
        <v>4.5</v>
      </c>
      <c r="T442" s="15">
        <v>5.9</v>
      </c>
      <c r="U442" s="15">
        <v>5.9</v>
      </c>
      <c r="V442" s="15"/>
      <c r="W442" s="15"/>
      <c r="X442" s="15"/>
      <c r="Y442" s="15"/>
      <c r="Z442" s="15"/>
      <c r="AA442" s="15"/>
      <c r="AB442" s="15"/>
      <c r="AC442" s="15"/>
      <c r="AD442" s="15"/>
      <c r="AE442" s="7"/>
    </row>
    <row r="443" spans="1:31" ht="14.4" x14ac:dyDescent="0.3">
      <c r="A443" t="s">
        <v>24601</v>
      </c>
      <c r="B443" s="1">
        <v>118</v>
      </c>
      <c r="C443">
        <v>6.9</v>
      </c>
      <c r="P443" s="8"/>
      <c r="Q443" s="15"/>
      <c r="R443" s="15"/>
      <c r="S443" s="12">
        <v>4.3</v>
      </c>
      <c r="T443" s="15">
        <v>5.0999999999999996</v>
      </c>
      <c r="U443" s="15">
        <v>7.8</v>
      </c>
      <c r="V443" s="15"/>
      <c r="W443" s="15"/>
      <c r="X443" s="15"/>
      <c r="Y443" s="15"/>
      <c r="Z443" s="15"/>
      <c r="AA443" s="15"/>
      <c r="AB443" s="15"/>
      <c r="AC443" s="15"/>
      <c r="AD443" s="15"/>
      <c r="AE443" s="7"/>
    </row>
    <row r="444" spans="1:31" ht="14.4" x14ac:dyDescent="0.3">
      <c r="A444" t="s">
        <v>24602</v>
      </c>
      <c r="B444" s="1">
        <v>90</v>
      </c>
      <c r="C444">
        <v>5.2</v>
      </c>
      <c r="P444" s="8"/>
      <c r="Q444" s="15"/>
      <c r="R444" s="15"/>
      <c r="S444" s="12">
        <v>5.2</v>
      </c>
      <c r="T444" s="15">
        <v>7.6</v>
      </c>
      <c r="U444" s="15">
        <v>7.5</v>
      </c>
      <c r="V444" s="15"/>
      <c r="W444" s="15"/>
      <c r="X444" s="15"/>
      <c r="Y444" s="15"/>
      <c r="Z444" s="15"/>
      <c r="AA444" s="15"/>
      <c r="AB444" s="15"/>
      <c r="AC444" s="15"/>
      <c r="AD444" s="15"/>
      <c r="AE444" s="7"/>
    </row>
    <row r="445" spans="1:31" ht="14.4" x14ac:dyDescent="0.3">
      <c r="A445" t="s">
        <v>24603</v>
      </c>
      <c r="B445" s="1">
        <v>113</v>
      </c>
      <c r="C445">
        <v>4.9000000000000004</v>
      </c>
      <c r="P445" s="8"/>
      <c r="Q445" s="15"/>
      <c r="R445" s="15"/>
      <c r="S445" s="12">
        <v>7.9</v>
      </c>
      <c r="T445" s="15">
        <v>4.2</v>
      </c>
      <c r="U445" s="15">
        <v>7.1</v>
      </c>
      <c r="V445" s="15"/>
      <c r="W445" s="15"/>
      <c r="X445" s="15"/>
      <c r="Y445" s="15"/>
      <c r="Z445" s="15"/>
      <c r="AA445" s="15"/>
      <c r="AB445" s="15"/>
      <c r="AC445" s="15"/>
      <c r="AD445" s="15"/>
      <c r="AE445" s="7"/>
    </row>
    <row r="446" spans="1:31" ht="14.4" x14ac:dyDescent="0.3">
      <c r="A446" t="s">
        <v>24604</v>
      </c>
      <c r="B446" s="1">
        <v>88</v>
      </c>
      <c r="C446">
        <v>6.3</v>
      </c>
      <c r="P446" s="8"/>
      <c r="Q446" s="15"/>
      <c r="R446" s="15"/>
      <c r="S446" s="12">
        <v>4.9000000000000004</v>
      </c>
      <c r="T446" s="15">
        <v>5.8</v>
      </c>
      <c r="U446" s="15">
        <v>7.7</v>
      </c>
      <c r="V446" s="15"/>
      <c r="W446" s="15"/>
      <c r="X446" s="15"/>
      <c r="Y446" s="15"/>
      <c r="Z446" s="15"/>
      <c r="AA446" s="15"/>
      <c r="AB446" s="15"/>
      <c r="AC446" s="15"/>
      <c r="AD446" s="15"/>
      <c r="AE446" s="7"/>
    </row>
    <row r="447" spans="1:31" ht="14.4" x14ac:dyDescent="0.3">
      <c r="A447" t="s">
        <v>24605</v>
      </c>
      <c r="B447" s="1">
        <v>93</v>
      </c>
      <c r="C447">
        <v>5.6</v>
      </c>
      <c r="P447" s="8"/>
      <c r="Q447" s="15"/>
      <c r="R447" s="15"/>
      <c r="S447" s="12">
        <v>5.8</v>
      </c>
      <c r="T447" s="15">
        <v>6.2</v>
      </c>
      <c r="U447" s="15">
        <v>8.6</v>
      </c>
      <c r="V447" s="15"/>
      <c r="W447" s="15"/>
      <c r="X447" s="15"/>
      <c r="Y447" s="15"/>
      <c r="Z447" s="15"/>
      <c r="AA447" s="15"/>
      <c r="AB447" s="15"/>
      <c r="AC447" s="15"/>
      <c r="AD447" s="15"/>
      <c r="AE447" s="7"/>
    </row>
    <row r="448" spans="1:31" ht="14.4" x14ac:dyDescent="0.3">
      <c r="A448" t="s">
        <v>24606</v>
      </c>
      <c r="B448" s="1">
        <v>104</v>
      </c>
      <c r="C448">
        <v>5.5</v>
      </c>
      <c r="P448" s="8"/>
      <c r="Q448" s="15"/>
      <c r="R448" s="15"/>
      <c r="S448" s="12">
        <v>6</v>
      </c>
      <c r="T448" s="15">
        <v>6.5</v>
      </c>
      <c r="U448" s="15">
        <v>5.7</v>
      </c>
      <c r="V448" s="15"/>
      <c r="W448" s="15"/>
      <c r="X448" s="15"/>
      <c r="Y448" s="15"/>
      <c r="Z448" s="15"/>
      <c r="AA448" s="15"/>
      <c r="AB448" s="15"/>
      <c r="AC448" s="15"/>
      <c r="AD448" s="15"/>
      <c r="AE448" s="7"/>
    </row>
    <row r="449" spans="1:31" ht="14.4" x14ac:dyDescent="0.3">
      <c r="A449" t="s">
        <v>24607</v>
      </c>
      <c r="B449" s="1">
        <v>135</v>
      </c>
      <c r="C449">
        <v>6.7</v>
      </c>
      <c r="P449" s="8"/>
      <c r="Q449" s="15"/>
      <c r="R449" s="15"/>
      <c r="S449" s="12">
        <v>7</v>
      </c>
      <c r="T449" s="15">
        <v>6.3</v>
      </c>
      <c r="U449" s="15">
        <v>8.1</v>
      </c>
      <c r="V449" s="15"/>
      <c r="W449" s="15"/>
      <c r="X449" s="15"/>
      <c r="Y449" s="15"/>
      <c r="Z449" s="15"/>
      <c r="AA449" s="15"/>
      <c r="AB449" s="15"/>
      <c r="AC449" s="15"/>
      <c r="AD449" s="15"/>
      <c r="AE449" s="7"/>
    </row>
    <row r="450" spans="1:31" ht="14.4" x14ac:dyDescent="0.3">
      <c r="A450" t="s">
        <v>24608</v>
      </c>
      <c r="B450" s="1">
        <v>134</v>
      </c>
      <c r="C450">
        <v>7.6</v>
      </c>
      <c r="P450" s="8"/>
      <c r="Q450" s="15"/>
      <c r="R450" s="15"/>
      <c r="S450" s="12">
        <v>6</v>
      </c>
      <c r="T450" s="15">
        <v>3.3</v>
      </c>
      <c r="U450" s="15">
        <v>4.4000000000000004</v>
      </c>
      <c r="V450" s="15"/>
      <c r="W450" s="15"/>
      <c r="X450" s="15"/>
      <c r="Y450" s="15"/>
      <c r="Z450" s="15"/>
      <c r="AA450" s="15"/>
      <c r="AB450" s="15"/>
      <c r="AC450" s="15"/>
      <c r="AD450" s="15"/>
      <c r="AE450" s="7"/>
    </row>
    <row r="451" spans="1:31" ht="14.4" x14ac:dyDescent="0.3">
      <c r="A451" t="s">
        <v>24609</v>
      </c>
      <c r="B451" s="1">
        <v>98</v>
      </c>
      <c r="C451">
        <v>5.7</v>
      </c>
      <c r="P451" s="8"/>
      <c r="Q451" s="15"/>
      <c r="R451" s="15"/>
      <c r="S451" s="12">
        <v>6.2</v>
      </c>
      <c r="T451" s="15">
        <v>5.9</v>
      </c>
      <c r="U451" s="15">
        <v>7.5</v>
      </c>
      <c r="V451" s="15"/>
      <c r="W451" s="15"/>
      <c r="X451" s="15"/>
      <c r="Y451" s="15"/>
      <c r="Z451" s="15"/>
      <c r="AA451" s="15"/>
      <c r="AB451" s="15"/>
      <c r="AC451" s="15"/>
      <c r="AD451" s="15"/>
      <c r="AE451" s="7"/>
    </row>
    <row r="452" spans="1:31" ht="14.4" x14ac:dyDescent="0.3">
      <c r="A452" t="s">
        <v>24610</v>
      </c>
      <c r="B452" s="1">
        <v>80</v>
      </c>
      <c r="C452">
        <v>4.5999999999999996</v>
      </c>
      <c r="P452" s="8"/>
      <c r="Q452" s="15"/>
      <c r="R452" s="15"/>
      <c r="S452" s="12">
        <v>6.7</v>
      </c>
      <c r="T452" s="15">
        <v>4.7</v>
      </c>
      <c r="U452" s="15">
        <v>8.1</v>
      </c>
      <c r="V452" s="15"/>
      <c r="W452" s="15"/>
      <c r="X452" s="15"/>
      <c r="Y452" s="15"/>
      <c r="Z452" s="15"/>
      <c r="AA452" s="15"/>
      <c r="AB452" s="15"/>
      <c r="AC452" s="15"/>
      <c r="AD452" s="15"/>
      <c r="AE452" s="7"/>
    </row>
    <row r="453" spans="1:31" ht="14.4" x14ac:dyDescent="0.3">
      <c r="A453" t="s">
        <v>24611</v>
      </c>
      <c r="B453" s="1">
        <v>83</v>
      </c>
      <c r="C453">
        <v>7</v>
      </c>
      <c r="P453" s="8"/>
      <c r="Q453" s="15"/>
      <c r="R453" s="15"/>
      <c r="S453" s="12">
        <v>4.5999999999999996</v>
      </c>
      <c r="T453" s="15">
        <v>6.8</v>
      </c>
      <c r="U453" s="15">
        <v>5</v>
      </c>
      <c r="V453" s="15"/>
      <c r="W453" s="15"/>
      <c r="X453" s="15"/>
      <c r="Y453" s="15"/>
      <c r="Z453" s="15"/>
      <c r="AA453" s="15"/>
      <c r="AB453" s="15"/>
      <c r="AC453" s="15"/>
      <c r="AD453" s="15"/>
      <c r="AE453" s="7"/>
    </row>
    <row r="454" spans="1:31" ht="14.4" x14ac:dyDescent="0.3">
      <c r="A454" t="s">
        <v>24612</v>
      </c>
      <c r="B454" s="1">
        <v>102</v>
      </c>
      <c r="C454">
        <v>5.2</v>
      </c>
      <c r="P454" s="8"/>
      <c r="Q454" s="15"/>
      <c r="R454" s="15"/>
      <c r="S454" s="12">
        <v>5.8</v>
      </c>
      <c r="T454" s="15">
        <v>6.2</v>
      </c>
      <c r="U454" s="15">
        <v>5.5</v>
      </c>
      <c r="V454" s="15"/>
      <c r="W454" s="15"/>
      <c r="X454" s="15"/>
      <c r="Y454" s="15"/>
      <c r="Z454" s="15"/>
      <c r="AA454" s="15"/>
      <c r="AB454" s="15"/>
      <c r="AC454" s="15"/>
      <c r="AD454" s="15"/>
      <c r="AE454" s="7"/>
    </row>
    <row r="455" spans="1:31" ht="14.4" x14ac:dyDescent="0.3">
      <c r="A455" t="s">
        <v>24613</v>
      </c>
      <c r="B455" s="1">
        <v>130</v>
      </c>
      <c r="C455">
        <v>5.0999999999999996</v>
      </c>
      <c r="P455" s="8"/>
      <c r="Q455" s="15"/>
      <c r="R455" s="15"/>
      <c r="S455" s="12">
        <v>7.2</v>
      </c>
      <c r="T455" s="15">
        <v>7.3</v>
      </c>
      <c r="U455" s="15">
        <v>6.7</v>
      </c>
      <c r="V455" s="15"/>
      <c r="W455" s="15"/>
      <c r="X455" s="15"/>
      <c r="Y455" s="15"/>
      <c r="Z455" s="15"/>
      <c r="AA455" s="15"/>
      <c r="AB455" s="15"/>
      <c r="AC455" s="15"/>
      <c r="AD455" s="15"/>
      <c r="AE455" s="7"/>
    </row>
    <row r="456" spans="1:31" ht="14.4" x14ac:dyDescent="0.3">
      <c r="A456" t="s">
        <v>24614</v>
      </c>
      <c r="B456" s="1">
        <v>129</v>
      </c>
      <c r="C456">
        <v>6.6</v>
      </c>
      <c r="P456" s="8"/>
      <c r="Q456" s="15"/>
      <c r="R456" s="15"/>
      <c r="S456" s="12">
        <v>4.7</v>
      </c>
      <c r="T456" s="15">
        <v>5.8</v>
      </c>
      <c r="U456" s="15">
        <v>6.6</v>
      </c>
      <c r="V456" s="15"/>
      <c r="W456" s="15"/>
      <c r="X456" s="15"/>
      <c r="Y456" s="15"/>
      <c r="Z456" s="15"/>
      <c r="AA456" s="15"/>
      <c r="AB456" s="15"/>
      <c r="AC456" s="15"/>
      <c r="AD456" s="15"/>
      <c r="AE456" s="7"/>
    </row>
    <row r="457" spans="1:31" ht="14.4" x14ac:dyDescent="0.3">
      <c r="A457" t="s">
        <v>24615</v>
      </c>
      <c r="B457" s="1">
        <v>89</v>
      </c>
      <c r="C457">
        <v>6.7</v>
      </c>
      <c r="P457" s="8"/>
      <c r="Q457" s="15"/>
      <c r="R457" s="15"/>
      <c r="S457" s="12">
        <v>7.2</v>
      </c>
      <c r="T457" s="15">
        <v>6.9</v>
      </c>
      <c r="U457" s="15">
        <v>7.6</v>
      </c>
      <c r="V457" s="15"/>
      <c r="W457" s="15"/>
      <c r="X457" s="15"/>
      <c r="Y457" s="15"/>
      <c r="Z457" s="15"/>
      <c r="AA457" s="15"/>
      <c r="AB457" s="15"/>
      <c r="AC457" s="15"/>
      <c r="AD457" s="15"/>
      <c r="AE457" s="7"/>
    </row>
    <row r="458" spans="1:31" ht="14.4" x14ac:dyDescent="0.3">
      <c r="A458" t="s">
        <v>24616</v>
      </c>
      <c r="B458" s="1">
        <v>74</v>
      </c>
      <c r="C458">
        <v>7.3</v>
      </c>
      <c r="P458" s="8"/>
      <c r="Q458" s="15"/>
      <c r="R458" s="15"/>
      <c r="S458" s="12">
        <v>6.6</v>
      </c>
      <c r="T458" s="15">
        <v>6.2</v>
      </c>
      <c r="U458" s="15">
        <v>7.5</v>
      </c>
      <c r="V458" s="15"/>
      <c r="W458" s="15"/>
      <c r="X458" s="15"/>
      <c r="Y458" s="15"/>
      <c r="Z458" s="15"/>
      <c r="AA458" s="15"/>
      <c r="AB458" s="15"/>
      <c r="AC458" s="15"/>
      <c r="AD458" s="15"/>
      <c r="AE458" s="7"/>
    </row>
    <row r="459" spans="1:31" ht="14.4" x14ac:dyDescent="0.3">
      <c r="A459" t="s">
        <v>24617</v>
      </c>
      <c r="B459" s="1">
        <v>96</v>
      </c>
      <c r="C459">
        <v>5.9</v>
      </c>
      <c r="P459" s="8"/>
      <c r="Q459" s="15"/>
      <c r="R459" s="15"/>
      <c r="S459" s="12">
        <v>6.7</v>
      </c>
      <c r="T459" s="15">
        <v>6.9</v>
      </c>
      <c r="U459" s="15">
        <v>7.6</v>
      </c>
      <c r="V459" s="15"/>
      <c r="W459" s="15"/>
      <c r="X459" s="15"/>
      <c r="Y459" s="15"/>
      <c r="Z459" s="15"/>
      <c r="AA459" s="15"/>
      <c r="AB459" s="15"/>
      <c r="AC459" s="15"/>
      <c r="AD459" s="15"/>
      <c r="AE459" s="7"/>
    </row>
    <row r="460" spans="1:31" ht="14.4" x14ac:dyDescent="0.3">
      <c r="A460" t="s">
        <v>24618</v>
      </c>
      <c r="B460" s="1">
        <v>114</v>
      </c>
      <c r="C460">
        <v>5.6</v>
      </c>
      <c r="P460" s="8"/>
      <c r="Q460" s="15"/>
      <c r="R460" s="15"/>
      <c r="S460" s="12">
        <v>6.1</v>
      </c>
      <c r="T460" s="15">
        <v>7.3</v>
      </c>
      <c r="U460" s="15">
        <v>7.7</v>
      </c>
      <c r="V460" s="15"/>
      <c r="W460" s="15"/>
      <c r="X460" s="15"/>
      <c r="Y460" s="15"/>
      <c r="Z460" s="15"/>
      <c r="AA460" s="15"/>
      <c r="AB460" s="15"/>
      <c r="AC460" s="15"/>
      <c r="AD460" s="15"/>
      <c r="AE460" s="7"/>
    </row>
    <row r="461" spans="1:31" ht="14.4" x14ac:dyDescent="0.3">
      <c r="A461" t="s">
        <v>24619</v>
      </c>
      <c r="B461" s="1">
        <v>99</v>
      </c>
      <c r="C461">
        <v>6.5</v>
      </c>
      <c r="P461" s="8"/>
      <c r="Q461" s="15"/>
      <c r="R461" s="15"/>
      <c r="S461" s="12">
        <v>5.2</v>
      </c>
      <c r="T461" s="15">
        <v>7.1</v>
      </c>
      <c r="U461" s="15">
        <v>6.3</v>
      </c>
      <c r="V461" s="15"/>
      <c r="W461" s="15"/>
      <c r="X461" s="15"/>
      <c r="Y461" s="15"/>
      <c r="Z461" s="15"/>
      <c r="AA461" s="15"/>
      <c r="AB461" s="15"/>
      <c r="AC461" s="15"/>
      <c r="AD461" s="15"/>
      <c r="AE461" s="7"/>
    </row>
    <row r="462" spans="1:31" ht="14.4" x14ac:dyDescent="0.3">
      <c r="A462" t="s">
        <v>24620</v>
      </c>
      <c r="B462" s="1">
        <v>129</v>
      </c>
      <c r="C462">
        <v>5.9</v>
      </c>
      <c r="P462" s="8"/>
      <c r="Q462" s="15"/>
      <c r="R462" s="15"/>
      <c r="S462" s="12">
        <v>5.8</v>
      </c>
      <c r="T462" s="15">
        <v>6</v>
      </c>
      <c r="U462" s="15">
        <v>7</v>
      </c>
      <c r="V462" s="15"/>
      <c r="W462" s="15"/>
      <c r="X462" s="15"/>
      <c r="Y462" s="15"/>
      <c r="Z462" s="15"/>
      <c r="AA462" s="15"/>
      <c r="AB462" s="15"/>
      <c r="AC462" s="15"/>
      <c r="AD462" s="15"/>
      <c r="AE462" s="7"/>
    </row>
    <row r="463" spans="1:31" ht="14.4" x14ac:dyDescent="0.3">
      <c r="A463" t="s">
        <v>24621</v>
      </c>
      <c r="B463" s="1">
        <v>113</v>
      </c>
      <c r="C463">
        <v>7</v>
      </c>
      <c r="P463" s="8"/>
      <c r="Q463" s="15"/>
      <c r="R463" s="15"/>
      <c r="S463" s="12">
        <v>6.6</v>
      </c>
      <c r="T463" s="15">
        <v>7.1</v>
      </c>
      <c r="U463" s="15">
        <v>7</v>
      </c>
      <c r="V463" s="15"/>
      <c r="W463" s="15"/>
      <c r="X463" s="15"/>
      <c r="Y463" s="15"/>
      <c r="Z463" s="15"/>
      <c r="AA463" s="15"/>
      <c r="AB463" s="15"/>
      <c r="AC463" s="15"/>
      <c r="AD463" s="15"/>
      <c r="AE463" s="7"/>
    </row>
    <row r="464" spans="1:31" ht="14.4" x14ac:dyDescent="0.3">
      <c r="A464" t="s">
        <v>24622</v>
      </c>
      <c r="B464" s="1">
        <v>90</v>
      </c>
      <c r="C464">
        <v>5.3</v>
      </c>
      <c r="P464" s="8"/>
      <c r="Q464" s="15"/>
      <c r="R464" s="15"/>
      <c r="S464" s="12">
        <v>5.5</v>
      </c>
      <c r="T464" s="15">
        <v>8</v>
      </c>
      <c r="U464" s="15">
        <v>7.5</v>
      </c>
      <c r="V464" s="15"/>
      <c r="W464" s="15"/>
      <c r="X464" s="15"/>
      <c r="Y464" s="15"/>
      <c r="Z464" s="15"/>
      <c r="AA464" s="15"/>
      <c r="AB464" s="15"/>
      <c r="AC464" s="15"/>
      <c r="AD464" s="15"/>
      <c r="AE464" s="7"/>
    </row>
    <row r="465" spans="1:31" ht="14.4" x14ac:dyDescent="0.3">
      <c r="A465" t="s">
        <v>24623</v>
      </c>
      <c r="B465" s="1">
        <v>118</v>
      </c>
      <c r="C465">
        <v>5.9</v>
      </c>
      <c r="P465" s="8"/>
      <c r="Q465" s="15"/>
      <c r="R465" s="15"/>
      <c r="S465" s="12">
        <v>6.5</v>
      </c>
      <c r="T465" s="15">
        <v>5.3</v>
      </c>
      <c r="U465" s="15">
        <v>8.4</v>
      </c>
      <c r="V465" s="15"/>
      <c r="W465" s="15"/>
      <c r="X465" s="15"/>
      <c r="Y465" s="15"/>
      <c r="Z465" s="15"/>
      <c r="AA465" s="15"/>
      <c r="AB465" s="15"/>
      <c r="AC465" s="15"/>
      <c r="AD465" s="15"/>
      <c r="AE465" s="7"/>
    </row>
    <row r="466" spans="1:31" ht="14.4" x14ac:dyDescent="0.3">
      <c r="A466" t="s">
        <v>24624</v>
      </c>
      <c r="B466" s="1">
        <v>106</v>
      </c>
      <c r="C466">
        <v>6.3</v>
      </c>
      <c r="P466" s="8"/>
      <c r="Q466" s="15"/>
      <c r="R466" s="15"/>
      <c r="S466" s="12">
        <v>6.3</v>
      </c>
      <c r="T466" s="15">
        <v>6.4</v>
      </c>
      <c r="U466" s="15">
        <v>4.5</v>
      </c>
      <c r="V466" s="15"/>
      <c r="W466" s="15"/>
      <c r="X466" s="15"/>
      <c r="Y466" s="15"/>
      <c r="Z466" s="15"/>
      <c r="AA466" s="15"/>
      <c r="AB466" s="15"/>
      <c r="AC466" s="15"/>
      <c r="AD466" s="15"/>
      <c r="AE466" s="7"/>
    </row>
    <row r="467" spans="1:31" ht="14.4" x14ac:dyDescent="0.3">
      <c r="A467" t="s">
        <v>24625</v>
      </c>
      <c r="B467" s="1">
        <v>89</v>
      </c>
      <c r="C467">
        <v>6.3</v>
      </c>
      <c r="P467" s="8"/>
      <c r="Q467" s="15"/>
      <c r="R467" s="15"/>
      <c r="S467" s="12">
        <v>4.5999999999999996</v>
      </c>
      <c r="T467" s="15">
        <v>6.1</v>
      </c>
      <c r="U467" s="15">
        <v>7.1</v>
      </c>
      <c r="V467" s="15"/>
      <c r="W467" s="15"/>
      <c r="X467" s="15"/>
      <c r="Y467" s="15"/>
      <c r="Z467" s="15"/>
      <c r="AA467" s="15"/>
      <c r="AB467" s="15"/>
      <c r="AC467" s="15"/>
      <c r="AD467" s="15"/>
      <c r="AE467" s="7"/>
    </row>
    <row r="468" spans="1:31" ht="14.4" x14ac:dyDescent="0.3">
      <c r="A468" t="s">
        <v>24626</v>
      </c>
      <c r="B468" s="1">
        <v>145</v>
      </c>
      <c r="C468">
        <v>7.3</v>
      </c>
      <c r="P468" s="8"/>
      <c r="Q468" s="15"/>
      <c r="R468" s="15"/>
      <c r="S468" s="12">
        <v>5.3</v>
      </c>
      <c r="T468" s="15">
        <v>6.6</v>
      </c>
      <c r="U468" s="15">
        <v>5.3</v>
      </c>
      <c r="V468" s="15"/>
      <c r="W468" s="15"/>
      <c r="X468" s="15"/>
      <c r="Y468" s="15"/>
      <c r="Z468" s="15"/>
      <c r="AA468" s="15"/>
      <c r="AB468" s="15"/>
      <c r="AC468" s="15"/>
      <c r="AD468" s="15"/>
      <c r="AE468" s="7"/>
    </row>
    <row r="469" spans="1:31" ht="14.4" x14ac:dyDescent="0.3">
      <c r="A469" t="s">
        <v>24627</v>
      </c>
      <c r="B469" s="1">
        <v>114</v>
      </c>
      <c r="C469">
        <v>5.8</v>
      </c>
      <c r="P469" s="8"/>
      <c r="Q469" s="15"/>
      <c r="R469" s="15"/>
      <c r="S469" s="12">
        <v>3.3</v>
      </c>
      <c r="T469" s="15">
        <v>6.9</v>
      </c>
      <c r="U469" s="15">
        <v>7.5</v>
      </c>
      <c r="V469" s="15"/>
      <c r="W469" s="15"/>
      <c r="X469" s="15"/>
      <c r="Y469" s="15"/>
      <c r="Z469" s="15"/>
      <c r="AA469" s="15"/>
      <c r="AB469" s="15"/>
      <c r="AC469" s="15"/>
      <c r="AD469" s="15"/>
      <c r="AE469" s="7"/>
    </row>
    <row r="470" spans="1:31" ht="14.4" x14ac:dyDescent="0.3">
      <c r="A470" t="s">
        <v>24628</v>
      </c>
      <c r="B470" s="1">
        <v>87</v>
      </c>
      <c r="C470">
        <v>5.2</v>
      </c>
      <c r="P470" s="8"/>
      <c r="Q470" s="15"/>
      <c r="R470" s="15"/>
      <c r="S470" s="12">
        <v>3.5</v>
      </c>
      <c r="T470" s="15">
        <v>5.6</v>
      </c>
      <c r="U470" s="15">
        <v>8.6</v>
      </c>
      <c r="V470" s="15"/>
      <c r="W470" s="15"/>
      <c r="X470" s="15"/>
      <c r="Y470" s="15"/>
      <c r="Z470" s="15"/>
      <c r="AA470" s="15"/>
      <c r="AB470" s="15"/>
      <c r="AC470" s="15"/>
      <c r="AD470" s="15"/>
      <c r="AE470" s="7"/>
    </row>
    <row r="471" spans="1:31" ht="14.4" x14ac:dyDescent="0.3">
      <c r="A471" t="s">
        <v>24629</v>
      </c>
      <c r="B471" s="1">
        <v>119</v>
      </c>
      <c r="C471">
        <v>2.4</v>
      </c>
      <c r="P471" s="8"/>
      <c r="Q471" s="15"/>
      <c r="R471" s="15"/>
      <c r="S471" s="12">
        <v>4.8</v>
      </c>
      <c r="T471" s="15">
        <v>5.6</v>
      </c>
      <c r="U471" s="15">
        <v>7</v>
      </c>
      <c r="V471" s="15"/>
      <c r="W471" s="15"/>
      <c r="X471" s="15"/>
      <c r="Y471" s="15"/>
      <c r="Z471" s="15"/>
      <c r="AA471" s="15"/>
      <c r="AB471" s="15"/>
      <c r="AC471" s="15"/>
      <c r="AD471" s="15"/>
      <c r="AE471" s="7"/>
    </row>
    <row r="472" spans="1:31" ht="14.4" x14ac:dyDescent="0.3">
      <c r="A472" t="s">
        <v>24630</v>
      </c>
      <c r="B472" s="1">
        <v>91</v>
      </c>
      <c r="C472">
        <v>5.7</v>
      </c>
      <c r="P472" s="8"/>
      <c r="Q472" s="15"/>
      <c r="R472" s="15"/>
      <c r="S472" s="12">
        <v>6.8</v>
      </c>
      <c r="T472" s="15">
        <v>6.1</v>
      </c>
      <c r="U472" s="15">
        <v>7.6</v>
      </c>
      <c r="V472" s="15"/>
      <c r="W472" s="15"/>
      <c r="X472" s="15"/>
      <c r="Y472" s="15"/>
      <c r="Z472" s="15"/>
      <c r="AA472" s="15"/>
      <c r="AB472" s="15"/>
      <c r="AC472" s="15"/>
      <c r="AD472" s="15"/>
      <c r="AE472" s="7"/>
    </row>
    <row r="473" spans="1:31" ht="14.4" x14ac:dyDescent="0.3">
      <c r="A473" t="s">
        <v>24631</v>
      </c>
      <c r="B473" s="1">
        <v>118</v>
      </c>
      <c r="C473">
        <v>5.8</v>
      </c>
      <c r="P473" s="8"/>
      <c r="Q473" s="15"/>
      <c r="R473" s="15"/>
      <c r="S473" s="12">
        <v>6.4</v>
      </c>
      <c r="T473" s="15">
        <v>6.2</v>
      </c>
      <c r="U473" s="15">
        <v>6.5</v>
      </c>
      <c r="V473" s="15"/>
      <c r="W473" s="15"/>
      <c r="X473" s="15"/>
      <c r="Y473" s="15"/>
      <c r="Z473" s="15"/>
      <c r="AA473" s="15"/>
      <c r="AB473" s="15"/>
      <c r="AC473" s="15"/>
      <c r="AD473" s="15"/>
      <c r="AE473" s="7"/>
    </row>
    <row r="474" spans="1:31" ht="14.4" x14ac:dyDescent="0.3">
      <c r="A474" t="s">
        <v>24632</v>
      </c>
      <c r="B474" s="1">
        <v>116</v>
      </c>
      <c r="C474">
        <v>5.6</v>
      </c>
      <c r="P474" s="8"/>
      <c r="Q474" s="15"/>
      <c r="R474" s="15"/>
      <c r="S474" s="12">
        <v>5.6</v>
      </c>
      <c r="T474" s="15">
        <v>7.3</v>
      </c>
      <c r="U474" s="15">
        <v>7.3</v>
      </c>
      <c r="V474" s="15"/>
      <c r="W474" s="15"/>
      <c r="X474" s="15"/>
      <c r="Y474" s="15"/>
      <c r="Z474" s="15"/>
      <c r="AA474" s="15"/>
      <c r="AB474" s="15"/>
      <c r="AC474" s="15"/>
      <c r="AD474" s="15"/>
      <c r="AE474" s="7"/>
    </row>
    <row r="475" spans="1:31" ht="14.4" x14ac:dyDescent="0.3">
      <c r="A475" t="s">
        <v>24633</v>
      </c>
      <c r="B475" s="1">
        <v>177</v>
      </c>
      <c r="C475">
        <v>6</v>
      </c>
      <c r="P475" s="8"/>
      <c r="Q475" s="15"/>
      <c r="R475" s="15"/>
      <c r="S475" s="12">
        <v>7.3</v>
      </c>
      <c r="T475" s="15">
        <v>8.1999999999999993</v>
      </c>
      <c r="U475" s="15">
        <v>6.7</v>
      </c>
      <c r="V475" s="15"/>
      <c r="W475" s="15"/>
      <c r="X475" s="15"/>
      <c r="Y475" s="15"/>
      <c r="Z475" s="15"/>
      <c r="AA475" s="15"/>
      <c r="AB475" s="15"/>
      <c r="AC475" s="15"/>
      <c r="AD475" s="15"/>
      <c r="AE475" s="7"/>
    </row>
    <row r="476" spans="1:31" ht="14.4" x14ac:dyDescent="0.3">
      <c r="A476" t="s">
        <v>24634</v>
      </c>
      <c r="B476" s="1">
        <v>97</v>
      </c>
      <c r="C476">
        <v>5.8</v>
      </c>
      <c r="P476" s="8"/>
      <c r="Q476" s="15"/>
      <c r="R476" s="15"/>
      <c r="S476" s="12">
        <v>6.6</v>
      </c>
      <c r="T476" s="15">
        <v>6.4</v>
      </c>
      <c r="U476" s="15">
        <v>7.3</v>
      </c>
      <c r="V476" s="15"/>
      <c r="W476" s="15"/>
      <c r="X476" s="15"/>
      <c r="Y476" s="15"/>
      <c r="Z476" s="15"/>
      <c r="AA476" s="15"/>
      <c r="AB476" s="15"/>
      <c r="AC476" s="15"/>
      <c r="AD476" s="15"/>
      <c r="AE476" s="7"/>
    </row>
    <row r="477" spans="1:31" ht="14.4" x14ac:dyDescent="0.3">
      <c r="A477" t="s">
        <v>24635</v>
      </c>
      <c r="B477" s="1">
        <v>106</v>
      </c>
      <c r="C477">
        <v>6</v>
      </c>
      <c r="P477" s="8"/>
      <c r="Q477" s="15"/>
      <c r="R477" s="15"/>
      <c r="S477" s="12">
        <v>4.5999999999999996</v>
      </c>
      <c r="T477" s="15">
        <v>5.2</v>
      </c>
      <c r="U477" s="15">
        <v>8.3000000000000007</v>
      </c>
      <c r="V477" s="15"/>
      <c r="W477" s="15"/>
      <c r="X477" s="15"/>
      <c r="Y477" s="15"/>
      <c r="Z477" s="15"/>
      <c r="AA477" s="15"/>
      <c r="AB477" s="15"/>
      <c r="AC477" s="15"/>
      <c r="AD477" s="15"/>
      <c r="AE477" s="7"/>
    </row>
    <row r="478" spans="1:31" ht="14.4" x14ac:dyDescent="0.3">
      <c r="A478" t="s">
        <v>24636</v>
      </c>
      <c r="B478" s="1">
        <v>106</v>
      </c>
      <c r="C478">
        <v>5.7</v>
      </c>
      <c r="P478" s="8"/>
      <c r="Q478" s="15"/>
      <c r="R478" s="15"/>
      <c r="S478" s="12">
        <v>5.0999999999999996</v>
      </c>
      <c r="T478" s="15">
        <v>5.2</v>
      </c>
      <c r="U478" s="15">
        <v>5</v>
      </c>
      <c r="V478" s="15"/>
      <c r="W478" s="15"/>
      <c r="X478" s="15"/>
      <c r="Y478" s="15"/>
      <c r="Z478" s="15"/>
      <c r="AA478" s="15"/>
      <c r="AB478" s="15"/>
      <c r="AC478" s="15"/>
      <c r="AD478" s="15"/>
      <c r="AE478" s="7"/>
    </row>
    <row r="479" spans="1:31" ht="14.4" x14ac:dyDescent="0.3">
      <c r="A479" t="s">
        <v>24637</v>
      </c>
      <c r="B479" s="1">
        <v>94</v>
      </c>
      <c r="C479">
        <v>6</v>
      </c>
      <c r="P479" s="8"/>
      <c r="Q479" s="15"/>
      <c r="R479" s="15"/>
      <c r="S479" s="12">
        <v>5.3</v>
      </c>
      <c r="T479" s="15">
        <v>5.7</v>
      </c>
      <c r="U479" s="15">
        <v>7.5</v>
      </c>
      <c r="V479" s="15"/>
      <c r="W479" s="15"/>
      <c r="X479" s="15"/>
      <c r="Y479" s="15"/>
      <c r="Z479" s="15"/>
      <c r="AA479" s="15"/>
      <c r="AB479" s="15"/>
      <c r="AC479" s="15"/>
      <c r="AD479" s="15"/>
      <c r="AE479" s="7"/>
    </row>
    <row r="480" spans="1:31" ht="14.4" x14ac:dyDescent="0.3">
      <c r="A480" t="s">
        <v>24638</v>
      </c>
      <c r="B480" s="1">
        <v>104</v>
      </c>
      <c r="C480">
        <v>7.8</v>
      </c>
      <c r="P480" s="8"/>
      <c r="Q480" s="15"/>
      <c r="R480" s="15"/>
      <c r="S480" s="12">
        <v>5.9</v>
      </c>
      <c r="T480" s="15">
        <v>5.6</v>
      </c>
      <c r="U480" s="15">
        <v>7.2</v>
      </c>
      <c r="V480" s="15"/>
      <c r="W480" s="15"/>
      <c r="X480" s="15"/>
      <c r="Y480" s="15"/>
      <c r="Z480" s="15"/>
      <c r="AA480" s="15"/>
      <c r="AB480" s="15"/>
      <c r="AC480" s="15"/>
      <c r="AD480" s="15"/>
      <c r="AE480" s="7"/>
    </row>
    <row r="481" spans="1:31" ht="14.4" x14ac:dyDescent="0.3">
      <c r="A481" t="s">
        <v>24639</v>
      </c>
      <c r="B481" s="1">
        <v>102</v>
      </c>
      <c r="C481">
        <v>4.2</v>
      </c>
      <c r="P481" s="8"/>
      <c r="Q481" s="15"/>
      <c r="R481" s="15"/>
      <c r="S481" s="12">
        <v>4.7</v>
      </c>
      <c r="T481" s="15">
        <v>6.1</v>
      </c>
      <c r="U481" s="15">
        <v>7.9</v>
      </c>
      <c r="V481" s="15"/>
      <c r="W481" s="15"/>
      <c r="X481" s="15"/>
      <c r="Y481" s="15"/>
      <c r="Z481" s="15"/>
      <c r="AA481" s="15"/>
      <c r="AB481" s="15"/>
      <c r="AC481" s="15"/>
      <c r="AD481" s="15"/>
      <c r="AE481" s="7"/>
    </row>
    <row r="482" spans="1:31" ht="14.4" x14ac:dyDescent="0.3">
      <c r="A482" t="s">
        <v>24640</v>
      </c>
      <c r="B482" s="1">
        <v>105</v>
      </c>
      <c r="C482">
        <v>5.6</v>
      </c>
      <c r="P482" s="8"/>
      <c r="Q482" s="15"/>
      <c r="R482" s="15"/>
      <c r="S482" s="12">
        <v>5.0999999999999996</v>
      </c>
      <c r="T482" s="15">
        <v>6.9</v>
      </c>
      <c r="U482" s="15">
        <v>7.3</v>
      </c>
      <c r="V482" s="15"/>
      <c r="W482" s="15"/>
      <c r="X482" s="15"/>
      <c r="Y482" s="15"/>
      <c r="Z482" s="15"/>
      <c r="AA482" s="15"/>
      <c r="AB482" s="15"/>
      <c r="AC482" s="15"/>
      <c r="AD482" s="15"/>
      <c r="AE482" s="7"/>
    </row>
    <row r="483" spans="1:31" ht="14.4" x14ac:dyDescent="0.3">
      <c r="A483" t="s">
        <v>24641</v>
      </c>
      <c r="B483" s="1">
        <v>135</v>
      </c>
      <c r="C483">
        <v>8.1999999999999993</v>
      </c>
      <c r="P483" s="8"/>
      <c r="Q483" s="15"/>
      <c r="R483" s="15"/>
      <c r="S483" s="12">
        <v>4</v>
      </c>
      <c r="T483" s="15">
        <v>7</v>
      </c>
      <c r="U483" s="15">
        <v>6.2</v>
      </c>
      <c r="V483" s="15"/>
      <c r="W483" s="15"/>
      <c r="X483" s="15"/>
      <c r="Y483" s="15"/>
      <c r="Z483" s="15"/>
      <c r="AA483" s="15"/>
      <c r="AB483" s="15"/>
      <c r="AC483" s="15"/>
      <c r="AD483" s="15"/>
      <c r="AE483" s="7"/>
    </row>
    <row r="484" spans="1:31" ht="14.4" x14ac:dyDescent="0.3">
      <c r="A484" t="s">
        <v>24642</v>
      </c>
      <c r="B484" s="1">
        <v>73</v>
      </c>
      <c r="C484">
        <v>8.5</v>
      </c>
      <c r="P484" s="8"/>
      <c r="Q484" s="15"/>
      <c r="R484" s="15"/>
      <c r="S484" s="12">
        <v>7.3</v>
      </c>
      <c r="T484" s="15">
        <v>7</v>
      </c>
      <c r="U484" s="15">
        <v>8.1</v>
      </c>
      <c r="V484" s="15"/>
      <c r="W484" s="15"/>
      <c r="X484" s="15"/>
      <c r="Y484" s="15"/>
      <c r="Z484" s="15"/>
      <c r="AA484" s="15"/>
      <c r="AB484" s="15"/>
      <c r="AC484" s="15"/>
      <c r="AD484" s="15"/>
      <c r="AE484" s="7"/>
    </row>
    <row r="485" spans="1:31" ht="14.4" x14ac:dyDescent="0.3">
      <c r="A485" t="s">
        <v>24643</v>
      </c>
      <c r="B485" s="1">
        <v>94</v>
      </c>
      <c r="C485">
        <v>5.8</v>
      </c>
      <c r="P485" s="8"/>
      <c r="Q485" s="15"/>
      <c r="R485" s="15"/>
      <c r="S485" s="12">
        <v>4.9000000000000004</v>
      </c>
      <c r="T485" s="15">
        <v>6.4</v>
      </c>
      <c r="U485" s="15">
        <v>7.5</v>
      </c>
      <c r="V485" s="15"/>
      <c r="W485" s="15"/>
      <c r="X485" s="15"/>
      <c r="Y485" s="15"/>
      <c r="Z485" s="15"/>
      <c r="AA485" s="15"/>
      <c r="AB485" s="15"/>
      <c r="AC485" s="15"/>
      <c r="AD485" s="15"/>
      <c r="AE485" s="7"/>
    </row>
    <row r="486" spans="1:31" ht="14.4" x14ac:dyDescent="0.3">
      <c r="A486" t="s">
        <v>24644</v>
      </c>
      <c r="B486" s="1">
        <v>95</v>
      </c>
      <c r="C486">
        <v>6.5</v>
      </c>
      <c r="P486" s="8"/>
      <c r="Q486" s="15"/>
      <c r="R486" s="15"/>
      <c r="S486" s="12">
        <v>6.4</v>
      </c>
      <c r="T486" s="15">
        <v>6.4</v>
      </c>
      <c r="U486" s="15">
        <v>6.7</v>
      </c>
      <c r="V486" s="15"/>
      <c r="W486" s="15"/>
      <c r="X486" s="15"/>
      <c r="Y486" s="15"/>
      <c r="Z486" s="15"/>
      <c r="AA486" s="15"/>
      <c r="AB486" s="15"/>
      <c r="AC486" s="15"/>
      <c r="AD486" s="15"/>
      <c r="AE486" s="7"/>
    </row>
    <row r="487" spans="1:31" ht="14.4" x14ac:dyDescent="0.3">
      <c r="A487" t="s">
        <v>24645</v>
      </c>
      <c r="B487" s="1">
        <v>124</v>
      </c>
      <c r="C487">
        <v>7.2</v>
      </c>
      <c r="P487" s="8"/>
      <c r="Q487" s="15"/>
      <c r="R487" s="15"/>
      <c r="S487" s="12">
        <v>5.9</v>
      </c>
      <c r="T487" s="15">
        <v>6.1</v>
      </c>
      <c r="U487" s="15">
        <v>7.4</v>
      </c>
      <c r="V487" s="15"/>
      <c r="W487" s="15"/>
      <c r="X487" s="15"/>
      <c r="Y487" s="15"/>
      <c r="Z487" s="15"/>
      <c r="AA487" s="15"/>
      <c r="AB487" s="15"/>
      <c r="AC487" s="15"/>
      <c r="AD487" s="15"/>
      <c r="AE487" s="7"/>
    </row>
    <row r="488" spans="1:31" ht="14.4" x14ac:dyDescent="0.3">
      <c r="A488" t="s">
        <v>24646</v>
      </c>
      <c r="B488" s="1">
        <v>136</v>
      </c>
      <c r="C488">
        <v>6.7</v>
      </c>
      <c r="P488" s="8"/>
      <c r="Q488" s="15"/>
      <c r="R488" s="15"/>
      <c r="S488" s="12">
        <v>5.9</v>
      </c>
      <c r="T488" s="15">
        <v>5.4</v>
      </c>
      <c r="U488" s="15">
        <v>7.5</v>
      </c>
      <c r="V488" s="15"/>
      <c r="W488" s="15"/>
      <c r="X488" s="15"/>
      <c r="Y488" s="15"/>
      <c r="Z488" s="15"/>
      <c r="AA488" s="15"/>
      <c r="AB488" s="15"/>
      <c r="AC488" s="15"/>
      <c r="AD488" s="15"/>
      <c r="AE488" s="7"/>
    </row>
    <row r="489" spans="1:31" ht="14.4" x14ac:dyDescent="0.3">
      <c r="A489" t="s">
        <v>24647</v>
      </c>
      <c r="B489" s="1">
        <v>91</v>
      </c>
      <c r="C489">
        <v>3.4</v>
      </c>
      <c r="P489" s="8"/>
      <c r="Q489" s="15"/>
      <c r="R489" s="15"/>
      <c r="S489" s="12">
        <v>4.0999999999999996</v>
      </c>
      <c r="T489" s="15">
        <v>6</v>
      </c>
      <c r="U489" s="15">
        <v>6.7</v>
      </c>
      <c r="V489" s="15"/>
      <c r="W489" s="15"/>
      <c r="X489" s="15"/>
      <c r="Y489" s="15"/>
      <c r="Z489" s="15"/>
      <c r="AA489" s="15"/>
      <c r="AB489" s="15"/>
      <c r="AC489" s="15"/>
      <c r="AD489" s="15"/>
      <c r="AE489" s="7"/>
    </row>
    <row r="490" spans="1:31" ht="14.4" x14ac:dyDescent="0.3">
      <c r="A490" t="s">
        <v>24648</v>
      </c>
      <c r="B490" s="1">
        <v>107</v>
      </c>
      <c r="C490">
        <v>5.9</v>
      </c>
      <c r="P490" s="8"/>
      <c r="Q490" s="15"/>
      <c r="R490" s="15"/>
      <c r="S490" s="12">
        <v>4.9000000000000004</v>
      </c>
      <c r="T490" s="15">
        <v>7.8</v>
      </c>
      <c r="U490" s="15">
        <v>3.6</v>
      </c>
      <c r="V490" s="15"/>
      <c r="W490" s="15"/>
      <c r="X490" s="15"/>
      <c r="Y490" s="15"/>
      <c r="Z490" s="15"/>
      <c r="AA490" s="15"/>
      <c r="AB490" s="15"/>
      <c r="AC490" s="15"/>
      <c r="AD490" s="15"/>
      <c r="AE490" s="7"/>
    </row>
    <row r="491" spans="1:31" ht="14.4" x14ac:dyDescent="0.3">
      <c r="A491" t="s">
        <v>24649</v>
      </c>
      <c r="B491" s="1">
        <v>108</v>
      </c>
      <c r="C491">
        <v>7.8</v>
      </c>
      <c r="P491" s="8"/>
      <c r="Q491" s="15"/>
      <c r="R491" s="15"/>
      <c r="S491" s="12">
        <v>4.0999999999999996</v>
      </c>
      <c r="T491" s="15">
        <v>7.8</v>
      </c>
      <c r="U491" s="15">
        <v>7.4</v>
      </c>
      <c r="V491" s="15"/>
      <c r="W491" s="15"/>
      <c r="X491" s="15"/>
      <c r="Y491" s="15"/>
      <c r="Z491" s="15"/>
      <c r="AA491" s="15"/>
      <c r="AB491" s="15"/>
      <c r="AC491" s="15"/>
      <c r="AD491" s="15"/>
      <c r="AE491" s="7"/>
    </row>
    <row r="492" spans="1:31" ht="14.4" x14ac:dyDescent="0.3">
      <c r="A492" t="s">
        <v>24650</v>
      </c>
      <c r="B492" s="1">
        <v>99</v>
      </c>
      <c r="C492">
        <v>5.9</v>
      </c>
      <c r="P492" s="8"/>
      <c r="Q492" s="15"/>
      <c r="R492" s="15"/>
      <c r="S492" s="12">
        <v>2.9</v>
      </c>
      <c r="T492" s="15">
        <v>7.2</v>
      </c>
      <c r="U492" s="15">
        <v>6.5</v>
      </c>
      <c r="V492" s="15"/>
      <c r="W492" s="15"/>
      <c r="X492" s="15"/>
      <c r="Y492" s="15"/>
      <c r="Z492" s="15"/>
      <c r="AA492" s="15"/>
      <c r="AB492" s="15"/>
      <c r="AC492" s="15"/>
      <c r="AD492" s="15"/>
      <c r="AE492" s="7"/>
    </row>
    <row r="493" spans="1:31" ht="14.4" x14ac:dyDescent="0.3">
      <c r="A493" t="s">
        <v>24651</v>
      </c>
      <c r="B493" s="1">
        <v>92</v>
      </c>
      <c r="C493">
        <v>4.0999999999999996</v>
      </c>
      <c r="P493" s="8"/>
      <c r="Q493" s="15"/>
      <c r="R493" s="15"/>
      <c r="S493" s="12">
        <v>6.5</v>
      </c>
      <c r="T493" s="15">
        <v>5.9</v>
      </c>
      <c r="U493" s="15">
        <v>7.4</v>
      </c>
      <c r="V493" s="15"/>
      <c r="W493" s="15"/>
      <c r="X493" s="15"/>
      <c r="Y493" s="15"/>
      <c r="Z493" s="15"/>
      <c r="AA493" s="15"/>
      <c r="AB493" s="15"/>
      <c r="AC493" s="15"/>
      <c r="AD493" s="15"/>
      <c r="AE493" s="7"/>
    </row>
    <row r="494" spans="1:31" ht="14.4" x14ac:dyDescent="0.3">
      <c r="A494" t="s">
        <v>24652</v>
      </c>
      <c r="B494" s="1">
        <v>87</v>
      </c>
      <c r="C494">
        <v>6.8</v>
      </c>
      <c r="P494" s="8"/>
      <c r="Q494" s="15"/>
      <c r="R494" s="15"/>
      <c r="S494" s="12">
        <v>5.8</v>
      </c>
      <c r="T494" s="15">
        <v>6.9</v>
      </c>
      <c r="U494" s="15">
        <v>7.7</v>
      </c>
      <c r="V494" s="15"/>
      <c r="W494" s="15"/>
      <c r="X494" s="15"/>
      <c r="Y494" s="15"/>
      <c r="Z494" s="15"/>
      <c r="AA494" s="15"/>
      <c r="AB494" s="15"/>
      <c r="AC494" s="15"/>
      <c r="AD494" s="15"/>
      <c r="AE494" s="7"/>
    </row>
    <row r="495" spans="1:31" ht="14.4" x14ac:dyDescent="0.3">
      <c r="A495" t="s">
        <v>24653</v>
      </c>
      <c r="B495" s="1">
        <v>110</v>
      </c>
      <c r="C495">
        <v>5.8</v>
      </c>
      <c r="P495" s="8"/>
      <c r="Q495" s="15"/>
      <c r="R495" s="15"/>
      <c r="S495" s="12">
        <v>6.7</v>
      </c>
      <c r="T495" s="15">
        <v>7.7</v>
      </c>
      <c r="U495" s="15">
        <v>7.6</v>
      </c>
      <c r="V495" s="15"/>
      <c r="W495" s="15"/>
      <c r="X495" s="15"/>
      <c r="Y495" s="15"/>
      <c r="Z495" s="15"/>
      <c r="AA495" s="15"/>
      <c r="AB495" s="15"/>
      <c r="AC495" s="15"/>
      <c r="AD495" s="15"/>
      <c r="AE495" s="7"/>
    </row>
    <row r="496" spans="1:31" ht="14.4" x14ac:dyDescent="0.3">
      <c r="A496" t="s">
        <v>24654</v>
      </c>
      <c r="B496" s="1">
        <v>98</v>
      </c>
      <c r="C496">
        <v>7.5</v>
      </c>
      <c r="P496" s="8"/>
      <c r="Q496" s="15"/>
      <c r="R496" s="15"/>
      <c r="S496" s="12">
        <v>7.2</v>
      </c>
      <c r="T496" s="15">
        <v>6.8</v>
      </c>
      <c r="U496" s="15">
        <v>8</v>
      </c>
      <c r="V496" s="15"/>
      <c r="W496" s="15"/>
      <c r="X496" s="15"/>
      <c r="Y496" s="15"/>
      <c r="Z496" s="15"/>
      <c r="AA496" s="15"/>
      <c r="AB496" s="15"/>
      <c r="AC496" s="15"/>
      <c r="AD496" s="15"/>
      <c r="AE496" s="7"/>
    </row>
    <row r="497" spans="1:31" ht="14.4" x14ac:dyDescent="0.3">
      <c r="A497" t="s">
        <v>24655</v>
      </c>
      <c r="B497" s="1">
        <v>154</v>
      </c>
      <c r="C497">
        <v>6.9</v>
      </c>
      <c r="P497" s="8"/>
      <c r="Q497" s="15"/>
      <c r="R497" s="15"/>
      <c r="S497" s="12">
        <v>4.5999999999999996</v>
      </c>
      <c r="T497" s="15">
        <v>5.7</v>
      </c>
      <c r="U497" s="15">
        <v>7.8</v>
      </c>
      <c r="V497" s="15"/>
      <c r="W497" s="15"/>
      <c r="X497" s="15"/>
      <c r="Y497" s="15"/>
      <c r="Z497" s="15"/>
      <c r="AA497" s="15"/>
      <c r="AB497" s="15"/>
      <c r="AC497" s="15"/>
      <c r="AD497" s="15"/>
      <c r="AE497" s="7"/>
    </row>
    <row r="498" spans="1:31" ht="14.4" x14ac:dyDescent="0.3">
      <c r="A498" t="s">
        <v>24656</v>
      </c>
      <c r="B498" s="1">
        <v>129</v>
      </c>
      <c r="C498">
        <v>6.5</v>
      </c>
      <c r="P498" s="8"/>
      <c r="Q498" s="15"/>
      <c r="R498" s="15"/>
      <c r="S498" s="12">
        <v>6.2</v>
      </c>
      <c r="T498" s="15">
        <v>5.9</v>
      </c>
      <c r="U498" s="15">
        <v>6.4</v>
      </c>
      <c r="V498" s="15"/>
      <c r="W498" s="15"/>
      <c r="X498" s="15"/>
      <c r="Y498" s="15"/>
      <c r="Z498" s="15"/>
      <c r="AA498" s="15"/>
      <c r="AB498" s="15"/>
      <c r="AC498" s="15"/>
      <c r="AD498" s="15"/>
      <c r="AE498" s="7"/>
    </row>
    <row r="499" spans="1:31" ht="14.4" x14ac:dyDescent="0.3">
      <c r="A499" t="s">
        <v>24657</v>
      </c>
      <c r="B499" s="1">
        <v>86</v>
      </c>
      <c r="C499">
        <v>6.9</v>
      </c>
      <c r="P499" s="8"/>
      <c r="Q499" s="15"/>
      <c r="R499" s="15"/>
      <c r="S499" s="12">
        <v>5.3</v>
      </c>
      <c r="T499" s="15">
        <v>5.8</v>
      </c>
      <c r="U499" s="15">
        <v>7.9</v>
      </c>
      <c r="V499" s="15"/>
      <c r="W499" s="15"/>
      <c r="X499" s="15"/>
      <c r="Y499" s="15"/>
      <c r="Z499" s="15"/>
      <c r="AA499" s="15"/>
      <c r="AB499" s="15"/>
      <c r="AC499" s="15"/>
      <c r="AD499" s="15"/>
      <c r="AE499" s="7"/>
    </row>
    <row r="500" spans="1:31" ht="14.4" x14ac:dyDescent="0.3">
      <c r="A500" t="s">
        <v>24658</v>
      </c>
      <c r="B500" s="1">
        <v>109</v>
      </c>
      <c r="C500">
        <v>7.9</v>
      </c>
      <c r="P500" s="8"/>
      <c r="Q500" s="15"/>
      <c r="R500" s="15"/>
      <c r="S500" s="12">
        <v>5.6</v>
      </c>
      <c r="T500" s="15">
        <v>7.5</v>
      </c>
      <c r="U500" s="15">
        <v>7.7</v>
      </c>
      <c r="V500" s="15"/>
      <c r="W500" s="15"/>
      <c r="X500" s="15"/>
      <c r="Y500" s="15"/>
      <c r="Z500" s="15"/>
      <c r="AA500" s="15"/>
      <c r="AB500" s="15"/>
      <c r="AC500" s="15"/>
      <c r="AD500" s="15"/>
      <c r="AE500" s="7"/>
    </row>
    <row r="501" spans="1:31" ht="14.4" x14ac:dyDescent="0.3">
      <c r="A501" t="s">
        <v>24659</v>
      </c>
      <c r="B501" s="1">
        <v>104</v>
      </c>
      <c r="C501">
        <v>7.4</v>
      </c>
      <c r="P501" s="8"/>
      <c r="Q501" s="15"/>
      <c r="R501" s="15"/>
      <c r="S501" s="12">
        <v>6.2</v>
      </c>
      <c r="T501" s="15">
        <v>6.3</v>
      </c>
      <c r="U501" s="15">
        <v>6.7</v>
      </c>
      <c r="V501" s="15"/>
      <c r="W501" s="15"/>
      <c r="X501" s="15"/>
      <c r="Y501" s="15"/>
      <c r="Z501" s="15"/>
      <c r="AA501" s="15"/>
      <c r="AB501" s="15"/>
      <c r="AC501" s="15"/>
      <c r="AD501" s="15"/>
      <c r="AE501" s="7"/>
    </row>
    <row r="502" spans="1:31" ht="14.4" x14ac:dyDescent="0.3">
      <c r="A502" t="s">
        <v>24660</v>
      </c>
      <c r="B502" s="1">
        <v>110</v>
      </c>
      <c r="C502">
        <v>6.7</v>
      </c>
      <c r="P502" s="8"/>
      <c r="Q502" s="15"/>
      <c r="R502" s="15"/>
      <c r="S502" s="12">
        <v>4.9000000000000004</v>
      </c>
      <c r="T502" s="15">
        <v>6.9</v>
      </c>
      <c r="U502" s="15">
        <v>6.6</v>
      </c>
      <c r="V502" s="15"/>
      <c r="W502" s="15"/>
      <c r="X502" s="15"/>
      <c r="Y502" s="15"/>
      <c r="Z502" s="15"/>
      <c r="AA502" s="15"/>
      <c r="AB502" s="15"/>
      <c r="AC502" s="15"/>
      <c r="AD502" s="15"/>
      <c r="AE502" s="7"/>
    </row>
    <row r="503" spans="1:31" ht="14.4" x14ac:dyDescent="0.3">
      <c r="A503" t="s">
        <v>24661</v>
      </c>
      <c r="B503" s="1">
        <v>136</v>
      </c>
      <c r="C503">
        <v>7.4</v>
      </c>
      <c r="P503" s="8"/>
      <c r="Q503" s="15"/>
      <c r="R503" s="15"/>
      <c r="S503" s="12">
        <v>5.5</v>
      </c>
      <c r="T503" s="15">
        <v>6.6</v>
      </c>
      <c r="U503" s="15">
        <v>8.4</v>
      </c>
      <c r="V503" s="15"/>
      <c r="W503" s="15"/>
      <c r="X503" s="15"/>
      <c r="Y503" s="15"/>
      <c r="Z503" s="15"/>
      <c r="AA503" s="15"/>
      <c r="AB503" s="15"/>
      <c r="AC503" s="15"/>
      <c r="AD503" s="15"/>
      <c r="AE503" s="7"/>
    </row>
    <row r="504" spans="1:31" ht="14.4" x14ac:dyDescent="0.3">
      <c r="A504" t="s">
        <v>24662</v>
      </c>
      <c r="B504" s="1">
        <v>115</v>
      </c>
      <c r="C504">
        <v>6.9</v>
      </c>
      <c r="P504" s="8"/>
      <c r="Q504" s="15"/>
      <c r="R504" s="15"/>
      <c r="S504" s="12">
        <v>3.9</v>
      </c>
      <c r="T504" s="15">
        <v>7.4</v>
      </c>
      <c r="U504" s="15">
        <v>7.7</v>
      </c>
      <c r="V504" s="15"/>
      <c r="W504" s="15"/>
      <c r="X504" s="15"/>
      <c r="Y504" s="15"/>
      <c r="Z504" s="15"/>
      <c r="AA504" s="15"/>
      <c r="AB504" s="15"/>
      <c r="AC504" s="15"/>
      <c r="AD504" s="15"/>
      <c r="AE504" s="7"/>
    </row>
    <row r="505" spans="1:31" ht="14.4" x14ac:dyDescent="0.3">
      <c r="A505" t="s">
        <v>24663</v>
      </c>
      <c r="B505" s="1">
        <v>99</v>
      </c>
      <c r="C505">
        <v>6.8</v>
      </c>
      <c r="P505" s="8"/>
      <c r="Q505" s="15"/>
      <c r="R505" s="15"/>
      <c r="S505" s="12">
        <v>6.5</v>
      </c>
      <c r="T505" s="15">
        <v>6.2</v>
      </c>
      <c r="U505" s="15">
        <v>7.6</v>
      </c>
      <c r="V505" s="15"/>
      <c r="W505" s="15"/>
      <c r="X505" s="15"/>
      <c r="Y505" s="15"/>
      <c r="Z505" s="15"/>
      <c r="AA505" s="15"/>
      <c r="AB505" s="15"/>
      <c r="AC505" s="15"/>
      <c r="AD505" s="15"/>
      <c r="AE505" s="7"/>
    </row>
    <row r="506" spans="1:31" ht="14.4" x14ac:dyDescent="0.3">
      <c r="A506" t="s">
        <v>24664</v>
      </c>
      <c r="B506" s="1">
        <v>117</v>
      </c>
      <c r="C506">
        <v>6.7</v>
      </c>
      <c r="P506" s="8"/>
      <c r="Q506" s="15"/>
      <c r="R506" s="15"/>
      <c r="S506" s="12">
        <v>7.7</v>
      </c>
      <c r="T506" s="15">
        <v>5.4</v>
      </c>
      <c r="U506" s="15">
        <v>7.2</v>
      </c>
      <c r="V506" s="15"/>
      <c r="W506" s="15"/>
      <c r="X506" s="15"/>
      <c r="Y506" s="15"/>
      <c r="Z506" s="15"/>
      <c r="AA506" s="15"/>
      <c r="AB506" s="15"/>
      <c r="AC506" s="15"/>
      <c r="AD506" s="15"/>
      <c r="AE506" s="7"/>
    </row>
    <row r="507" spans="1:31" ht="14.4" x14ac:dyDescent="0.3">
      <c r="A507" t="s">
        <v>24665</v>
      </c>
      <c r="B507" s="1">
        <v>125</v>
      </c>
      <c r="C507">
        <v>5.0999999999999996</v>
      </c>
      <c r="P507" s="8"/>
      <c r="Q507" s="15"/>
      <c r="R507" s="15"/>
      <c r="S507" s="12">
        <v>6.1</v>
      </c>
      <c r="T507" s="15">
        <v>6.7</v>
      </c>
      <c r="U507" s="15">
        <v>7.9</v>
      </c>
      <c r="V507" s="15"/>
      <c r="W507" s="15"/>
      <c r="X507" s="15"/>
      <c r="Y507" s="15"/>
      <c r="Z507" s="15"/>
      <c r="AA507" s="15"/>
      <c r="AB507" s="15"/>
      <c r="AC507" s="15"/>
      <c r="AD507" s="15"/>
      <c r="AE507" s="7"/>
    </row>
    <row r="508" spans="1:31" ht="14.4" x14ac:dyDescent="0.3">
      <c r="A508" t="s">
        <v>24666</v>
      </c>
      <c r="B508" s="1">
        <v>110</v>
      </c>
      <c r="C508">
        <v>4.0999999999999996</v>
      </c>
      <c r="P508" s="8"/>
      <c r="Q508" s="15"/>
      <c r="R508" s="15"/>
      <c r="S508" s="12">
        <v>6.8</v>
      </c>
      <c r="T508" s="15">
        <v>5.3</v>
      </c>
      <c r="U508" s="15">
        <v>7.3</v>
      </c>
      <c r="V508" s="15"/>
      <c r="W508" s="15"/>
      <c r="X508" s="15"/>
      <c r="Y508" s="15"/>
      <c r="Z508" s="15"/>
      <c r="AA508" s="15"/>
      <c r="AB508" s="15"/>
      <c r="AC508" s="15"/>
      <c r="AD508" s="15"/>
      <c r="AE508" s="7"/>
    </row>
    <row r="509" spans="1:31" ht="14.4" x14ac:dyDescent="0.3">
      <c r="A509" t="s">
        <v>24667</v>
      </c>
      <c r="B509" s="1">
        <v>125</v>
      </c>
      <c r="C509">
        <v>7.3</v>
      </c>
      <c r="P509" s="8"/>
      <c r="Q509" s="15"/>
      <c r="R509" s="15"/>
      <c r="S509" s="12">
        <v>6.7</v>
      </c>
      <c r="T509" s="15">
        <v>5.9</v>
      </c>
      <c r="U509" s="15">
        <v>7.6</v>
      </c>
      <c r="V509" s="15"/>
      <c r="W509" s="15"/>
      <c r="X509" s="15"/>
      <c r="Y509" s="15"/>
      <c r="Z509" s="15"/>
      <c r="AA509" s="15"/>
      <c r="AB509" s="15"/>
      <c r="AC509" s="15"/>
      <c r="AD509" s="15"/>
      <c r="AE509" s="7"/>
    </row>
    <row r="510" spans="1:31" ht="14.4" x14ac:dyDescent="0.3">
      <c r="A510" t="s">
        <v>24668</v>
      </c>
      <c r="B510" s="1">
        <v>102</v>
      </c>
      <c r="C510">
        <v>6</v>
      </c>
      <c r="P510" s="8"/>
      <c r="Q510" s="15"/>
      <c r="R510" s="15"/>
      <c r="S510" s="12">
        <v>6.1</v>
      </c>
      <c r="T510" s="15">
        <v>3.8</v>
      </c>
      <c r="U510" s="15">
        <v>6.8</v>
      </c>
      <c r="V510" s="15"/>
      <c r="W510" s="15"/>
      <c r="X510" s="15"/>
      <c r="Y510" s="15"/>
      <c r="Z510" s="15"/>
      <c r="AA510" s="15"/>
      <c r="AB510" s="15"/>
      <c r="AC510" s="15"/>
      <c r="AD510" s="15"/>
      <c r="AE510" s="7"/>
    </row>
    <row r="511" spans="1:31" ht="14.4" x14ac:dyDescent="0.3">
      <c r="A511" t="s">
        <v>24669</v>
      </c>
      <c r="B511" s="1">
        <v>128</v>
      </c>
      <c r="C511">
        <v>7.3</v>
      </c>
      <c r="P511" s="8"/>
      <c r="Q511" s="15"/>
      <c r="R511" s="15"/>
      <c r="S511" s="12">
        <v>6.6</v>
      </c>
      <c r="T511" s="15">
        <v>6.8</v>
      </c>
      <c r="U511" s="15">
        <v>6.2</v>
      </c>
      <c r="V511" s="15"/>
      <c r="W511" s="15"/>
      <c r="X511" s="15"/>
      <c r="Y511" s="15"/>
      <c r="Z511" s="15"/>
      <c r="AA511" s="15"/>
      <c r="AB511" s="15"/>
      <c r="AC511" s="15"/>
      <c r="AD511" s="15"/>
      <c r="AE511" s="7"/>
    </row>
    <row r="512" spans="1:31" ht="14.4" x14ac:dyDescent="0.3">
      <c r="A512" t="s">
        <v>24670</v>
      </c>
      <c r="B512" s="1">
        <v>100</v>
      </c>
      <c r="C512">
        <v>5.4</v>
      </c>
      <c r="P512" s="8"/>
      <c r="Q512" s="15"/>
      <c r="R512" s="15"/>
      <c r="S512" s="12">
        <v>5.4</v>
      </c>
      <c r="T512" s="15">
        <v>5.3</v>
      </c>
      <c r="U512" s="15">
        <v>6.6</v>
      </c>
      <c r="V512" s="15"/>
      <c r="W512" s="15"/>
      <c r="X512" s="15"/>
      <c r="Y512" s="15"/>
      <c r="Z512" s="15"/>
      <c r="AA512" s="15"/>
      <c r="AB512" s="15"/>
      <c r="AC512" s="15"/>
      <c r="AD512" s="15"/>
      <c r="AE512" s="7"/>
    </row>
    <row r="513" spans="1:31" ht="14.4" x14ac:dyDescent="0.3">
      <c r="A513" t="s">
        <v>24671</v>
      </c>
      <c r="B513" s="1">
        <v>124</v>
      </c>
      <c r="C513">
        <v>5.9</v>
      </c>
      <c r="P513" s="8"/>
      <c r="Q513" s="15"/>
      <c r="R513" s="15"/>
      <c r="S513" s="12">
        <v>5.6</v>
      </c>
      <c r="T513" s="15">
        <v>6.2</v>
      </c>
      <c r="U513" s="15">
        <v>6.4</v>
      </c>
      <c r="V513" s="15"/>
      <c r="W513" s="15"/>
      <c r="X513" s="15"/>
      <c r="Y513" s="15"/>
      <c r="Z513" s="15"/>
      <c r="AA513" s="15"/>
      <c r="AB513" s="15"/>
      <c r="AC513" s="15"/>
      <c r="AD513" s="15"/>
      <c r="AE513" s="7"/>
    </row>
    <row r="514" spans="1:31" ht="14.4" x14ac:dyDescent="0.3">
      <c r="A514" t="s">
        <v>24672</v>
      </c>
      <c r="B514" s="1">
        <v>102</v>
      </c>
      <c r="C514">
        <v>7.1</v>
      </c>
      <c r="P514" s="8"/>
      <c r="Q514" s="15"/>
      <c r="R514" s="15"/>
      <c r="S514" s="12">
        <v>5.8</v>
      </c>
      <c r="T514" s="15">
        <v>5.2</v>
      </c>
      <c r="U514" s="15">
        <v>8.3000000000000007</v>
      </c>
      <c r="V514" s="15"/>
      <c r="W514" s="15"/>
      <c r="X514" s="15"/>
      <c r="Y514" s="15"/>
      <c r="Z514" s="15"/>
      <c r="AA514" s="15"/>
      <c r="AB514" s="15"/>
      <c r="AC514" s="15"/>
      <c r="AD514" s="15"/>
      <c r="AE514" s="7"/>
    </row>
    <row r="515" spans="1:31" ht="14.4" x14ac:dyDescent="0.3">
      <c r="A515" t="s">
        <v>24673</v>
      </c>
      <c r="B515" s="1">
        <v>90</v>
      </c>
      <c r="C515">
        <v>6</v>
      </c>
      <c r="P515" s="8"/>
      <c r="Q515" s="15"/>
      <c r="R515" s="15"/>
      <c r="S515" s="12">
        <v>2.8</v>
      </c>
      <c r="T515" s="15">
        <v>6.2</v>
      </c>
      <c r="U515" s="15">
        <v>7.4</v>
      </c>
      <c r="V515" s="15"/>
      <c r="W515" s="15"/>
      <c r="X515" s="15"/>
      <c r="Y515" s="15"/>
      <c r="Z515" s="15"/>
      <c r="AA515" s="15"/>
      <c r="AB515" s="15"/>
      <c r="AC515" s="15"/>
      <c r="AD515" s="15"/>
      <c r="AE515" s="7"/>
    </row>
    <row r="516" spans="1:31" ht="14.4" x14ac:dyDescent="0.3">
      <c r="A516" t="s">
        <v>24674</v>
      </c>
      <c r="B516" s="1">
        <v>130</v>
      </c>
      <c r="C516">
        <v>6.5</v>
      </c>
      <c r="P516" s="8"/>
      <c r="Q516" s="15"/>
      <c r="R516" s="15"/>
      <c r="S516" s="12">
        <v>6.7</v>
      </c>
      <c r="T516" s="15">
        <v>6.2</v>
      </c>
      <c r="U516" s="15">
        <v>6.9</v>
      </c>
      <c r="V516" s="15"/>
      <c r="W516" s="15"/>
      <c r="X516" s="15"/>
      <c r="Y516" s="15"/>
      <c r="Z516" s="15"/>
      <c r="AA516" s="15"/>
      <c r="AB516" s="15"/>
      <c r="AC516" s="15"/>
      <c r="AD516" s="15"/>
      <c r="AE516" s="7"/>
    </row>
    <row r="517" spans="1:31" ht="14.4" x14ac:dyDescent="0.3">
      <c r="A517" t="s">
        <v>24675</v>
      </c>
      <c r="B517" s="1">
        <v>118</v>
      </c>
      <c r="C517">
        <v>5.7</v>
      </c>
      <c r="P517" s="8"/>
      <c r="Q517" s="15"/>
      <c r="R517" s="15"/>
      <c r="S517" s="12">
        <v>5.0999999999999996</v>
      </c>
      <c r="T517" s="15">
        <v>6.6</v>
      </c>
      <c r="U517" s="15">
        <v>7.1</v>
      </c>
      <c r="V517" s="15"/>
      <c r="W517" s="15"/>
      <c r="X517" s="15"/>
      <c r="Y517" s="15"/>
      <c r="Z517" s="15"/>
      <c r="AA517" s="15"/>
      <c r="AB517" s="15"/>
      <c r="AC517" s="15"/>
      <c r="AD517" s="15"/>
      <c r="AE517" s="7"/>
    </row>
    <row r="518" spans="1:31" ht="14.4" x14ac:dyDescent="0.3">
      <c r="A518" t="s">
        <v>24676</v>
      </c>
      <c r="B518" s="1">
        <v>163</v>
      </c>
      <c r="C518">
        <v>7.6</v>
      </c>
      <c r="P518" s="8"/>
      <c r="Q518" s="15"/>
      <c r="R518" s="15"/>
      <c r="S518" s="12">
        <v>6</v>
      </c>
      <c r="T518" s="15">
        <v>6.2</v>
      </c>
      <c r="U518" s="15">
        <v>7.6</v>
      </c>
      <c r="V518" s="15"/>
      <c r="W518" s="15"/>
      <c r="X518" s="15"/>
      <c r="Y518" s="15"/>
      <c r="Z518" s="15"/>
      <c r="AA518" s="15"/>
      <c r="AB518" s="15"/>
      <c r="AC518" s="15"/>
      <c r="AD518" s="15"/>
      <c r="AE518" s="7"/>
    </row>
    <row r="519" spans="1:31" ht="14.4" x14ac:dyDescent="0.3">
      <c r="A519" t="s">
        <v>24677</v>
      </c>
      <c r="B519" s="1">
        <v>142</v>
      </c>
      <c r="C519">
        <v>6.6</v>
      </c>
      <c r="P519" s="8"/>
      <c r="Q519" s="15"/>
      <c r="R519" s="15"/>
      <c r="S519" s="12">
        <v>6.2</v>
      </c>
      <c r="T519" s="15">
        <v>5.0999999999999996</v>
      </c>
      <c r="U519" s="15">
        <v>5.7</v>
      </c>
      <c r="V519" s="15"/>
      <c r="W519" s="15"/>
      <c r="X519" s="15"/>
      <c r="Y519" s="15"/>
      <c r="Z519" s="15"/>
      <c r="AA519" s="15"/>
      <c r="AB519" s="15"/>
      <c r="AC519" s="15"/>
      <c r="AD519" s="15"/>
      <c r="AE519" s="7"/>
    </row>
    <row r="520" spans="1:31" ht="14.4" x14ac:dyDescent="0.3">
      <c r="A520" t="s">
        <v>24678</v>
      </c>
      <c r="B520" s="1">
        <v>100</v>
      </c>
      <c r="C520">
        <v>5.4</v>
      </c>
      <c r="P520" s="8"/>
      <c r="Q520" s="15"/>
      <c r="R520" s="15"/>
      <c r="S520" s="12">
        <v>7.1</v>
      </c>
      <c r="T520" s="15">
        <v>6.1</v>
      </c>
      <c r="U520" s="15">
        <v>6.5</v>
      </c>
      <c r="V520" s="15"/>
      <c r="W520" s="15"/>
      <c r="X520" s="15"/>
      <c r="Y520" s="15"/>
      <c r="Z520" s="15"/>
      <c r="AA520" s="15"/>
      <c r="AB520" s="15"/>
      <c r="AC520" s="15"/>
      <c r="AD520" s="15"/>
      <c r="AE520" s="7"/>
    </row>
    <row r="521" spans="1:31" ht="14.4" x14ac:dyDescent="0.3">
      <c r="A521" t="s">
        <v>24679</v>
      </c>
      <c r="B521" s="1">
        <v>116</v>
      </c>
      <c r="C521">
        <v>7.3</v>
      </c>
      <c r="P521" s="8"/>
      <c r="Q521" s="15"/>
      <c r="R521" s="15"/>
      <c r="S521" s="12">
        <v>6.4</v>
      </c>
      <c r="T521" s="15">
        <v>5.9</v>
      </c>
      <c r="U521" s="15">
        <v>7.3</v>
      </c>
      <c r="V521" s="15"/>
      <c r="W521" s="15"/>
      <c r="X521" s="15"/>
      <c r="Y521" s="15"/>
      <c r="Z521" s="15"/>
      <c r="AA521" s="15"/>
      <c r="AB521" s="15"/>
      <c r="AC521" s="15"/>
      <c r="AD521" s="15"/>
      <c r="AE521" s="7"/>
    </row>
    <row r="522" spans="1:31" ht="14.4" x14ac:dyDescent="0.3">
      <c r="A522" t="s">
        <v>24680</v>
      </c>
      <c r="B522" s="1">
        <v>131</v>
      </c>
      <c r="C522">
        <v>6.5</v>
      </c>
      <c r="P522" s="8"/>
      <c r="Q522" s="15"/>
      <c r="R522" s="15"/>
      <c r="S522" s="12">
        <v>4.8</v>
      </c>
      <c r="T522" s="15">
        <v>5</v>
      </c>
      <c r="U522" s="15">
        <v>7.7</v>
      </c>
      <c r="V522" s="15"/>
      <c r="W522" s="15"/>
      <c r="X522" s="15"/>
      <c r="Y522" s="15"/>
      <c r="Z522" s="15"/>
      <c r="AA522" s="15"/>
      <c r="AB522" s="15"/>
      <c r="AC522" s="15"/>
      <c r="AD522" s="15"/>
      <c r="AE522" s="7"/>
    </row>
    <row r="523" spans="1:31" ht="14.4" x14ac:dyDescent="0.3">
      <c r="A523" t="s">
        <v>24681</v>
      </c>
      <c r="B523" s="1">
        <v>91</v>
      </c>
      <c r="C523">
        <v>6.6</v>
      </c>
      <c r="P523" s="8"/>
      <c r="Q523" s="15"/>
      <c r="R523" s="15"/>
      <c r="S523" s="12">
        <v>4.5999999999999996</v>
      </c>
      <c r="T523" s="15">
        <v>7.4</v>
      </c>
      <c r="U523" s="15">
        <v>7.4</v>
      </c>
      <c r="V523" s="15"/>
      <c r="W523" s="15"/>
      <c r="X523" s="15"/>
      <c r="Y523" s="15"/>
      <c r="Z523" s="15"/>
      <c r="AA523" s="15"/>
      <c r="AB523" s="15"/>
      <c r="AC523" s="15"/>
      <c r="AD523" s="15"/>
      <c r="AE523" s="7"/>
    </row>
    <row r="524" spans="1:31" ht="14.4" x14ac:dyDescent="0.3">
      <c r="A524" t="s">
        <v>24682</v>
      </c>
      <c r="B524" s="1">
        <v>123</v>
      </c>
      <c r="C524">
        <v>6.6</v>
      </c>
      <c r="P524" s="8"/>
      <c r="Q524" s="15"/>
      <c r="R524" s="15"/>
      <c r="S524" s="12">
        <v>5.9</v>
      </c>
      <c r="T524" s="15">
        <v>6.2</v>
      </c>
      <c r="U524" s="15">
        <v>8.1</v>
      </c>
      <c r="V524" s="15"/>
      <c r="W524" s="15"/>
      <c r="X524" s="15"/>
      <c r="Y524" s="15"/>
      <c r="Z524" s="15"/>
      <c r="AA524" s="15"/>
      <c r="AB524" s="15"/>
      <c r="AC524" s="15"/>
      <c r="AD524" s="15"/>
      <c r="AE524" s="7"/>
    </row>
    <row r="525" spans="1:31" ht="14.4" x14ac:dyDescent="0.3">
      <c r="A525" t="s">
        <v>24683</v>
      </c>
      <c r="B525" s="1">
        <v>134</v>
      </c>
      <c r="C525">
        <v>5.9</v>
      </c>
      <c r="P525" s="8"/>
      <c r="Q525" s="15"/>
      <c r="R525" s="15"/>
      <c r="S525" s="12">
        <v>6.4</v>
      </c>
      <c r="T525" s="15">
        <v>6.2</v>
      </c>
      <c r="U525" s="15">
        <v>7.3</v>
      </c>
      <c r="V525" s="15"/>
      <c r="W525" s="15"/>
      <c r="X525" s="15"/>
      <c r="Y525" s="15"/>
      <c r="Z525" s="15"/>
      <c r="AA525" s="15"/>
      <c r="AB525" s="15"/>
      <c r="AC525" s="15"/>
      <c r="AD525" s="15"/>
      <c r="AE525" s="7"/>
    </row>
    <row r="526" spans="1:31" ht="14.4" x14ac:dyDescent="0.3">
      <c r="A526" t="s">
        <v>24684</v>
      </c>
      <c r="B526" s="1">
        <v>148</v>
      </c>
      <c r="C526">
        <v>6.7</v>
      </c>
      <c r="P526" s="8"/>
      <c r="Q526" s="15"/>
      <c r="R526" s="15"/>
      <c r="S526" s="12">
        <v>5.3</v>
      </c>
      <c r="T526" s="15">
        <v>5.7</v>
      </c>
      <c r="U526" s="15">
        <v>7.2</v>
      </c>
      <c r="V526" s="15"/>
      <c r="W526" s="15"/>
      <c r="X526" s="15"/>
      <c r="Y526" s="15"/>
      <c r="Z526" s="15"/>
      <c r="AA526" s="15"/>
      <c r="AB526" s="15"/>
      <c r="AC526" s="15"/>
      <c r="AD526" s="15"/>
      <c r="AE526" s="7"/>
    </row>
    <row r="527" spans="1:31" ht="14.4" x14ac:dyDescent="0.3">
      <c r="A527" t="s">
        <v>24685</v>
      </c>
      <c r="B527" s="1">
        <v>110</v>
      </c>
      <c r="C527">
        <v>6.1</v>
      </c>
      <c r="P527" s="8"/>
      <c r="Q527" s="15"/>
      <c r="R527" s="15"/>
      <c r="S527" s="12">
        <v>6.5</v>
      </c>
      <c r="T527" s="15">
        <v>6.7</v>
      </c>
      <c r="U527" s="15">
        <v>6.5</v>
      </c>
      <c r="V527" s="15"/>
      <c r="W527" s="15"/>
      <c r="X527" s="15"/>
      <c r="Y527" s="15"/>
      <c r="Z527" s="15"/>
      <c r="AA527" s="15"/>
      <c r="AB527" s="15"/>
      <c r="AC527" s="15"/>
      <c r="AD527" s="15"/>
      <c r="AE527" s="7"/>
    </row>
    <row r="528" spans="1:31" ht="14.4" x14ac:dyDescent="0.3">
      <c r="A528" t="s">
        <v>24686</v>
      </c>
      <c r="B528" s="1">
        <v>113</v>
      </c>
      <c r="C528">
        <v>6.6</v>
      </c>
      <c r="P528" s="8"/>
      <c r="Q528" s="15"/>
      <c r="R528" s="15"/>
      <c r="S528" s="12">
        <v>5.7</v>
      </c>
      <c r="T528" s="15">
        <v>6.8</v>
      </c>
      <c r="U528" s="15">
        <v>5.8</v>
      </c>
      <c r="V528" s="15"/>
      <c r="W528" s="15"/>
      <c r="X528" s="15"/>
      <c r="Y528" s="15"/>
      <c r="Z528" s="15"/>
      <c r="AA528" s="15"/>
      <c r="AB528" s="15"/>
      <c r="AC528" s="15"/>
      <c r="AD528" s="15"/>
      <c r="AE528" s="7"/>
    </row>
    <row r="529" spans="1:31" ht="14.4" x14ac:dyDescent="0.3">
      <c r="A529" t="s">
        <v>24687</v>
      </c>
      <c r="B529" s="1">
        <v>94</v>
      </c>
      <c r="C529">
        <v>6.6</v>
      </c>
      <c r="P529" s="8"/>
      <c r="Q529" s="15"/>
      <c r="R529" s="15"/>
      <c r="S529" s="12">
        <v>5.0999999999999996</v>
      </c>
      <c r="T529" s="15">
        <v>5.5</v>
      </c>
      <c r="U529" s="15">
        <v>7.1</v>
      </c>
      <c r="V529" s="15"/>
      <c r="W529" s="15"/>
      <c r="X529" s="15"/>
      <c r="Y529" s="15"/>
      <c r="Z529" s="15"/>
      <c r="AA529" s="15"/>
      <c r="AB529" s="15"/>
      <c r="AC529" s="15"/>
      <c r="AD529" s="15"/>
      <c r="AE529" s="7"/>
    </row>
    <row r="530" spans="1:31" ht="14.4" x14ac:dyDescent="0.3">
      <c r="A530" t="s">
        <v>24688</v>
      </c>
      <c r="B530" s="1">
        <v>116</v>
      </c>
      <c r="C530">
        <v>5.3</v>
      </c>
      <c r="P530" s="8"/>
      <c r="Q530" s="15"/>
      <c r="R530" s="15"/>
      <c r="S530" s="12">
        <v>6.1</v>
      </c>
      <c r="T530" s="15">
        <v>5.7</v>
      </c>
      <c r="U530" s="15">
        <v>4.3</v>
      </c>
      <c r="V530" s="15"/>
      <c r="W530" s="15"/>
      <c r="X530" s="15"/>
      <c r="Y530" s="15"/>
      <c r="Z530" s="15"/>
      <c r="AA530" s="15"/>
      <c r="AB530" s="15"/>
      <c r="AC530" s="15"/>
      <c r="AD530" s="15"/>
      <c r="AE530" s="7"/>
    </row>
    <row r="531" spans="1:31" ht="14.4" x14ac:dyDescent="0.3">
      <c r="A531" t="s">
        <v>24689</v>
      </c>
      <c r="B531" s="1">
        <v>99</v>
      </c>
      <c r="C531">
        <v>6</v>
      </c>
      <c r="P531" s="8"/>
      <c r="Q531" s="15"/>
      <c r="R531" s="15"/>
      <c r="S531" s="12">
        <v>6.3</v>
      </c>
      <c r="T531" s="15">
        <v>5.0999999999999996</v>
      </c>
      <c r="U531" s="15">
        <v>8</v>
      </c>
      <c r="V531" s="15"/>
      <c r="W531" s="15"/>
      <c r="X531" s="15"/>
      <c r="Y531" s="15"/>
      <c r="Z531" s="15"/>
      <c r="AA531" s="15"/>
      <c r="AB531" s="15"/>
      <c r="AC531" s="15"/>
      <c r="AD531" s="15"/>
      <c r="AE531" s="7"/>
    </row>
    <row r="532" spans="1:31" ht="14.4" x14ac:dyDescent="0.3">
      <c r="A532" t="s">
        <v>24690</v>
      </c>
      <c r="B532" s="1">
        <v>93</v>
      </c>
      <c r="C532">
        <v>4.7</v>
      </c>
      <c r="P532" s="8"/>
      <c r="Q532" s="15"/>
      <c r="R532" s="15"/>
      <c r="S532" s="12">
        <v>7.8</v>
      </c>
      <c r="T532" s="15">
        <v>6</v>
      </c>
      <c r="U532" s="15">
        <v>8</v>
      </c>
      <c r="V532" s="15"/>
      <c r="W532" s="15"/>
      <c r="X532" s="15"/>
      <c r="Y532" s="15"/>
      <c r="Z532" s="15"/>
      <c r="AA532" s="15"/>
      <c r="AB532" s="15"/>
      <c r="AC532" s="15"/>
      <c r="AD532" s="15"/>
      <c r="AE532" s="7"/>
    </row>
    <row r="533" spans="1:31" ht="14.4" x14ac:dyDescent="0.3">
      <c r="A533" t="s">
        <v>24691</v>
      </c>
      <c r="B533" s="1">
        <v>113</v>
      </c>
      <c r="C533">
        <v>6.1</v>
      </c>
      <c r="P533" s="8"/>
      <c r="Q533" s="15"/>
      <c r="R533" s="15"/>
      <c r="S533" s="12">
        <v>7.4</v>
      </c>
      <c r="T533" s="15">
        <v>4.5999999999999996</v>
      </c>
      <c r="U533" s="15">
        <v>6.7</v>
      </c>
      <c r="V533" s="15"/>
      <c r="W533" s="15"/>
      <c r="X533" s="15"/>
      <c r="Y533" s="15"/>
      <c r="Z533" s="15"/>
      <c r="AA533" s="15"/>
      <c r="AB533" s="15"/>
      <c r="AC533" s="15"/>
      <c r="AD533" s="15"/>
      <c r="AE533" s="7"/>
    </row>
    <row r="534" spans="1:31" ht="14.4" x14ac:dyDescent="0.3">
      <c r="A534" t="s">
        <v>24692</v>
      </c>
      <c r="B534" s="1">
        <v>106</v>
      </c>
      <c r="C534">
        <v>7.2</v>
      </c>
      <c r="P534" s="8"/>
      <c r="Q534" s="15"/>
      <c r="R534" s="15"/>
      <c r="S534" s="12">
        <v>4.8</v>
      </c>
      <c r="T534" s="15">
        <v>6.9</v>
      </c>
      <c r="U534" s="15">
        <v>8</v>
      </c>
      <c r="V534" s="15"/>
      <c r="W534" s="15"/>
      <c r="X534" s="15"/>
      <c r="Y534" s="15"/>
      <c r="Z534" s="15"/>
      <c r="AA534" s="15"/>
      <c r="AB534" s="15"/>
      <c r="AC534" s="15"/>
      <c r="AD534" s="15"/>
      <c r="AE534" s="7"/>
    </row>
    <row r="535" spans="1:31" ht="14.4" x14ac:dyDescent="0.3">
      <c r="A535" t="s">
        <v>24693</v>
      </c>
      <c r="B535" s="1">
        <v>91</v>
      </c>
      <c r="C535">
        <v>6.4</v>
      </c>
      <c r="P535" s="8"/>
      <c r="Q535" s="15"/>
      <c r="R535" s="15"/>
      <c r="S535" s="12">
        <v>6.8</v>
      </c>
      <c r="T535" s="15">
        <v>6.9</v>
      </c>
      <c r="U535" s="15">
        <v>8</v>
      </c>
      <c r="V535" s="15"/>
      <c r="W535" s="15"/>
      <c r="X535" s="15"/>
      <c r="Y535" s="15"/>
      <c r="Z535" s="15"/>
      <c r="AA535" s="15"/>
      <c r="AB535" s="15"/>
      <c r="AC535" s="15"/>
      <c r="AD535" s="15"/>
      <c r="AE535" s="7"/>
    </row>
    <row r="536" spans="1:31" ht="14.4" x14ac:dyDescent="0.3">
      <c r="A536" t="s">
        <v>24694</v>
      </c>
      <c r="B536" s="1">
        <v>128</v>
      </c>
      <c r="C536">
        <v>6.1</v>
      </c>
      <c r="P536" s="8"/>
      <c r="Q536" s="15"/>
      <c r="R536" s="15"/>
      <c r="S536" s="12">
        <v>7.1</v>
      </c>
      <c r="T536" s="15">
        <v>6.3</v>
      </c>
      <c r="U536" s="15">
        <v>6.6</v>
      </c>
      <c r="V536" s="15"/>
      <c r="W536" s="15"/>
      <c r="X536" s="15"/>
      <c r="Y536" s="15"/>
      <c r="Z536" s="15"/>
      <c r="AA536" s="15"/>
      <c r="AB536" s="15"/>
      <c r="AC536" s="15"/>
      <c r="AD536" s="15"/>
      <c r="AE536" s="7"/>
    </row>
    <row r="537" spans="1:31" ht="14.4" x14ac:dyDescent="0.3">
      <c r="A537" t="s">
        <v>24695</v>
      </c>
      <c r="B537" s="1">
        <v>98</v>
      </c>
      <c r="C537">
        <v>5.9</v>
      </c>
      <c r="P537" s="8"/>
      <c r="Q537" s="15"/>
      <c r="R537" s="15"/>
      <c r="S537" s="12">
        <v>6.7</v>
      </c>
      <c r="T537" s="15">
        <v>6.8</v>
      </c>
      <c r="U537" s="15">
        <v>6.6</v>
      </c>
      <c r="V537" s="15"/>
      <c r="W537" s="15"/>
      <c r="X537" s="15"/>
      <c r="Y537" s="15"/>
      <c r="Z537" s="15"/>
      <c r="AA537" s="15"/>
      <c r="AB537" s="15"/>
      <c r="AC537" s="15"/>
      <c r="AD537" s="15"/>
      <c r="AE537" s="7"/>
    </row>
    <row r="538" spans="1:31" ht="14.4" x14ac:dyDescent="0.3">
      <c r="A538" t="s">
        <v>24696</v>
      </c>
      <c r="B538" s="1">
        <v>134</v>
      </c>
      <c r="C538">
        <v>6</v>
      </c>
      <c r="P538" s="8"/>
      <c r="Q538" s="15"/>
      <c r="R538" s="15"/>
      <c r="S538" s="12">
        <v>4.7</v>
      </c>
      <c r="T538" s="15">
        <v>5.2</v>
      </c>
      <c r="U538" s="15">
        <v>7.4</v>
      </c>
      <c r="V538" s="15"/>
      <c r="W538" s="15"/>
      <c r="X538" s="15"/>
      <c r="Y538" s="15"/>
      <c r="Z538" s="15"/>
      <c r="AA538" s="15"/>
      <c r="AB538" s="15"/>
      <c r="AC538" s="15"/>
      <c r="AD538" s="15"/>
      <c r="AE538" s="7"/>
    </row>
    <row r="539" spans="1:31" ht="14.4" x14ac:dyDescent="0.3">
      <c r="A539" t="s">
        <v>24697</v>
      </c>
      <c r="B539" s="1">
        <v>97</v>
      </c>
      <c r="C539">
        <v>6.3</v>
      </c>
      <c r="P539" s="8"/>
      <c r="Q539" s="15"/>
      <c r="R539" s="15"/>
      <c r="S539" s="12">
        <v>6.4</v>
      </c>
      <c r="T539" s="15">
        <v>7.7</v>
      </c>
      <c r="U539" s="15">
        <v>7.8</v>
      </c>
      <c r="V539" s="15"/>
      <c r="W539" s="15"/>
      <c r="X539" s="15"/>
      <c r="Y539" s="15"/>
      <c r="Z539" s="15"/>
      <c r="AA539" s="15"/>
      <c r="AB539" s="15"/>
      <c r="AC539" s="15"/>
      <c r="AD539" s="15"/>
      <c r="AE539" s="7"/>
    </row>
    <row r="540" spans="1:31" ht="14.4" x14ac:dyDescent="0.3">
      <c r="A540" t="s">
        <v>24698</v>
      </c>
      <c r="B540" s="1">
        <v>112</v>
      </c>
      <c r="C540">
        <v>5.6</v>
      </c>
      <c r="P540" s="8"/>
      <c r="Q540" s="15"/>
      <c r="R540" s="15"/>
      <c r="S540" s="12">
        <v>7</v>
      </c>
      <c r="T540" s="15">
        <v>5.3</v>
      </c>
      <c r="U540" s="15">
        <v>7.4</v>
      </c>
      <c r="V540" s="15"/>
      <c r="W540" s="15"/>
      <c r="X540" s="15"/>
      <c r="Y540" s="15"/>
      <c r="Z540" s="15"/>
      <c r="AA540" s="15"/>
      <c r="AB540" s="15"/>
      <c r="AC540" s="15"/>
      <c r="AD540" s="15"/>
      <c r="AE540" s="7"/>
    </row>
    <row r="541" spans="1:31" ht="14.4" x14ac:dyDescent="0.3">
      <c r="A541" t="s">
        <v>24699</v>
      </c>
      <c r="B541" s="1">
        <v>153</v>
      </c>
      <c r="C541">
        <v>6.4</v>
      </c>
      <c r="P541" s="8"/>
      <c r="Q541" s="15"/>
      <c r="R541" s="15"/>
      <c r="S541" s="12">
        <v>3.7</v>
      </c>
      <c r="T541" s="15">
        <v>5.6</v>
      </c>
      <c r="U541" s="15">
        <v>7.8</v>
      </c>
      <c r="V541" s="15"/>
      <c r="W541" s="15"/>
      <c r="X541" s="15"/>
      <c r="Y541" s="15"/>
      <c r="Z541" s="15"/>
      <c r="AA541" s="15"/>
      <c r="AB541" s="15"/>
      <c r="AC541" s="15"/>
      <c r="AD541" s="15"/>
      <c r="AE541" s="7"/>
    </row>
    <row r="542" spans="1:31" ht="14.4" x14ac:dyDescent="0.3">
      <c r="A542" t="s">
        <v>24700</v>
      </c>
      <c r="B542" s="1">
        <v>110</v>
      </c>
      <c r="C542">
        <v>7.1</v>
      </c>
      <c r="P542" s="8"/>
      <c r="Q542" s="15"/>
      <c r="R542" s="15"/>
      <c r="S542" s="12">
        <v>4.5999999999999996</v>
      </c>
      <c r="T542" s="15">
        <v>5.7</v>
      </c>
      <c r="U542" s="15">
        <v>6.2</v>
      </c>
      <c r="V542" s="15"/>
      <c r="W542" s="15"/>
      <c r="X542" s="15"/>
      <c r="Y542" s="15"/>
      <c r="Z542" s="15"/>
      <c r="AA542" s="15"/>
      <c r="AB542" s="15"/>
      <c r="AC542" s="15"/>
      <c r="AD542" s="15"/>
      <c r="AE542" s="7"/>
    </row>
    <row r="543" spans="1:31" ht="14.4" x14ac:dyDescent="0.3">
      <c r="A543" t="s">
        <v>24701</v>
      </c>
      <c r="B543" s="1">
        <v>122</v>
      </c>
      <c r="C543">
        <v>6.6</v>
      </c>
      <c r="P543" s="8"/>
      <c r="Q543" s="15"/>
      <c r="R543" s="15"/>
      <c r="S543" s="12">
        <v>4.9000000000000004</v>
      </c>
      <c r="T543" s="15">
        <v>5.5</v>
      </c>
      <c r="U543" s="15">
        <v>7.5</v>
      </c>
      <c r="V543" s="15"/>
      <c r="W543" s="15"/>
      <c r="X543" s="15"/>
      <c r="Y543" s="15"/>
      <c r="Z543" s="15"/>
      <c r="AA543" s="15"/>
      <c r="AB543" s="15"/>
      <c r="AC543" s="15"/>
      <c r="AD543" s="15"/>
      <c r="AE543" s="7"/>
    </row>
    <row r="544" spans="1:31" ht="14.4" x14ac:dyDescent="0.3">
      <c r="A544" t="s">
        <v>24702</v>
      </c>
      <c r="B544" s="1">
        <v>87</v>
      </c>
      <c r="C544">
        <v>4.5999999999999996</v>
      </c>
      <c r="P544" s="8"/>
      <c r="Q544" s="15"/>
      <c r="R544" s="15"/>
      <c r="S544" s="12">
        <v>6.7</v>
      </c>
      <c r="T544" s="15">
        <v>5.6</v>
      </c>
      <c r="U544" s="15">
        <v>7.1</v>
      </c>
      <c r="V544" s="15"/>
      <c r="W544" s="15"/>
      <c r="X544" s="15"/>
      <c r="Y544" s="15"/>
      <c r="Z544" s="15"/>
      <c r="AA544" s="15"/>
      <c r="AB544" s="15"/>
      <c r="AC544" s="15"/>
      <c r="AD544" s="15"/>
      <c r="AE544" s="7"/>
    </row>
    <row r="545" spans="1:31" ht="14.4" x14ac:dyDescent="0.3">
      <c r="A545" t="s">
        <v>24703</v>
      </c>
      <c r="B545" s="1">
        <v>178</v>
      </c>
      <c r="C545">
        <v>8.4</v>
      </c>
      <c r="P545" s="8"/>
      <c r="Q545" s="15"/>
      <c r="R545" s="15"/>
      <c r="S545" s="12">
        <v>2.7</v>
      </c>
      <c r="T545" s="15">
        <v>6.8</v>
      </c>
      <c r="U545" s="15">
        <v>7.7</v>
      </c>
      <c r="V545" s="15"/>
      <c r="W545" s="15"/>
      <c r="X545" s="15"/>
      <c r="Y545" s="15"/>
      <c r="Z545" s="15"/>
      <c r="AA545" s="15"/>
      <c r="AB545" s="15"/>
      <c r="AC545" s="15"/>
      <c r="AD545" s="15"/>
      <c r="AE545" s="7"/>
    </row>
    <row r="546" spans="1:31" ht="14.4" x14ac:dyDescent="0.3">
      <c r="A546" t="s">
        <v>24704</v>
      </c>
      <c r="B546" s="1">
        <v>125</v>
      </c>
      <c r="C546">
        <v>7.1</v>
      </c>
      <c r="P546" s="8"/>
      <c r="Q546" s="15"/>
      <c r="R546" s="15"/>
      <c r="S546" s="12">
        <v>4.0999999999999996</v>
      </c>
      <c r="T546" s="15">
        <v>6</v>
      </c>
      <c r="U546" s="15">
        <v>7.5</v>
      </c>
      <c r="V546" s="15"/>
      <c r="W546" s="15"/>
      <c r="X546" s="15"/>
      <c r="Y546" s="15"/>
      <c r="Z546" s="15"/>
      <c r="AA546" s="15"/>
      <c r="AB546" s="15"/>
      <c r="AC546" s="15"/>
      <c r="AD546" s="15"/>
      <c r="AE546" s="7"/>
    </row>
    <row r="547" spans="1:31" ht="14.4" x14ac:dyDescent="0.3">
      <c r="A547" t="s">
        <v>24705</v>
      </c>
      <c r="B547" s="1">
        <v>87</v>
      </c>
      <c r="C547">
        <v>7.4</v>
      </c>
      <c r="P547" s="8"/>
      <c r="Q547" s="15"/>
      <c r="R547" s="15"/>
      <c r="S547" s="12">
        <v>5.9</v>
      </c>
      <c r="T547" s="15">
        <v>7</v>
      </c>
      <c r="U547" s="15">
        <v>8.6999999999999993</v>
      </c>
      <c r="V547" s="15"/>
      <c r="W547" s="15"/>
      <c r="X547" s="15"/>
      <c r="Y547" s="15"/>
      <c r="Z547" s="15"/>
      <c r="AA547" s="15"/>
      <c r="AB547" s="15"/>
      <c r="AC547" s="15"/>
      <c r="AD547" s="15"/>
      <c r="AE547" s="7"/>
    </row>
    <row r="548" spans="1:31" ht="14.4" x14ac:dyDescent="0.3">
      <c r="A548" t="s">
        <v>24706</v>
      </c>
      <c r="B548" s="1">
        <v>152</v>
      </c>
      <c r="C548">
        <v>6.9</v>
      </c>
      <c r="P548" s="8"/>
      <c r="Q548" s="15"/>
      <c r="R548" s="15"/>
      <c r="S548" s="12">
        <v>2.2999999999999998</v>
      </c>
      <c r="T548" s="15">
        <v>6.7</v>
      </c>
      <c r="U548" s="15">
        <v>7.6</v>
      </c>
      <c r="V548" s="15"/>
      <c r="W548" s="15"/>
      <c r="X548" s="15"/>
      <c r="Y548" s="15"/>
      <c r="Z548" s="15"/>
      <c r="AA548" s="15"/>
      <c r="AB548" s="15"/>
      <c r="AC548" s="15"/>
      <c r="AD548" s="15"/>
      <c r="AE548" s="7"/>
    </row>
    <row r="549" spans="1:31" ht="14.4" x14ac:dyDescent="0.3">
      <c r="A549" t="s">
        <v>24707</v>
      </c>
      <c r="B549" s="1">
        <v>116</v>
      </c>
      <c r="C549">
        <v>4.5</v>
      </c>
      <c r="P549" s="8"/>
      <c r="Q549" s="15"/>
      <c r="R549" s="15"/>
      <c r="S549" s="12">
        <v>6.2</v>
      </c>
      <c r="T549" s="15">
        <v>6.2</v>
      </c>
      <c r="U549" s="15">
        <v>7.7</v>
      </c>
      <c r="V549" s="15"/>
      <c r="W549" s="15"/>
      <c r="X549" s="15"/>
      <c r="Y549" s="15"/>
      <c r="Z549" s="15"/>
      <c r="AA549" s="15"/>
      <c r="AB549" s="15"/>
      <c r="AC549" s="15"/>
      <c r="AD549" s="15"/>
      <c r="AE549" s="7"/>
    </row>
    <row r="550" spans="1:31" ht="14.4" x14ac:dyDescent="0.3">
      <c r="A550" t="s">
        <v>24708</v>
      </c>
      <c r="B550" s="1">
        <v>109</v>
      </c>
      <c r="C550">
        <v>7.1</v>
      </c>
      <c r="P550" s="8"/>
      <c r="Q550" s="15"/>
      <c r="R550" s="15"/>
      <c r="S550" s="12">
        <v>3.5</v>
      </c>
      <c r="T550" s="15">
        <v>6.2</v>
      </c>
      <c r="U550" s="15">
        <v>7.7</v>
      </c>
      <c r="V550" s="15"/>
      <c r="W550" s="15"/>
      <c r="X550" s="15"/>
      <c r="Y550" s="15"/>
      <c r="Z550" s="15"/>
      <c r="AA550" s="15"/>
      <c r="AB550" s="15"/>
      <c r="AC550" s="15"/>
      <c r="AD550" s="15"/>
      <c r="AE550" s="7"/>
    </row>
    <row r="551" spans="1:31" ht="14.4" x14ac:dyDescent="0.3">
      <c r="A551" t="s">
        <v>24709</v>
      </c>
      <c r="B551" s="1">
        <v>108</v>
      </c>
      <c r="C551">
        <v>6.5</v>
      </c>
      <c r="P551" s="8"/>
      <c r="Q551" s="15"/>
      <c r="R551" s="15"/>
      <c r="S551" s="12">
        <v>7.2</v>
      </c>
      <c r="T551" s="15">
        <v>4.4000000000000004</v>
      </c>
      <c r="U551" s="15">
        <v>8.3000000000000007</v>
      </c>
      <c r="V551" s="15"/>
      <c r="W551" s="15"/>
      <c r="X551" s="15"/>
      <c r="Y551" s="15"/>
      <c r="Z551" s="15"/>
      <c r="AA551" s="15"/>
      <c r="AB551" s="15"/>
      <c r="AC551" s="15"/>
      <c r="AD551" s="15"/>
      <c r="AE551" s="7"/>
    </row>
    <row r="552" spans="1:31" ht="14.4" x14ac:dyDescent="0.3">
      <c r="A552" t="s">
        <v>24710</v>
      </c>
      <c r="B552" s="1">
        <v>85</v>
      </c>
      <c r="C552">
        <v>5.3</v>
      </c>
      <c r="P552" s="8"/>
      <c r="Q552" s="15"/>
      <c r="R552" s="15"/>
      <c r="S552" s="12">
        <v>4.8</v>
      </c>
      <c r="T552" s="15">
        <v>7.1</v>
      </c>
      <c r="U552" s="15">
        <v>6.2</v>
      </c>
      <c r="V552" s="15"/>
      <c r="W552" s="15"/>
      <c r="X552" s="15"/>
      <c r="Y552" s="15"/>
      <c r="Z552" s="15"/>
      <c r="AA552" s="15"/>
      <c r="AB552" s="15"/>
      <c r="AC552" s="15"/>
      <c r="AD552" s="15"/>
      <c r="AE552" s="7"/>
    </row>
    <row r="553" spans="1:31" ht="14.4" x14ac:dyDescent="0.3">
      <c r="A553" t="s">
        <v>24711</v>
      </c>
      <c r="B553" s="1">
        <v>106</v>
      </c>
      <c r="C553">
        <v>6.7</v>
      </c>
      <c r="P553" s="8"/>
      <c r="Q553" s="15"/>
      <c r="R553" s="15"/>
      <c r="S553" s="12">
        <v>3.5</v>
      </c>
      <c r="T553" s="15">
        <v>7.1</v>
      </c>
      <c r="U553" s="15">
        <v>7.3</v>
      </c>
      <c r="V553" s="15"/>
      <c r="W553" s="15"/>
      <c r="X553" s="15"/>
      <c r="Y553" s="15"/>
      <c r="Z553" s="15"/>
      <c r="AA553" s="15"/>
      <c r="AB553" s="15"/>
      <c r="AC553" s="15"/>
      <c r="AD553" s="15"/>
      <c r="AE553" s="7"/>
    </row>
    <row r="554" spans="1:31" ht="14.4" x14ac:dyDescent="0.3">
      <c r="A554" t="s">
        <v>24712</v>
      </c>
      <c r="B554" s="1">
        <v>93</v>
      </c>
      <c r="C554">
        <v>7.2</v>
      </c>
      <c r="P554" s="8"/>
      <c r="Q554" s="15"/>
      <c r="R554" s="15"/>
      <c r="S554" s="12">
        <v>5.5</v>
      </c>
      <c r="T554" s="15">
        <v>6.4</v>
      </c>
      <c r="U554" s="15">
        <v>5.4</v>
      </c>
      <c r="V554" s="15"/>
      <c r="W554" s="15"/>
      <c r="X554" s="15"/>
      <c r="Y554" s="15"/>
      <c r="Z554" s="15"/>
      <c r="AA554" s="15"/>
      <c r="AB554" s="15"/>
      <c r="AC554" s="15"/>
      <c r="AD554" s="15"/>
      <c r="AE554" s="7"/>
    </row>
    <row r="555" spans="1:31" ht="14.4" x14ac:dyDescent="0.3">
      <c r="A555" t="s">
        <v>24713</v>
      </c>
      <c r="B555" s="1">
        <v>117</v>
      </c>
      <c r="C555">
        <v>7.2</v>
      </c>
      <c r="P555" s="8"/>
      <c r="Q555" s="15"/>
      <c r="R555" s="15"/>
      <c r="S555" s="12">
        <v>6.3</v>
      </c>
      <c r="T555" s="15">
        <v>6.3</v>
      </c>
      <c r="U555" s="15">
        <v>7.4</v>
      </c>
      <c r="V555" s="15"/>
      <c r="W555" s="15"/>
      <c r="X555" s="15"/>
      <c r="Y555" s="15"/>
      <c r="Z555" s="15"/>
      <c r="AA555" s="15"/>
      <c r="AB555" s="15"/>
      <c r="AC555" s="15"/>
      <c r="AD555" s="15"/>
      <c r="AE555" s="7"/>
    </row>
    <row r="556" spans="1:31" ht="14.4" x14ac:dyDescent="0.3">
      <c r="A556" t="s">
        <v>24714</v>
      </c>
      <c r="B556" s="1">
        <v>116</v>
      </c>
      <c r="C556">
        <v>5.5</v>
      </c>
      <c r="P556" s="8"/>
      <c r="Q556" s="15"/>
      <c r="R556" s="15"/>
      <c r="S556" s="12">
        <v>3.9</v>
      </c>
      <c r="T556" s="15">
        <v>3.6</v>
      </c>
      <c r="U556" s="15">
        <v>5.9</v>
      </c>
      <c r="V556" s="15"/>
      <c r="W556" s="15"/>
      <c r="X556" s="15"/>
      <c r="Y556" s="15"/>
      <c r="Z556" s="15"/>
      <c r="AA556" s="15"/>
      <c r="AB556" s="15"/>
      <c r="AC556" s="15"/>
      <c r="AD556" s="15"/>
      <c r="AE556" s="7"/>
    </row>
    <row r="557" spans="1:31" ht="14.4" x14ac:dyDescent="0.3">
      <c r="A557" t="s">
        <v>24715</v>
      </c>
      <c r="B557" s="1">
        <v>132</v>
      </c>
      <c r="C557">
        <v>5.8</v>
      </c>
      <c r="P557" s="8"/>
      <c r="Q557" s="15"/>
      <c r="R557" s="15"/>
      <c r="S557" s="12">
        <v>5.9</v>
      </c>
      <c r="T557" s="15">
        <v>5.3</v>
      </c>
      <c r="U557" s="15">
        <v>6.6</v>
      </c>
      <c r="V557" s="15"/>
      <c r="W557" s="15"/>
      <c r="X557" s="15"/>
      <c r="Y557" s="15"/>
      <c r="Z557" s="15"/>
      <c r="AA557" s="15"/>
      <c r="AB557" s="15"/>
      <c r="AC557" s="15"/>
      <c r="AD557" s="15"/>
      <c r="AE557" s="7"/>
    </row>
    <row r="558" spans="1:31" ht="14.4" x14ac:dyDescent="0.3">
      <c r="A558" t="s">
        <v>24716</v>
      </c>
      <c r="B558" s="1">
        <v>92</v>
      </c>
      <c r="C558">
        <v>6</v>
      </c>
      <c r="P558" s="8"/>
      <c r="Q558" s="15"/>
      <c r="R558" s="15"/>
      <c r="S558" s="12">
        <v>6.5</v>
      </c>
      <c r="T558" s="15">
        <v>6.1</v>
      </c>
      <c r="U558" s="15">
        <v>6.5</v>
      </c>
      <c r="V558" s="15"/>
      <c r="W558" s="15"/>
      <c r="X558" s="15"/>
      <c r="Y558" s="15"/>
      <c r="Z558" s="15"/>
      <c r="AA558" s="15"/>
      <c r="AB558" s="15"/>
      <c r="AC558" s="15"/>
      <c r="AD558" s="15"/>
      <c r="AE558" s="7"/>
    </row>
    <row r="559" spans="1:31" ht="14.4" x14ac:dyDescent="0.3">
      <c r="A559" t="s">
        <v>24717</v>
      </c>
      <c r="B559" s="1">
        <v>139</v>
      </c>
      <c r="C559">
        <v>6.6</v>
      </c>
      <c r="P559" s="8"/>
      <c r="Q559" s="15"/>
      <c r="R559" s="15"/>
      <c r="S559" s="12">
        <v>5.3</v>
      </c>
      <c r="T559" s="15">
        <v>6.3</v>
      </c>
      <c r="U559" s="15">
        <v>7.4</v>
      </c>
      <c r="V559" s="15"/>
      <c r="W559" s="15"/>
      <c r="X559" s="15"/>
      <c r="Y559" s="15"/>
      <c r="Z559" s="15"/>
      <c r="AA559" s="15"/>
      <c r="AB559" s="15"/>
      <c r="AC559" s="15"/>
      <c r="AD559" s="15"/>
      <c r="AE559" s="7"/>
    </row>
    <row r="560" spans="1:31" ht="14.4" x14ac:dyDescent="0.3">
      <c r="A560" t="s">
        <v>24718</v>
      </c>
      <c r="B560" s="1">
        <v>153</v>
      </c>
      <c r="C560">
        <v>8.3000000000000007</v>
      </c>
      <c r="P560" s="8"/>
      <c r="Q560" s="15"/>
      <c r="R560" s="15"/>
      <c r="S560" s="12">
        <v>5.3</v>
      </c>
      <c r="T560" s="15">
        <v>6.3</v>
      </c>
      <c r="U560" s="15">
        <v>7.7</v>
      </c>
      <c r="V560" s="15"/>
      <c r="W560" s="15"/>
      <c r="X560" s="15"/>
      <c r="Y560" s="15"/>
      <c r="Z560" s="15"/>
      <c r="AA560" s="15"/>
      <c r="AB560" s="15"/>
      <c r="AC560" s="15"/>
      <c r="AD560" s="15"/>
      <c r="AE560" s="7"/>
    </row>
    <row r="561" spans="1:31" ht="14.4" x14ac:dyDescent="0.3">
      <c r="A561" t="s">
        <v>24719</v>
      </c>
      <c r="B561" s="1">
        <v>142</v>
      </c>
      <c r="C561">
        <v>6.7</v>
      </c>
      <c r="P561" s="8"/>
      <c r="Q561" s="15"/>
      <c r="R561" s="15"/>
      <c r="S561" s="12">
        <v>4.9000000000000004</v>
      </c>
      <c r="T561" s="15">
        <v>6.9</v>
      </c>
      <c r="U561" s="15">
        <v>6.6</v>
      </c>
      <c r="V561" s="15"/>
      <c r="W561" s="15"/>
      <c r="X561" s="15"/>
      <c r="Y561" s="15"/>
      <c r="Z561" s="15"/>
      <c r="AA561" s="15"/>
      <c r="AB561" s="15"/>
      <c r="AC561" s="15"/>
      <c r="AD561" s="15"/>
      <c r="AE561" s="7"/>
    </row>
    <row r="562" spans="1:31" ht="14.4" x14ac:dyDescent="0.3">
      <c r="A562" t="s">
        <v>24720</v>
      </c>
      <c r="B562" s="1">
        <v>124</v>
      </c>
      <c r="C562">
        <v>7.1</v>
      </c>
      <c r="P562" s="8"/>
      <c r="Q562" s="15"/>
      <c r="R562" s="15"/>
      <c r="S562" s="12">
        <v>7.1</v>
      </c>
      <c r="T562" s="15">
        <v>6.3</v>
      </c>
      <c r="U562" s="15">
        <v>7.1</v>
      </c>
      <c r="V562" s="15"/>
      <c r="W562" s="15"/>
      <c r="X562" s="15"/>
      <c r="Y562" s="15"/>
      <c r="Z562" s="15"/>
      <c r="AA562" s="15"/>
      <c r="AB562" s="15"/>
      <c r="AC562" s="15"/>
      <c r="AD562" s="15"/>
      <c r="AE562" s="7"/>
    </row>
    <row r="563" spans="1:31" ht="14.4" x14ac:dyDescent="0.3">
      <c r="A563" t="s">
        <v>24721</v>
      </c>
      <c r="B563" s="1">
        <v>117</v>
      </c>
      <c r="C563">
        <v>6</v>
      </c>
      <c r="P563" s="8"/>
      <c r="Q563" s="15"/>
      <c r="R563" s="15"/>
      <c r="S563" s="12">
        <v>5.4</v>
      </c>
      <c r="T563" s="15">
        <v>7.3</v>
      </c>
      <c r="U563" s="15">
        <v>6.5</v>
      </c>
      <c r="V563" s="15"/>
      <c r="W563" s="15"/>
      <c r="X563" s="15"/>
      <c r="Y563" s="15"/>
      <c r="Z563" s="15"/>
      <c r="AA563" s="15"/>
      <c r="AB563" s="15"/>
      <c r="AC563" s="15"/>
      <c r="AD563" s="15"/>
      <c r="AE563" s="7"/>
    </row>
    <row r="564" spans="1:31" ht="14.4" x14ac:dyDescent="0.3">
      <c r="A564" t="s">
        <v>24722</v>
      </c>
      <c r="B564" s="1">
        <v>141</v>
      </c>
      <c r="C564">
        <v>6.9</v>
      </c>
      <c r="P564" s="8"/>
      <c r="Q564" s="15"/>
      <c r="R564" s="15"/>
      <c r="S564" s="12">
        <v>5</v>
      </c>
      <c r="T564" s="15">
        <v>6.9</v>
      </c>
      <c r="U564" s="15">
        <v>7.2</v>
      </c>
      <c r="V564" s="15"/>
      <c r="W564" s="15"/>
      <c r="X564" s="15"/>
      <c r="Y564" s="15"/>
      <c r="Z564" s="15"/>
      <c r="AA564" s="15"/>
      <c r="AB564" s="15"/>
      <c r="AC564" s="15"/>
      <c r="AD564" s="15"/>
      <c r="AE564" s="7"/>
    </row>
    <row r="565" spans="1:31" ht="14.4" x14ac:dyDescent="0.3">
      <c r="A565" t="s">
        <v>24723</v>
      </c>
      <c r="B565" s="1">
        <v>110</v>
      </c>
      <c r="C565">
        <v>5.6</v>
      </c>
      <c r="P565" s="8"/>
      <c r="Q565" s="15"/>
      <c r="R565" s="15"/>
      <c r="S565" s="12">
        <v>7.8</v>
      </c>
      <c r="T565" s="15">
        <v>7.2</v>
      </c>
      <c r="U565" s="15">
        <v>6.2</v>
      </c>
      <c r="V565" s="15"/>
      <c r="W565" s="15"/>
      <c r="X565" s="15"/>
      <c r="Y565" s="15"/>
      <c r="Z565" s="15"/>
      <c r="AA565" s="15"/>
      <c r="AB565" s="15"/>
      <c r="AC565" s="15"/>
      <c r="AD565" s="15"/>
      <c r="AE565" s="7"/>
    </row>
    <row r="566" spans="1:31" ht="14.4" x14ac:dyDescent="0.3">
      <c r="A566" t="s">
        <v>24724</v>
      </c>
      <c r="B566" s="1">
        <v>109</v>
      </c>
      <c r="C566">
        <v>5.6</v>
      </c>
      <c r="P566" s="8"/>
      <c r="Q566" s="15"/>
      <c r="R566" s="15"/>
      <c r="S566" s="12">
        <v>4</v>
      </c>
      <c r="T566" s="15">
        <v>6.4</v>
      </c>
      <c r="U566" s="15">
        <v>7.3</v>
      </c>
      <c r="V566" s="15"/>
      <c r="W566" s="15"/>
      <c r="X566" s="15"/>
      <c r="Y566" s="15"/>
      <c r="Z566" s="15"/>
      <c r="AA566" s="15"/>
      <c r="AB566" s="15"/>
      <c r="AC566" s="15"/>
      <c r="AD566" s="15"/>
      <c r="AE566" s="7"/>
    </row>
    <row r="567" spans="1:31" ht="14.4" x14ac:dyDescent="0.3">
      <c r="A567" t="s">
        <v>24725</v>
      </c>
      <c r="B567" s="1">
        <v>88</v>
      </c>
      <c r="C567">
        <v>4.5</v>
      </c>
      <c r="P567" s="8"/>
      <c r="Q567" s="15"/>
      <c r="R567" s="15"/>
      <c r="S567" s="12">
        <v>5.8</v>
      </c>
      <c r="T567" s="15">
        <v>7.2</v>
      </c>
      <c r="U567" s="15">
        <v>7.9</v>
      </c>
      <c r="V567" s="15"/>
      <c r="W567" s="15"/>
      <c r="X567" s="15"/>
      <c r="Y567" s="15"/>
      <c r="Z567" s="15"/>
      <c r="AA567" s="15"/>
      <c r="AB567" s="15"/>
      <c r="AC567" s="15"/>
      <c r="AD567" s="15"/>
      <c r="AE567" s="7"/>
    </row>
    <row r="568" spans="1:31" ht="14.4" x14ac:dyDescent="0.3">
      <c r="A568" t="s">
        <v>24726</v>
      </c>
      <c r="B568" s="1">
        <v>124</v>
      </c>
      <c r="C568">
        <v>7.1</v>
      </c>
      <c r="P568" s="8"/>
      <c r="Q568" s="15"/>
      <c r="R568" s="15"/>
      <c r="S568" s="12">
        <v>5.3</v>
      </c>
      <c r="T568" s="15">
        <v>6.8</v>
      </c>
      <c r="U568" s="15">
        <v>7.1</v>
      </c>
      <c r="V568" s="15"/>
      <c r="W568" s="15"/>
      <c r="X568" s="15"/>
      <c r="Y568" s="15"/>
      <c r="Z568" s="15"/>
      <c r="AA568" s="15"/>
      <c r="AB568" s="15"/>
      <c r="AC568" s="15"/>
      <c r="AD568" s="15"/>
      <c r="AE568" s="7"/>
    </row>
    <row r="569" spans="1:31" ht="14.4" x14ac:dyDescent="0.3">
      <c r="A569" t="s">
        <v>24727</v>
      </c>
      <c r="B569" s="1">
        <v>119</v>
      </c>
      <c r="C569">
        <v>6.5</v>
      </c>
      <c r="P569" s="8"/>
      <c r="Q569" s="15"/>
      <c r="R569" s="15"/>
      <c r="S569" s="12">
        <v>1.9</v>
      </c>
      <c r="T569" s="15">
        <v>6.5</v>
      </c>
      <c r="U569" s="15">
        <v>7</v>
      </c>
      <c r="V569" s="15"/>
      <c r="W569" s="15"/>
      <c r="X569" s="15"/>
      <c r="Y569" s="15"/>
      <c r="Z569" s="15"/>
      <c r="AA569" s="15"/>
      <c r="AB569" s="15"/>
      <c r="AC569" s="15"/>
      <c r="AD569" s="15"/>
      <c r="AE569" s="7"/>
    </row>
    <row r="570" spans="1:31" ht="14.4" x14ac:dyDescent="0.3">
      <c r="A570" t="s">
        <v>24728</v>
      </c>
      <c r="B570" s="1">
        <v>103</v>
      </c>
      <c r="C570">
        <v>6.4</v>
      </c>
      <c r="P570" s="8"/>
      <c r="Q570" s="15"/>
      <c r="R570" s="15"/>
      <c r="S570" s="12">
        <v>5.7</v>
      </c>
      <c r="T570" s="15">
        <v>7.8</v>
      </c>
      <c r="U570" s="15">
        <v>6.8</v>
      </c>
      <c r="V570" s="15"/>
      <c r="W570" s="15"/>
      <c r="X570" s="15"/>
      <c r="Y570" s="15"/>
      <c r="Z570" s="15"/>
      <c r="AA570" s="15"/>
      <c r="AB570" s="15"/>
      <c r="AC570" s="15"/>
      <c r="AD570" s="15"/>
      <c r="AE570" s="7"/>
    </row>
    <row r="571" spans="1:31" ht="14.4" x14ac:dyDescent="0.3">
      <c r="A571" t="s">
        <v>24729</v>
      </c>
      <c r="B571" s="1">
        <v>116</v>
      </c>
      <c r="C571">
        <v>5.8</v>
      </c>
      <c r="P571" s="8"/>
      <c r="Q571" s="15"/>
      <c r="R571" s="15"/>
      <c r="S571" s="12">
        <v>6.6</v>
      </c>
      <c r="T571" s="15">
        <v>6.2</v>
      </c>
      <c r="U571" s="15">
        <v>8</v>
      </c>
      <c r="V571" s="15"/>
      <c r="W571" s="15"/>
      <c r="X571" s="15"/>
      <c r="Y571" s="15"/>
      <c r="Z571" s="15"/>
      <c r="AA571" s="15"/>
      <c r="AB571" s="15"/>
      <c r="AC571" s="15"/>
      <c r="AD571" s="15"/>
      <c r="AE571" s="7"/>
    </row>
    <row r="572" spans="1:31" ht="14.4" x14ac:dyDescent="0.3">
      <c r="A572" t="s">
        <v>24730</v>
      </c>
      <c r="B572" s="1">
        <v>125</v>
      </c>
      <c r="C572">
        <v>8</v>
      </c>
      <c r="P572" s="8"/>
      <c r="Q572" s="15"/>
      <c r="R572" s="15"/>
      <c r="S572" s="12">
        <v>6.1</v>
      </c>
      <c r="T572" s="15">
        <v>6.2</v>
      </c>
      <c r="U572" s="15">
        <v>7</v>
      </c>
      <c r="V572" s="15"/>
      <c r="W572" s="15"/>
      <c r="X572" s="15"/>
      <c r="Y572" s="15"/>
      <c r="Z572" s="15"/>
      <c r="AA572" s="15"/>
      <c r="AB572" s="15"/>
      <c r="AC572" s="15"/>
      <c r="AD572" s="15"/>
      <c r="AE572" s="7"/>
    </row>
    <row r="573" spans="1:31" ht="14.4" x14ac:dyDescent="0.3">
      <c r="A573" t="s">
        <v>24731</v>
      </c>
      <c r="B573" s="1">
        <v>125</v>
      </c>
      <c r="C573">
        <v>6.2</v>
      </c>
      <c r="P573" s="8"/>
      <c r="Q573" s="15"/>
      <c r="R573" s="15"/>
      <c r="S573" s="12">
        <v>4.8</v>
      </c>
      <c r="T573" s="15">
        <v>8</v>
      </c>
      <c r="U573" s="15">
        <v>7.7</v>
      </c>
      <c r="V573" s="15"/>
      <c r="W573" s="15"/>
      <c r="X573" s="15"/>
      <c r="Y573" s="15"/>
      <c r="Z573" s="15"/>
      <c r="AA573" s="15"/>
      <c r="AB573" s="15"/>
      <c r="AC573" s="15"/>
      <c r="AD573" s="15"/>
      <c r="AE573" s="7"/>
    </row>
    <row r="574" spans="1:31" ht="14.4" x14ac:dyDescent="0.3">
      <c r="A574" t="s">
        <v>24732</v>
      </c>
      <c r="B574" s="1">
        <v>146</v>
      </c>
      <c r="C574">
        <v>7.2</v>
      </c>
      <c r="P574" s="8"/>
      <c r="Q574" s="15"/>
      <c r="R574" s="15"/>
      <c r="S574" s="12">
        <v>6.2</v>
      </c>
      <c r="T574" s="15">
        <v>6.7</v>
      </c>
      <c r="U574" s="15">
        <v>7.6</v>
      </c>
      <c r="V574" s="15"/>
      <c r="W574" s="15"/>
      <c r="X574" s="15"/>
      <c r="Y574" s="15"/>
      <c r="Z574" s="15"/>
      <c r="AA574" s="15"/>
      <c r="AB574" s="15"/>
      <c r="AC574" s="15"/>
      <c r="AD574" s="15"/>
      <c r="AE574" s="7"/>
    </row>
    <row r="575" spans="1:31" ht="14.4" x14ac:dyDescent="0.3">
      <c r="A575" t="s">
        <v>24733</v>
      </c>
      <c r="B575" s="1">
        <v>118</v>
      </c>
      <c r="C575">
        <v>6.1</v>
      </c>
      <c r="P575" s="8"/>
      <c r="Q575" s="15"/>
      <c r="R575" s="15"/>
      <c r="S575" s="12">
        <v>7.5</v>
      </c>
      <c r="T575" s="15">
        <v>6.1</v>
      </c>
      <c r="U575" s="15">
        <v>6.9</v>
      </c>
      <c r="V575" s="15"/>
      <c r="W575" s="15"/>
      <c r="X575" s="15"/>
      <c r="Y575" s="15"/>
      <c r="Z575" s="15"/>
      <c r="AA575" s="15"/>
      <c r="AB575" s="15"/>
      <c r="AC575" s="15"/>
      <c r="AD575" s="15"/>
      <c r="AE575" s="7"/>
    </row>
    <row r="576" spans="1:31" ht="14.4" x14ac:dyDescent="0.3">
      <c r="A576" t="s">
        <v>24734</v>
      </c>
      <c r="B576" s="1">
        <v>171</v>
      </c>
      <c r="C576">
        <v>7.6</v>
      </c>
      <c r="P576" s="8"/>
      <c r="Q576" s="15"/>
      <c r="R576" s="15"/>
      <c r="S576" s="12">
        <v>6.1</v>
      </c>
      <c r="T576" s="15">
        <v>4.2</v>
      </c>
      <c r="U576" s="15">
        <v>8</v>
      </c>
      <c r="V576" s="15"/>
      <c r="W576" s="15"/>
      <c r="X576" s="15"/>
      <c r="Y576" s="15"/>
      <c r="Z576" s="15"/>
      <c r="AA576" s="15"/>
      <c r="AB576" s="15"/>
      <c r="AC576" s="15"/>
      <c r="AD576" s="15"/>
      <c r="AE576" s="7"/>
    </row>
    <row r="577" spans="1:31" ht="14.4" x14ac:dyDescent="0.3">
      <c r="A577" t="s">
        <v>24735</v>
      </c>
      <c r="B577" s="1">
        <v>136</v>
      </c>
      <c r="C577">
        <v>6.3</v>
      </c>
      <c r="P577" s="8"/>
      <c r="Q577" s="15"/>
      <c r="R577" s="15"/>
      <c r="S577" s="12">
        <v>4.3</v>
      </c>
      <c r="T577" s="15">
        <v>7.4</v>
      </c>
      <c r="U577" s="15">
        <v>7.1</v>
      </c>
      <c r="V577" s="15"/>
      <c r="W577" s="15"/>
      <c r="X577" s="15"/>
      <c r="Y577" s="15"/>
      <c r="Z577" s="15"/>
      <c r="AA577" s="15"/>
      <c r="AB577" s="15"/>
      <c r="AC577" s="15"/>
      <c r="AD577" s="15"/>
      <c r="AE577" s="7"/>
    </row>
    <row r="578" spans="1:31" ht="14.4" x14ac:dyDescent="0.3">
      <c r="A578" t="s">
        <v>24736</v>
      </c>
      <c r="B578" s="1">
        <v>92</v>
      </c>
      <c r="C578">
        <v>6.3</v>
      </c>
      <c r="P578" s="8"/>
      <c r="Q578" s="15"/>
      <c r="R578" s="15"/>
      <c r="S578" s="12">
        <v>7.4</v>
      </c>
      <c r="T578" s="15">
        <v>7.4</v>
      </c>
      <c r="U578" s="15">
        <v>6.3</v>
      </c>
      <c r="V578" s="15"/>
      <c r="W578" s="15"/>
      <c r="X578" s="15"/>
      <c r="Y578" s="15"/>
      <c r="Z578" s="15"/>
      <c r="AA578" s="15"/>
      <c r="AB578" s="15"/>
      <c r="AC578" s="15"/>
      <c r="AD578" s="15"/>
      <c r="AE578" s="7"/>
    </row>
    <row r="579" spans="1:31" ht="14.4" x14ac:dyDescent="0.3">
      <c r="A579" t="s">
        <v>24737</v>
      </c>
      <c r="B579" s="1">
        <v>116</v>
      </c>
      <c r="C579">
        <v>6.3</v>
      </c>
      <c r="P579" s="8"/>
      <c r="Q579" s="15"/>
      <c r="R579" s="15"/>
      <c r="S579" s="12">
        <v>6.1</v>
      </c>
      <c r="T579" s="15">
        <v>7.2</v>
      </c>
      <c r="U579" s="15">
        <v>7.3</v>
      </c>
      <c r="V579" s="15"/>
      <c r="W579" s="15"/>
      <c r="X579" s="15"/>
      <c r="Y579" s="15"/>
      <c r="Z579" s="15"/>
      <c r="AA579" s="15"/>
      <c r="AB579" s="15"/>
      <c r="AC579" s="15"/>
      <c r="AD579" s="15"/>
      <c r="AE579" s="7"/>
    </row>
    <row r="580" spans="1:31" ht="14.4" x14ac:dyDescent="0.3">
      <c r="A580" t="s">
        <v>24738</v>
      </c>
      <c r="B580" s="1">
        <v>127</v>
      </c>
      <c r="C580">
        <v>7.7</v>
      </c>
      <c r="P580" s="8"/>
      <c r="Q580" s="15"/>
      <c r="R580" s="15"/>
      <c r="S580" s="12">
        <v>7.2</v>
      </c>
      <c r="T580" s="15">
        <v>6.9</v>
      </c>
      <c r="U580" s="15">
        <v>8.1</v>
      </c>
      <c r="V580" s="15"/>
      <c r="W580" s="15"/>
      <c r="X580" s="15"/>
      <c r="Y580" s="15"/>
      <c r="Z580" s="15"/>
      <c r="AA580" s="15"/>
      <c r="AB580" s="15"/>
      <c r="AC580" s="15"/>
      <c r="AD580" s="15"/>
      <c r="AE580" s="7"/>
    </row>
    <row r="581" spans="1:31" ht="14.4" x14ac:dyDescent="0.3">
      <c r="A581" t="s">
        <v>24739</v>
      </c>
      <c r="B581" s="1">
        <v>136</v>
      </c>
      <c r="C581">
        <v>7</v>
      </c>
      <c r="P581" s="8"/>
      <c r="Q581" s="15"/>
      <c r="R581" s="15"/>
      <c r="S581" s="12">
        <v>1.9</v>
      </c>
      <c r="T581" s="15">
        <v>5.9</v>
      </c>
      <c r="U581" s="15">
        <v>7.6</v>
      </c>
      <c r="V581" s="15"/>
      <c r="W581" s="15"/>
      <c r="X581" s="15"/>
      <c r="Y581" s="15"/>
      <c r="Z581" s="15"/>
      <c r="AA581" s="15"/>
      <c r="AB581" s="15"/>
      <c r="AC581" s="15"/>
      <c r="AD581" s="15"/>
      <c r="AE581" s="7"/>
    </row>
    <row r="582" spans="1:31" ht="14.4" x14ac:dyDescent="0.3">
      <c r="A582" t="s">
        <v>24740</v>
      </c>
      <c r="B582" s="1">
        <v>111</v>
      </c>
      <c r="C582">
        <v>5.3</v>
      </c>
      <c r="P582" s="8"/>
      <c r="Q582" s="15"/>
      <c r="R582" s="15"/>
      <c r="S582" s="12">
        <v>5.5</v>
      </c>
      <c r="T582" s="15">
        <v>5.4</v>
      </c>
      <c r="U582" s="15">
        <v>6.8</v>
      </c>
      <c r="V582" s="15"/>
      <c r="W582" s="15"/>
      <c r="X582" s="15"/>
      <c r="Y582" s="15"/>
      <c r="Z582" s="15"/>
      <c r="AA582" s="15"/>
      <c r="AB582" s="15"/>
      <c r="AC582" s="15"/>
      <c r="AD582" s="15"/>
      <c r="AE582" s="7"/>
    </row>
    <row r="583" spans="1:31" ht="14.4" x14ac:dyDescent="0.3">
      <c r="A583" t="s">
        <v>24741</v>
      </c>
      <c r="B583" s="1">
        <v>116</v>
      </c>
      <c r="C583">
        <v>5.6</v>
      </c>
      <c r="P583" s="8"/>
      <c r="Q583" s="15"/>
      <c r="R583" s="15"/>
      <c r="S583" s="12">
        <v>4.5</v>
      </c>
      <c r="T583" s="15">
        <v>6.5</v>
      </c>
      <c r="U583" s="15">
        <v>6.8</v>
      </c>
      <c r="V583" s="15"/>
      <c r="W583" s="15"/>
      <c r="X583" s="15"/>
      <c r="Y583" s="15"/>
      <c r="Z583" s="15"/>
      <c r="AA583" s="15"/>
      <c r="AB583" s="15"/>
      <c r="AC583" s="15"/>
      <c r="AD583" s="15"/>
      <c r="AE583" s="7"/>
    </row>
    <row r="584" spans="1:31" ht="14.4" x14ac:dyDescent="0.3">
      <c r="A584" t="s">
        <v>24742</v>
      </c>
      <c r="B584" s="1">
        <v>113</v>
      </c>
      <c r="C584">
        <v>5.2</v>
      </c>
      <c r="P584" s="8"/>
      <c r="Q584" s="15"/>
      <c r="R584" s="15"/>
      <c r="S584" s="12">
        <v>4.3</v>
      </c>
      <c r="T584" s="15">
        <v>7.2</v>
      </c>
      <c r="U584" s="15">
        <v>6.2</v>
      </c>
      <c r="V584" s="15"/>
      <c r="W584" s="15"/>
      <c r="X584" s="15"/>
      <c r="Y584" s="15"/>
      <c r="Z584" s="15"/>
      <c r="AA584" s="15"/>
      <c r="AB584" s="15"/>
      <c r="AC584" s="15"/>
      <c r="AD584" s="15"/>
      <c r="AE584" s="7"/>
    </row>
    <row r="585" spans="1:31" ht="14.4" x14ac:dyDescent="0.3">
      <c r="A585" t="s">
        <v>24743</v>
      </c>
      <c r="B585" s="1">
        <v>97</v>
      </c>
      <c r="C585">
        <v>5.4</v>
      </c>
      <c r="P585" s="8"/>
      <c r="Q585" s="15"/>
      <c r="R585" s="15"/>
      <c r="S585" s="12">
        <v>6.2</v>
      </c>
      <c r="T585" s="15">
        <v>7.6</v>
      </c>
      <c r="U585" s="15">
        <v>7.2</v>
      </c>
      <c r="V585" s="15"/>
      <c r="W585" s="15"/>
      <c r="X585" s="15"/>
      <c r="Y585" s="15"/>
      <c r="Z585" s="15"/>
      <c r="AA585" s="15"/>
      <c r="AB585" s="15"/>
      <c r="AC585" s="15"/>
      <c r="AD585" s="15"/>
      <c r="AE585" s="7"/>
    </row>
    <row r="586" spans="1:31" ht="14.4" x14ac:dyDescent="0.3">
      <c r="A586" t="s">
        <v>24744</v>
      </c>
      <c r="B586" s="1">
        <v>88</v>
      </c>
      <c r="C586">
        <v>6.4</v>
      </c>
      <c r="P586" s="8"/>
      <c r="Q586" s="15"/>
      <c r="R586" s="15"/>
      <c r="S586" s="12">
        <v>5.3</v>
      </c>
      <c r="T586" s="15">
        <v>6.2</v>
      </c>
      <c r="U586" s="15">
        <v>7.3</v>
      </c>
      <c r="V586" s="15"/>
      <c r="W586" s="15"/>
      <c r="X586" s="15"/>
      <c r="Y586" s="15"/>
      <c r="Z586" s="15"/>
      <c r="AA586" s="15"/>
      <c r="AB586" s="15"/>
      <c r="AC586" s="15"/>
      <c r="AD586" s="15"/>
      <c r="AE586" s="7"/>
    </row>
    <row r="587" spans="1:31" ht="14.4" x14ac:dyDescent="0.3">
      <c r="A587" t="s">
        <v>24745</v>
      </c>
      <c r="B587" s="1">
        <v>136</v>
      </c>
      <c r="C587">
        <v>5.9</v>
      </c>
      <c r="P587" s="8"/>
      <c r="Q587" s="15"/>
      <c r="R587" s="15"/>
      <c r="S587" s="12">
        <v>6.5</v>
      </c>
      <c r="T587" s="15">
        <v>5.6</v>
      </c>
      <c r="U587" s="15">
        <v>8.1999999999999993</v>
      </c>
      <c r="V587" s="15"/>
      <c r="W587" s="15"/>
      <c r="X587" s="15"/>
      <c r="Y587" s="15"/>
      <c r="Z587" s="15"/>
      <c r="AA587" s="15"/>
      <c r="AB587" s="15"/>
      <c r="AC587" s="15"/>
      <c r="AD587" s="15"/>
      <c r="AE587" s="7"/>
    </row>
    <row r="588" spans="1:31" ht="14.4" x14ac:dyDescent="0.3">
      <c r="A588" t="s">
        <v>24746</v>
      </c>
      <c r="B588" s="1">
        <v>125</v>
      </c>
      <c r="C588">
        <v>6.3</v>
      </c>
      <c r="P588" s="8"/>
      <c r="Q588" s="15"/>
      <c r="R588" s="15"/>
      <c r="S588" s="12">
        <v>7.1</v>
      </c>
      <c r="T588" s="15">
        <v>7.6</v>
      </c>
      <c r="U588" s="15">
        <v>6.5</v>
      </c>
      <c r="V588" s="15"/>
      <c r="W588" s="15"/>
      <c r="X588" s="15"/>
      <c r="Y588" s="15"/>
      <c r="Z588" s="15"/>
      <c r="AA588" s="15"/>
      <c r="AB588" s="15"/>
      <c r="AC588" s="15"/>
      <c r="AD588" s="15"/>
      <c r="AE588" s="7"/>
    </row>
    <row r="589" spans="1:31" ht="14.4" x14ac:dyDescent="0.3">
      <c r="A589" t="s">
        <v>24747</v>
      </c>
      <c r="B589" s="1">
        <v>116</v>
      </c>
      <c r="C589">
        <v>6.5</v>
      </c>
      <c r="P589" s="8"/>
      <c r="Q589" s="15"/>
      <c r="R589" s="15"/>
      <c r="S589" s="12">
        <v>2.2999999999999998</v>
      </c>
      <c r="T589" s="15">
        <v>6.6</v>
      </c>
      <c r="U589" s="15">
        <v>7.7</v>
      </c>
      <c r="V589" s="15"/>
      <c r="W589" s="15"/>
      <c r="X589" s="15"/>
      <c r="Y589" s="15"/>
      <c r="Z589" s="15"/>
      <c r="AA589" s="15"/>
      <c r="AB589" s="15"/>
      <c r="AC589" s="15"/>
      <c r="AD589" s="15"/>
      <c r="AE589" s="7"/>
    </row>
    <row r="590" spans="1:31" ht="14.4" x14ac:dyDescent="0.3">
      <c r="A590" t="s">
        <v>24748</v>
      </c>
      <c r="B590" s="1">
        <v>98</v>
      </c>
      <c r="C590">
        <v>3</v>
      </c>
      <c r="P590" s="8"/>
      <c r="Q590" s="15"/>
      <c r="R590" s="15"/>
      <c r="S590" s="12">
        <v>6.1</v>
      </c>
      <c r="T590" s="15">
        <v>6.6</v>
      </c>
      <c r="U590" s="15">
        <v>7.7</v>
      </c>
      <c r="V590" s="15"/>
      <c r="W590" s="15"/>
      <c r="X590" s="15"/>
      <c r="Y590" s="15"/>
      <c r="Z590" s="15"/>
      <c r="AA590" s="15"/>
      <c r="AB590" s="15"/>
      <c r="AC590" s="15"/>
      <c r="AD590" s="15"/>
      <c r="AE590" s="7"/>
    </row>
    <row r="591" spans="1:31" ht="14.4" x14ac:dyDescent="0.3">
      <c r="A591" t="s">
        <v>24749</v>
      </c>
      <c r="B591" s="1">
        <v>91</v>
      </c>
      <c r="C591">
        <v>3.6</v>
      </c>
      <c r="P591" s="8"/>
      <c r="Q591" s="15"/>
      <c r="R591" s="15"/>
      <c r="S591" s="12">
        <v>4.9000000000000004</v>
      </c>
      <c r="T591" s="15">
        <v>6.9</v>
      </c>
      <c r="U591" s="15">
        <v>7.2</v>
      </c>
      <c r="V591" s="15"/>
      <c r="W591" s="15"/>
      <c r="X591" s="15"/>
      <c r="Y591" s="15"/>
      <c r="Z591" s="15"/>
      <c r="AA591" s="15"/>
      <c r="AB591" s="15"/>
      <c r="AC591" s="15"/>
      <c r="AD591" s="15"/>
      <c r="AE591" s="7"/>
    </row>
    <row r="592" spans="1:31" ht="14.4" x14ac:dyDescent="0.3">
      <c r="A592" t="s">
        <v>24750</v>
      </c>
      <c r="B592" s="1">
        <v>97</v>
      </c>
      <c r="C592">
        <v>5.8</v>
      </c>
      <c r="P592" s="8"/>
      <c r="Q592" s="15"/>
      <c r="R592" s="15"/>
      <c r="S592" s="12">
        <v>6.7</v>
      </c>
      <c r="T592" s="15">
        <v>6.8</v>
      </c>
      <c r="U592" s="15">
        <v>7.5</v>
      </c>
      <c r="V592" s="15"/>
      <c r="W592" s="15"/>
      <c r="X592" s="15"/>
      <c r="Y592" s="15"/>
      <c r="Z592" s="15"/>
      <c r="AA592" s="15"/>
      <c r="AB592" s="15"/>
      <c r="AC592" s="15"/>
      <c r="AD592" s="15"/>
      <c r="AE592" s="7"/>
    </row>
    <row r="593" spans="1:31" ht="14.4" x14ac:dyDescent="0.3">
      <c r="A593" t="s">
        <v>24751</v>
      </c>
      <c r="B593" s="1">
        <v>95</v>
      </c>
      <c r="C593">
        <v>6.2</v>
      </c>
      <c r="P593" s="8"/>
      <c r="Q593" s="15"/>
      <c r="R593" s="15"/>
      <c r="S593" s="12">
        <v>5.5</v>
      </c>
      <c r="T593" s="15">
        <v>6.7</v>
      </c>
      <c r="U593" s="15">
        <v>7.8</v>
      </c>
      <c r="V593" s="15"/>
      <c r="W593" s="15"/>
      <c r="X593" s="15"/>
      <c r="Y593" s="15"/>
      <c r="Z593" s="15"/>
      <c r="AA593" s="15"/>
      <c r="AB593" s="15"/>
      <c r="AC593" s="15"/>
      <c r="AD593" s="15"/>
      <c r="AE593" s="7"/>
    </row>
    <row r="594" spans="1:31" ht="14.4" x14ac:dyDescent="0.3">
      <c r="A594" t="s">
        <v>24752</v>
      </c>
      <c r="B594" s="1">
        <v>88</v>
      </c>
      <c r="C594">
        <v>5.6</v>
      </c>
      <c r="P594" s="8"/>
      <c r="Q594" s="15"/>
      <c r="R594" s="15"/>
      <c r="S594" s="12">
        <v>5.7</v>
      </c>
      <c r="T594" s="15">
        <v>7.1</v>
      </c>
      <c r="U594" s="15">
        <v>7.8</v>
      </c>
      <c r="V594" s="15"/>
      <c r="W594" s="15"/>
      <c r="X594" s="15"/>
      <c r="Y594" s="15"/>
      <c r="Z594" s="15"/>
      <c r="AA594" s="15"/>
      <c r="AB594" s="15"/>
      <c r="AC594" s="15"/>
      <c r="AD594" s="15"/>
      <c r="AE594" s="7"/>
    </row>
    <row r="595" spans="1:31" ht="14.4" x14ac:dyDescent="0.3">
      <c r="A595" t="s">
        <v>24753</v>
      </c>
      <c r="B595" s="1">
        <v>133</v>
      </c>
      <c r="C595">
        <v>5.4</v>
      </c>
      <c r="P595" s="8"/>
      <c r="Q595" s="15"/>
      <c r="R595" s="15"/>
      <c r="S595" s="12">
        <v>5.9</v>
      </c>
      <c r="T595" s="15">
        <v>6.8</v>
      </c>
      <c r="U595" s="15">
        <v>5.8</v>
      </c>
      <c r="V595" s="15"/>
      <c r="W595" s="15"/>
      <c r="X595" s="15"/>
      <c r="Y595" s="15"/>
      <c r="Z595" s="15"/>
      <c r="AA595" s="15"/>
      <c r="AB595" s="15"/>
      <c r="AC595" s="15"/>
      <c r="AD595" s="15"/>
      <c r="AE595" s="7"/>
    </row>
    <row r="596" spans="1:31" ht="14.4" x14ac:dyDescent="0.3">
      <c r="A596" t="s">
        <v>24754</v>
      </c>
      <c r="B596" s="1">
        <v>106</v>
      </c>
      <c r="C596">
        <v>6.1</v>
      </c>
      <c r="P596" s="8"/>
      <c r="Q596" s="15"/>
      <c r="R596" s="15"/>
      <c r="S596" s="12">
        <v>5.5</v>
      </c>
      <c r="T596" s="15">
        <v>5.5</v>
      </c>
      <c r="U596" s="15">
        <v>7.7</v>
      </c>
      <c r="V596" s="15"/>
      <c r="W596" s="15"/>
      <c r="X596" s="15"/>
      <c r="Y596" s="15"/>
      <c r="Z596" s="15"/>
      <c r="AA596" s="15"/>
      <c r="AB596" s="15"/>
      <c r="AC596" s="15"/>
      <c r="AD596" s="15"/>
      <c r="AE596" s="7"/>
    </row>
    <row r="597" spans="1:31" ht="14.4" x14ac:dyDescent="0.3">
      <c r="A597" t="s">
        <v>24755</v>
      </c>
      <c r="B597" s="1">
        <v>116</v>
      </c>
      <c r="C597">
        <v>4.2</v>
      </c>
      <c r="P597" s="8"/>
      <c r="Q597" s="15"/>
      <c r="R597" s="15"/>
      <c r="S597" s="12">
        <v>5.6</v>
      </c>
      <c r="T597" s="15">
        <v>6.2</v>
      </c>
      <c r="U597" s="15">
        <v>7</v>
      </c>
      <c r="V597" s="15"/>
      <c r="W597" s="15"/>
      <c r="X597" s="15"/>
      <c r="Y597" s="15"/>
      <c r="Z597" s="15"/>
      <c r="AA597" s="15"/>
      <c r="AB597" s="15"/>
      <c r="AC597" s="15"/>
      <c r="AD597" s="15"/>
      <c r="AE597" s="7"/>
    </row>
    <row r="598" spans="1:31" ht="14.4" x14ac:dyDescent="0.3">
      <c r="A598" t="s">
        <v>24756</v>
      </c>
      <c r="B598" s="1">
        <v>115</v>
      </c>
      <c r="C598">
        <v>6.7</v>
      </c>
      <c r="P598" s="8"/>
      <c r="Q598" s="15"/>
      <c r="R598" s="15"/>
      <c r="S598" s="12">
        <v>5.4</v>
      </c>
      <c r="T598" s="15">
        <v>5.9</v>
      </c>
      <c r="U598" s="15">
        <v>8.3000000000000007</v>
      </c>
      <c r="V598" s="15"/>
      <c r="W598" s="15"/>
      <c r="X598" s="15"/>
      <c r="Y598" s="15"/>
      <c r="Z598" s="15"/>
      <c r="AA598" s="15"/>
      <c r="AB598" s="15"/>
      <c r="AC598" s="15"/>
      <c r="AD598" s="15"/>
      <c r="AE598" s="7"/>
    </row>
    <row r="599" spans="1:31" ht="14.4" x14ac:dyDescent="0.3">
      <c r="A599" t="s">
        <v>24757</v>
      </c>
      <c r="B599" s="1">
        <v>99</v>
      </c>
      <c r="C599">
        <v>4.2</v>
      </c>
      <c r="P599" s="8"/>
      <c r="Q599" s="15"/>
      <c r="R599" s="15"/>
      <c r="S599" s="12">
        <v>3.6</v>
      </c>
      <c r="T599" s="15">
        <v>5.2</v>
      </c>
      <c r="U599" s="15">
        <v>7.2</v>
      </c>
      <c r="V599" s="15"/>
      <c r="W599" s="15"/>
      <c r="X599" s="15"/>
      <c r="Y599" s="15"/>
      <c r="Z599" s="15"/>
      <c r="AA599" s="15"/>
      <c r="AB599" s="15"/>
      <c r="AC599" s="15"/>
      <c r="AD599" s="15"/>
      <c r="AE599" s="7"/>
    </row>
    <row r="600" spans="1:31" ht="14.4" x14ac:dyDescent="0.3">
      <c r="A600" t="s">
        <v>24758</v>
      </c>
      <c r="B600" s="1">
        <v>124</v>
      </c>
      <c r="C600">
        <v>6.4</v>
      </c>
      <c r="P600" s="8"/>
      <c r="Q600" s="15"/>
      <c r="R600" s="15"/>
      <c r="S600" s="12">
        <v>6.4</v>
      </c>
      <c r="T600" s="15">
        <v>5.5</v>
      </c>
      <c r="U600" s="15">
        <v>6.8</v>
      </c>
      <c r="V600" s="15"/>
      <c r="W600" s="15"/>
      <c r="X600" s="15"/>
      <c r="Y600" s="15"/>
      <c r="Z600" s="15"/>
      <c r="AA600" s="15"/>
      <c r="AB600" s="15"/>
      <c r="AC600" s="15"/>
      <c r="AD600" s="15"/>
      <c r="AE600" s="7"/>
    </row>
    <row r="601" spans="1:31" ht="14.4" x14ac:dyDescent="0.3">
      <c r="A601" t="s">
        <v>24759</v>
      </c>
      <c r="B601" s="1">
        <v>124</v>
      </c>
      <c r="C601">
        <v>4.9000000000000004</v>
      </c>
      <c r="P601" s="8"/>
      <c r="Q601" s="15"/>
      <c r="R601" s="15"/>
      <c r="S601" s="12">
        <v>6.3</v>
      </c>
      <c r="T601" s="15">
        <v>6.3</v>
      </c>
      <c r="U601" s="15">
        <v>7.2</v>
      </c>
      <c r="V601" s="15"/>
      <c r="W601" s="15"/>
      <c r="X601" s="15"/>
      <c r="Y601" s="15"/>
      <c r="Z601" s="15"/>
      <c r="AA601" s="15"/>
      <c r="AB601" s="15"/>
      <c r="AC601" s="15"/>
      <c r="AD601" s="15"/>
      <c r="AE601" s="7"/>
    </row>
    <row r="602" spans="1:31" ht="14.4" x14ac:dyDescent="0.3">
      <c r="A602" t="s">
        <v>24760</v>
      </c>
      <c r="B602" s="1">
        <v>124</v>
      </c>
      <c r="C602">
        <v>6.8</v>
      </c>
      <c r="P602" s="8"/>
      <c r="Q602" s="15"/>
      <c r="R602" s="15"/>
      <c r="S602" s="12">
        <v>5.7</v>
      </c>
      <c r="T602" s="15">
        <v>5.3</v>
      </c>
      <c r="U602" s="15">
        <v>7.6</v>
      </c>
      <c r="V602" s="15"/>
      <c r="W602" s="15"/>
      <c r="X602" s="15"/>
      <c r="Y602" s="15"/>
      <c r="Z602" s="15"/>
      <c r="AA602" s="15"/>
      <c r="AB602" s="15"/>
      <c r="AC602" s="15"/>
      <c r="AD602" s="15"/>
      <c r="AE602" s="7"/>
    </row>
    <row r="603" spans="1:31" ht="14.4" x14ac:dyDescent="0.3">
      <c r="A603" t="s">
        <v>24761</v>
      </c>
      <c r="B603" s="1">
        <v>87</v>
      </c>
      <c r="C603">
        <v>7.7</v>
      </c>
      <c r="P603" s="8"/>
      <c r="Q603" s="15"/>
      <c r="R603" s="15"/>
      <c r="S603" s="12">
        <v>6</v>
      </c>
      <c r="T603" s="15">
        <v>6.7</v>
      </c>
      <c r="U603" s="15">
        <v>7.2</v>
      </c>
      <c r="V603" s="15"/>
      <c r="W603" s="15"/>
      <c r="X603" s="15"/>
      <c r="Y603" s="15"/>
      <c r="Z603" s="15"/>
      <c r="AA603" s="15"/>
      <c r="AB603" s="15"/>
      <c r="AC603" s="15"/>
      <c r="AD603" s="15"/>
      <c r="AE603" s="7"/>
    </row>
    <row r="604" spans="1:31" ht="14.4" x14ac:dyDescent="0.3">
      <c r="A604" t="s">
        <v>24762</v>
      </c>
      <c r="B604" s="1">
        <v>105</v>
      </c>
      <c r="C604">
        <v>5.6</v>
      </c>
      <c r="P604" s="8"/>
      <c r="Q604" s="15"/>
      <c r="R604" s="15"/>
      <c r="S604" s="12">
        <v>7.7</v>
      </c>
      <c r="T604" s="15">
        <v>5.9</v>
      </c>
      <c r="U604" s="15">
        <v>4.5999999999999996</v>
      </c>
      <c r="V604" s="15"/>
      <c r="W604" s="15"/>
      <c r="X604" s="15"/>
      <c r="Y604" s="15"/>
      <c r="Z604" s="15"/>
      <c r="AA604" s="15"/>
      <c r="AB604" s="15"/>
      <c r="AC604" s="15"/>
      <c r="AD604" s="15"/>
      <c r="AE604" s="7"/>
    </row>
    <row r="605" spans="1:31" ht="14.4" x14ac:dyDescent="0.3">
      <c r="A605" t="s">
        <v>24763</v>
      </c>
      <c r="B605" s="1">
        <v>125</v>
      </c>
      <c r="C605">
        <v>6.4</v>
      </c>
      <c r="P605" s="8"/>
      <c r="Q605" s="15"/>
      <c r="R605" s="15"/>
      <c r="S605" s="12">
        <v>6.2</v>
      </c>
      <c r="T605" s="15">
        <v>5.8</v>
      </c>
      <c r="U605" s="15">
        <v>7.4</v>
      </c>
      <c r="V605" s="15"/>
      <c r="W605" s="15"/>
      <c r="X605" s="15"/>
      <c r="Y605" s="15"/>
      <c r="Z605" s="15"/>
      <c r="AA605" s="15"/>
      <c r="AB605" s="15"/>
      <c r="AC605" s="15"/>
      <c r="AD605" s="15"/>
      <c r="AE605" s="7"/>
    </row>
    <row r="606" spans="1:31" ht="14.4" x14ac:dyDescent="0.3">
      <c r="A606" t="s">
        <v>24764</v>
      </c>
      <c r="B606" s="1">
        <v>141</v>
      </c>
      <c r="C606">
        <v>7.2</v>
      </c>
      <c r="P606" s="8"/>
      <c r="Q606" s="15"/>
      <c r="R606" s="15"/>
      <c r="S606" s="12">
        <v>6.4</v>
      </c>
      <c r="T606" s="15">
        <v>4.5999999999999996</v>
      </c>
      <c r="U606" s="15">
        <v>8.1</v>
      </c>
      <c r="V606" s="15"/>
      <c r="W606" s="15"/>
      <c r="X606" s="15"/>
      <c r="Y606" s="15"/>
      <c r="Z606" s="15"/>
      <c r="AA606" s="15"/>
      <c r="AB606" s="15"/>
      <c r="AC606" s="15"/>
      <c r="AD606" s="15"/>
      <c r="AE606" s="7"/>
    </row>
    <row r="607" spans="1:31" ht="14.4" x14ac:dyDescent="0.3">
      <c r="A607" t="s">
        <v>24765</v>
      </c>
      <c r="B607" s="1">
        <v>121</v>
      </c>
      <c r="C607">
        <v>6</v>
      </c>
      <c r="P607" s="8"/>
      <c r="Q607" s="15"/>
      <c r="R607" s="15"/>
      <c r="S607" s="12">
        <v>6.4</v>
      </c>
      <c r="T607" s="15">
        <v>7</v>
      </c>
      <c r="U607" s="15">
        <v>7.8</v>
      </c>
      <c r="V607" s="15"/>
      <c r="W607" s="15"/>
      <c r="X607" s="15"/>
      <c r="Y607" s="15"/>
      <c r="Z607" s="15"/>
      <c r="AA607" s="15"/>
      <c r="AB607" s="15"/>
      <c r="AC607" s="15"/>
      <c r="AD607" s="15"/>
      <c r="AE607" s="7"/>
    </row>
    <row r="608" spans="1:31" ht="14.4" x14ac:dyDescent="0.3">
      <c r="A608" t="s">
        <v>24766</v>
      </c>
      <c r="B608" s="1">
        <v>111</v>
      </c>
      <c r="C608">
        <v>5.9</v>
      </c>
      <c r="P608" s="8"/>
      <c r="Q608" s="15"/>
      <c r="R608" s="15"/>
      <c r="S608" s="12">
        <v>7.3</v>
      </c>
      <c r="T608" s="15">
        <v>6.4</v>
      </c>
      <c r="U608" s="15">
        <v>8.6999999999999993</v>
      </c>
      <c r="V608" s="15"/>
      <c r="W608" s="15"/>
      <c r="X608" s="15"/>
      <c r="Y608" s="15"/>
      <c r="Z608" s="15"/>
      <c r="AA608" s="15"/>
      <c r="AB608" s="15"/>
      <c r="AC608" s="15"/>
      <c r="AD608" s="15"/>
      <c r="AE608" s="7"/>
    </row>
    <row r="609" spans="1:31" ht="14.4" x14ac:dyDescent="0.3">
      <c r="A609" t="s">
        <v>24767</v>
      </c>
      <c r="B609" s="1">
        <v>157</v>
      </c>
      <c r="C609">
        <v>7.9</v>
      </c>
      <c r="P609" s="8"/>
      <c r="Q609" s="15"/>
      <c r="R609" s="15"/>
      <c r="S609" s="12">
        <v>6.2</v>
      </c>
      <c r="T609" s="15">
        <v>6.4</v>
      </c>
      <c r="U609" s="15">
        <v>7.2</v>
      </c>
      <c r="V609" s="15"/>
      <c r="W609" s="15"/>
      <c r="X609" s="15"/>
      <c r="Y609" s="15"/>
      <c r="Z609" s="15"/>
      <c r="AA609" s="15"/>
      <c r="AB609" s="15"/>
      <c r="AC609" s="15"/>
      <c r="AD609" s="15"/>
      <c r="AE609" s="7"/>
    </row>
    <row r="610" spans="1:31" ht="14.4" x14ac:dyDescent="0.3">
      <c r="A610" t="s">
        <v>24768</v>
      </c>
      <c r="B610" s="1">
        <v>128</v>
      </c>
      <c r="C610">
        <v>7.1</v>
      </c>
      <c r="P610" s="8"/>
      <c r="Q610" s="15"/>
      <c r="R610" s="15"/>
      <c r="S610" s="12">
        <v>5.7</v>
      </c>
      <c r="T610" s="15">
        <v>4.8</v>
      </c>
      <c r="U610" s="15">
        <v>8.1999999999999993</v>
      </c>
      <c r="V610" s="15"/>
      <c r="W610" s="15"/>
      <c r="X610" s="15"/>
      <c r="Y610" s="15"/>
      <c r="Z610" s="15"/>
      <c r="AA610" s="15"/>
      <c r="AB610" s="15"/>
      <c r="AC610" s="15"/>
      <c r="AD610" s="15"/>
      <c r="AE610" s="7"/>
    </row>
    <row r="611" spans="1:31" ht="14.4" x14ac:dyDescent="0.3">
      <c r="A611" t="s">
        <v>24769</v>
      </c>
      <c r="B611" s="1">
        <v>105</v>
      </c>
      <c r="C611">
        <v>5.9</v>
      </c>
      <c r="P611" s="8"/>
      <c r="Q611" s="15"/>
      <c r="R611" s="15"/>
      <c r="S611" s="12">
        <v>7.1</v>
      </c>
      <c r="T611" s="15">
        <v>6.1</v>
      </c>
      <c r="U611" s="15">
        <v>8.6999999999999993</v>
      </c>
      <c r="V611" s="15"/>
      <c r="W611" s="15"/>
      <c r="X611" s="15"/>
      <c r="Y611" s="15"/>
      <c r="Z611" s="15"/>
      <c r="AA611" s="15"/>
      <c r="AB611" s="15"/>
      <c r="AC611" s="15"/>
      <c r="AD611" s="15"/>
      <c r="AE611" s="7"/>
    </row>
    <row r="612" spans="1:31" ht="14.4" x14ac:dyDescent="0.3">
      <c r="A612" t="s">
        <v>24770</v>
      </c>
      <c r="B612" s="1">
        <v>113</v>
      </c>
      <c r="C612">
        <v>6.2</v>
      </c>
      <c r="P612" s="8"/>
      <c r="Q612" s="15"/>
      <c r="R612" s="15"/>
      <c r="S612" s="12">
        <v>6.1</v>
      </c>
      <c r="T612" s="15">
        <v>7</v>
      </c>
      <c r="U612" s="15">
        <v>7.8</v>
      </c>
      <c r="V612" s="15"/>
      <c r="W612" s="15"/>
      <c r="X612" s="15"/>
      <c r="Y612" s="15"/>
      <c r="Z612" s="15"/>
      <c r="AA612" s="15"/>
      <c r="AB612" s="15"/>
      <c r="AC612" s="15"/>
      <c r="AD612" s="15"/>
      <c r="AE612" s="7"/>
    </row>
    <row r="613" spans="1:31" ht="14.4" x14ac:dyDescent="0.3">
      <c r="A613" t="s">
        <v>24771</v>
      </c>
      <c r="B613" s="1">
        <v>121</v>
      </c>
      <c r="C613">
        <v>7</v>
      </c>
      <c r="P613" s="8"/>
      <c r="Q613" s="15"/>
      <c r="R613" s="15"/>
      <c r="S613" s="12">
        <v>6.6</v>
      </c>
      <c r="T613" s="15">
        <v>6.1</v>
      </c>
      <c r="U613" s="15">
        <v>5.8</v>
      </c>
      <c r="V613" s="15"/>
      <c r="W613" s="15"/>
      <c r="X613" s="15"/>
      <c r="Y613" s="15"/>
      <c r="Z613" s="15"/>
      <c r="AA613" s="15"/>
      <c r="AB613" s="15"/>
      <c r="AC613" s="15"/>
      <c r="AD613" s="15"/>
      <c r="AE613" s="7"/>
    </row>
    <row r="614" spans="1:31" ht="14.4" x14ac:dyDescent="0.3">
      <c r="A614" t="s">
        <v>24772</v>
      </c>
      <c r="B614" s="1">
        <v>102</v>
      </c>
      <c r="C614">
        <v>5.4</v>
      </c>
      <c r="P614" s="8"/>
      <c r="Q614" s="15"/>
      <c r="R614" s="15"/>
      <c r="S614" s="12">
        <v>3.9</v>
      </c>
      <c r="T614" s="15">
        <v>6.5</v>
      </c>
      <c r="U614" s="15">
        <v>7.8</v>
      </c>
      <c r="V614" s="15"/>
      <c r="W614" s="15"/>
      <c r="X614" s="15"/>
      <c r="Y614" s="15"/>
      <c r="Z614" s="15"/>
      <c r="AA614" s="15"/>
      <c r="AB614" s="15"/>
      <c r="AC614" s="15"/>
      <c r="AD614" s="15"/>
      <c r="AE614" s="7"/>
    </row>
    <row r="615" spans="1:31" ht="14.4" x14ac:dyDescent="0.3">
      <c r="A615" t="s">
        <v>24773</v>
      </c>
      <c r="B615" s="1">
        <v>169</v>
      </c>
      <c r="C615">
        <v>8.6</v>
      </c>
      <c r="P615" s="8"/>
      <c r="Q615" s="15"/>
      <c r="R615" s="15"/>
      <c r="S615" s="12">
        <v>7</v>
      </c>
      <c r="T615" s="15">
        <v>6.6</v>
      </c>
      <c r="U615" s="15">
        <v>7.2</v>
      </c>
      <c r="V615" s="15"/>
      <c r="W615" s="15"/>
      <c r="X615" s="15"/>
      <c r="Y615" s="15"/>
      <c r="Z615" s="15"/>
      <c r="AA615" s="15"/>
      <c r="AB615" s="15"/>
      <c r="AC615" s="15"/>
      <c r="AD615" s="15"/>
      <c r="AE615" s="7"/>
    </row>
    <row r="616" spans="1:31" ht="14.4" x14ac:dyDescent="0.3">
      <c r="A616" t="s">
        <v>24774</v>
      </c>
      <c r="B616" s="1">
        <v>132</v>
      </c>
      <c r="C616">
        <v>6.5</v>
      </c>
      <c r="P616" s="8"/>
      <c r="Q616" s="15"/>
      <c r="R616" s="15"/>
      <c r="S616" s="12">
        <v>7.3</v>
      </c>
      <c r="T616" s="15">
        <v>5.6</v>
      </c>
      <c r="U616" s="15">
        <v>8.5</v>
      </c>
      <c r="V616" s="15"/>
      <c r="W616" s="15"/>
      <c r="X616" s="15"/>
      <c r="Y616" s="15"/>
      <c r="Z616" s="15"/>
      <c r="AA616" s="15"/>
      <c r="AB616" s="15"/>
      <c r="AC616" s="15"/>
      <c r="AD616" s="15"/>
      <c r="AE616" s="7"/>
    </row>
    <row r="617" spans="1:31" ht="14.4" x14ac:dyDescent="0.3">
      <c r="A617" t="s">
        <v>24775</v>
      </c>
      <c r="B617" s="1">
        <v>127</v>
      </c>
      <c r="C617">
        <v>6.4</v>
      </c>
      <c r="P617" s="8"/>
      <c r="Q617" s="15"/>
      <c r="R617" s="15"/>
      <c r="S617" s="12">
        <v>5.3</v>
      </c>
      <c r="T617" s="15">
        <v>6.5</v>
      </c>
      <c r="U617" s="15">
        <v>7</v>
      </c>
      <c r="V617" s="15"/>
      <c r="W617" s="15"/>
      <c r="X617" s="15"/>
      <c r="Y617" s="15"/>
      <c r="Z617" s="15"/>
      <c r="AA617" s="15"/>
      <c r="AB617" s="15"/>
      <c r="AC617" s="15"/>
      <c r="AD617" s="15"/>
      <c r="AE617" s="7"/>
    </row>
    <row r="618" spans="1:31" ht="14.4" x14ac:dyDescent="0.3">
      <c r="A618" t="s">
        <v>24776</v>
      </c>
      <c r="B618" s="1">
        <v>103</v>
      </c>
      <c r="C618">
        <v>7.6</v>
      </c>
      <c r="P618" s="8"/>
      <c r="Q618" s="15"/>
      <c r="R618" s="15"/>
      <c r="S618" s="12">
        <v>5.3</v>
      </c>
      <c r="T618" s="15">
        <v>6.9</v>
      </c>
      <c r="U618" s="15">
        <v>4.5</v>
      </c>
      <c r="V618" s="15"/>
      <c r="W618" s="15"/>
      <c r="X618" s="15"/>
      <c r="Y618" s="15"/>
      <c r="Z618" s="15"/>
      <c r="AA618" s="15"/>
      <c r="AB618" s="15"/>
      <c r="AC618" s="15"/>
      <c r="AD618" s="15"/>
      <c r="AE618" s="7"/>
    </row>
    <row r="619" spans="1:31" ht="14.4" x14ac:dyDescent="0.3">
      <c r="A619" t="s">
        <v>24777</v>
      </c>
      <c r="B619" s="1">
        <v>136</v>
      </c>
      <c r="C619">
        <v>5.5</v>
      </c>
      <c r="P619" s="8"/>
      <c r="Q619" s="15"/>
      <c r="R619" s="15"/>
      <c r="S619" s="12">
        <v>6.8</v>
      </c>
      <c r="T619" s="15">
        <v>7.6</v>
      </c>
      <c r="U619" s="15">
        <v>7.5</v>
      </c>
      <c r="V619" s="15"/>
      <c r="W619" s="15"/>
      <c r="X619" s="15"/>
      <c r="Y619" s="15"/>
      <c r="Z619" s="15"/>
      <c r="AA619" s="15"/>
      <c r="AB619" s="15"/>
      <c r="AC619" s="15"/>
      <c r="AD619" s="15"/>
      <c r="AE619" s="7"/>
    </row>
    <row r="620" spans="1:31" ht="14.4" x14ac:dyDescent="0.3">
      <c r="A620" t="s">
        <v>24778</v>
      </c>
      <c r="B620" s="1">
        <v>150</v>
      </c>
      <c r="C620">
        <v>7.4</v>
      </c>
      <c r="P620" s="8"/>
      <c r="Q620" s="15"/>
      <c r="R620" s="15"/>
      <c r="S620" s="12">
        <v>5.8</v>
      </c>
      <c r="T620" s="15">
        <v>6.3</v>
      </c>
      <c r="U620" s="15">
        <v>7.2</v>
      </c>
      <c r="V620" s="15"/>
      <c r="W620" s="15"/>
      <c r="X620" s="15"/>
      <c r="Y620" s="15"/>
      <c r="Z620" s="15"/>
      <c r="AA620" s="15"/>
      <c r="AB620" s="15"/>
      <c r="AC620" s="15"/>
      <c r="AD620" s="15"/>
      <c r="AE620" s="7"/>
    </row>
    <row r="621" spans="1:31" ht="14.4" x14ac:dyDescent="0.3">
      <c r="A621" t="s">
        <v>24779</v>
      </c>
      <c r="B621" s="1">
        <v>136</v>
      </c>
      <c r="C621">
        <v>8.6999999999999993</v>
      </c>
      <c r="P621" s="8"/>
      <c r="Q621" s="15"/>
      <c r="R621" s="15"/>
      <c r="S621" s="12">
        <v>7.6</v>
      </c>
      <c r="T621" s="15">
        <v>6.4</v>
      </c>
      <c r="U621" s="15">
        <v>5.8</v>
      </c>
      <c r="V621" s="15"/>
      <c r="W621" s="15"/>
      <c r="X621" s="15"/>
      <c r="Y621" s="15"/>
      <c r="Z621" s="15"/>
      <c r="AA621" s="15"/>
      <c r="AB621" s="15"/>
      <c r="AC621" s="15"/>
      <c r="AD621" s="15"/>
      <c r="AE621" s="7"/>
    </row>
    <row r="622" spans="1:31" ht="14.4" x14ac:dyDescent="0.3">
      <c r="A622" t="s">
        <v>24780</v>
      </c>
      <c r="B622" s="1">
        <v>140</v>
      </c>
      <c r="C622">
        <v>7.6</v>
      </c>
      <c r="P622" s="8"/>
      <c r="Q622" s="15"/>
      <c r="R622" s="15"/>
      <c r="S622" s="12">
        <v>6.7</v>
      </c>
      <c r="T622" s="15">
        <v>6.9</v>
      </c>
      <c r="U622" s="15">
        <v>7.4</v>
      </c>
      <c r="V622" s="15"/>
      <c r="W622" s="15"/>
      <c r="X622" s="15"/>
      <c r="Y622" s="15"/>
      <c r="Z622" s="15"/>
      <c r="AA622" s="15"/>
      <c r="AB622" s="15"/>
      <c r="AC622" s="15"/>
      <c r="AD622" s="15"/>
      <c r="AE622" s="7"/>
    </row>
    <row r="623" spans="1:31" ht="14.4" x14ac:dyDescent="0.3">
      <c r="A623" t="s">
        <v>24781</v>
      </c>
      <c r="B623" s="1">
        <v>104</v>
      </c>
      <c r="C623">
        <v>5.5</v>
      </c>
      <c r="P623" s="8"/>
      <c r="Q623" s="15"/>
      <c r="R623" s="15"/>
      <c r="S623" s="12">
        <v>5.2</v>
      </c>
      <c r="T623" s="15">
        <v>6.7</v>
      </c>
      <c r="U623" s="15">
        <v>8.4</v>
      </c>
      <c r="V623" s="15"/>
      <c r="W623" s="15"/>
      <c r="X623" s="15"/>
      <c r="Y623" s="15"/>
      <c r="Z623" s="15"/>
      <c r="AA623" s="15"/>
      <c r="AB623" s="15"/>
      <c r="AC623" s="15"/>
      <c r="AD623" s="15"/>
      <c r="AE623" s="7"/>
    </row>
    <row r="624" spans="1:31" ht="14.4" x14ac:dyDescent="0.3">
      <c r="A624" t="s">
        <v>24782</v>
      </c>
      <c r="B624" s="1">
        <v>158</v>
      </c>
      <c r="C624">
        <v>7.6</v>
      </c>
      <c r="P624" s="8"/>
      <c r="Q624" s="15"/>
      <c r="R624" s="15"/>
      <c r="S624" s="12">
        <v>6.5</v>
      </c>
      <c r="T624" s="15">
        <v>7.4</v>
      </c>
      <c r="U624" s="15">
        <v>6.5</v>
      </c>
      <c r="V624" s="15"/>
      <c r="W624" s="15"/>
      <c r="X624" s="15"/>
      <c r="Y624" s="15"/>
      <c r="Z624" s="15"/>
      <c r="AA624" s="15"/>
      <c r="AB624" s="15"/>
      <c r="AC624" s="15"/>
      <c r="AD624" s="15"/>
      <c r="AE624" s="7"/>
    </row>
    <row r="625" spans="1:31" ht="14.4" x14ac:dyDescent="0.3">
      <c r="A625" t="s">
        <v>24783</v>
      </c>
      <c r="B625" s="1">
        <v>119</v>
      </c>
      <c r="C625">
        <v>6.5</v>
      </c>
      <c r="P625" s="8"/>
      <c r="Q625" s="15"/>
      <c r="R625" s="15"/>
      <c r="S625" s="12">
        <v>5</v>
      </c>
      <c r="T625" s="15">
        <v>5.2</v>
      </c>
      <c r="U625" s="15">
        <v>7.6</v>
      </c>
      <c r="V625" s="15"/>
      <c r="W625" s="15"/>
      <c r="X625" s="15"/>
      <c r="Y625" s="15"/>
      <c r="Z625" s="15"/>
      <c r="AA625" s="15"/>
      <c r="AB625" s="15"/>
      <c r="AC625" s="15"/>
      <c r="AD625" s="15"/>
      <c r="AE625" s="7"/>
    </row>
    <row r="626" spans="1:31" ht="14.4" x14ac:dyDescent="0.3">
      <c r="A626" t="s">
        <v>24784</v>
      </c>
      <c r="B626" s="1">
        <v>106</v>
      </c>
      <c r="C626">
        <v>6.9</v>
      </c>
      <c r="P626" s="8"/>
      <c r="Q626" s="15"/>
      <c r="R626" s="15"/>
      <c r="S626" s="12">
        <v>4.4000000000000004</v>
      </c>
      <c r="T626" s="15">
        <v>7.6</v>
      </c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7"/>
    </row>
    <row r="627" spans="1:31" ht="14.4" x14ac:dyDescent="0.3">
      <c r="A627" t="s">
        <v>24785</v>
      </c>
      <c r="B627" s="1">
        <v>136</v>
      </c>
      <c r="C627">
        <v>6.7</v>
      </c>
      <c r="P627" s="8"/>
      <c r="Q627" s="15"/>
      <c r="R627" s="15"/>
      <c r="S627" s="12">
        <v>5.7</v>
      </c>
      <c r="T627" s="15">
        <v>6.6</v>
      </c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7"/>
    </row>
    <row r="628" spans="1:31" ht="14.4" x14ac:dyDescent="0.3">
      <c r="A628" t="s">
        <v>24786</v>
      </c>
      <c r="B628" s="1">
        <v>95</v>
      </c>
      <c r="C628">
        <v>6.6</v>
      </c>
      <c r="P628" s="8"/>
      <c r="Q628" s="15"/>
      <c r="R628" s="15"/>
      <c r="S628" s="12">
        <v>3.5</v>
      </c>
      <c r="T628" s="15">
        <v>6.7</v>
      </c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7"/>
    </row>
    <row r="629" spans="1:31" ht="14.4" x14ac:dyDescent="0.3">
      <c r="A629" t="s">
        <v>24787</v>
      </c>
      <c r="B629" s="1">
        <v>137</v>
      </c>
      <c r="C629">
        <v>7.2</v>
      </c>
      <c r="P629" s="8"/>
      <c r="Q629" s="15"/>
      <c r="R629" s="15"/>
      <c r="S629" s="12">
        <v>5.9</v>
      </c>
      <c r="T629" s="15">
        <v>6.3</v>
      </c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7"/>
    </row>
    <row r="630" spans="1:31" ht="14.4" x14ac:dyDescent="0.3">
      <c r="A630" t="s">
        <v>24788</v>
      </c>
      <c r="B630" s="1">
        <v>130</v>
      </c>
      <c r="C630">
        <v>6.4</v>
      </c>
      <c r="P630" s="8"/>
      <c r="Q630" s="15"/>
      <c r="R630" s="15"/>
      <c r="S630" s="12">
        <v>6.2</v>
      </c>
      <c r="T630" s="15">
        <v>7.7</v>
      </c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7"/>
    </row>
    <row r="631" spans="1:31" ht="14.4" x14ac:dyDescent="0.3">
      <c r="A631" t="s">
        <v>24789</v>
      </c>
      <c r="B631" s="1">
        <v>124</v>
      </c>
      <c r="C631">
        <v>6.4</v>
      </c>
      <c r="P631" s="8"/>
      <c r="Q631" s="15"/>
      <c r="R631" s="15"/>
      <c r="S631" s="12">
        <v>6.3</v>
      </c>
      <c r="T631" s="15">
        <v>8.1999999999999993</v>
      </c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7"/>
    </row>
    <row r="632" spans="1:31" ht="14.4" x14ac:dyDescent="0.3">
      <c r="A632" t="s">
        <v>24790</v>
      </c>
      <c r="B632" s="1">
        <v>108</v>
      </c>
      <c r="C632">
        <v>6</v>
      </c>
      <c r="P632" s="8"/>
      <c r="Q632" s="15"/>
      <c r="R632" s="15"/>
      <c r="S632" s="12">
        <v>4.4000000000000004</v>
      </c>
      <c r="T632" s="15">
        <v>6.9</v>
      </c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7"/>
    </row>
    <row r="633" spans="1:31" ht="14.4" x14ac:dyDescent="0.3">
      <c r="A633" t="s">
        <v>24791</v>
      </c>
      <c r="B633" s="1">
        <v>104</v>
      </c>
      <c r="C633">
        <v>6.1</v>
      </c>
      <c r="P633" s="8"/>
      <c r="Q633" s="15"/>
      <c r="R633" s="15"/>
      <c r="S633" s="12">
        <v>5.6</v>
      </c>
      <c r="T633" s="15">
        <v>5.3</v>
      </c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7"/>
    </row>
    <row r="634" spans="1:31" ht="14.4" x14ac:dyDescent="0.3">
      <c r="A634" t="s">
        <v>24792</v>
      </c>
      <c r="B634" s="1">
        <v>129</v>
      </c>
      <c r="C634">
        <v>6</v>
      </c>
      <c r="P634" s="8"/>
      <c r="Q634" s="15"/>
      <c r="R634" s="15"/>
      <c r="S634" s="12">
        <v>5.0999999999999996</v>
      </c>
      <c r="T634" s="15">
        <v>6.7</v>
      </c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7"/>
    </row>
    <row r="635" spans="1:31" ht="14.4" x14ac:dyDescent="0.3">
      <c r="A635" t="s">
        <v>24793</v>
      </c>
      <c r="B635" s="1">
        <v>117</v>
      </c>
      <c r="C635">
        <v>6.4</v>
      </c>
      <c r="P635" s="8"/>
      <c r="Q635" s="15"/>
      <c r="R635" s="15"/>
      <c r="S635" s="12">
        <v>5.6</v>
      </c>
      <c r="T635" s="15">
        <v>6.1</v>
      </c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7"/>
    </row>
    <row r="636" spans="1:31" ht="14.4" x14ac:dyDescent="0.3">
      <c r="A636" t="s">
        <v>24794</v>
      </c>
      <c r="B636" s="1">
        <v>99</v>
      </c>
      <c r="C636">
        <v>6.4</v>
      </c>
      <c r="P636" s="8"/>
      <c r="Q636" s="15"/>
      <c r="R636" s="15"/>
      <c r="S636" s="12">
        <v>5.6</v>
      </c>
      <c r="T636" s="15">
        <v>5.8</v>
      </c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7"/>
    </row>
    <row r="637" spans="1:31" ht="14.4" x14ac:dyDescent="0.3">
      <c r="A637" t="s">
        <v>24795</v>
      </c>
      <c r="B637" s="1">
        <v>159</v>
      </c>
      <c r="C637">
        <v>7.3</v>
      </c>
      <c r="P637" s="8"/>
      <c r="Q637" s="15"/>
      <c r="R637" s="15"/>
      <c r="S637" s="12">
        <v>6.2</v>
      </c>
      <c r="T637" s="15">
        <v>6.5</v>
      </c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7"/>
    </row>
    <row r="638" spans="1:31" ht="14.4" x14ac:dyDescent="0.3">
      <c r="A638" t="s">
        <v>24796</v>
      </c>
      <c r="B638" s="1">
        <v>118</v>
      </c>
      <c r="C638">
        <v>5.2</v>
      </c>
      <c r="P638" s="8"/>
      <c r="Q638" s="15"/>
      <c r="R638" s="15"/>
      <c r="S638" s="12">
        <v>5.6</v>
      </c>
      <c r="T638" s="15">
        <v>6.6</v>
      </c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7"/>
    </row>
    <row r="639" spans="1:31" ht="14.4" x14ac:dyDescent="0.3">
      <c r="A639" t="s">
        <v>24797</v>
      </c>
      <c r="B639" s="1">
        <v>105</v>
      </c>
      <c r="C639">
        <v>6.6</v>
      </c>
      <c r="P639" s="8"/>
      <c r="Q639" s="15"/>
      <c r="R639" s="15"/>
      <c r="S639" s="12">
        <v>5.6</v>
      </c>
      <c r="T639" s="15">
        <v>7.4</v>
      </c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7"/>
    </row>
    <row r="640" spans="1:31" ht="14.4" x14ac:dyDescent="0.3">
      <c r="A640" t="s">
        <v>24798</v>
      </c>
      <c r="B640" s="1">
        <v>103</v>
      </c>
      <c r="C640">
        <v>6.3</v>
      </c>
      <c r="P640" s="8"/>
      <c r="Q640" s="15"/>
      <c r="R640" s="15"/>
      <c r="S640" s="12">
        <v>4.8</v>
      </c>
      <c r="T640" s="15">
        <v>5.3</v>
      </c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7"/>
    </row>
    <row r="641" spans="1:31" ht="14.4" x14ac:dyDescent="0.3">
      <c r="A641" t="s">
        <v>24799</v>
      </c>
      <c r="B641" s="1">
        <v>122</v>
      </c>
      <c r="C641">
        <v>5.9</v>
      </c>
      <c r="P641" s="8"/>
      <c r="Q641" s="15"/>
      <c r="R641" s="15"/>
      <c r="S641" s="12">
        <v>3.1</v>
      </c>
      <c r="T641" s="15">
        <v>7.2</v>
      </c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7"/>
    </row>
    <row r="642" spans="1:31" ht="14.4" x14ac:dyDescent="0.3">
      <c r="A642" t="s">
        <v>24800</v>
      </c>
      <c r="B642" s="1">
        <v>143</v>
      </c>
      <c r="C642">
        <v>6.7</v>
      </c>
      <c r="P642" s="8"/>
      <c r="Q642" s="15"/>
      <c r="R642" s="15"/>
      <c r="S642" s="12">
        <v>6.5</v>
      </c>
      <c r="T642" s="15">
        <v>6</v>
      </c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7"/>
    </row>
    <row r="643" spans="1:31" ht="14.4" x14ac:dyDescent="0.3">
      <c r="A643" t="s">
        <v>24801</v>
      </c>
      <c r="B643" s="1">
        <v>96</v>
      </c>
      <c r="C643">
        <v>5.4</v>
      </c>
      <c r="P643" s="8"/>
      <c r="Q643" s="15"/>
      <c r="R643" s="15"/>
      <c r="S643" s="12">
        <v>5.9</v>
      </c>
      <c r="T643" s="15">
        <v>6.6</v>
      </c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7"/>
    </row>
    <row r="644" spans="1:31" ht="14.4" x14ac:dyDescent="0.3">
      <c r="A644" t="s">
        <v>24802</v>
      </c>
      <c r="B644" s="1">
        <v>111</v>
      </c>
      <c r="C644">
        <v>6.4</v>
      </c>
      <c r="P644" s="8"/>
      <c r="Q644" s="15"/>
      <c r="R644" s="15"/>
      <c r="S644" s="12">
        <v>3</v>
      </c>
      <c r="T644" s="15">
        <v>5.7</v>
      </c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7"/>
    </row>
    <row r="645" spans="1:31" ht="14.4" x14ac:dyDescent="0.3">
      <c r="A645" t="s">
        <v>24803</v>
      </c>
      <c r="B645" s="1">
        <v>121</v>
      </c>
      <c r="C645">
        <v>6.7</v>
      </c>
      <c r="P645" s="8"/>
      <c r="Q645" s="15"/>
      <c r="R645" s="15"/>
      <c r="S645" s="12">
        <v>6.9</v>
      </c>
      <c r="T645" s="15">
        <v>7.1</v>
      </c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7"/>
    </row>
    <row r="646" spans="1:31" ht="14.4" x14ac:dyDescent="0.3">
      <c r="A646" t="s">
        <v>24804</v>
      </c>
      <c r="B646" s="1">
        <v>135</v>
      </c>
      <c r="C646">
        <v>6.2</v>
      </c>
      <c r="P646" s="8"/>
      <c r="Q646" s="15"/>
      <c r="R646" s="15"/>
      <c r="S646" s="12">
        <v>4.0999999999999996</v>
      </c>
      <c r="T646" s="15">
        <v>7.8</v>
      </c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7"/>
    </row>
    <row r="647" spans="1:31" ht="14.4" x14ac:dyDescent="0.3">
      <c r="A647" t="s">
        <v>24805</v>
      </c>
      <c r="B647" s="1">
        <v>101</v>
      </c>
      <c r="C647">
        <v>6.1</v>
      </c>
      <c r="P647" s="8"/>
      <c r="Q647" s="15"/>
      <c r="R647" s="15"/>
      <c r="S647" s="12">
        <v>7.6</v>
      </c>
      <c r="T647" s="15">
        <v>7.7</v>
      </c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7"/>
    </row>
    <row r="648" spans="1:31" ht="14.4" x14ac:dyDescent="0.3">
      <c r="A648" t="s">
        <v>24806</v>
      </c>
      <c r="B648" s="1">
        <v>151</v>
      </c>
      <c r="C648">
        <v>8.8000000000000007</v>
      </c>
      <c r="P648" s="8"/>
      <c r="Q648" s="15"/>
      <c r="R648" s="15"/>
      <c r="S648" s="12">
        <v>6.5</v>
      </c>
      <c r="T648" s="15">
        <v>6.9</v>
      </c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7"/>
    </row>
    <row r="649" spans="1:31" ht="14.4" x14ac:dyDescent="0.3">
      <c r="A649" t="s">
        <v>24807</v>
      </c>
      <c r="B649" s="1">
        <v>131</v>
      </c>
      <c r="C649">
        <v>7.1</v>
      </c>
      <c r="P649" s="8"/>
      <c r="Q649" s="15"/>
      <c r="R649" s="15"/>
      <c r="S649" s="12">
        <v>8</v>
      </c>
      <c r="T649" s="15">
        <v>6.2</v>
      </c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7"/>
    </row>
    <row r="650" spans="1:31" ht="14.4" x14ac:dyDescent="0.3">
      <c r="A650" t="s">
        <v>24808</v>
      </c>
      <c r="B650" s="1">
        <v>100</v>
      </c>
      <c r="C650">
        <v>5.7</v>
      </c>
      <c r="P650" s="8"/>
      <c r="Q650" s="15"/>
      <c r="R650" s="15"/>
      <c r="S650" s="12">
        <v>4.8</v>
      </c>
      <c r="T650" s="15">
        <v>6.8</v>
      </c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7"/>
    </row>
    <row r="651" spans="1:31" ht="14.4" x14ac:dyDescent="0.3">
      <c r="A651" t="s">
        <v>24809</v>
      </c>
      <c r="B651" s="1">
        <v>105</v>
      </c>
      <c r="C651">
        <v>5</v>
      </c>
      <c r="P651" s="8"/>
      <c r="Q651" s="15"/>
      <c r="R651" s="15"/>
      <c r="S651" s="12">
        <v>7.8</v>
      </c>
      <c r="T651" s="15">
        <v>6.4</v>
      </c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7"/>
    </row>
    <row r="652" spans="1:31" ht="14.4" x14ac:dyDescent="0.3">
      <c r="A652" t="s">
        <v>24810</v>
      </c>
      <c r="B652" s="1">
        <v>92</v>
      </c>
      <c r="C652">
        <v>5.0999999999999996</v>
      </c>
      <c r="P652" s="8"/>
      <c r="Q652" s="15"/>
      <c r="R652" s="15"/>
      <c r="S652" s="12">
        <v>5.9</v>
      </c>
      <c r="T652" s="15">
        <v>6.4</v>
      </c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7"/>
    </row>
    <row r="653" spans="1:31" ht="14.4" x14ac:dyDescent="0.3">
      <c r="A653" t="s">
        <v>24811</v>
      </c>
      <c r="B653" s="1">
        <v>130</v>
      </c>
      <c r="C653">
        <v>6.9</v>
      </c>
      <c r="P653" s="8"/>
      <c r="Q653" s="15"/>
      <c r="R653" s="15"/>
      <c r="S653" s="12">
        <v>5.4</v>
      </c>
      <c r="T653" s="15">
        <v>5.7</v>
      </c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7"/>
    </row>
    <row r="654" spans="1:31" ht="14.4" x14ac:dyDescent="0.3">
      <c r="A654" t="s">
        <v>24812</v>
      </c>
      <c r="B654" s="1">
        <v>100</v>
      </c>
      <c r="C654">
        <v>4.8</v>
      </c>
      <c r="P654" s="8"/>
      <c r="Q654" s="15"/>
      <c r="R654" s="15"/>
      <c r="S654" s="12">
        <v>4.8</v>
      </c>
      <c r="T654" s="15">
        <v>6.2</v>
      </c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7"/>
    </row>
    <row r="655" spans="1:31" ht="14.4" x14ac:dyDescent="0.3">
      <c r="A655" t="s">
        <v>24813</v>
      </c>
      <c r="B655" s="1">
        <v>102</v>
      </c>
      <c r="C655">
        <v>6.5</v>
      </c>
      <c r="P655" s="8"/>
      <c r="Q655" s="15"/>
      <c r="R655" s="15"/>
      <c r="S655" s="12">
        <v>5.9</v>
      </c>
      <c r="T655" s="15">
        <v>6.5</v>
      </c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7"/>
    </row>
    <row r="656" spans="1:31" ht="14.4" x14ac:dyDescent="0.3">
      <c r="A656" t="s">
        <v>24814</v>
      </c>
      <c r="B656" s="1">
        <v>133</v>
      </c>
      <c r="C656">
        <v>5.0999999999999996</v>
      </c>
      <c r="P656" s="8"/>
      <c r="Q656" s="15"/>
      <c r="R656" s="15"/>
      <c r="S656" s="12">
        <v>7.2</v>
      </c>
      <c r="T656" s="15">
        <v>6</v>
      </c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7"/>
    </row>
    <row r="657" spans="1:31" ht="14.4" x14ac:dyDescent="0.3">
      <c r="A657" t="s">
        <v>24815</v>
      </c>
      <c r="B657" s="1">
        <v>121</v>
      </c>
      <c r="C657">
        <v>7.1</v>
      </c>
      <c r="P657" s="8"/>
      <c r="Q657" s="15"/>
      <c r="R657" s="15"/>
      <c r="S657" s="12">
        <v>5.3</v>
      </c>
      <c r="T657" s="15">
        <v>7</v>
      </c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7"/>
    </row>
    <row r="658" spans="1:31" ht="14.4" x14ac:dyDescent="0.3">
      <c r="A658" t="s">
        <v>24816</v>
      </c>
      <c r="B658" s="1">
        <v>147</v>
      </c>
      <c r="C658">
        <v>7.5</v>
      </c>
      <c r="P658" s="8"/>
      <c r="Q658" s="15"/>
      <c r="R658" s="15"/>
      <c r="S658" s="12">
        <v>5.6</v>
      </c>
      <c r="T658" s="15">
        <v>6.6</v>
      </c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7"/>
    </row>
    <row r="659" spans="1:31" ht="14.4" x14ac:dyDescent="0.3">
      <c r="A659" t="s">
        <v>24817</v>
      </c>
      <c r="B659" s="1">
        <v>94</v>
      </c>
      <c r="C659">
        <v>6.2</v>
      </c>
      <c r="P659" s="8"/>
      <c r="Q659" s="15"/>
      <c r="R659" s="15"/>
      <c r="S659" s="12">
        <v>7.6</v>
      </c>
      <c r="T659" s="15">
        <v>7.8</v>
      </c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7"/>
    </row>
    <row r="660" spans="1:31" ht="14.4" x14ac:dyDescent="0.3">
      <c r="A660" t="s">
        <v>24818</v>
      </c>
      <c r="B660" s="1">
        <v>94</v>
      </c>
      <c r="C660">
        <v>6.3</v>
      </c>
      <c r="P660" s="8"/>
      <c r="Q660" s="15"/>
      <c r="R660" s="15"/>
      <c r="S660" s="12">
        <v>7</v>
      </c>
      <c r="T660" s="15">
        <v>6.5</v>
      </c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7"/>
    </row>
    <row r="661" spans="1:31" ht="14.4" x14ac:dyDescent="0.3">
      <c r="A661" t="s">
        <v>24819</v>
      </c>
      <c r="B661" s="1">
        <v>127</v>
      </c>
      <c r="C661">
        <v>8.1</v>
      </c>
      <c r="P661" s="8"/>
      <c r="Q661" s="15"/>
      <c r="R661" s="15"/>
      <c r="S661" s="12">
        <v>6.8</v>
      </c>
      <c r="T661" s="15">
        <v>7.1</v>
      </c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7"/>
    </row>
    <row r="662" spans="1:31" ht="14.4" x14ac:dyDescent="0.3">
      <c r="A662" t="s">
        <v>24820</v>
      </c>
      <c r="B662" s="1">
        <v>212</v>
      </c>
      <c r="C662">
        <v>6.6</v>
      </c>
      <c r="P662" s="8"/>
      <c r="Q662" s="15"/>
      <c r="R662" s="15"/>
      <c r="S662" s="12">
        <v>2.8</v>
      </c>
      <c r="T662" s="15">
        <v>5.7</v>
      </c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7"/>
    </row>
    <row r="663" spans="1:31" ht="14.4" x14ac:dyDescent="0.3">
      <c r="A663" t="s">
        <v>24821</v>
      </c>
      <c r="B663" s="1">
        <v>141</v>
      </c>
      <c r="C663">
        <v>6.9</v>
      </c>
      <c r="P663" s="8"/>
      <c r="Q663" s="15"/>
      <c r="R663" s="15"/>
      <c r="S663" s="12">
        <v>4.4000000000000004</v>
      </c>
      <c r="T663" s="15">
        <v>6</v>
      </c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7"/>
    </row>
    <row r="664" spans="1:31" ht="14.4" x14ac:dyDescent="0.3">
      <c r="A664" t="s">
        <v>24822</v>
      </c>
      <c r="B664" s="1">
        <v>103</v>
      </c>
      <c r="C664">
        <v>6.1</v>
      </c>
      <c r="P664" s="8"/>
      <c r="Q664" s="15"/>
      <c r="R664" s="15"/>
      <c r="S664" s="12">
        <v>6.2</v>
      </c>
      <c r="T664" s="15">
        <v>6.4</v>
      </c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7"/>
    </row>
    <row r="665" spans="1:31" ht="14.4" x14ac:dyDescent="0.3">
      <c r="A665" t="s">
        <v>24823</v>
      </c>
      <c r="B665" s="1">
        <v>98</v>
      </c>
      <c r="C665">
        <v>4.3</v>
      </c>
      <c r="P665" s="8"/>
      <c r="Q665" s="15"/>
      <c r="R665" s="15"/>
      <c r="S665" s="12">
        <v>5.0999999999999996</v>
      </c>
      <c r="T665" s="15">
        <v>5.2</v>
      </c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7"/>
    </row>
    <row r="666" spans="1:31" ht="14.4" x14ac:dyDescent="0.3">
      <c r="A666" t="s">
        <v>24824</v>
      </c>
      <c r="B666" s="1">
        <v>116</v>
      </c>
      <c r="C666">
        <v>6.6</v>
      </c>
      <c r="P666" s="8"/>
      <c r="Q666" s="15"/>
      <c r="R666" s="15"/>
      <c r="S666" s="12">
        <v>4.5</v>
      </c>
      <c r="T666" s="15">
        <v>6.1</v>
      </c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7"/>
    </row>
    <row r="667" spans="1:31" ht="14.4" x14ac:dyDescent="0.3">
      <c r="A667" t="s">
        <v>24825</v>
      </c>
      <c r="B667" s="1">
        <v>114</v>
      </c>
      <c r="C667">
        <v>6.8</v>
      </c>
      <c r="P667" s="8"/>
      <c r="Q667" s="15"/>
      <c r="R667" s="15"/>
      <c r="S667" s="12">
        <v>5.9</v>
      </c>
      <c r="T667" s="15">
        <v>6.8</v>
      </c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7"/>
    </row>
    <row r="668" spans="1:31" ht="14.4" x14ac:dyDescent="0.3">
      <c r="A668" t="s">
        <v>24826</v>
      </c>
      <c r="B668" s="1">
        <v>87</v>
      </c>
      <c r="C668">
        <v>3.8</v>
      </c>
      <c r="P668" s="8"/>
      <c r="Q668" s="15"/>
      <c r="R668" s="15"/>
      <c r="S668" s="12">
        <v>6.6</v>
      </c>
      <c r="T668" s="15">
        <v>6.5</v>
      </c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7"/>
    </row>
    <row r="669" spans="1:31" ht="14.4" x14ac:dyDescent="0.3">
      <c r="A669" t="s">
        <v>24827</v>
      </c>
      <c r="B669" s="1">
        <v>125</v>
      </c>
      <c r="C669">
        <v>5.9</v>
      </c>
      <c r="P669" s="8"/>
      <c r="Q669" s="15"/>
      <c r="R669" s="15"/>
      <c r="S669" s="12">
        <v>6.5</v>
      </c>
      <c r="T669" s="15">
        <v>7.1</v>
      </c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7"/>
    </row>
    <row r="670" spans="1:31" ht="14.4" x14ac:dyDescent="0.3">
      <c r="A670" t="s">
        <v>24828</v>
      </c>
      <c r="B670" s="1">
        <v>187</v>
      </c>
      <c r="C670">
        <v>7.9</v>
      </c>
      <c r="P670" s="8"/>
      <c r="Q670" s="15"/>
      <c r="R670" s="15"/>
      <c r="S670" s="12">
        <v>6.2</v>
      </c>
      <c r="T670" s="15">
        <v>8.1999999999999993</v>
      </c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7"/>
    </row>
    <row r="671" spans="1:31" ht="14.4" x14ac:dyDescent="0.3">
      <c r="A671" t="s">
        <v>24829</v>
      </c>
      <c r="B671" s="1">
        <v>93</v>
      </c>
      <c r="C671">
        <v>6.3</v>
      </c>
      <c r="P671" s="8"/>
      <c r="Q671" s="15"/>
      <c r="R671" s="15"/>
      <c r="S671" s="12">
        <v>6.2</v>
      </c>
      <c r="T671" s="15">
        <v>6.7</v>
      </c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7"/>
    </row>
    <row r="672" spans="1:31" ht="14.4" x14ac:dyDescent="0.3">
      <c r="A672" t="s">
        <v>24830</v>
      </c>
      <c r="B672" s="1">
        <v>95</v>
      </c>
      <c r="C672">
        <v>5.5</v>
      </c>
      <c r="P672" s="8"/>
      <c r="Q672" s="15"/>
      <c r="R672" s="15"/>
      <c r="S672" s="12">
        <v>7.4</v>
      </c>
      <c r="T672" s="15">
        <v>7.9</v>
      </c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7"/>
    </row>
    <row r="673" spans="1:31" ht="14.4" x14ac:dyDescent="0.3">
      <c r="A673">
        <v>300</v>
      </c>
      <c r="B673" s="1">
        <v>117</v>
      </c>
      <c r="C673">
        <v>7.7</v>
      </c>
      <c r="P673" s="8"/>
      <c r="Q673" s="15"/>
      <c r="R673" s="15"/>
      <c r="S673" s="12">
        <v>7.3</v>
      </c>
      <c r="T673" s="15">
        <v>6.1</v>
      </c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7"/>
    </row>
    <row r="674" spans="1:31" ht="14.4" x14ac:dyDescent="0.3">
      <c r="A674" t="s">
        <v>24831</v>
      </c>
      <c r="B674" s="1">
        <v>106</v>
      </c>
      <c r="C674">
        <v>6.3</v>
      </c>
      <c r="P674" s="8"/>
      <c r="Q674" s="15"/>
      <c r="R674" s="15"/>
      <c r="S674" s="12">
        <v>7.5</v>
      </c>
      <c r="T674" s="15">
        <v>6.2</v>
      </c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7"/>
    </row>
    <row r="675" spans="1:31" ht="14.4" x14ac:dyDescent="0.3">
      <c r="A675" t="s">
        <v>24832</v>
      </c>
      <c r="B675" s="1">
        <v>115</v>
      </c>
      <c r="C675">
        <v>7.1</v>
      </c>
      <c r="P675" s="8"/>
      <c r="Q675" s="15"/>
      <c r="R675" s="15"/>
      <c r="S675" s="12">
        <v>6.4</v>
      </c>
      <c r="T675" s="15">
        <v>6.1</v>
      </c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7"/>
    </row>
    <row r="676" spans="1:31" ht="14.4" x14ac:dyDescent="0.3">
      <c r="A676" t="s">
        <v>24833</v>
      </c>
      <c r="B676" s="1">
        <v>189</v>
      </c>
      <c r="C676">
        <v>8.5</v>
      </c>
      <c r="P676" s="8"/>
      <c r="Q676" s="15"/>
      <c r="R676" s="15"/>
      <c r="S676" s="12">
        <v>5</v>
      </c>
      <c r="T676" s="15">
        <v>6.5</v>
      </c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7"/>
    </row>
    <row r="677" spans="1:31" ht="14.4" x14ac:dyDescent="0.3">
      <c r="A677" t="s">
        <v>24834</v>
      </c>
      <c r="B677" s="1">
        <v>81</v>
      </c>
      <c r="C677">
        <v>5.8</v>
      </c>
      <c r="P677" s="8"/>
      <c r="Q677" s="15"/>
      <c r="R677" s="15"/>
      <c r="S677" s="12">
        <v>5.4</v>
      </c>
      <c r="T677" s="15">
        <v>7.8</v>
      </c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7"/>
    </row>
    <row r="678" spans="1:31" ht="14.4" x14ac:dyDescent="0.3">
      <c r="A678" t="s">
        <v>24835</v>
      </c>
      <c r="B678" s="1">
        <v>149</v>
      </c>
      <c r="C678">
        <v>8.1</v>
      </c>
      <c r="P678" s="8"/>
      <c r="Q678" s="15"/>
      <c r="R678" s="15"/>
      <c r="S678" s="12">
        <v>7.1</v>
      </c>
      <c r="T678" s="15">
        <v>6.8</v>
      </c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7"/>
    </row>
    <row r="679" spans="1:31" ht="14.4" x14ac:dyDescent="0.3">
      <c r="A679" t="s">
        <v>24836</v>
      </c>
      <c r="B679" s="1">
        <v>119</v>
      </c>
      <c r="C679">
        <v>7.9</v>
      </c>
      <c r="P679" s="8"/>
      <c r="Q679" s="15"/>
      <c r="R679" s="15"/>
      <c r="S679" s="12">
        <v>5.3</v>
      </c>
      <c r="T679" s="15">
        <v>5.9</v>
      </c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7"/>
    </row>
    <row r="680" spans="1:31" ht="14.4" x14ac:dyDescent="0.3">
      <c r="A680" t="s">
        <v>24837</v>
      </c>
      <c r="B680" s="1">
        <v>130</v>
      </c>
      <c r="C680">
        <v>7.2</v>
      </c>
      <c r="P680" s="8"/>
      <c r="Q680" s="15"/>
      <c r="R680" s="15"/>
      <c r="S680" s="12">
        <v>6.2</v>
      </c>
      <c r="T680" s="15">
        <v>5</v>
      </c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7"/>
    </row>
    <row r="681" spans="1:31" ht="14.4" x14ac:dyDescent="0.3">
      <c r="A681" t="s">
        <v>24838</v>
      </c>
      <c r="B681" s="1">
        <v>116</v>
      </c>
      <c r="C681">
        <v>6.3</v>
      </c>
      <c r="P681" s="8"/>
      <c r="Q681" s="15"/>
      <c r="R681" s="15"/>
      <c r="S681" s="12">
        <v>5.7</v>
      </c>
      <c r="T681" s="15">
        <v>6.5</v>
      </c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7"/>
    </row>
    <row r="682" spans="1:31" ht="14.4" x14ac:dyDescent="0.3">
      <c r="A682" t="s">
        <v>24839</v>
      </c>
      <c r="B682" s="1">
        <v>103</v>
      </c>
      <c r="C682">
        <v>8.1</v>
      </c>
      <c r="P682" s="8"/>
      <c r="Q682" s="15"/>
      <c r="R682" s="15"/>
      <c r="S682" s="12">
        <v>5.0999999999999996</v>
      </c>
      <c r="T682" s="15">
        <v>6.6</v>
      </c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7"/>
    </row>
    <row r="683" spans="1:31" ht="14.4" x14ac:dyDescent="0.3">
      <c r="A683" t="s">
        <v>24840</v>
      </c>
      <c r="B683" s="1">
        <v>99</v>
      </c>
      <c r="C683">
        <v>7</v>
      </c>
      <c r="P683" s="8"/>
      <c r="Q683" s="15"/>
      <c r="R683" s="15"/>
      <c r="S683" s="12">
        <v>6.1</v>
      </c>
      <c r="T683" s="15">
        <v>5.8</v>
      </c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7"/>
    </row>
    <row r="684" spans="1:31" ht="14.4" x14ac:dyDescent="0.3">
      <c r="A684" t="s">
        <v>24841</v>
      </c>
      <c r="B684" s="1">
        <v>92</v>
      </c>
      <c r="C684">
        <v>5.5</v>
      </c>
      <c r="P684" s="8"/>
      <c r="Q684" s="15"/>
      <c r="R684" s="15"/>
      <c r="S684" s="12">
        <v>4.0999999999999996</v>
      </c>
      <c r="T684" s="15">
        <v>5.6</v>
      </c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7"/>
    </row>
    <row r="685" spans="1:31" ht="14.4" x14ac:dyDescent="0.3">
      <c r="A685" t="s">
        <v>24842</v>
      </c>
      <c r="B685" s="1">
        <v>109</v>
      </c>
      <c r="C685">
        <v>6.7</v>
      </c>
      <c r="P685" s="8"/>
      <c r="Q685" s="15"/>
      <c r="R685" s="15"/>
      <c r="S685" s="12">
        <v>8.1</v>
      </c>
      <c r="T685" s="15">
        <v>5.6</v>
      </c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7"/>
    </row>
    <row r="686" spans="1:31" ht="14.4" x14ac:dyDescent="0.3">
      <c r="A686" t="s">
        <v>24843</v>
      </c>
      <c r="B686" s="1">
        <v>87</v>
      </c>
      <c r="C686">
        <v>5.2</v>
      </c>
      <c r="P686" s="8"/>
      <c r="Q686" s="15"/>
      <c r="R686" s="15"/>
      <c r="S686" s="12">
        <v>7.8</v>
      </c>
      <c r="T686" s="15">
        <v>5.8</v>
      </c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7"/>
    </row>
    <row r="687" spans="1:31" ht="14.4" x14ac:dyDescent="0.3">
      <c r="A687" t="s">
        <v>24844</v>
      </c>
      <c r="B687" s="1">
        <v>111</v>
      </c>
      <c r="C687">
        <v>7</v>
      </c>
      <c r="P687" s="8"/>
      <c r="Q687" s="15"/>
      <c r="R687" s="15"/>
      <c r="S687" s="12">
        <v>4.5999999999999996</v>
      </c>
      <c r="T687" s="15">
        <v>7.6</v>
      </c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7"/>
    </row>
    <row r="688" spans="1:31" ht="14.4" x14ac:dyDescent="0.3">
      <c r="A688" t="s">
        <v>24845</v>
      </c>
      <c r="B688" s="1">
        <v>101</v>
      </c>
      <c r="C688">
        <v>6.1</v>
      </c>
      <c r="P688" s="8"/>
      <c r="Q688" s="15"/>
      <c r="R688" s="15"/>
      <c r="S688" s="12">
        <v>7</v>
      </c>
      <c r="T688" s="15">
        <v>6.4</v>
      </c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7"/>
    </row>
    <row r="689" spans="1:31" ht="14.4" x14ac:dyDescent="0.3">
      <c r="A689" t="s">
        <v>24846</v>
      </c>
      <c r="B689" s="1">
        <v>83</v>
      </c>
      <c r="C689">
        <v>6.6</v>
      </c>
      <c r="P689" s="8"/>
      <c r="Q689" s="15"/>
      <c r="R689" s="15"/>
      <c r="S689" s="12">
        <v>4.8</v>
      </c>
      <c r="T689" s="15">
        <v>7.5</v>
      </c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7"/>
    </row>
    <row r="690" spans="1:31" ht="14.4" x14ac:dyDescent="0.3">
      <c r="A690" t="s">
        <v>24847</v>
      </c>
      <c r="B690" s="1">
        <v>113</v>
      </c>
      <c r="C690">
        <v>5.5</v>
      </c>
      <c r="P690" s="8"/>
      <c r="Q690" s="15"/>
      <c r="R690" s="15"/>
      <c r="S690" s="12">
        <v>4</v>
      </c>
      <c r="T690" s="15">
        <v>6.9</v>
      </c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7"/>
    </row>
    <row r="691" spans="1:31" ht="14.4" x14ac:dyDescent="0.3">
      <c r="A691" t="s">
        <v>24848</v>
      </c>
      <c r="B691" s="1">
        <v>107</v>
      </c>
      <c r="C691">
        <v>5.9</v>
      </c>
      <c r="P691" s="8"/>
      <c r="Q691" s="15"/>
      <c r="R691" s="15"/>
      <c r="S691" s="12">
        <v>5.5</v>
      </c>
      <c r="T691" s="15">
        <v>6</v>
      </c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7"/>
    </row>
    <row r="692" spans="1:31" ht="14.4" x14ac:dyDescent="0.3">
      <c r="A692" t="s">
        <v>24849</v>
      </c>
      <c r="B692" s="1">
        <v>94</v>
      </c>
      <c r="C692">
        <v>5.4</v>
      </c>
      <c r="P692" s="8"/>
      <c r="Q692" s="15"/>
      <c r="R692" s="15"/>
      <c r="S692" s="12">
        <v>6.2</v>
      </c>
      <c r="T692" s="15">
        <v>6.6</v>
      </c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7"/>
    </row>
    <row r="693" spans="1:31" ht="14.4" x14ac:dyDescent="0.3">
      <c r="A693" t="s">
        <v>24850</v>
      </c>
      <c r="B693" s="1">
        <v>132</v>
      </c>
      <c r="C693">
        <v>6.4</v>
      </c>
      <c r="P693" s="8"/>
      <c r="Q693" s="15"/>
      <c r="R693" s="15"/>
      <c r="S693" s="12">
        <v>5.0999999999999996</v>
      </c>
      <c r="T693" s="15">
        <v>7.5</v>
      </c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7"/>
    </row>
    <row r="694" spans="1:31" ht="14.4" x14ac:dyDescent="0.3">
      <c r="A694" t="s">
        <v>24851</v>
      </c>
      <c r="B694" s="1">
        <v>140</v>
      </c>
      <c r="C694">
        <v>5.7</v>
      </c>
      <c r="P694" s="8"/>
      <c r="Q694" s="15"/>
      <c r="R694" s="15"/>
      <c r="S694" s="12">
        <v>4.0999999999999996</v>
      </c>
      <c r="T694" s="15">
        <v>6.3</v>
      </c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7"/>
    </row>
    <row r="695" spans="1:31" ht="14.4" x14ac:dyDescent="0.3">
      <c r="A695" t="s">
        <v>24852</v>
      </c>
      <c r="B695" s="1">
        <v>125</v>
      </c>
      <c r="C695">
        <v>6.7</v>
      </c>
      <c r="P695" s="8"/>
      <c r="Q695" s="15"/>
      <c r="R695" s="15"/>
      <c r="S695" s="12">
        <v>6.7</v>
      </c>
      <c r="T695" s="15">
        <v>6.3</v>
      </c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7"/>
    </row>
    <row r="696" spans="1:31" ht="14.4" x14ac:dyDescent="0.3">
      <c r="A696" t="s">
        <v>24853</v>
      </c>
      <c r="B696" s="1">
        <v>111</v>
      </c>
      <c r="C696">
        <v>7.1</v>
      </c>
      <c r="P696" s="8"/>
      <c r="Q696" s="15"/>
      <c r="R696" s="15"/>
      <c r="S696" s="12">
        <v>4.7</v>
      </c>
      <c r="T696" s="15">
        <v>5.6</v>
      </c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7"/>
    </row>
    <row r="697" spans="1:31" ht="14.4" x14ac:dyDescent="0.3">
      <c r="A697" t="s">
        <v>24854</v>
      </c>
      <c r="B697" s="1">
        <v>156</v>
      </c>
      <c r="C697">
        <v>6.8</v>
      </c>
      <c r="P697" s="8"/>
      <c r="Q697" s="15"/>
      <c r="R697" s="15"/>
      <c r="S697" s="12">
        <v>6.4</v>
      </c>
      <c r="T697" s="15">
        <v>5.6</v>
      </c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7"/>
    </row>
    <row r="698" spans="1:31" ht="14.4" x14ac:dyDescent="0.3">
      <c r="A698" t="s">
        <v>24855</v>
      </c>
      <c r="B698" s="1">
        <v>170</v>
      </c>
      <c r="C698">
        <v>6.5</v>
      </c>
      <c r="P698" s="8"/>
      <c r="Q698" s="15"/>
      <c r="R698" s="15"/>
      <c r="S698" s="12">
        <v>5.5</v>
      </c>
      <c r="T698" s="15">
        <v>4.8</v>
      </c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7"/>
    </row>
    <row r="699" spans="1:31" ht="14.4" x14ac:dyDescent="0.3">
      <c r="A699" t="s">
        <v>24856</v>
      </c>
      <c r="B699" s="1">
        <v>120</v>
      </c>
      <c r="C699">
        <v>7.6</v>
      </c>
      <c r="P699" s="8"/>
      <c r="Q699" s="15"/>
      <c r="R699" s="15"/>
      <c r="S699" s="12">
        <v>6.2</v>
      </c>
      <c r="T699" s="15">
        <v>6.8</v>
      </c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7"/>
    </row>
    <row r="700" spans="1:31" ht="14.4" x14ac:dyDescent="0.3">
      <c r="A700" t="s">
        <v>24857</v>
      </c>
      <c r="B700" s="1">
        <v>100</v>
      </c>
      <c r="C700">
        <v>5.5</v>
      </c>
      <c r="P700" s="8"/>
      <c r="Q700" s="15"/>
      <c r="R700" s="15"/>
      <c r="S700" s="12">
        <v>4.5</v>
      </c>
      <c r="T700" s="15">
        <v>5.4</v>
      </c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7"/>
    </row>
    <row r="701" spans="1:31" ht="14.4" x14ac:dyDescent="0.3">
      <c r="A701" t="s">
        <v>24858</v>
      </c>
      <c r="B701" s="1">
        <v>115</v>
      </c>
      <c r="C701">
        <v>6.5</v>
      </c>
      <c r="P701" s="8"/>
      <c r="Q701" s="15"/>
      <c r="R701" s="15"/>
      <c r="S701" s="12">
        <v>5.7</v>
      </c>
      <c r="T701" s="15">
        <v>6.8</v>
      </c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7"/>
    </row>
    <row r="702" spans="1:31" ht="14.4" x14ac:dyDescent="0.3">
      <c r="A702" t="s">
        <v>24859</v>
      </c>
      <c r="B702" s="1">
        <v>130</v>
      </c>
      <c r="C702">
        <v>7</v>
      </c>
      <c r="P702" s="8"/>
      <c r="Q702" s="15"/>
      <c r="R702" s="15"/>
      <c r="S702" s="12">
        <v>6.7</v>
      </c>
      <c r="T702" s="15">
        <v>7.1</v>
      </c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7"/>
    </row>
    <row r="703" spans="1:31" ht="14.4" x14ac:dyDescent="0.3">
      <c r="A703" t="s">
        <v>24860</v>
      </c>
      <c r="B703" s="1">
        <v>105</v>
      </c>
      <c r="C703">
        <v>5.8</v>
      </c>
      <c r="P703" s="8"/>
      <c r="Q703" s="15"/>
      <c r="R703" s="15"/>
      <c r="S703" s="12">
        <v>5.6</v>
      </c>
      <c r="T703" s="15">
        <v>6.5</v>
      </c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7"/>
    </row>
    <row r="704" spans="1:31" ht="14.4" x14ac:dyDescent="0.3">
      <c r="A704" t="s">
        <v>24861</v>
      </c>
      <c r="B704" s="1">
        <v>111</v>
      </c>
      <c r="C704">
        <v>7.3</v>
      </c>
      <c r="P704" s="8"/>
      <c r="Q704" s="15"/>
      <c r="R704" s="15"/>
      <c r="S704" s="12">
        <v>5</v>
      </c>
      <c r="T704" s="15">
        <v>6.2</v>
      </c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7"/>
    </row>
    <row r="705" spans="1:31" ht="14.4" x14ac:dyDescent="0.3">
      <c r="A705" t="s">
        <v>24862</v>
      </c>
      <c r="B705" s="1">
        <v>106</v>
      </c>
      <c r="C705">
        <v>6.6</v>
      </c>
      <c r="P705" s="8"/>
      <c r="Q705" s="15"/>
      <c r="R705" s="15"/>
      <c r="S705" s="12">
        <v>5.0999999999999996</v>
      </c>
      <c r="T705" s="15">
        <v>5.8</v>
      </c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7"/>
    </row>
    <row r="706" spans="1:31" ht="14.4" x14ac:dyDescent="0.3">
      <c r="A706" t="s">
        <v>24863</v>
      </c>
      <c r="B706" s="1">
        <v>89</v>
      </c>
      <c r="C706">
        <v>4.4000000000000004</v>
      </c>
      <c r="P706" s="8"/>
      <c r="Q706" s="15"/>
      <c r="R706" s="15"/>
      <c r="S706" s="12">
        <v>5.5</v>
      </c>
      <c r="T706" s="15">
        <v>6.7</v>
      </c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7"/>
    </row>
    <row r="707" spans="1:31" ht="14.4" x14ac:dyDescent="0.3">
      <c r="A707" t="s">
        <v>24864</v>
      </c>
      <c r="B707" s="1">
        <v>100</v>
      </c>
      <c r="C707">
        <v>7.7</v>
      </c>
      <c r="P707" s="8"/>
      <c r="Q707" s="15"/>
      <c r="R707" s="15"/>
      <c r="S707" s="12">
        <v>4.9000000000000004</v>
      </c>
      <c r="T707" s="15">
        <v>7.3</v>
      </c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7"/>
    </row>
    <row r="708" spans="1:31" ht="14.4" x14ac:dyDescent="0.3">
      <c r="A708" t="s">
        <v>24865</v>
      </c>
      <c r="B708" s="1">
        <v>91</v>
      </c>
      <c r="C708">
        <v>5</v>
      </c>
      <c r="P708" s="8"/>
      <c r="Q708" s="15"/>
      <c r="R708" s="15"/>
      <c r="S708" s="12">
        <v>6.9</v>
      </c>
      <c r="T708" s="15">
        <v>5.2</v>
      </c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7"/>
    </row>
    <row r="709" spans="1:31" ht="14.4" x14ac:dyDescent="0.3">
      <c r="A709" t="s">
        <v>24866</v>
      </c>
      <c r="B709" s="1">
        <v>146</v>
      </c>
      <c r="C709">
        <v>7.7</v>
      </c>
      <c r="P709" s="8"/>
      <c r="Q709" s="15"/>
      <c r="R709" s="15"/>
      <c r="S709" s="12">
        <v>5.6</v>
      </c>
      <c r="T709" s="15">
        <v>6.5</v>
      </c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7"/>
    </row>
    <row r="710" spans="1:31" ht="14.4" x14ac:dyDescent="0.3">
      <c r="A710" t="s">
        <v>24867</v>
      </c>
      <c r="B710" s="1">
        <v>98</v>
      </c>
      <c r="C710">
        <v>4.4000000000000004</v>
      </c>
      <c r="P710" s="8"/>
      <c r="Q710" s="15"/>
      <c r="R710" s="15"/>
      <c r="S710" s="12">
        <v>5.3</v>
      </c>
      <c r="T710" s="15">
        <v>7.2</v>
      </c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7"/>
    </row>
    <row r="711" spans="1:31" ht="14.4" x14ac:dyDescent="0.3">
      <c r="A711" t="s">
        <v>24868</v>
      </c>
      <c r="B711" s="1">
        <v>101</v>
      </c>
      <c r="C711">
        <v>6.1</v>
      </c>
      <c r="P711" s="8"/>
      <c r="Q711" s="15"/>
      <c r="R711" s="15"/>
      <c r="S711" s="12">
        <v>5.3</v>
      </c>
      <c r="T711" s="15">
        <v>6.8</v>
      </c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7"/>
    </row>
    <row r="712" spans="1:31" ht="14.4" x14ac:dyDescent="0.3">
      <c r="A712" t="s">
        <v>24869</v>
      </c>
      <c r="B712" s="1">
        <v>94</v>
      </c>
      <c r="C712">
        <v>5.4</v>
      </c>
      <c r="P712" s="8"/>
      <c r="Q712" s="15"/>
      <c r="R712" s="15"/>
      <c r="S712" s="12">
        <v>7.2</v>
      </c>
      <c r="T712" s="15">
        <v>5.7</v>
      </c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7"/>
    </row>
    <row r="713" spans="1:31" ht="14.4" x14ac:dyDescent="0.3">
      <c r="A713" t="s">
        <v>24870</v>
      </c>
      <c r="B713" s="1">
        <v>132</v>
      </c>
      <c r="C713">
        <v>6.8</v>
      </c>
      <c r="P713" s="8"/>
      <c r="Q713" s="15"/>
      <c r="R713" s="15"/>
      <c r="S713" s="12">
        <v>6.2</v>
      </c>
      <c r="T713" s="15">
        <v>7.7</v>
      </c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7"/>
    </row>
    <row r="714" spans="1:31" ht="14.4" x14ac:dyDescent="0.3">
      <c r="A714" t="s">
        <v>24871</v>
      </c>
      <c r="B714" s="1">
        <v>115</v>
      </c>
      <c r="C714">
        <v>6.5</v>
      </c>
      <c r="P714" s="8"/>
      <c r="Q714" s="15"/>
      <c r="R714" s="15"/>
      <c r="S714" s="12">
        <v>6.3</v>
      </c>
      <c r="T714" s="15">
        <v>7.3</v>
      </c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7"/>
    </row>
    <row r="715" spans="1:31" ht="14.4" x14ac:dyDescent="0.3">
      <c r="A715" t="s">
        <v>24872</v>
      </c>
      <c r="B715" s="1">
        <v>92</v>
      </c>
      <c r="C715">
        <v>7</v>
      </c>
      <c r="P715" s="8"/>
      <c r="Q715" s="15"/>
      <c r="R715" s="15"/>
      <c r="S715" s="12">
        <v>5.3</v>
      </c>
      <c r="T715" s="15">
        <v>6.1</v>
      </c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7"/>
    </row>
    <row r="716" spans="1:31" ht="14.4" x14ac:dyDescent="0.3">
      <c r="A716" t="s">
        <v>24873</v>
      </c>
      <c r="B716" s="1">
        <v>124</v>
      </c>
      <c r="C716">
        <v>6.3</v>
      </c>
      <c r="P716" s="8"/>
      <c r="Q716" s="15"/>
      <c r="R716" s="15"/>
      <c r="S716" s="12">
        <v>7.2</v>
      </c>
      <c r="T716" s="15">
        <v>5.7</v>
      </c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7"/>
    </row>
    <row r="717" spans="1:31" ht="14.4" x14ac:dyDescent="0.3">
      <c r="A717" t="s">
        <v>24874</v>
      </c>
      <c r="B717" s="1">
        <v>119</v>
      </c>
      <c r="C717">
        <v>6.3</v>
      </c>
      <c r="P717" s="8"/>
      <c r="Q717" s="15"/>
      <c r="R717" s="15"/>
      <c r="S717" s="12">
        <v>6.9</v>
      </c>
      <c r="T717" s="15">
        <v>6.5</v>
      </c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7"/>
    </row>
    <row r="718" spans="1:31" ht="14.4" x14ac:dyDescent="0.3">
      <c r="A718" t="s">
        <v>24875</v>
      </c>
      <c r="B718" s="1">
        <v>124</v>
      </c>
      <c r="C718">
        <v>6.1</v>
      </c>
      <c r="P718" s="8"/>
      <c r="Q718" s="15"/>
      <c r="R718" s="15"/>
      <c r="S718" s="12">
        <v>5.0999999999999996</v>
      </c>
      <c r="T718" s="15">
        <v>6.9</v>
      </c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7"/>
    </row>
    <row r="719" spans="1:31" ht="14.4" x14ac:dyDescent="0.3">
      <c r="A719" t="s">
        <v>24876</v>
      </c>
      <c r="B719" s="1">
        <v>93</v>
      </c>
      <c r="C719">
        <v>6.1</v>
      </c>
      <c r="P719" s="8"/>
      <c r="Q719" s="15"/>
      <c r="R719" s="15"/>
      <c r="S719" s="12">
        <v>5.9</v>
      </c>
      <c r="T719" s="15">
        <v>6.6</v>
      </c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7"/>
    </row>
    <row r="720" spans="1:31" ht="14.4" x14ac:dyDescent="0.3">
      <c r="A720" t="s">
        <v>24877</v>
      </c>
      <c r="B720" s="1">
        <v>98</v>
      </c>
      <c r="C720">
        <v>5.3</v>
      </c>
      <c r="P720" s="8"/>
      <c r="Q720" s="15"/>
      <c r="R720" s="15"/>
      <c r="S720" s="12">
        <v>6.9</v>
      </c>
      <c r="T720" s="15">
        <v>6.3</v>
      </c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7"/>
    </row>
    <row r="721" spans="1:31" ht="14.4" x14ac:dyDescent="0.3">
      <c r="A721" t="s">
        <v>24878</v>
      </c>
      <c r="B721" s="1">
        <v>92</v>
      </c>
      <c r="C721">
        <v>5.4</v>
      </c>
      <c r="P721" s="8"/>
      <c r="Q721" s="15"/>
      <c r="R721" s="15"/>
      <c r="S721" s="12">
        <v>5.5</v>
      </c>
      <c r="T721" s="15">
        <v>5.2</v>
      </c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7"/>
    </row>
    <row r="722" spans="1:31" ht="14.4" x14ac:dyDescent="0.3">
      <c r="A722" t="s">
        <v>24879</v>
      </c>
      <c r="B722" s="1">
        <v>105</v>
      </c>
      <c r="C722">
        <v>6.2</v>
      </c>
      <c r="P722" s="8"/>
      <c r="Q722" s="15"/>
      <c r="R722" s="15"/>
      <c r="S722" s="12">
        <v>5</v>
      </c>
      <c r="T722" s="15">
        <v>5.3</v>
      </c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7"/>
    </row>
    <row r="723" spans="1:31" ht="14.4" x14ac:dyDescent="0.3">
      <c r="A723" t="s">
        <v>24880</v>
      </c>
      <c r="B723" s="1">
        <v>124</v>
      </c>
      <c r="C723">
        <v>6.6</v>
      </c>
      <c r="P723" s="8"/>
      <c r="Q723" s="15"/>
      <c r="R723" s="15"/>
      <c r="S723" s="12">
        <v>6.6</v>
      </c>
      <c r="T723" s="15">
        <v>6.7</v>
      </c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7"/>
    </row>
    <row r="724" spans="1:31" ht="14.4" x14ac:dyDescent="0.3">
      <c r="A724" t="s">
        <v>24881</v>
      </c>
      <c r="B724" s="1">
        <v>99</v>
      </c>
      <c r="C724">
        <v>5.9</v>
      </c>
      <c r="P724" s="8"/>
      <c r="Q724" s="15"/>
      <c r="R724" s="15"/>
      <c r="S724" s="12">
        <v>5.7</v>
      </c>
      <c r="T724" s="15">
        <v>5.0999999999999996</v>
      </c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7"/>
    </row>
    <row r="725" spans="1:31" ht="14.4" x14ac:dyDescent="0.3">
      <c r="A725" t="s">
        <v>24882</v>
      </c>
      <c r="B725" s="1">
        <v>116</v>
      </c>
      <c r="C725">
        <v>6.3</v>
      </c>
      <c r="P725" s="8"/>
      <c r="Q725" s="15"/>
      <c r="R725" s="15"/>
      <c r="S725" s="12">
        <v>4.5</v>
      </c>
      <c r="T725" s="15">
        <v>8.1999999999999993</v>
      </c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7"/>
    </row>
    <row r="726" spans="1:31" ht="14.4" x14ac:dyDescent="0.3">
      <c r="A726" t="s">
        <v>24883</v>
      </c>
      <c r="B726" s="1">
        <v>124</v>
      </c>
      <c r="C726">
        <v>7.2</v>
      </c>
      <c r="P726" s="8"/>
      <c r="Q726" s="15"/>
      <c r="R726" s="15"/>
      <c r="S726" s="12">
        <v>5</v>
      </c>
      <c r="T726" s="15">
        <v>6.8</v>
      </c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7"/>
    </row>
    <row r="727" spans="1:31" ht="14.4" x14ac:dyDescent="0.3">
      <c r="A727" t="s">
        <v>24884</v>
      </c>
      <c r="B727" s="1">
        <v>96</v>
      </c>
      <c r="C727">
        <v>6.8</v>
      </c>
      <c r="P727" s="8"/>
      <c r="Q727" s="15"/>
      <c r="R727" s="15"/>
      <c r="S727" s="12">
        <v>4.5999999999999996</v>
      </c>
      <c r="T727" s="15">
        <v>7.1</v>
      </c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7"/>
    </row>
    <row r="728" spans="1:31" ht="14.4" x14ac:dyDescent="0.3">
      <c r="A728" t="s">
        <v>24885</v>
      </c>
      <c r="B728" s="1">
        <v>104</v>
      </c>
      <c r="C728">
        <v>6.1</v>
      </c>
      <c r="P728" s="8"/>
      <c r="Q728" s="15"/>
      <c r="R728" s="15"/>
      <c r="S728" s="12">
        <v>6</v>
      </c>
      <c r="T728" s="15">
        <v>7.1</v>
      </c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7"/>
    </row>
    <row r="729" spans="1:31" ht="14.4" x14ac:dyDescent="0.3">
      <c r="A729" t="s">
        <v>24886</v>
      </c>
      <c r="B729" s="1">
        <v>100</v>
      </c>
      <c r="C729">
        <v>7.8</v>
      </c>
      <c r="P729" s="8"/>
      <c r="Q729" s="15"/>
      <c r="R729" s="15"/>
      <c r="S729" s="12">
        <v>5.7</v>
      </c>
      <c r="T729" s="15">
        <v>6.1</v>
      </c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7"/>
    </row>
    <row r="730" spans="1:31" ht="14.4" x14ac:dyDescent="0.3">
      <c r="A730" t="s">
        <v>24887</v>
      </c>
      <c r="B730" s="1">
        <v>115</v>
      </c>
      <c r="C730">
        <v>5</v>
      </c>
      <c r="P730" s="8"/>
      <c r="Q730" s="15"/>
      <c r="R730" s="15"/>
      <c r="S730" s="12">
        <v>4.4000000000000004</v>
      </c>
      <c r="T730" s="15">
        <v>7.2</v>
      </c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7"/>
    </row>
    <row r="731" spans="1:31" ht="14.4" x14ac:dyDescent="0.3">
      <c r="A731" t="s">
        <v>24888</v>
      </c>
      <c r="B731" s="1">
        <v>101</v>
      </c>
      <c r="C731">
        <v>6.2</v>
      </c>
      <c r="P731" s="8"/>
      <c r="Q731" s="15"/>
      <c r="R731" s="15"/>
      <c r="S731" s="12">
        <v>5.4</v>
      </c>
      <c r="T731" s="15">
        <v>6.7</v>
      </c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7"/>
    </row>
    <row r="732" spans="1:31" ht="14.4" x14ac:dyDescent="0.3">
      <c r="A732" t="s">
        <v>24889</v>
      </c>
      <c r="B732" s="1">
        <v>113</v>
      </c>
      <c r="C732">
        <v>6.7</v>
      </c>
      <c r="P732" s="8"/>
      <c r="Q732" s="15"/>
      <c r="R732" s="15"/>
      <c r="S732" s="12">
        <v>5.4</v>
      </c>
      <c r="T732" s="15">
        <v>6.8</v>
      </c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7"/>
    </row>
    <row r="733" spans="1:31" ht="14.4" x14ac:dyDescent="0.3">
      <c r="A733" t="s">
        <v>24890</v>
      </c>
      <c r="B733" s="1">
        <v>100</v>
      </c>
      <c r="C733">
        <v>4.9000000000000004</v>
      </c>
      <c r="P733" s="8"/>
      <c r="Q733" s="15"/>
      <c r="R733" s="15"/>
      <c r="S733" s="12">
        <v>5.9</v>
      </c>
      <c r="T733" s="15">
        <v>7.1</v>
      </c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7"/>
    </row>
    <row r="734" spans="1:31" ht="14.4" x14ac:dyDescent="0.3">
      <c r="A734" t="s">
        <v>24891</v>
      </c>
      <c r="B734" s="1">
        <v>134</v>
      </c>
      <c r="C734">
        <v>7.4</v>
      </c>
      <c r="P734" s="8"/>
      <c r="Q734" s="15"/>
      <c r="R734" s="15"/>
      <c r="S734" s="12">
        <v>6.7</v>
      </c>
      <c r="T734" s="15">
        <v>7.1</v>
      </c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7"/>
    </row>
    <row r="735" spans="1:31" ht="14.4" x14ac:dyDescent="0.3">
      <c r="A735" t="s">
        <v>24892</v>
      </c>
      <c r="B735" s="1">
        <v>125</v>
      </c>
      <c r="C735">
        <v>6.2</v>
      </c>
      <c r="P735" s="8"/>
      <c r="Q735" s="15"/>
      <c r="R735" s="15"/>
      <c r="S735" s="12">
        <v>3.9</v>
      </c>
      <c r="T735" s="15">
        <v>6.2</v>
      </c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7"/>
    </row>
    <row r="736" spans="1:31" ht="14.4" x14ac:dyDescent="0.3">
      <c r="A736" t="s">
        <v>24893</v>
      </c>
      <c r="B736" s="1">
        <v>94</v>
      </c>
      <c r="C736">
        <v>4.9000000000000004</v>
      </c>
      <c r="P736" s="8"/>
      <c r="Q736" s="15"/>
      <c r="R736" s="15"/>
      <c r="S736" s="12">
        <v>7.7</v>
      </c>
      <c r="T736" s="15">
        <v>5.8</v>
      </c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7"/>
    </row>
    <row r="737" spans="1:31" ht="14.4" x14ac:dyDescent="0.3">
      <c r="A737" t="s">
        <v>24894</v>
      </c>
      <c r="B737" s="1">
        <v>107</v>
      </c>
      <c r="C737">
        <v>6.1</v>
      </c>
      <c r="P737" s="8"/>
      <c r="Q737" s="15"/>
      <c r="R737" s="15"/>
      <c r="S737" s="12">
        <v>6.8</v>
      </c>
      <c r="T737" s="15">
        <v>6.6</v>
      </c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7"/>
    </row>
    <row r="738" spans="1:31" ht="14.4" x14ac:dyDescent="0.3">
      <c r="A738" t="s">
        <v>24895</v>
      </c>
      <c r="B738" s="1">
        <v>91</v>
      </c>
      <c r="C738">
        <v>6.1</v>
      </c>
      <c r="P738" s="8"/>
      <c r="Q738" s="15"/>
      <c r="R738" s="15"/>
      <c r="S738" s="12">
        <v>5.0999999999999996</v>
      </c>
      <c r="T738" s="15">
        <v>6.5</v>
      </c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7"/>
    </row>
    <row r="739" spans="1:31" ht="14.4" x14ac:dyDescent="0.3">
      <c r="A739" t="s">
        <v>24896</v>
      </c>
      <c r="B739" s="1">
        <v>116</v>
      </c>
      <c r="C739">
        <v>6.4</v>
      </c>
      <c r="P739" s="8"/>
      <c r="Q739" s="15"/>
      <c r="R739" s="15"/>
      <c r="S739" s="12">
        <v>3.6</v>
      </c>
      <c r="T739" s="15">
        <v>7.4</v>
      </c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7"/>
    </row>
    <row r="740" spans="1:31" ht="14.4" x14ac:dyDescent="0.3">
      <c r="A740" t="s">
        <v>24897</v>
      </c>
      <c r="B740" s="1">
        <v>100</v>
      </c>
      <c r="C740">
        <v>6.3</v>
      </c>
      <c r="P740" s="8"/>
      <c r="Q740" s="15"/>
      <c r="R740" s="15"/>
      <c r="S740" s="12">
        <v>5.7</v>
      </c>
      <c r="T740" s="15">
        <v>6.4</v>
      </c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7"/>
    </row>
    <row r="741" spans="1:31" ht="14.4" x14ac:dyDescent="0.3">
      <c r="A741" t="s">
        <v>24898</v>
      </c>
      <c r="B741" s="1">
        <v>117</v>
      </c>
      <c r="C741">
        <v>6.6</v>
      </c>
      <c r="P741" s="8"/>
      <c r="Q741" s="15"/>
      <c r="R741" s="15"/>
      <c r="S741" s="12">
        <v>5.5</v>
      </c>
      <c r="T741" s="15">
        <v>6.9</v>
      </c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7"/>
    </row>
    <row r="742" spans="1:31" ht="14.4" x14ac:dyDescent="0.3">
      <c r="A742" t="s">
        <v>24899</v>
      </c>
      <c r="B742" s="1">
        <v>110</v>
      </c>
      <c r="C742">
        <v>5.7</v>
      </c>
      <c r="P742" s="8"/>
      <c r="Q742" s="15"/>
      <c r="R742" s="15"/>
      <c r="S742" s="12">
        <v>6.1</v>
      </c>
      <c r="T742" s="15">
        <v>5.8</v>
      </c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7"/>
    </row>
    <row r="743" spans="1:31" ht="14.4" x14ac:dyDescent="0.3">
      <c r="A743" t="s">
        <v>24900</v>
      </c>
      <c r="B743" s="1">
        <v>96</v>
      </c>
      <c r="C743">
        <v>5.9</v>
      </c>
      <c r="P743" s="8"/>
      <c r="Q743" s="15"/>
      <c r="R743" s="15"/>
      <c r="S743" s="12">
        <v>7.2</v>
      </c>
      <c r="T743" s="15">
        <v>6.4</v>
      </c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7"/>
    </row>
    <row r="744" spans="1:31" ht="14.4" x14ac:dyDescent="0.3">
      <c r="A744" t="s">
        <v>24901</v>
      </c>
      <c r="B744" s="1">
        <v>101</v>
      </c>
      <c r="C744">
        <v>6</v>
      </c>
      <c r="P744" s="8"/>
      <c r="Q744" s="15"/>
      <c r="R744" s="15"/>
      <c r="S744" s="12">
        <v>5.9</v>
      </c>
      <c r="T744" s="15">
        <v>6.7</v>
      </c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7"/>
    </row>
    <row r="745" spans="1:31" ht="14.4" x14ac:dyDescent="0.3">
      <c r="A745" t="s">
        <v>24902</v>
      </c>
      <c r="B745" s="1">
        <v>111</v>
      </c>
      <c r="C745">
        <v>6.1</v>
      </c>
      <c r="P745" s="8"/>
      <c r="Q745" s="15"/>
      <c r="R745" s="15"/>
      <c r="S745" s="12">
        <v>6.1</v>
      </c>
      <c r="T745" s="15">
        <v>3.9</v>
      </c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7"/>
    </row>
    <row r="746" spans="1:31" ht="14.4" x14ac:dyDescent="0.3">
      <c r="A746" t="s">
        <v>24903</v>
      </c>
      <c r="B746" s="1">
        <v>117</v>
      </c>
      <c r="C746">
        <v>6.7</v>
      </c>
      <c r="P746" s="8"/>
      <c r="Q746" s="15"/>
      <c r="R746" s="15"/>
      <c r="S746" s="12">
        <v>6.8</v>
      </c>
      <c r="T746" s="15">
        <v>4.0999999999999996</v>
      </c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7"/>
    </row>
    <row r="747" spans="1:31" ht="14.4" x14ac:dyDescent="0.3">
      <c r="A747" t="s">
        <v>24904</v>
      </c>
      <c r="B747" s="1">
        <v>126</v>
      </c>
      <c r="C747">
        <v>6.7</v>
      </c>
      <c r="P747" s="8"/>
      <c r="Q747" s="15"/>
      <c r="R747" s="15"/>
      <c r="S747" s="12">
        <v>4.9000000000000004</v>
      </c>
      <c r="T747" s="15">
        <v>7.8</v>
      </c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7"/>
    </row>
    <row r="748" spans="1:31" ht="14.4" x14ac:dyDescent="0.3">
      <c r="A748" t="s">
        <v>24905</v>
      </c>
      <c r="B748" s="1">
        <v>152</v>
      </c>
      <c r="C748">
        <v>7.9</v>
      </c>
      <c r="P748" s="8"/>
      <c r="Q748" s="15"/>
      <c r="R748" s="15"/>
      <c r="S748" s="12">
        <v>2.5</v>
      </c>
      <c r="T748" s="15">
        <v>5.8</v>
      </c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7"/>
    </row>
    <row r="749" spans="1:31" ht="14.4" x14ac:dyDescent="0.3">
      <c r="A749" t="s">
        <v>24906</v>
      </c>
      <c r="B749" s="1">
        <v>101</v>
      </c>
      <c r="C749">
        <v>4.3</v>
      </c>
      <c r="P749" s="8"/>
      <c r="Q749" s="15"/>
      <c r="R749" s="15"/>
      <c r="S749" s="12">
        <v>6.1</v>
      </c>
      <c r="T749" s="15">
        <v>5.4</v>
      </c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7"/>
    </row>
    <row r="750" spans="1:31" ht="14.4" x14ac:dyDescent="0.3">
      <c r="A750" t="s">
        <v>24907</v>
      </c>
      <c r="B750" s="1">
        <v>87</v>
      </c>
      <c r="C750">
        <v>5.7</v>
      </c>
      <c r="P750" s="8"/>
      <c r="Q750" s="15"/>
      <c r="R750" s="15"/>
      <c r="S750" s="12">
        <v>5.9</v>
      </c>
      <c r="T750" s="15">
        <v>7.3</v>
      </c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7"/>
    </row>
    <row r="751" spans="1:31" ht="14.4" x14ac:dyDescent="0.3">
      <c r="A751" t="s">
        <v>24908</v>
      </c>
      <c r="B751" s="1">
        <v>85</v>
      </c>
      <c r="C751">
        <v>6.7</v>
      </c>
      <c r="P751" s="8"/>
      <c r="Q751" s="15"/>
      <c r="R751" s="15"/>
      <c r="S751" s="12">
        <v>5.6</v>
      </c>
      <c r="T751" s="15">
        <v>6.8</v>
      </c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7"/>
    </row>
    <row r="752" spans="1:31" ht="14.4" x14ac:dyDescent="0.3">
      <c r="A752" t="s">
        <v>24909</v>
      </c>
      <c r="B752" s="1">
        <v>130</v>
      </c>
      <c r="C752">
        <v>6.7</v>
      </c>
      <c r="P752" s="8"/>
      <c r="Q752" s="15"/>
      <c r="R752" s="15"/>
      <c r="S752" s="12">
        <v>6.1</v>
      </c>
      <c r="T752" s="15">
        <v>7.3</v>
      </c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7"/>
    </row>
    <row r="753" spans="1:31" ht="14.4" x14ac:dyDescent="0.3">
      <c r="A753" t="s">
        <v>24910</v>
      </c>
      <c r="B753" s="1">
        <v>104</v>
      </c>
      <c r="C753">
        <v>6.1</v>
      </c>
      <c r="P753" s="8"/>
      <c r="Q753" s="15"/>
      <c r="R753" s="15"/>
      <c r="S753" s="12">
        <v>5.8</v>
      </c>
      <c r="T753" s="15">
        <v>6.5</v>
      </c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7"/>
    </row>
    <row r="754" spans="1:31" ht="14.4" x14ac:dyDescent="0.3">
      <c r="A754" t="s">
        <v>24911</v>
      </c>
      <c r="B754" s="1">
        <v>121</v>
      </c>
      <c r="C754">
        <v>5.6</v>
      </c>
      <c r="P754" s="8"/>
      <c r="Q754" s="15"/>
      <c r="R754" s="15"/>
      <c r="S754" s="12">
        <v>3.8</v>
      </c>
      <c r="T754" s="15">
        <v>7.2</v>
      </c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7"/>
    </row>
    <row r="755" spans="1:31" ht="14.4" x14ac:dyDescent="0.3">
      <c r="A755" t="s">
        <v>24912</v>
      </c>
      <c r="B755" s="1">
        <v>140</v>
      </c>
      <c r="C755">
        <v>6.6</v>
      </c>
      <c r="P755" s="8"/>
      <c r="Q755" s="15"/>
      <c r="R755" s="15"/>
      <c r="S755" s="12">
        <v>6.4</v>
      </c>
      <c r="T755" s="15">
        <v>6.3</v>
      </c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7"/>
    </row>
    <row r="756" spans="1:31" ht="14.4" x14ac:dyDescent="0.3">
      <c r="A756" t="s">
        <v>24913</v>
      </c>
      <c r="B756" s="1">
        <v>131</v>
      </c>
      <c r="C756">
        <v>6.9</v>
      </c>
      <c r="P756" s="8"/>
      <c r="Q756" s="15"/>
      <c r="R756" s="15"/>
      <c r="S756" s="12">
        <v>6.7</v>
      </c>
      <c r="T756" s="15">
        <v>6.3</v>
      </c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7"/>
    </row>
    <row r="757" spans="1:31" ht="14.4" x14ac:dyDescent="0.3">
      <c r="A757" t="s">
        <v>24914</v>
      </c>
      <c r="B757" s="1">
        <v>91</v>
      </c>
      <c r="C757">
        <v>4.8</v>
      </c>
      <c r="P757" s="8"/>
      <c r="Q757" s="15"/>
      <c r="R757" s="15"/>
      <c r="S757" s="12">
        <v>6.1</v>
      </c>
      <c r="T757" s="15">
        <v>6.6</v>
      </c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7"/>
    </row>
    <row r="758" spans="1:31" ht="14.4" x14ac:dyDescent="0.3">
      <c r="A758" t="s">
        <v>24915</v>
      </c>
      <c r="B758" s="1">
        <v>118</v>
      </c>
      <c r="C758">
        <v>6.2</v>
      </c>
      <c r="P758" s="8"/>
      <c r="Q758" s="15"/>
      <c r="R758" s="15"/>
      <c r="S758" s="12">
        <v>6</v>
      </c>
      <c r="T758" s="15">
        <v>4.5999999999999996</v>
      </c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7"/>
    </row>
    <row r="759" spans="1:31" ht="14.4" x14ac:dyDescent="0.3">
      <c r="A759" t="s">
        <v>24916</v>
      </c>
      <c r="B759" s="1">
        <v>130</v>
      </c>
      <c r="C759">
        <v>6</v>
      </c>
      <c r="P759" s="8"/>
      <c r="Q759" s="15"/>
      <c r="R759" s="15"/>
      <c r="S759" s="12">
        <v>5.6</v>
      </c>
      <c r="T759" s="15">
        <v>6.1</v>
      </c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7"/>
    </row>
    <row r="760" spans="1:31" ht="14.4" x14ac:dyDescent="0.3">
      <c r="A760" t="s">
        <v>24917</v>
      </c>
      <c r="B760" s="1">
        <v>90</v>
      </c>
      <c r="C760">
        <v>4.9000000000000004</v>
      </c>
      <c r="P760" s="8"/>
      <c r="Q760" s="15"/>
      <c r="R760" s="15"/>
      <c r="S760" s="12">
        <v>6.1</v>
      </c>
      <c r="T760" s="15">
        <v>6.7</v>
      </c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7"/>
    </row>
    <row r="761" spans="1:31" ht="14.4" x14ac:dyDescent="0.3">
      <c r="A761" t="s">
        <v>24918</v>
      </c>
      <c r="B761" s="1">
        <v>103</v>
      </c>
      <c r="C761">
        <v>5.6</v>
      </c>
      <c r="P761" s="8"/>
      <c r="Q761" s="15"/>
      <c r="R761" s="15"/>
      <c r="S761" s="12">
        <v>5.9</v>
      </c>
      <c r="T761" s="15">
        <v>5.8</v>
      </c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7"/>
    </row>
    <row r="762" spans="1:31" ht="14.4" x14ac:dyDescent="0.3">
      <c r="A762" t="s">
        <v>24919</v>
      </c>
      <c r="B762" s="1">
        <v>122</v>
      </c>
      <c r="C762">
        <v>6.1</v>
      </c>
      <c r="P762" s="8"/>
      <c r="Q762" s="15"/>
      <c r="R762" s="15"/>
      <c r="S762" s="12">
        <v>6.3</v>
      </c>
      <c r="T762" s="15">
        <v>5.8</v>
      </c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7"/>
    </row>
    <row r="763" spans="1:31" ht="14.4" x14ac:dyDescent="0.3">
      <c r="A763" t="s">
        <v>24920</v>
      </c>
      <c r="B763" s="1">
        <v>106</v>
      </c>
      <c r="C763">
        <v>6.1</v>
      </c>
      <c r="P763" s="8"/>
      <c r="Q763" s="15"/>
      <c r="R763" s="15"/>
      <c r="S763" s="12">
        <v>5.9</v>
      </c>
      <c r="T763" s="15">
        <v>6.8</v>
      </c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7"/>
    </row>
    <row r="764" spans="1:31" ht="14.4" x14ac:dyDescent="0.3">
      <c r="A764" t="s">
        <v>24921</v>
      </c>
      <c r="B764" s="1">
        <v>103</v>
      </c>
      <c r="C764">
        <v>4.8</v>
      </c>
      <c r="P764" s="8"/>
      <c r="Q764" s="15"/>
      <c r="R764" s="15"/>
      <c r="S764" s="12">
        <v>5.0999999999999996</v>
      </c>
      <c r="T764" s="15">
        <v>8.5</v>
      </c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7"/>
    </row>
    <row r="765" spans="1:31" ht="14.4" x14ac:dyDescent="0.3">
      <c r="A765" t="s">
        <v>24922</v>
      </c>
      <c r="B765" s="1">
        <v>107</v>
      </c>
      <c r="C765">
        <v>5.5</v>
      </c>
      <c r="P765" s="8"/>
      <c r="Q765" s="15"/>
      <c r="R765" s="15"/>
      <c r="S765" s="12">
        <v>4.5</v>
      </c>
      <c r="T765" s="15">
        <v>6.6</v>
      </c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7"/>
    </row>
    <row r="766" spans="1:31" ht="14.4" x14ac:dyDescent="0.3">
      <c r="A766" t="s">
        <v>24923</v>
      </c>
      <c r="B766" s="1">
        <v>156</v>
      </c>
      <c r="C766">
        <v>3.8</v>
      </c>
      <c r="P766" s="8"/>
      <c r="Q766" s="15"/>
      <c r="R766" s="15"/>
      <c r="S766" s="12">
        <v>6.6</v>
      </c>
      <c r="T766" s="15">
        <v>5.5</v>
      </c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7"/>
    </row>
    <row r="767" spans="1:31" ht="14.4" x14ac:dyDescent="0.3">
      <c r="A767" t="s">
        <v>24924</v>
      </c>
      <c r="B767" s="1">
        <v>127</v>
      </c>
      <c r="C767">
        <v>6.5</v>
      </c>
      <c r="P767" s="8"/>
      <c r="Q767" s="15"/>
      <c r="R767" s="15"/>
      <c r="S767" s="12">
        <v>6.7</v>
      </c>
      <c r="T767" s="15">
        <v>7.1</v>
      </c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7"/>
    </row>
    <row r="768" spans="1:31" ht="14.4" x14ac:dyDescent="0.3">
      <c r="A768" t="s">
        <v>24925</v>
      </c>
      <c r="B768" s="1">
        <v>132</v>
      </c>
      <c r="C768">
        <v>6.7</v>
      </c>
      <c r="P768" s="8"/>
      <c r="Q768" s="15"/>
      <c r="R768" s="15"/>
      <c r="S768" s="12">
        <v>5.4</v>
      </c>
      <c r="T768" s="15">
        <v>7.5</v>
      </c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7"/>
    </row>
    <row r="769" spans="1:31" ht="14.4" x14ac:dyDescent="0.3">
      <c r="A769" t="s">
        <v>24926</v>
      </c>
      <c r="B769" s="1">
        <v>108</v>
      </c>
      <c r="C769">
        <v>8.1</v>
      </c>
      <c r="P769" s="8"/>
      <c r="Q769" s="15"/>
      <c r="R769" s="15"/>
      <c r="S769" s="12">
        <v>7.8</v>
      </c>
      <c r="T769" s="15">
        <v>7.1</v>
      </c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7"/>
    </row>
    <row r="770" spans="1:31" ht="14.4" x14ac:dyDescent="0.3">
      <c r="A770" t="s">
        <v>24927</v>
      </c>
      <c r="B770" s="1">
        <v>114</v>
      </c>
      <c r="C770">
        <v>4.9000000000000004</v>
      </c>
      <c r="P770" s="8"/>
      <c r="Q770" s="15"/>
      <c r="R770" s="15"/>
      <c r="S770" s="12">
        <v>7.8</v>
      </c>
      <c r="T770" s="15">
        <v>5.8</v>
      </c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7"/>
    </row>
    <row r="771" spans="1:31" ht="14.4" x14ac:dyDescent="0.3">
      <c r="A771" t="s">
        <v>24928</v>
      </c>
      <c r="B771" s="1">
        <v>133</v>
      </c>
      <c r="C771">
        <v>7.3</v>
      </c>
      <c r="P771" s="8"/>
      <c r="Q771" s="15"/>
      <c r="R771" s="15"/>
      <c r="S771" s="12">
        <v>6.6</v>
      </c>
      <c r="T771" s="15">
        <v>5.4</v>
      </c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7"/>
    </row>
    <row r="772" spans="1:31" ht="14.4" x14ac:dyDescent="0.3">
      <c r="A772" t="s">
        <v>24929</v>
      </c>
      <c r="B772" s="1">
        <v>103</v>
      </c>
      <c r="C772">
        <v>6.4</v>
      </c>
      <c r="P772" s="8"/>
      <c r="Q772" s="15"/>
      <c r="R772" s="15"/>
      <c r="S772" s="12">
        <v>6.4</v>
      </c>
      <c r="T772" s="15">
        <v>7.3</v>
      </c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7"/>
    </row>
    <row r="773" spans="1:31" ht="14.4" x14ac:dyDescent="0.3">
      <c r="A773" t="s">
        <v>24930</v>
      </c>
      <c r="B773" s="1">
        <v>95</v>
      </c>
      <c r="C773">
        <v>6.7</v>
      </c>
      <c r="P773" s="8"/>
      <c r="Q773" s="15"/>
      <c r="R773" s="15"/>
      <c r="S773" s="12">
        <v>7</v>
      </c>
      <c r="T773" s="15">
        <v>7.1</v>
      </c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7"/>
    </row>
    <row r="774" spans="1:31" ht="14.4" x14ac:dyDescent="0.3">
      <c r="A774" t="s">
        <v>24931</v>
      </c>
      <c r="B774" s="1">
        <v>90</v>
      </c>
      <c r="C774">
        <v>3.6</v>
      </c>
      <c r="P774" s="8"/>
      <c r="Q774" s="15"/>
      <c r="R774" s="15"/>
      <c r="S774" s="12">
        <v>5.9</v>
      </c>
      <c r="T774" s="15">
        <v>5.8</v>
      </c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7"/>
    </row>
    <row r="775" spans="1:31" ht="14.4" x14ac:dyDescent="0.3">
      <c r="A775" t="s">
        <v>24932</v>
      </c>
      <c r="B775" s="1">
        <v>87</v>
      </c>
      <c r="C775">
        <v>5.7</v>
      </c>
      <c r="P775" s="8"/>
      <c r="Q775" s="15"/>
      <c r="R775" s="15"/>
      <c r="S775" s="12">
        <v>6.8</v>
      </c>
      <c r="T775" s="15">
        <v>5.7</v>
      </c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7"/>
    </row>
    <row r="776" spans="1:31" ht="14.4" x14ac:dyDescent="0.3">
      <c r="A776" t="s">
        <v>24933</v>
      </c>
      <c r="B776" s="1">
        <v>114</v>
      </c>
      <c r="C776">
        <v>6</v>
      </c>
      <c r="P776" s="8"/>
      <c r="Q776" s="15"/>
      <c r="R776" s="15"/>
      <c r="S776" s="12">
        <v>7.1</v>
      </c>
      <c r="T776" s="15">
        <v>7.9</v>
      </c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7"/>
    </row>
    <row r="777" spans="1:31" ht="14.4" x14ac:dyDescent="0.3">
      <c r="A777" t="s">
        <v>24934</v>
      </c>
      <c r="B777" s="1">
        <v>103</v>
      </c>
      <c r="C777">
        <v>4.7</v>
      </c>
      <c r="P777" s="8"/>
      <c r="Q777" s="15"/>
      <c r="R777" s="15"/>
      <c r="S777" s="12">
        <v>3.3</v>
      </c>
      <c r="T777" s="15">
        <v>7.6</v>
      </c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7"/>
    </row>
    <row r="778" spans="1:31" ht="14.4" x14ac:dyDescent="0.3">
      <c r="A778" t="s">
        <v>24935</v>
      </c>
      <c r="B778" s="1">
        <v>125</v>
      </c>
      <c r="C778">
        <v>6.3</v>
      </c>
      <c r="P778" s="8"/>
      <c r="Q778" s="15"/>
      <c r="R778" s="15"/>
      <c r="S778" s="12">
        <v>6.7</v>
      </c>
      <c r="T778" s="15">
        <v>4.8</v>
      </c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7"/>
    </row>
    <row r="779" spans="1:31" ht="14.4" x14ac:dyDescent="0.3">
      <c r="A779" t="s">
        <v>24936</v>
      </c>
      <c r="B779" s="1">
        <v>97</v>
      </c>
      <c r="C779">
        <v>5.9</v>
      </c>
      <c r="P779" s="8"/>
      <c r="Q779" s="15"/>
      <c r="R779" s="15"/>
      <c r="S779" s="12">
        <v>6.8</v>
      </c>
      <c r="T779" s="15">
        <v>6.8</v>
      </c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7"/>
    </row>
    <row r="780" spans="1:31" ht="14.4" x14ac:dyDescent="0.3">
      <c r="A780" t="s">
        <v>24937</v>
      </c>
      <c r="B780" s="1">
        <v>125</v>
      </c>
      <c r="C780">
        <v>5.9</v>
      </c>
      <c r="P780" s="8"/>
      <c r="Q780" s="15"/>
      <c r="R780" s="15"/>
      <c r="S780" s="12">
        <v>6</v>
      </c>
      <c r="T780" s="15">
        <v>6.1</v>
      </c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7"/>
    </row>
    <row r="781" spans="1:31" ht="14.4" x14ac:dyDescent="0.3">
      <c r="A781" t="s">
        <v>24938</v>
      </c>
      <c r="B781" s="1">
        <v>136</v>
      </c>
      <c r="C781">
        <v>7.5</v>
      </c>
      <c r="P781" s="8"/>
      <c r="Q781" s="15"/>
      <c r="R781" s="15"/>
      <c r="S781" s="12">
        <v>5.4</v>
      </c>
      <c r="T781" s="15">
        <v>6.2</v>
      </c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7"/>
    </row>
    <row r="782" spans="1:31" ht="14.4" x14ac:dyDescent="0.3">
      <c r="A782" t="s">
        <v>24939</v>
      </c>
      <c r="B782" s="1">
        <v>116</v>
      </c>
      <c r="C782">
        <v>5.6</v>
      </c>
      <c r="P782" s="8"/>
      <c r="Q782" s="15"/>
      <c r="R782" s="15"/>
      <c r="S782" s="12">
        <v>4.3</v>
      </c>
      <c r="T782" s="15">
        <v>6.3</v>
      </c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7"/>
    </row>
    <row r="783" spans="1:31" ht="14.4" x14ac:dyDescent="0.3">
      <c r="A783" t="s">
        <v>24940</v>
      </c>
      <c r="B783" s="1">
        <v>103</v>
      </c>
      <c r="C783">
        <v>6.4</v>
      </c>
      <c r="P783" s="8"/>
      <c r="Q783" s="15"/>
      <c r="R783" s="15"/>
      <c r="S783" s="12">
        <v>6.2</v>
      </c>
      <c r="T783" s="15">
        <v>6.6</v>
      </c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7"/>
    </row>
    <row r="784" spans="1:31" ht="14.4" x14ac:dyDescent="0.3">
      <c r="A784" t="s">
        <v>24941</v>
      </c>
      <c r="B784" s="1">
        <v>97</v>
      </c>
      <c r="C784">
        <v>6.3</v>
      </c>
      <c r="P784" s="8"/>
      <c r="Q784" s="15"/>
      <c r="R784" s="15"/>
      <c r="S784" s="12">
        <v>7.7</v>
      </c>
      <c r="T784" s="15">
        <v>7.5</v>
      </c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7"/>
    </row>
    <row r="785" spans="1:31" ht="14.4" x14ac:dyDescent="0.3">
      <c r="A785" t="s">
        <v>24942</v>
      </c>
      <c r="B785" s="1">
        <v>96</v>
      </c>
      <c r="C785">
        <v>4.3</v>
      </c>
      <c r="P785" s="8"/>
      <c r="Q785" s="15"/>
      <c r="R785" s="15"/>
      <c r="S785" s="12">
        <v>5.9</v>
      </c>
      <c r="T785" s="15">
        <v>6.3</v>
      </c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7"/>
    </row>
    <row r="786" spans="1:31" ht="14.4" x14ac:dyDescent="0.3">
      <c r="A786" t="s">
        <v>24943</v>
      </c>
      <c r="B786" s="1">
        <v>131</v>
      </c>
      <c r="C786">
        <v>5.9</v>
      </c>
      <c r="P786" s="8"/>
      <c r="Q786" s="15"/>
      <c r="R786" s="15"/>
      <c r="S786" s="12">
        <v>7</v>
      </c>
      <c r="T786" s="15">
        <v>6.5</v>
      </c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7"/>
    </row>
    <row r="787" spans="1:31" ht="14.4" x14ac:dyDescent="0.3">
      <c r="A787" t="s">
        <v>24944</v>
      </c>
      <c r="B787" s="1">
        <v>95</v>
      </c>
      <c r="C787">
        <v>5.5</v>
      </c>
      <c r="P787" s="8"/>
      <c r="Q787" s="15"/>
      <c r="R787" s="15"/>
      <c r="S787" s="12">
        <v>7.6</v>
      </c>
      <c r="T787" s="15">
        <v>6.9</v>
      </c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7"/>
    </row>
    <row r="788" spans="1:31" ht="14.4" x14ac:dyDescent="0.3">
      <c r="A788" t="s">
        <v>24945</v>
      </c>
      <c r="B788" s="1">
        <v>86</v>
      </c>
      <c r="C788">
        <v>6.2</v>
      </c>
      <c r="P788" s="8"/>
      <c r="Q788" s="15"/>
      <c r="R788" s="15"/>
      <c r="S788" s="12">
        <v>6.7</v>
      </c>
      <c r="T788" s="15">
        <v>7.6</v>
      </c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7"/>
    </row>
    <row r="789" spans="1:31" ht="14.4" x14ac:dyDescent="0.3">
      <c r="A789" t="s">
        <v>24946</v>
      </c>
      <c r="B789" s="1">
        <v>142</v>
      </c>
      <c r="C789">
        <v>8.8000000000000007</v>
      </c>
      <c r="P789" s="8"/>
      <c r="Q789" s="15"/>
      <c r="R789" s="15"/>
      <c r="S789" s="12">
        <v>5.3</v>
      </c>
      <c r="T789" s="15">
        <v>6.1</v>
      </c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7"/>
    </row>
    <row r="790" spans="1:31" ht="14.4" x14ac:dyDescent="0.3">
      <c r="A790" t="s">
        <v>24947</v>
      </c>
      <c r="B790" s="1">
        <v>92</v>
      </c>
      <c r="C790">
        <v>5.2</v>
      </c>
      <c r="P790" s="8"/>
      <c r="Q790" s="15"/>
      <c r="R790" s="15"/>
      <c r="S790" s="12">
        <v>6.3</v>
      </c>
      <c r="T790" s="15">
        <v>7.3</v>
      </c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7"/>
    </row>
    <row r="791" spans="1:31" ht="14.4" x14ac:dyDescent="0.3">
      <c r="A791" t="s">
        <v>24948</v>
      </c>
      <c r="B791" s="1">
        <v>108</v>
      </c>
      <c r="C791">
        <v>7</v>
      </c>
      <c r="P791" s="8"/>
      <c r="Q791" s="15"/>
      <c r="R791" s="15"/>
      <c r="S791" s="12">
        <v>7</v>
      </c>
      <c r="T791" s="15">
        <v>8.3000000000000007</v>
      </c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7"/>
    </row>
    <row r="792" spans="1:31" ht="14.4" x14ac:dyDescent="0.3">
      <c r="A792" t="s">
        <v>24949</v>
      </c>
      <c r="B792" s="1">
        <v>84</v>
      </c>
      <c r="C792">
        <v>6.6</v>
      </c>
      <c r="P792" s="8"/>
      <c r="Q792" s="15"/>
      <c r="R792" s="15"/>
      <c r="S792" s="12">
        <v>6.6</v>
      </c>
      <c r="T792" s="15">
        <v>5.8</v>
      </c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7"/>
    </row>
    <row r="793" spans="1:31" ht="14.4" x14ac:dyDescent="0.3">
      <c r="A793" t="s">
        <v>24950</v>
      </c>
      <c r="B793" s="1">
        <v>188</v>
      </c>
      <c r="C793">
        <v>7.3</v>
      </c>
      <c r="P793" s="8"/>
      <c r="Q793" s="15"/>
      <c r="R793" s="15"/>
      <c r="S793" s="12">
        <v>5.4</v>
      </c>
      <c r="T793" s="15">
        <v>6.8</v>
      </c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7"/>
    </row>
    <row r="794" spans="1:31" ht="14.4" x14ac:dyDescent="0.3">
      <c r="A794" t="s">
        <v>24951</v>
      </c>
      <c r="B794" s="1">
        <v>95</v>
      </c>
      <c r="C794">
        <v>5.6</v>
      </c>
      <c r="P794" s="8"/>
      <c r="Q794" s="15"/>
      <c r="R794" s="15"/>
      <c r="S794" s="12">
        <v>5.7</v>
      </c>
      <c r="T794" s="15">
        <v>7</v>
      </c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7"/>
    </row>
    <row r="795" spans="1:31" ht="14.4" x14ac:dyDescent="0.3">
      <c r="A795" t="s">
        <v>24952</v>
      </c>
      <c r="B795" s="1">
        <v>118</v>
      </c>
      <c r="C795">
        <v>6.6</v>
      </c>
      <c r="P795" s="8"/>
      <c r="Q795" s="15"/>
      <c r="R795" s="15"/>
      <c r="S795" s="12">
        <v>5.9</v>
      </c>
      <c r="T795" s="15">
        <v>6.4</v>
      </c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7"/>
    </row>
    <row r="796" spans="1:31" ht="14.4" x14ac:dyDescent="0.3">
      <c r="A796" t="s">
        <v>24953</v>
      </c>
      <c r="B796" s="1">
        <v>92</v>
      </c>
      <c r="C796">
        <v>5.4</v>
      </c>
      <c r="P796" s="8"/>
      <c r="Q796" s="15"/>
      <c r="R796" s="15"/>
      <c r="S796" s="12">
        <v>6.3</v>
      </c>
      <c r="T796" s="15">
        <v>5.8</v>
      </c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7"/>
    </row>
    <row r="797" spans="1:31" ht="14.4" x14ac:dyDescent="0.3">
      <c r="A797" t="s">
        <v>24954</v>
      </c>
      <c r="B797" s="1">
        <v>74</v>
      </c>
      <c r="C797">
        <v>6.3</v>
      </c>
      <c r="P797" s="8"/>
      <c r="Q797" s="15"/>
      <c r="R797" s="15"/>
      <c r="S797" s="12">
        <v>2.1</v>
      </c>
      <c r="T797" s="15">
        <v>6.8</v>
      </c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7"/>
    </row>
    <row r="798" spans="1:31" ht="14.4" x14ac:dyDescent="0.3">
      <c r="A798" t="s">
        <v>24955</v>
      </c>
      <c r="B798" s="1">
        <v>134</v>
      </c>
      <c r="C798">
        <v>7.9</v>
      </c>
      <c r="P798" s="8"/>
      <c r="Q798" s="15"/>
      <c r="R798" s="15"/>
      <c r="S798" s="12">
        <v>7</v>
      </c>
      <c r="T798" s="15">
        <v>6.8</v>
      </c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7"/>
    </row>
    <row r="799" spans="1:31" ht="14.4" x14ac:dyDescent="0.3">
      <c r="A799" t="s">
        <v>24956</v>
      </c>
      <c r="B799" s="1">
        <v>101</v>
      </c>
      <c r="C799">
        <v>6.3</v>
      </c>
      <c r="P799" s="8"/>
      <c r="Q799" s="15"/>
      <c r="R799" s="15"/>
      <c r="S799" s="12">
        <v>6.8</v>
      </c>
      <c r="T799" s="15">
        <v>6.1</v>
      </c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7"/>
    </row>
    <row r="800" spans="1:31" ht="14.4" x14ac:dyDescent="0.3">
      <c r="A800" t="s">
        <v>24957</v>
      </c>
      <c r="B800" s="1">
        <v>100</v>
      </c>
      <c r="C800">
        <v>6</v>
      </c>
      <c r="P800" s="8"/>
      <c r="Q800" s="15"/>
      <c r="R800" s="15"/>
      <c r="S800" s="12">
        <v>6.3</v>
      </c>
      <c r="T800" s="15">
        <v>8.5</v>
      </c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7"/>
    </row>
    <row r="801" spans="1:31" ht="14.4" x14ac:dyDescent="0.3">
      <c r="A801" t="s">
        <v>24958</v>
      </c>
      <c r="B801" s="1">
        <v>132</v>
      </c>
      <c r="C801">
        <v>7.2</v>
      </c>
      <c r="P801" s="8"/>
      <c r="Q801" s="15"/>
      <c r="R801" s="15"/>
      <c r="S801" s="12">
        <v>7.3</v>
      </c>
      <c r="T801" s="15">
        <v>5.9</v>
      </c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7"/>
    </row>
    <row r="802" spans="1:31" ht="14.4" x14ac:dyDescent="0.3">
      <c r="A802" t="s">
        <v>24959</v>
      </c>
      <c r="B802" s="1">
        <v>105</v>
      </c>
      <c r="C802">
        <v>5.0999999999999996</v>
      </c>
      <c r="P802" s="8"/>
      <c r="Q802" s="15"/>
      <c r="R802" s="15"/>
      <c r="S802" s="12">
        <v>6.4</v>
      </c>
      <c r="T802" s="15">
        <v>6.3</v>
      </c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7"/>
    </row>
    <row r="803" spans="1:31" ht="14.4" x14ac:dyDescent="0.3">
      <c r="A803" t="s">
        <v>24960</v>
      </c>
      <c r="B803" s="1">
        <v>123</v>
      </c>
      <c r="C803">
        <v>7.3</v>
      </c>
      <c r="P803" s="8"/>
      <c r="Q803" s="15"/>
      <c r="R803" s="15"/>
      <c r="S803" s="12">
        <v>6.4</v>
      </c>
      <c r="T803" s="15">
        <v>5.9</v>
      </c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7"/>
    </row>
    <row r="804" spans="1:31" ht="14.4" x14ac:dyDescent="0.3">
      <c r="A804" t="s">
        <v>24961</v>
      </c>
      <c r="B804" s="1">
        <v>117</v>
      </c>
      <c r="C804">
        <v>8</v>
      </c>
      <c r="P804" s="8"/>
      <c r="Q804" s="15"/>
      <c r="R804" s="15"/>
      <c r="S804" s="12">
        <v>5.8</v>
      </c>
      <c r="T804" s="15">
        <v>6.9</v>
      </c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7"/>
    </row>
    <row r="805" spans="1:31" ht="14.4" x14ac:dyDescent="0.3">
      <c r="A805" t="s">
        <v>24962</v>
      </c>
      <c r="B805" s="1">
        <v>98</v>
      </c>
      <c r="C805">
        <v>6.2</v>
      </c>
      <c r="P805" s="8"/>
      <c r="Q805" s="15"/>
      <c r="R805" s="15"/>
      <c r="S805" s="12">
        <v>7.1</v>
      </c>
      <c r="T805" s="15">
        <v>5.9</v>
      </c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7"/>
    </row>
    <row r="806" spans="1:31" ht="14.4" x14ac:dyDescent="0.3">
      <c r="A806" t="s">
        <v>24963</v>
      </c>
      <c r="B806" s="1">
        <v>128</v>
      </c>
      <c r="C806">
        <v>6</v>
      </c>
      <c r="P806" s="8"/>
      <c r="Q806" s="15"/>
      <c r="R806" s="15"/>
      <c r="S806" s="12">
        <v>6.9</v>
      </c>
      <c r="T806" s="15">
        <v>7.3</v>
      </c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7"/>
    </row>
    <row r="807" spans="1:31" ht="14.4" x14ac:dyDescent="0.3">
      <c r="A807" t="s">
        <v>24964</v>
      </c>
      <c r="B807" s="1">
        <v>114</v>
      </c>
      <c r="C807">
        <v>6.7</v>
      </c>
      <c r="P807" s="8"/>
      <c r="Q807" s="15"/>
      <c r="R807" s="15"/>
      <c r="S807" s="12">
        <v>6</v>
      </c>
      <c r="T807" s="15">
        <v>6.6</v>
      </c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7"/>
    </row>
    <row r="808" spans="1:31" ht="14.4" x14ac:dyDescent="0.3">
      <c r="A808" t="s">
        <v>24965</v>
      </c>
      <c r="B808" s="1">
        <v>111</v>
      </c>
      <c r="C808">
        <v>8.1</v>
      </c>
      <c r="P808" s="8"/>
      <c r="Q808" s="15"/>
      <c r="R808" s="15"/>
      <c r="S808" s="12">
        <v>4.5999999999999996</v>
      </c>
      <c r="T808" s="15">
        <v>5.6</v>
      </c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7"/>
    </row>
    <row r="809" spans="1:31" ht="14.4" x14ac:dyDescent="0.3">
      <c r="A809" t="s">
        <v>24966</v>
      </c>
      <c r="B809" s="1">
        <v>85</v>
      </c>
      <c r="C809">
        <v>6.4</v>
      </c>
      <c r="P809" s="8"/>
      <c r="Q809" s="15"/>
      <c r="R809" s="15"/>
      <c r="S809" s="12">
        <v>6</v>
      </c>
      <c r="T809" s="15">
        <v>6</v>
      </c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7"/>
    </row>
    <row r="810" spans="1:31" ht="14.4" x14ac:dyDescent="0.3">
      <c r="A810" t="s">
        <v>24967</v>
      </c>
      <c r="B810" s="1">
        <v>137</v>
      </c>
      <c r="C810">
        <v>8</v>
      </c>
      <c r="P810" s="8"/>
      <c r="Q810" s="15"/>
      <c r="R810" s="15"/>
      <c r="S810" s="12">
        <v>5.5</v>
      </c>
      <c r="T810" s="15">
        <v>7.1</v>
      </c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7"/>
    </row>
    <row r="811" spans="1:31" ht="14.4" x14ac:dyDescent="0.3">
      <c r="A811" t="s">
        <v>24968</v>
      </c>
      <c r="B811" s="1">
        <v>97</v>
      </c>
      <c r="C811">
        <v>6.3</v>
      </c>
      <c r="P811" s="8"/>
      <c r="Q811" s="15"/>
      <c r="R811" s="15"/>
      <c r="S811" s="12">
        <v>6.3</v>
      </c>
      <c r="T811" s="15">
        <v>6.6</v>
      </c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7"/>
    </row>
    <row r="812" spans="1:31" ht="14.4" x14ac:dyDescent="0.3">
      <c r="A812" t="s">
        <v>24969</v>
      </c>
      <c r="B812" s="1">
        <v>104</v>
      </c>
      <c r="C812">
        <v>6.4</v>
      </c>
      <c r="P812" s="8"/>
      <c r="Q812" s="15"/>
      <c r="R812" s="15"/>
      <c r="S812" s="12">
        <v>5.0999999999999996</v>
      </c>
      <c r="T812" s="15">
        <v>6.7</v>
      </c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7"/>
    </row>
    <row r="813" spans="1:31" ht="14.4" x14ac:dyDescent="0.3">
      <c r="A813" t="s">
        <v>24970</v>
      </c>
      <c r="B813" s="1">
        <v>110</v>
      </c>
      <c r="C813">
        <v>6.6</v>
      </c>
      <c r="P813" s="8"/>
      <c r="Q813" s="15"/>
      <c r="R813" s="15"/>
      <c r="S813" s="12">
        <v>6.8</v>
      </c>
      <c r="T813" s="15">
        <v>5.6</v>
      </c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7"/>
    </row>
    <row r="814" spans="1:31" ht="14.4" x14ac:dyDescent="0.3">
      <c r="A814" t="s">
        <v>24971</v>
      </c>
      <c r="B814" s="1">
        <v>133</v>
      </c>
      <c r="C814">
        <v>6.4</v>
      </c>
      <c r="P814" s="8"/>
      <c r="Q814" s="15"/>
      <c r="R814" s="15"/>
      <c r="S814" s="12">
        <v>5.3</v>
      </c>
      <c r="T814" s="15">
        <v>7.2</v>
      </c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7"/>
    </row>
    <row r="815" spans="1:31" ht="14.4" x14ac:dyDescent="0.3">
      <c r="A815" t="s">
        <v>24972</v>
      </c>
      <c r="B815" s="1">
        <v>94</v>
      </c>
      <c r="C815">
        <v>6</v>
      </c>
      <c r="P815" s="8"/>
      <c r="Q815" s="15"/>
      <c r="R815" s="15"/>
      <c r="S815" s="12">
        <v>7.3</v>
      </c>
      <c r="T815" s="15">
        <v>6.4</v>
      </c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7"/>
    </row>
    <row r="816" spans="1:31" ht="14.4" x14ac:dyDescent="0.3">
      <c r="A816" t="s">
        <v>24973</v>
      </c>
      <c r="B816" s="1">
        <v>104</v>
      </c>
      <c r="C816">
        <v>6.6</v>
      </c>
      <c r="P816" s="8"/>
      <c r="Q816" s="15"/>
      <c r="R816" s="15"/>
      <c r="S816" s="12">
        <v>7.6</v>
      </c>
      <c r="T816" s="15">
        <v>7.1</v>
      </c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7"/>
    </row>
    <row r="817" spans="1:31" ht="14.4" x14ac:dyDescent="0.3">
      <c r="A817" t="s">
        <v>24974</v>
      </c>
      <c r="B817" s="1">
        <v>91</v>
      </c>
      <c r="C817">
        <v>5.9</v>
      </c>
      <c r="P817" s="8"/>
      <c r="Q817" s="15"/>
      <c r="R817" s="15"/>
      <c r="S817" s="12">
        <v>5.3</v>
      </c>
      <c r="T817" s="15">
        <v>6.3</v>
      </c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7"/>
    </row>
    <row r="818" spans="1:31" ht="14.4" x14ac:dyDescent="0.3">
      <c r="A818" t="s">
        <v>24975</v>
      </c>
      <c r="B818" s="1">
        <v>145</v>
      </c>
      <c r="C818">
        <v>6.4</v>
      </c>
      <c r="P818" s="8"/>
      <c r="Q818" s="15"/>
      <c r="R818" s="15"/>
      <c r="S818" s="12">
        <v>5.4</v>
      </c>
      <c r="T818" s="15">
        <v>6.6</v>
      </c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7"/>
    </row>
    <row r="819" spans="1:31" ht="14.4" x14ac:dyDescent="0.3">
      <c r="A819" t="s">
        <v>24976</v>
      </c>
      <c r="B819" s="1">
        <v>135</v>
      </c>
      <c r="C819">
        <v>6.3</v>
      </c>
      <c r="P819" s="8"/>
      <c r="Q819" s="15"/>
      <c r="R819" s="15"/>
      <c r="S819" s="12">
        <v>6.2</v>
      </c>
      <c r="T819" s="15">
        <v>6</v>
      </c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7"/>
    </row>
    <row r="820" spans="1:31" ht="14.4" x14ac:dyDescent="0.3">
      <c r="A820" t="s">
        <v>24977</v>
      </c>
      <c r="B820" s="1">
        <v>122</v>
      </c>
      <c r="C820">
        <v>7.3</v>
      </c>
      <c r="P820" s="8"/>
      <c r="Q820" s="15"/>
      <c r="R820" s="15"/>
      <c r="S820" s="12">
        <v>5.8</v>
      </c>
      <c r="T820" s="15">
        <v>6.8</v>
      </c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7"/>
    </row>
    <row r="821" spans="1:31" ht="14.4" x14ac:dyDescent="0.3">
      <c r="A821" t="s">
        <v>24978</v>
      </c>
      <c r="B821" s="1">
        <v>110</v>
      </c>
      <c r="C821">
        <v>6.8</v>
      </c>
      <c r="P821" s="8"/>
      <c r="Q821" s="15"/>
      <c r="R821" s="15"/>
      <c r="S821" s="12">
        <v>6.9</v>
      </c>
      <c r="T821" s="15">
        <v>6.8</v>
      </c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7"/>
    </row>
    <row r="822" spans="1:31" ht="14.4" x14ac:dyDescent="0.3">
      <c r="A822" t="s">
        <v>24979</v>
      </c>
      <c r="B822" s="1">
        <v>95</v>
      </c>
      <c r="C822">
        <v>7.2</v>
      </c>
      <c r="P822" s="8"/>
      <c r="Q822" s="15"/>
      <c r="R822" s="15"/>
      <c r="S822" s="12">
        <v>5.5</v>
      </c>
      <c r="T822" s="15">
        <v>6.3</v>
      </c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7"/>
    </row>
    <row r="823" spans="1:31" ht="14.4" x14ac:dyDescent="0.3">
      <c r="A823" t="s">
        <v>24980</v>
      </c>
      <c r="B823" s="1">
        <v>102</v>
      </c>
      <c r="C823">
        <v>5.7</v>
      </c>
      <c r="P823" s="8"/>
      <c r="Q823" s="15"/>
      <c r="R823" s="15"/>
      <c r="S823" s="12">
        <v>6.5</v>
      </c>
      <c r="T823" s="15">
        <v>5</v>
      </c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7"/>
    </row>
    <row r="824" spans="1:31" ht="14.4" x14ac:dyDescent="0.3">
      <c r="A824" t="s">
        <v>24981</v>
      </c>
      <c r="B824" s="1">
        <v>94</v>
      </c>
      <c r="C824">
        <v>6</v>
      </c>
      <c r="P824" s="8"/>
      <c r="Q824" s="15"/>
      <c r="R824" s="15"/>
      <c r="S824" s="12">
        <v>6.4</v>
      </c>
      <c r="T824" s="15">
        <v>5.6</v>
      </c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7"/>
    </row>
    <row r="825" spans="1:31" ht="14.4" x14ac:dyDescent="0.3">
      <c r="A825" t="s">
        <v>24982</v>
      </c>
      <c r="B825" s="1">
        <v>126</v>
      </c>
      <c r="C825">
        <v>6.5</v>
      </c>
      <c r="P825" s="8"/>
      <c r="Q825" s="15"/>
      <c r="R825" s="15"/>
      <c r="S825" s="12">
        <v>5.9</v>
      </c>
      <c r="T825" s="15">
        <v>7.4</v>
      </c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7"/>
    </row>
    <row r="826" spans="1:31" ht="14.4" x14ac:dyDescent="0.3">
      <c r="A826" t="s">
        <v>24983</v>
      </c>
      <c r="B826" s="1">
        <v>118</v>
      </c>
      <c r="C826">
        <v>5.8</v>
      </c>
      <c r="P826" s="8"/>
      <c r="Q826" s="15"/>
      <c r="R826" s="15"/>
      <c r="S826" s="12">
        <v>5.8</v>
      </c>
      <c r="T826" s="15">
        <v>7.2</v>
      </c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7"/>
    </row>
    <row r="827" spans="1:31" ht="14.4" x14ac:dyDescent="0.3">
      <c r="A827" t="s">
        <v>24984</v>
      </c>
      <c r="B827" s="1">
        <v>99</v>
      </c>
      <c r="C827">
        <v>5.8</v>
      </c>
      <c r="P827" s="8"/>
      <c r="Q827" s="15"/>
      <c r="R827" s="15"/>
      <c r="S827" s="12">
        <v>5.9</v>
      </c>
      <c r="T827" s="15">
        <v>6.4</v>
      </c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7"/>
    </row>
    <row r="828" spans="1:31" ht="14.4" x14ac:dyDescent="0.3">
      <c r="A828" t="s">
        <v>24985</v>
      </c>
      <c r="B828" s="1">
        <v>88</v>
      </c>
      <c r="C828">
        <v>6.7</v>
      </c>
      <c r="P828" s="8"/>
      <c r="Q828" s="15"/>
      <c r="R828" s="15"/>
      <c r="S828" s="12">
        <v>6.4</v>
      </c>
      <c r="T828" s="15">
        <v>7</v>
      </c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7"/>
    </row>
    <row r="829" spans="1:31" ht="14.4" x14ac:dyDescent="0.3">
      <c r="A829" t="s">
        <v>24986</v>
      </c>
      <c r="B829" s="1">
        <v>141</v>
      </c>
      <c r="C829">
        <v>7.8</v>
      </c>
      <c r="P829" s="8"/>
      <c r="Q829" s="15"/>
      <c r="R829" s="15"/>
      <c r="S829" s="12">
        <v>5.9</v>
      </c>
      <c r="T829" s="15">
        <v>6.9</v>
      </c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7"/>
    </row>
    <row r="830" spans="1:31" ht="14.4" x14ac:dyDescent="0.3">
      <c r="A830" t="s">
        <v>24987</v>
      </c>
      <c r="B830" s="1">
        <v>107</v>
      </c>
      <c r="C830">
        <v>5.6</v>
      </c>
      <c r="P830" s="8"/>
      <c r="Q830" s="15"/>
      <c r="R830" s="15"/>
      <c r="S830" s="12">
        <v>7</v>
      </c>
      <c r="T830" s="15">
        <v>6.9</v>
      </c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7"/>
    </row>
    <row r="831" spans="1:31" ht="14.4" x14ac:dyDescent="0.3">
      <c r="A831" t="s">
        <v>24988</v>
      </c>
      <c r="B831" s="1">
        <v>116</v>
      </c>
      <c r="C831">
        <v>5.8</v>
      </c>
      <c r="P831" s="8"/>
      <c r="Q831" s="15"/>
      <c r="R831" s="15"/>
      <c r="S831" s="12">
        <v>6.1</v>
      </c>
      <c r="T831" s="15">
        <v>7.4</v>
      </c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7"/>
    </row>
    <row r="832" spans="1:31" ht="14.4" x14ac:dyDescent="0.3">
      <c r="A832" t="s">
        <v>24989</v>
      </c>
      <c r="B832" s="1">
        <v>143</v>
      </c>
      <c r="C832">
        <v>7.4</v>
      </c>
      <c r="P832" s="8"/>
      <c r="Q832" s="15"/>
      <c r="R832" s="15"/>
      <c r="S832" s="12">
        <v>6.9</v>
      </c>
      <c r="T832" s="15">
        <v>7</v>
      </c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7"/>
    </row>
    <row r="833" spans="1:31" ht="14.4" x14ac:dyDescent="0.3">
      <c r="A833" t="s">
        <v>24990</v>
      </c>
      <c r="B833" s="1">
        <v>114</v>
      </c>
      <c r="C833">
        <v>6.9</v>
      </c>
      <c r="P833" s="8"/>
      <c r="Q833" s="15"/>
      <c r="R833" s="15"/>
      <c r="S833" s="12">
        <v>6.5</v>
      </c>
      <c r="T833" s="15">
        <v>7.5</v>
      </c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7"/>
    </row>
    <row r="834" spans="1:31" ht="14.4" x14ac:dyDescent="0.3">
      <c r="A834" t="s">
        <v>24991</v>
      </c>
      <c r="B834" s="1">
        <v>93</v>
      </c>
      <c r="C834">
        <v>5.5</v>
      </c>
      <c r="P834" s="8"/>
      <c r="Q834" s="15"/>
      <c r="R834" s="15"/>
      <c r="S834" s="12">
        <v>6</v>
      </c>
      <c r="T834" s="15">
        <v>6.4</v>
      </c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7"/>
    </row>
    <row r="835" spans="1:31" ht="14.4" x14ac:dyDescent="0.3">
      <c r="A835" t="s">
        <v>24992</v>
      </c>
      <c r="B835" s="1">
        <v>280</v>
      </c>
      <c r="C835">
        <v>6.3</v>
      </c>
      <c r="P835" s="8"/>
      <c r="Q835" s="15"/>
      <c r="R835" s="15"/>
      <c r="S835" s="12">
        <v>5.8</v>
      </c>
      <c r="T835" s="15">
        <v>6.9</v>
      </c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7"/>
    </row>
    <row r="836" spans="1:31" ht="14.4" x14ac:dyDescent="0.3">
      <c r="A836" t="s">
        <v>24993</v>
      </c>
      <c r="B836" s="1">
        <v>100</v>
      </c>
      <c r="C836">
        <v>4.7</v>
      </c>
      <c r="P836" s="8"/>
      <c r="Q836" s="15"/>
      <c r="R836" s="15"/>
      <c r="S836" s="12">
        <v>6.1</v>
      </c>
      <c r="T836" s="15">
        <v>6.2</v>
      </c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7"/>
    </row>
    <row r="837" spans="1:31" ht="14.4" x14ac:dyDescent="0.3">
      <c r="A837" t="s">
        <v>24994</v>
      </c>
      <c r="B837" s="1">
        <v>107</v>
      </c>
      <c r="C837">
        <v>5.6</v>
      </c>
      <c r="P837" s="8"/>
      <c r="Q837" s="15"/>
      <c r="R837" s="15"/>
      <c r="S837" s="12">
        <v>6.7</v>
      </c>
      <c r="T837" s="15">
        <v>6.4</v>
      </c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7"/>
    </row>
    <row r="838" spans="1:31" ht="14.4" x14ac:dyDescent="0.3">
      <c r="A838" t="s">
        <v>24995</v>
      </c>
      <c r="B838" s="1">
        <v>119</v>
      </c>
      <c r="C838">
        <v>6.4</v>
      </c>
      <c r="P838" s="8"/>
      <c r="Q838" s="15"/>
      <c r="R838" s="15"/>
      <c r="S838" s="12">
        <v>5.6</v>
      </c>
      <c r="T838" s="15">
        <v>6</v>
      </c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7"/>
    </row>
    <row r="839" spans="1:31" ht="14.4" x14ac:dyDescent="0.3">
      <c r="A839" t="s">
        <v>24996</v>
      </c>
      <c r="B839" s="1">
        <v>95</v>
      </c>
      <c r="C839">
        <v>4.2</v>
      </c>
      <c r="P839" s="8"/>
      <c r="Q839" s="15"/>
      <c r="R839" s="15"/>
      <c r="S839" s="12">
        <v>5.8</v>
      </c>
      <c r="T839" s="15">
        <v>5.0999999999999996</v>
      </c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7"/>
    </row>
    <row r="840" spans="1:31" ht="14.4" x14ac:dyDescent="0.3">
      <c r="A840" t="s">
        <v>24997</v>
      </c>
      <c r="B840" s="1">
        <v>119</v>
      </c>
      <c r="C840">
        <v>6.4</v>
      </c>
      <c r="P840" s="8"/>
      <c r="Q840" s="15"/>
      <c r="R840" s="15"/>
      <c r="S840" s="12">
        <v>5</v>
      </c>
      <c r="T840" s="15">
        <v>5.4</v>
      </c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7"/>
    </row>
    <row r="841" spans="1:31" ht="14.4" x14ac:dyDescent="0.3">
      <c r="A841" t="s">
        <v>24998</v>
      </c>
      <c r="B841" s="1">
        <v>133</v>
      </c>
      <c r="C841">
        <v>7.7</v>
      </c>
      <c r="P841" s="8"/>
      <c r="Q841" s="15"/>
      <c r="R841" s="15"/>
      <c r="S841" s="12">
        <v>6.5</v>
      </c>
      <c r="T841" s="15">
        <v>6.8</v>
      </c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7"/>
    </row>
    <row r="842" spans="1:31" ht="14.4" x14ac:dyDescent="0.3">
      <c r="A842" t="s">
        <v>24999</v>
      </c>
      <c r="B842" s="1">
        <v>117</v>
      </c>
      <c r="C842">
        <v>6.7</v>
      </c>
      <c r="P842" s="8"/>
      <c r="Q842" s="15"/>
      <c r="R842" s="15"/>
      <c r="S842" s="12">
        <v>5.2</v>
      </c>
      <c r="T842" s="15">
        <v>7.2</v>
      </c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7"/>
    </row>
    <row r="843" spans="1:31" ht="14.4" x14ac:dyDescent="0.3">
      <c r="A843" t="s">
        <v>25000</v>
      </c>
      <c r="B843" s="1">
        <v>123</v>
      </c>
      <c r="C843">
        <v>7.7</v>
      </c>
      <c r="P843" s="8"/>
      <c r="Q843" s="15"/>
      <c r="R843" s="15"/>
      <c r="S843" s="12">
        <v>4.7</v>
      </c>
      <c r="T843" s="15">
        <v>8.5</v>
      </c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7"/>
    </row>
    <row r="844" spans="1:31" ht="14.4" x14ac:dyDescent="0.3">
      <c r="A844" t="s">
        <v>25001</v>
      </c>
      <c r="B844" s="1">
        <v>92</v>
      </c>
      <c r="C844">
        <v>5.7</v>
      </c>
      <c r="P844" s="8"/>
      <c r="Q844" s="15"/>
      <c r="R844" s="15"/>
      <c r="S844" s="12">
        <v>5.9</v>
      </c>
      <c r="T844" s="15">
        <v>4.0999999999999996</v>
      </c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7"/>
    </row>
    <row r="845" spans="1:31" ht="14.4" x14ac:dyDescent="0.3">
      <c r="A845" t="s">
        <v>25002</v>
      </c>
      <c r="B845" s="1">
        <v>170</v>
      </c>
      <c r="C845">
        <v>7.6</v>
      </c>
      <c r="P845" s="8"/>
      <c r="Q845" s="15"/>
      <c r="R845" s="15"/>
      <c r="S845" s="12">
        <v>7.7</v>
      </c>
      <c r="T845" s="15">
        <v>6.1</v>
      </c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7"/>
    </row>
    <row r="846" spans="1:31" ht="14.4" x14ac:dyDescent="0.3">
      <c r="A846" t="s">
        <v>25003</v>
      </c>
      <c r="B846" s="1">
        <v>123</v>
      </c>
      <c r="C846">
        <v>6.4</v>
      </c>
      <c r="P846" s="8"/>
      <c r="Q846" s="15"/>
      <c r="R846" s="15"/>
      <c r="S846" s="12">
        <v>4.4000000000000004</v>
      </c>
      <c r="T846" s="15">
        <v>7.1</v>
      </c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7"/>
    </row>
    <row r="847" spans="1:31" ht="14.4" x14ac:dyDescent="0.3">
      <c r="A847" t="s">
        <v>25004</v>
      </c>
      <c r="B847" s="1">
        <v>110</v>
      </c>
      <c r="C847">
        <v>5.6</v>
      </c>
      <c r="P847" s="8"/>
      <c r="Q847" s="15"/>
      <c r="R847" s="15"/>
      <c r="S847" s="12">
        <v>5.5</v>
      </c>
      <c r="T847" s="15">
        <v>6.5</v>
      </c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7"/>
    </row>
    <row r="848" spans="1:31" ht="14.4" x14ac:dyDescent="0.3">
      <c r="A848" t="s">
        <v>25005</v>
      </c>
      <c r="B848" s="1">
        <v>116</v>
      </c>
      <c r="C848">
        <v>6.8</v>
      </c>
      <c r="P848" s="8"/>
      <c r="Q848" s="15"/>
      <c r="R848" s="15"/>
      <c r="S848" s="12">
        <v>6.2</v>
      </c>
      <c r="T848" s="15">
        <v>6.3</v>
      </c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7"/>
    </row>
    <row r="849" spans="1:31" ht="14.4" x14ac:dyDescent="0.3">
      <c r="A849" t="s">
        <v>25006</v>
      </c>
      <c r="B849" s="1">
        <v>121</v>
      </c>
      <c r="C849">
        <v>2.4</v>
      </c>
      <c r="P849" s="8"/>
      <c r="Q849" s="15"/>
      <c r="R849" s="15"/>
      <c r="S849" s="12">
        <v>7.1</v>
      </c>
      <c r="T849" s="15">
        <v>7.7</v>
      </c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7"/>
    </row>
    <row r="850" spans="1:31" ht="14.4" x14ac:dyDescent="0.3">
      <c r="A850" t="s">
        <v>25007</v>
      </c>
      <c r="B850" s="1">
        <v>128</v>
      </c>
      <c r="C850">
        <v>6.2</v>
      </c>
      <c r="P850" s="8"/>
      <c r="Q850" s="15"/>
      <c r="R850" s="15"/>
      <c r="S850" s="12">
        <v>6.1</v>
      </c>
      <c r="T850" s="15">
        <v>6.9</v>
      </c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7"/>
    </row>
    <row r="851" spans="1:31" ht="14.4" x14ac:dyDescent="0.3">
      <c r="A851" t="s">
        <v>25008</v>
      </c>
      <c r="B851" s="1">
        <v>99</v>
      </c>
      <c r="C851">
        <v>5.9</v>
      </c>
      <c r="P851" s="8"/>
      <c r="Q851" s="15"/>
      <c r="R851" s="15"/>
      <c r="S851" s="12">
        <v>5.9</v>
      </c>
      <c r="T851" s="15">
        <v>6.6</v>
      </c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7"/>
    </row>
    <row r="852" spans="1:31" ht="14.4" x14ac:dyDescent="0.3">
      <c r="A852" t="s">
        <v>25009</v>
      </c>
      <c r="B852" s="1">
        <v>94</v>
      </c>
      <c r="C852">
        <v>7.1</v>
      </c>
      <c r="P852" s="8"/>
      <c r="Q852" s="15"/>
      <c r="R852" s="15"/>
      <c r="S852" s="12">
        <v>7</v>
      </c>
      <c r="T852" s="15">
        <v>3.1</v>
      </c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7"/>
    </row>
    <row r="853" spans="1:31" ht="14.4" x14ac:dyDescent="0.3">
      <c r="A853" t="s">
        <v>25010</v>
      </c>
      <c r="B853" s="1">
        <v>127</v>
      </c>
      <c r="C853">
        <v>7.6</v>
      </c>
      <c r="P853" s="8"/>
      <c r="Q853" s="15"/>
      <c r="R853" s="15"/>
      <c r="S853" s="12">
        <v>6.8</v>
      </c>
      <c r="T853" s="15">
        <v>6.3</v>
      </c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7"/>
    </row>
    <row r="854" spans="1:31" ht="14.4" x14ac:dyDescent="0.3">
      <c r="A854" t="s">
        <v>25011</v>
      </c>
      <c r="B854" s="1">
        <v>89</v>
      </c>
      <c r="C854">
        <v>5.5</v>
      </c>
      <c r="P854" s="8"/>
      <c r="Q854" s="15"/>
      <c r="R854" s="15"/>
      <c r="S854" s="12">
        <v>5.8</v>
      </c>
      <c r="T854" s="15">
        <v>5.7</v>
      </c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7"/>
    </row>
    <row r="855" spans="1:31" ht="14.4" x14ac:dyDescent="0.3">
      <c r="A855" t="s">
        <v>25012</v>
      </c>
      <c r="B855" s="1">
        <v>123</v>
      </c>
      <c r="C855">
        <v>7</v>
      </c>
      <c r="P855" s="8"/>
      <c r="Q855" s="15"/>
      <c r="R855" s="15"/>
      <c r="S855" s="12">
        <v>7.8</v>
      </c>
      <c r="T855" s="15">
        <v>7.8</v>
      </c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7"/>
    </row>
    <row r="856" spans="1:31" ht="14.4" x14ac:dyDescent="0.3">
      <c r="A856" t="s">
        <v>25013</v>
      </c>
      <c r="B856" s="1">
        <v>135</v>
      </c>
      <c r="C856">
        <v>7.1</v>
      </c>
      <c r="P856" s="8"/>
      <c r="Q856" s="15"/>
      <c r="R856" s="15"/>
      <c r="S856" s="12">
        <v>6.5</v>
      </c>
      <c r="T856" s="15">
        <v>6.7</v>
      </c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7"/>
    </row>
    <row r="857" spans="1:31" ht="14.4" x14ac:dyDescent="0.3">
      <c r="A857" t="s">
        <v>25014</v>
      </c>
      <c r="B857" s="1">
        <v>118</v>
      </c>
      <c r="C857">
        <v>7.4</v>
      </c>
      <c r="P857" s="8"/>
      <c r="Q857" s="15"/>
      <c r="R857" s="15"/>
      <c r="S857" s="12">
        <v>6.3</v>
      </c>
      <c r="T857" s="15">
        <v>6.3</v>
      </c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7"/>
    </row>
    <row r="858" spans="1:31" ht="14.4" x14ac:dyDescent="0.3">
      <c r="A858" t="s">
        <v>25015</v>
      </c>
      <c r="B858" s="1">
        <v>189</v>
      </c>
      <c r="C858">
        <v>7.6</v>
      </c>
      <c r="P858" s="8"/>
      <c r="Q858" s="15"/>
      <c r="R858" s="15"/>
      <c r="S858" s="12">
        <v>5.3</v>
      </c>
      <c r="T858" s="15">
        <v>7.8</v>
      </c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7"/>
    </row>
    <row r="859" spans="1:31" ht="14.4" x14ac:dyDescent="0.3">
      <c r="A859" t="s">
        <v>25016</v>
      </c>
      <c r="B859" s="1">
        <v>172</v>
      </c>
      <c r="C859">
        <v>5.9</v>
      </c>
      <c r="P859" s="8"/>
      <c r="Q859" s="15"/>
      <c r="R859" s="15"/>
      <c r="S859" s="12">
        <v>5.5</v>
      </c>
      <c r="T859" s="15">
        <v>7.6</v>
      </c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7"/>
    </row>
    <row r="860" spans="1:31" ht="14.4" x14ac:dyDescent="0.3">
      <c r="A860" t="s">
        <v>25017</v>
      </c>
      <c r="B860" s="1">
        <v>124</v>
      </c>
      <c r="C860">
        <v>5.9</v>
      </c>
      <c r="P860" s="8"/>
      <c r="Q860" s="15"/>
      <c r="R860" s="15"/>
      <c r="S860" s="12">
        <v>7.4</v>
      </c>
      <c r="T860" s="15">
        <v>7.1</v>
      </c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7"/>
    </row>
    <row r="861" spans="1:31" ht="14.4" x14ac:dyDescent="0.3">
      <c r="A861" t="s">
        <v>25018</v>
      </c>
      <c r="B861" s="1">
        <v>141</v>
      </c>
      <c r="C861">
        <v>8</v>
      </c>
      <c r="P861" s="8"/>
      <c r="Q861" s="15"/>
      <c r="R861" s="15"/>
      <c r="S861" s="12">
        <v>4.3</v>
      </c>
      <c r="T861" s="15">
        <v>5.8</v>
      </c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7"/>
    </row>
    <row r="862" spans="1:31" ht="14.4" x14ac:dyDescent="0.3">
      <c r="A862" t="s">
        <v>25019</v>
      </c>
      <c r="B862" s="1">
        <v>157</v>
      </c>
      <c r="C862">
        <v>7.4</v>
      </c>
      <c r="P862" s="8"/>
      <c r="Q862" s="15"/>
      <c r="R862" s="15"/>
      <c r="S862" s="12">
        <v>5.2</v>
      </c>
      <c r="T862" s="15">
        <v>5.6</v>
      </c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7"/>
    </row>
    <row r="863" spans="1:31" ht="14.4" x14ac:dyDescent="0.3">
      <c r="A863" t="s">
        <v>25020</v>
      </c>
      <c r="B863" s="1">
        <v>106</v>
      </c>
      <c r="C863">
        <v>5.8</v>
      </c>
      <c r="P863" s="8"/>
      <c r="Q863" s="15"/>
      <c r="R863" s="15"/>
      <c r="S863" s="12">
        <v>6.1</v>
      </c>
      <c r="T863" s="15">
        <v>6.8</v>
      </c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7"/>
    </row>
    <row r="864" spans="1:31" ht="14.4" x14ac:dyDescent="0.3">
      <c r="A864" t="s">
        <v>25021</v>
      </c>
      <c r="B864" s="1">
        <v>108</v>
      </c>
      <c r="C864">
        <v>6.3</v>
      </c>
      <c r="P864" s="8"/>
      <c r="Q864" s="15"/>
      <c r="R864" s="15"/>
      <c r="S864" s="12">
        <v>5.6</v>
      </c>
      <c r="T864" s="15">
        <v>6.7</v>
      </c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7"/>
    </row>
    <row r="865" spans="1:31" ht="14.4" x14ac:dyDescent="0.3">
      <c r="A865" t="s">
        <v>25022</v>
      </c>
      <c r="B865" s="1">
        <v>125</v>
      </c>
      <c r="C865">
        <v>5.7</v>
      </c>
      <c r="P865" s="8"/>
      <c r="Q865" s="15"/>
      <c r="R865" s="15"/>
      <c r="S865" s="12">
        <v>6.7</v>
      </c>
      <c r="T865" s="15">
        <v>5.7</v>
      </c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7"/>
    </row>
    <row r="866" spans="1:31" ht="14.4" x14ac:dyDescent="0.3">
      <c r="A866" t="s">
        <v>25023</v>
      </c>
      <c r="B866" s="1">
        <v>107</v>
      </c>
      <c r="C866">
        <v>5.0999999999999996</v>
      </c>
      <c r="P866" s="8"/>
      <c r="Q866" s="15"/>
      <c r="R866" s="15"/>
      <c r="S866" s="12">
        <v>4.0999999999999996</v>
      </c>
      <c r="T866" s="15">
        <v>5.3</v>
      </c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7"/>
    </row>
    <row r="867" spans="1:31" ht="14.4" x14ac:dyDescent="0.3">
      <c r="A867" t="s">
        <v>25024</v>
      </c>
      <c r="B867" s="1">
        <v>215</v>
      </c>
      <c r="C867">
        <v>7.6</v>
      </c>
      <c r="P867" s="8"/>
      <c r="Q867" s="15"/>
      <c r="R867" s="15"/>
      <c r="S867" s="12">
        <v>6.5</v>
      </c>
      <c r="T867" s="15">
        <v>6.1</v>
      </c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7"/>
    </row>
    <row r="868" spans="1:31" ht="14.4" x14ac:dyDescent="0.3">
      <c r="A868" t="s">
        <v>25025</v>
      </c>
      <c r="B868" s="1">
        <v>118</v>
      </c>
      <c r="C868">
        <v>6.4</v>
      </c>
      <c r="P868" s="8"/>
      <c r="Q868" s="15"/>
      <c r="R868" s="15"/>
      <c r="S868" s="12">
        <v>6.6</v>
      </c>
      <c r="T868" s="15">
        <v>7.5</v>
      </c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7"/>
    </row>
    <row r="869" spans="1:31" ht="14.4" x14ac:dyDescent="0.3">
      <c r="A869" t="s">
        <v>25026</v>
      </c>
      <c r="B869" s="1">
        <v>118</v>
      </c>
      <c r="C869">
        <v>7.4</v>
      </c>
      <c r="P869" s="8"/>
      <c r="Q869" s="15"/>
      <c r="R869" s="15"/>
      <c r="S869" s="12">
        <v>7.1</v>
      </c>
      <c r="T869" s="15">
        <v>5.5</v>
      </c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7"/>
    </row>
    <row r="870" spans="1:31" ht="14.4" x14ac:dyDescent="0.3">
      <c r="A870" t="s">
        <v>25027</v>
      </c>
      <c r="B870" s="1">
        <v>178</v>
      </c>
      <c r="C870">
        <v>8.1999999999999993</v>
      </c>
      <c r="P870" s="8"/>
      <c r="Q870" s="15"/>
      <c r="R870" s="15"/>
      <c r="S870" s="12">
        <v>5.6</v>
      </c>
      <c r="T870" s="15">
        <v>7.1</v>
      </c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7"/>
    </row>
    <row r="871" spans="1:31" ht="14.4" x14ac:dyDescent="0.3">
      <c r="A871" t="s">
        <v>25028</v>
      </c>
      <c r="B871" s="1">
        <v>92</v>
      </c>
      <c r="C871">
        <v>6.5</v>
      </c>
      <c r="P871" s="8"/>
      <c r="Q871" s="15"/>
      <c r="R871" s="15"/>
      <c r="S871" s="12">
        <v>3.3</v>
      </c>
      <c r="T871" s="15">
        <v>5.9</v>
      </c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7"/>
    </row>
    <row r="872" spans="1:31" ht="14.4" x14ac:dyDescent="0.3">
      <c r="A872" t="s">
        <v>25029</v>
      </c>
      <c r="B872" s="1">
        <v>104</v>
      </c>
      <c r="C872">
        <v>5.5</v>
      </c>
      <c r="P872" s="8"/>
      <c r="Q872" s="15"/>
      <c r="R872" s="15"/>
      <c r="S872" s="12">
        <v>4.8</v>
      </c>
      <c r="T872" s="15">
        <v>6.7</v>
      </c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7"/>
    </row>
    <row r="873" spans="1:31" ht="14.4" x14ac:dyDescent="0.3">
      <c r="A873" t="s">
        <v>25030</v>
      </c>
      <c r="B873" s="1">
        <v>116</v>
      </c>
      <c r="C873">
        <v>6.5</v>
      </c>
      <c r="P873" s="8"/>
      <c r="Q873" s="15"/>
      <c r="R873" s="15"/>
      <c r="S873" s="12">
        <v>6.3</v>
      </c>
      <c r="T873" s="15">
        <v>7</v>
      </c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7"/>
    </row>
    <row r="874" spans="1:31" ht="14.4" x14ac:dyDescent="0.3">
      <c r="A874" t="s">
        <v>25031</v>
      </c>
      <c r="B874" s="1">
        <v>90</v>
      </c>
      <c r="C874">
        <v>5.6</v>
      </c>
      <c r="P874" s="8"/>
      <c r="Q874" s="15"/>
      <c r="R874" s="15"/>
      <c r="S874" s="12">
        <v>7.2</v>
      </c>
      <c r="T874" s="15">
        <v>6.9</v>
      </c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7"/>
    </row>
    <row r="875" spans="1:31" ht="14.4" x14ac:dyDescent="0.3">
      <c r="A875" t="s">
        <v>25032</v>
      </c>
      <c r="B875" s="1">
        <v>130</v>
      </c>
      <c r="C875">
        <v>4.5999999999999996</v>
      </c>
      <c r="P875" s="8"/>
      <c r="Q875" s="15"/>
      <c r="R875" s="15"/>
      <c r="S875" s="12">
        <v>6.8</v>
      </c>
      <c r="T875" s="15">
        <v>7.3</v>
      </c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7"/>
    </row>
    <row r="876" spans="1:31" ht="14.4" x14ac:dyDescent="0.3">
      <c r="A876" t="s">
        <v>25033</v>
      </c>
      <c r="B876" s="1">
        <v>90</v>
      </c>
      <c r="C876">
        <v>7.9</v>
      </c>
      <c r="P876" s="8"/>
      <c r="Q876" s="15"/>
      <c r="R876" s="15"/>
      <c r="S876" s="12">
        <v>6.2</v>
      </c>
      <c r="T876" s="15">
        <v>6.7</v>
      </c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7"/>
    </row>
    <row r="877" spans="1:31" ht="14.4" x14ac:dyDescent="0.3">
      <c r="A877" t="s">
        <v>25034</v>
      </c>
      <c r="B877" s="1">
        <v>106</v>
      </c>
      <c r="C877">
        <v>7.1</v>
      </c>
      <c r="P877" s="8"/>
      <c r="Q877" s="15"/>
      <c r="R877" s="15"/>
      <c r="S877" s="12">
        <v>6.7</v>
      </c>
      <c r="T877" s="15">
        <v>6.4</v>
      </c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7"/>
    </row>
    <row r="878" spans="1:31" ht="14.4" x14ac:dyDescent="0.3">
      <c r="A878" t="s">
        <v>25035</v>
      </c>
      <c r="B878" s="1">
        <v>155</v>
      </c>
      <c r="C878">
        <v>6.9</v>
      </c>
      <c r="P878" s="8"/>
      <c r="Q878" s="15"/>
      <c r="R878" s="15"/>
      <c r="S878" s="12">
        <v>6.5</v>
      </c>
      <c r="T878" s="15">
        <v>7.1</v>
      </c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7"/>
    </row>
    <row r="879" spans="1:31" ht="14.4" x14ac:dyDescent="0.3">
      <c r="A879" t="s">
        <v>25036</v>
      </c>
      <c r="B879" s="1">
        <v>139</v>
      </c>
      <c r="C879">
        <v>7.3</v>
      </c>
      <c r="P879" s="8"/>
      <c r="Q879" s="15"/>
      <c r="R879" s="15"/>
      <c r="S879" s="12">
        <v>5.3</v>
      </c>
      <c r="T879" s="15">
        <v>7.2</v>
      </c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7"/>
    </row>
    <row r="880" spans="1:31" ht="14.4" x14ac:dyDescent="0.3">
      <c r="A880" t="s">
        <v>25037</v>
      </c>
      <c r="B880" s="1">
        <v>112</v>
      </c>
      <c r="C880">
        <v>7</v>
      </c>
      <c r="P880" s="8"/>
      <c r="Q880" s="15"/>
      <c r="R880" s="15"/>
      <c r="S880" s="12">
        <v>6.7</v>
      </c>
      <c r="T880" s="15">
        <v>6.7</v>
      </c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7"/>
    </row>
    <row r="881" spans="1:31" ht="14.4" x14ac:dyDescent="0.3">
      <c r="A881" t="s">
        <v>25038</v>
      </c>
      <c r="B881" s="1">
        <v>139</v>
      </c>
      <c r="C881">
        <v>7.7</v>
      </c>
      <c r="P881" s="8"/>
      <c r="Q881" s="15"/>
      <c r="R881" s="15"/>
      <c r="S881" s="12">
        <v>3.6</v>
      </c>
      <c r="T881" s="15">
        <v>7.6</v>
      </c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7"/>
    </row>
    <row r="882" spans="1:31" ht="14.4" x14ac:dyDescent="0.3">
      <c r="A882" t="s">
        <v>25039</v>
      </c>
      <c r="B882" s="1">
        <v>115</v>
      </c>
      <c r="C882">
        <v>6.7</v>
      </c>
      <c r="P882" s="8"/>
      <c r="Q882" s="15"/>
      <c r="R882" s="15"/>
      <c r="S882" s="12">
        <v>7.3</v>
      </c>
      <c r="T882" s="15">
        <v>6</v>
      </c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7"/>
    </row>
    <row r="883" spans="1:31" ht="14.4" x14ac:dyDescent="0.3">
      <c r="A883" t="s">
        <v>25040</v>
      </c>
      <c r="B883" s="1">
        <v>143</v>
      </c>
      <c r="C883">
        <v>6.3</v>
      </c>
      <c r="P883" s="8"/>
      <c r="Q883" s="15"/>
      <c r="R883" s="15"/>
      <c r="S883" s="12">
        <v>5</v>
      </c>
      <c r="T883" s="15">
        <v>7.6</v>
      </c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7"/>
    </row>
    <row r="884" spans="1:31" ht="14.4" x14ac:dyDescent="0.3">
      <c r="A884" t="s">
        <v>25041</v>
      </c>
      <c r="B884" s="1">
        <v>96</v>
      </c>
      <c r="C884">
        <v>5.8</v>
      </c>
      <c r="P884" s="8"/>
      <c r="Q884" s="15"/>
      <c r="R884" s="15"/>
      <c r="S884" s="12">
        <v>6.2</v>
      </c>
      <c r="T884" s="15">
        <v>6.5</v>
      </c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7"/>
    </row>
    <row r="885" spans="1:31" ht="14.4" x14ac:dyDescent="0.3">
      <c r="A885" t="s">
        <v>25042</v>
      </c>
      <c r="B885" s="1">
        <v>112</v>
      </c>
      <c r="C885">
        <v>7.1</v>
      </c>
      <c r="P885" s="8"/>
      <c r="Q885" s="15"/>
      <c r="R885" s="15"/>
      <c r="S885" s="12">
        <v>6.6</v>
      </c>
      <c r="T885" s="15">
        <v>6.3</v>
      </c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7"/>
    </row>
    <row r="886" spans="1:31" ht="14.4" x14ac:dyDescent="0.3">
      <c r="A886" t="s">
        <v>25043</v>
      </c>
      <c r="B886" s="1">
        <v>131</v>
      </c>
      <c r="C886">
        <v>7.3</v>
      </c>
      <c r="P886" s="8"/>
      <c r="Q886" s="15"/>
      <c r="R886" s="15"/>
      <c r="S886" s="12">
        <v>6.3</v>
      </c>
      <c r="T886" s="15">
        <v>7.9</v>
      </c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7"/>
    </row>
    <row r="887" spans="1:31" ht="14.4" x14ac:dyDescent="0.3">
      <c r="A887" t="s">
        <v>25044</v>
      </c>
      <c r="B887" s="1">
        <v>116</v>
      </c>
      <c r="C887">
        <v>6.4</v>
      </c>
      <c r="P887" s="8"/>
      <c r="Q887" s="15"/>
      <c r="R887" s="15"/>
      <c r="S887" s="12">
        <v>3.3</v>
      </c>
      <c r="T887" s="15">
        <v>6.7</v>
      </c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7"/>
    </row>
    <row r="888" spans="1:31" ht="14.4" x14ac:dyDescent="0.3">
      <c r="A888" t="s">
        <v>25045</v>
      </c>
      <c r="B888" s="1">
        <v>112</v>
      </c>
      <c r="C888">
        <v>7.1</v>
      </c>
      <c r="P888" s="8"/>
      <c r="Q888" s="15"/>
      <c r="R888" s="15"/>
      <c r="S888" s="12">
        <v>3.5</v>
      </c>
      <c r="T888" s="15">
        <v>6.4</v>
      </c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7"/>
    </row>
    <row r="889" spans="1:31" ht="14.4" x14ac:dyDescent="0.3">
      <c r="A889" t="s">
        <v>25046</v>
      </c>
      <c r="B889" s="1">
        <v>123</v>
      </c>
      <c r="C889">
        <v>7.6</v>
      </c>
      <c r="P889" s="8"/>
      <c r="Q889" s="15"/>
      <c r="R889" s="15"/>
      <c r="S889" s="12">
        <v>5.5</v>
      </c>
      <c r="T889" s="15">
        <v>7.2</v>
      </c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7"/>
    </row>
    <row r="890" spans="1:31" ht="14.4" x14ac:dyDescent="0.3">
      <c r="A890" t="s">
        <v>25047</v>
      </c>
      <c r="B890" s="1">
        <v>104</v>
      </c>
      <c r="C890">
        <v>6.8</v>
      </c>
      <c r="P890" s="8"/>
      <c r="Q890" s="15"/>
      <c r="R890" s="15"/>
      <c r="S890" s="12">
        <v>5.9</v>
      </c>
      <c r="T890" s="15">
        <v>4.9000000000000004</v>
      </c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7"/>
    </row>
    <row r="891" spans="1:31" ht="14.4" x14ac:dyDescent="0.3">
      <c r="A891" t="s">
        <v>25048</v>
      </c>
      <c r="B891" s="1">
        <v>107</v>
      </c>
      <c r="C891">
        <v>6.6</v>
      </c>
      <c r="P891" s="8"/>
      <c r="Q891" s="15"/>
      <c r="R891" s="15"/>
      <c r="S891" s="12">
        <v>4.7</v>
      </c>
      <c r="T891" s="15">
        <v>5.5</v>
      </c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7"/>
    </row>
    <row r="892" spans="1:31" ht="14.4" x14ac:dyDescent="0.3">
      <c r="A892" t="s">
        <v>25049</v>
      </c>
      <c r="B892" s="1">
        <v>124</v>
      </c>
      <c r="C892">
        <v>6.7</v>
      </c>
      <c r="P892" s="8"/>
      <c r="Q892" s="15"/>
      <c r="R892" s="15"/>
      <c r="S892" s="12">
        <v>3.9</v>
      </c>
      <c r="T892" s="15">
        <v>7.6</v>
      </c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7"/>
    </row>
    <row r="893" spans="1:31" ht="14.4" x14ac:dyDescent="0.3">
      <c r="A893" t="s">
        <v>25050</v>
      </c>
      <c r="B893" s="1">
        <v>96</v>
      </c>
      <c r="C893">
        <v>6.1</v>
      </c>
      <c r="P893" s="8"/>
      <c r="Q893" s="15"/>
      <c r="R893" s="15"/>
      <c r="S893" s="12">
        <v>6.7</v>
      </c>
      <c r="T893" s="15">
        <v>6.4</v>
      </c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7"/>
    </row>
    <row r="894" spans="1:31" ht="14.4" x14ac:dyDescent="0.3">
      <c r="A894" t="s">
        <v>25051</v>
      </c>
      <c r="B894" s="1">
        <v>125</v>
      </c>
      <c r="C894">
        <v>6</v>
      </c>
      <c r="P894" s="8"/>
      <c r="Q894" s="15"/>
      <c r="R894" s="15"/>
      <c r="S894" s="12">
        <v>6.9</v>
      </c>
      <c r="T894" s="15">
        <v>6.6</v>
      </c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7"/>
    </row>
    <row r="895" spans="1:31" ht="14.4" x14ac:dyDescent="0.3">
      <c r="A895" t="s">
        <v>25052</v>
      </c>
      <c r="B895" s="1">
        <v>129</v>
      </c>
      <c r="C895">
        <v>7.6</v>
      </c>
      <c r="P895" s="8"/>
      <c r="Q895" s="15"/>
      <c r="R895" s="15"/>
      <c r="S895" s="12">
        <v>6.1</v>
      </c>
      <c r="T895" s="15">
        <v>6.8</v>
      </c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7"/>
    </row>
    <row r="896" spans="1:31" ht="14.4" x14ac:dyDescent="0.3">
      <c r="A896" t="s">
        <v>25053</v>
      </c>
      <c r="B896" s="1">
        <v>90</v>
      </c>
      <c r="C896">
        <v>7.1</v>
      </c>
      <c r="P896" s="8"/>
      <c r="Q896" s="15"/>
      <c r="R896" s="15"/>
      <c r="S896" s="12">
        <v>4.5</v>
      </c>
      <c r="T896" s="15">
        <v>7.1</v>
      </c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7"/>
    </row>
    <row r="897" spans="1:31" ht="14.4" x14ac:dyDescent="0.3">
      <c r="A897" t="s">
        <v>25054</v>
      </c>
      <c r="B897" s="1">
        <v>109</v>
      </c>
      <c r="C897">
        <v>5</v>
      </c>
      <c r="P897" s="8"/>
      <c r="Q897" s="15"/>
      <c r="R897" s="15"/>
      <c r="S897" s="12">
        <v>6</v>
      </c>
      <c r="T897" s="15">
        <v>6.3</v>
      </c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7"/>
    </row>
    <row r="898" spans="1:31" ht="14.4" x14ac:dyDescent="0.3">
      <c r="A898" t="s">
        <v>25055</v>
      </c>
      <c r="B898" s="1">
        <v>121</v>
      </c>
      <c r="C898">
        <v>6.2</v>
      </c>
      <c r="P898" s="8"/>
      <c r="Q898" s="15"/>
      <c r="R898" s="15"/>
      <c r="S898" s="12">
        <v>7.5</v>
      </c>
      <c r="T898" s="15">
        <v>7.3</v>
      </c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7"/>
    </row>
    <row r="899" spans="1:31" ht="14.4" x14ac:dyDescent="0.3">
      <c r="A899" t="s">
        <v>25056</v>
      </c>
      <c r="B899" s="1">
        <v>95</v>
      </c>
      <c r="C899">
        <v>5.6</v>
      </c>
      <c r="P899" s="8"/>
      <c r="Q899" s="15"/>
      <c r="R899" s="15"/>
      <c r="S899" s="12">
        <v>6.5</v>
      </c>
      <c r="T899" s="15">
        <v>6.4</v>
      </c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7"/>
    </row>
    <row r="900" spans="1:31" ht="14.4" x14ac:dyDescent="0.3">
      <c r="A900" t="s">
        <v>25057</v>
      </c>
      <c r="B900" s="1">
        <v>118</v>
      </c>
      <c r="C900">
        <v>7.4</v>
      </c>
      <c r="P900" s="8"/>
      <c r="Q900" s="15"/>
      <c r="R900" s="15"/>
      <c r="S900" s="12">
        <v>4.9000000000000004</v>
      </c>
      <c r="T900" s="15">
        <v>5.4</v>
      </c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7"/>
    </row>
    <row r="901" spans="1:31" ht="14.4" x14ac:dyDescent="0.3">
      <c r="A901" t="s">
        <v>25058</v>
      </c>
      <c r="B901" s="1">
        <v>80</v>
      </c>
      <c r="C901">
        <v>5</v>
      </c>
      <c r="P901" s="8"/>
      <c r="Q901" s="15"/>
      <c r="R901" s="15"/>
      <c r="S901" s="12">
        <v>7.1</v>
      </c>
      <c r="T901" s="15">
        <v>8.1999999999999993</v>
      </c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7"/>
    </row>
    <row r="902" spans="1:31" ht="14.4" x14ac:dyDescent="0.3">
      <c r="A902" t="s">
        <v>25059</v>
      </c>
      <c r="B902" s="1">
        <v>99</v>
      </c>
      <c r="C902">
        <v>5.2</v>
      </c>
      <c r="P902" s="8"/>
      <c r="Q902" s="15"/>
      <c r="R902" s="15"/>
      <c r="S902" s="12">
        <v>4.5</v>
      </c>
      <c r="T902" s="15">
        <v>5.5</v>
      </c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7"/>
    </row>
    <row r="903" spans="1:31" ht="14.4" x14ac:dyDescent="0.3">
      <c r="A903" t="s">
        <v>25060</v>
      </c>
      <c r="B903" s="1">
        <v>133</v>
      </c>
      <c r="C903">
        <v>7.6</v>
      </c>
      <c r="P903" s="8"/>
      <c r="Q903" s="15"/>
      <c r="R903" s="15"/>
      <c r="S903" s="12">
        <v>7</v>
      </c>
      <c r="T903" s="15">
        <v>4.9000000000000004</v>
      </c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7"/>
    </row>
    <row r="904" spans="1:31" ht="14.4" x14ac:dyDescent="0.3">
      <c r="A904" t="s">
        <v>25061</v>
      </c>
      <c r="B904" s="1">
        <v>127</v>
      </c>
      <c r="C904">
        <v>6.6</v>
      </c>
      <c r="P904" s="8"/>
      <c r="Q904" s="15"/>
      <c r="R904" s="15"/>
      <c r="S904" s="12">
        <v>6.2</v>
      </c>
      <c r="T904" s="15">
        <v>7.2</v>
      </c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7"/>
    </row>
    <row r="905" spans="1:31" ht="14.4" x14ac:dyDescent="0.3">
      <c r="A905" t="s">
        <v>25062</v>
      </c>
      <c r="B905" s="1">
        <v>106</v>
      </c>
      <c r="C905">
        <v>7</v>
      </c>
      <c r="P905" s="8"/>
      <c r="Q905" s="15"/>
      <c r="R905" s="15"/>
      <c r="S905" s="12">
        <v>6.4</v>
      </c>
      <c r="T905" s="15">
        <v>5.0999999999999996</v>
      </c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7"/>
    </row>
    <row r="906" spans="1:31" ht="14.4" x14ac:dyDescent="0.3">
      <c r="A906" t="s">
        <v>25063</v>
      </c>
      <c r="B906" s="1">
        <v>98</v>
      </c>
      <c r="C906">
        <v>5.7</v>
      </c>
      <c r="P906" s="8"/>
      <c r="Q906" s="15"/>
      <c r="R906" s="15"/>
      <c r="S906" s="12">
        <v>5.4</v>
      </c>
      <c r="T906" s="15">
        <v>7.2</v>
      </c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7"/>
    </row>
    <row r="907" spans="1:31" ht="14.4" x14ac:dyDescent="0.3">
      <c r="A907" t="s">
        <v>25064</v>
      </c>
      <c r="B907" s="1">
        <v>132</v>
      </c>
      <c r="C907">
        <v>8.1999999999999993</v>
      </c>
      <c r="P907" s="8"/>
      <c r="Q907" s="15"/>
      <c r="R907" s="15"/>
      <c r="S907" s="12">
        <v>6.2</v>
      </c>
      <c r="T907" s="15">
        <v>5.7</v>
      </c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7"/>
    </row>
    <row r="908" spans="1:31" ht="14.4" x14ac:dyDescent="0.3">
      <c r="A908" t="s">
        <v>25065</v>
      </c>
      <c r="B908" s="1">
        <v>114</v>
      </c>
      <c r="C908">
        <v>6.2</v>
      </c>
      <c r="P908" s="8"/>
      <c r="Q908" s="15"/>
      <c r="R908" s="15"/>
      <c r="S908" s="12">
        <v>6.6</v>
      </c>
      <c r="T908" s="15">
        <v>5.2</v>
      </c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7"/>
    </row>
    <row r="909" spans="1:31" ht="14.4" x14ac:dyDescent="0.3">
      <c r="A909" t="s">
        <v>25066</v>
      </c>
      <c r="B909" s="1">
        <v>78</v>
      </c>
      <c r="C909">
        <v>6.6</v>
      </c>
      <c r="P909" s="8"/>
      <c r="Q909" s="15"/>
      <c r="R909" s="15"/>
      <c r="S909" s="12">
        <v>4.2</v>
      </c>
      <c r="T909" s="15">
        <v>6</v>
      </c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7"/>
    </row>
    <row r="910" spans="1:31" ht="14.4" x14ac:dyDescent="0.3">
      <c r="A910" t="s">
        <v>25067</v>
      </c>
      <c r="B910" s="1">
        <v>101</v>
      </c>
      <c r="C910">
        <v>4.7</v>
      </c>
      <c r="P910" s="8"/>
      <c r="Q910" s="15"/>
      <c r="R910" s="15"/>
      <c r="S910" s="12">
        <v>6.5</v>
      </c>
      <c r="T910" s="15">
        <v>6.6</v>
      </c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7"/>
    </row>
    <row r="911" spans="1:31" ht="14.4" x14ac:dyDescent="0.3">
      <c r="A911" t="s">
        <v>25068</v>
      </c>
      <c r="B911" s="1">
        <v>113</v>
      </c>
      <c r="C911">
        <v>6.3</v>
      </c>
      <c r="P911" s="8"/>
      <c r="Q911" s="15"/>
      <c r="R911" s="15"/>
      <c r="S911" s="12">
        <v>6.5</v>
      </c>
      <c r="T911" s="15">
        <v>7.2</v>
      </c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7"/>
    </row>
    <row r="912" spans="1:31" ht="14.4" x14ac:dyDescent="0.3">
      <c r="A912" t="s">
        <v>25069</v>
      </c>
      <c r="B912" s="1">
        <v>98</v>
      </c>
      <c r="C912">
        <v>6.1</v>
      </c>
      <c r="P912" s="8"/>
      <c r="Q912" s="15"/>
      <c r="R912" s="15"/>
      <c r="S912" s="12">
        <v>5.7</v>
      </c>
      <c r="T912" s="15">
        <v>7.2</v>
      </c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7"/>
    </row>
    <row r="913" spans="1:31" ht="14.4" x14ac:dyDescent="0.3">
      <c r="A913" t="s">
        <v>25070</v>
      </c>
      <c r="B913" s="1">
        <v>124</v>
      </c>
      <c r="C913">
        <v>6.7</v>
      </c>
      <c r="P913" s="8"/>
      <c r="Q913" s="15"/>
      <c r="R913" s="15"/>
      <c r="S913" s="12">
        <v>5</v>
      </c>
      <c r="T913" s="15">
        <v>6.6</v>
      </c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7"/>
    </row>
    <row r="914" spans="1:31" ht="14.4" x14ac:dyDescent="0.3">
      <c r="A914" t="s">
        <v>25071</v>
      </c>
      <c r="B914" s="1">
        <v>109</v>
      </c>
      <c r="C914">
        <v>6.1</v>
      </c>
      <c r="P914" s="8"/>
      <c r="Q914" s="15"/>
      <c r="R914" s="15"/>
      <c r="S914" s="12">
        <v>8.1</v>
      </c>
      <c r="T914" s="15">
        <v>7</v>
      </c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7"/>
    </row>
    <row r="915" spans="1:31" ht="14.4" x14ac:dyDescent="0.3">
      <c r="A915" t="s">
        <v>25072</v>
      </c>
      <c r="B915" s="1">
        <v>128</v>
      </c>
      <c r="C915">
        <v>7</v>
      </c>
      <c r="P915" s="8"/>
      <c r="Q915" s="15"/>
      <c r="R915" s="15"/>
      <c r="S915" s="12">
        <v>3.5</v>
      </c>
      <c r="T915" s="15">
        <v>7.3</v>
      </c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7"/>
    </row>
    <row r="916" spans="1:31" ht="14.4" x14ac:dyDescent="0.3">
      <c r="A916" t="s">
        <v>25073</v>
      </c>
      <c r="B916" s="1">
        <v>144</v>
      </c>
      <c r="C916">
        <v>7.4</v>
      </c>
      <c r="P916" s="8"/>
      <c r="Q916" s="15"/>
      <c r="R916" s="15"/>
      <c r="S916" s="12">
        <v>7.7</v>
      </c>
      <c r="T916" s="15">
        <v>7.5</v>
      </c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7"/>
    </row>
    <row r="917" spans="1:31" ht="14.4" x14ac:dyDescent="0.3">
      <c r="A917" t="s">
        <v>25074</v>
      </c>
      <c r="B917" s="1">
        <v>95</v>
      </c>
      <c r="C917">
        <v>7.3</v>
      </c>
      <c r="P917" s="8"/>
      <c r="Q917" s="15"/>
      <c r="R917" s="15"/>
      <c r="S917" s="12">
        <v>5.2</v>
      </c>
      <c r="T917" s="15">
        <v>5.9</v>
      </c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7"/>
    </row>
    <row r="918" spans="1:31" ht="14.4" x14ac:dyDescent="0.3">
      <c r="A918" t="s">
        <v>25075</v>
      </c>
      <c r="B918" s="1">
        <v>105</v>
      </c>
      <c r="C918">
        <v>5.8</v>
      </c>
      <c r="P918" s="8"/>
      <c r="Q918" s="15"/>
      <c r="R918" s="15"/>
      <c r="S918" s="12">
        <v>6.1</v>
      </c>
      <c r="T918" s="15">
        <v>7.4</v>
      </c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7"/>
    </row>
    <row r="919" spans="1:31" ht="14.4" x14ac:dyDescent="0.3">
      <c r="A919" t="s">
        <v>25076</v>
      </c>
      <c r="B919" s="1">
        <v>121</v>
      </c>
      <c r="C919">
        <v>6.7</v>
      </c>
      <c r="P919" s="8"/>
      <c r="Q919" s="15"/>
      <c r="R919" s="15"/>
      <c r="S919" s="12">
        <v>5.7</v>
      </c>
      <c r="T919" s="15">
        <v>6.9</v>
      </c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7"/>
    </row>
    <row r="920" spans="1:31" ht="14.4" x14ac:dyDescent="0.3">
      <c r="A920" t="s">
        <v>25077</v>
      </c>
      <c r="B920" s="1">
        <v>125</v>
      </c>
      <c r="C920">
        <v>5.8</v>
      </c>
      <c r="P920" s="8"/>
      <c r="Q920" s="15"/>
      <c r="R920" s="15"/>
      <c r="S920" s="12">
        <v>6.7</v>
      </c>
      <c r="T920" s="15">
        <v>7.9</v>
      </c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7"/>
    </row>
    <row r="921" spans="1:31" ht="14.4" x14ac:dyDescent="0.3">
      <c r="A921" t="s">
        <v>25078</v>
      </c>
      <c r="B921" s="1">
        <v>129</v>
      </c>
      <c r="C921">
        <v>7.8</v>
      </c>
      <c r="P921" s="8"/>
      <c r="Q921" s="15"/>
      <c r="R921" s="15"/>
      <c r="S921" s="12">
        <v>5.6</v>
      </c>
      <c r="T921" s="15">
        <v>8</v>
      </c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7"/>
    </row>
    <row r="922" spans="1:31" ht="14.4" x14ac:dyDescent="0.3">
      <c r="A922" t="s">
        <v>25079</v>
      </c>
      <c r="B922" s="1">
        <v>132</v>
      </c>
      <c r="C922">
        <v>6.6</v>
      </c>
      <c r="P922" s="8"/>
      <c r="Q922" s="15"/>
      <c r="R922" s="15"/>
      <c r="S922" s="12">
        <v>6.5</v>
      </c>
      <c r="T922" s="15">
        <v>6</v>
      </c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7"/>
    </row>
    <row r="923" spans="1:31" ht="14.4" x14ac:dyDescent="0.3">
      <c r="A923" t="s">
        <v>25080</v>
      </c>
      <c r="B923" s="1">
        <v>118</v>
      </c>
      <c r="C923">
        <v>6.5</v>
      </c>
      <c r="P923" s="8"/>
      <c r="Q923" s="15"/>
      <c r="R923" s="15"/>
      <c r="S923" s="12">
        <v>7.1</v>
      </c>
      <c r="T923" s="15">
        <v>6.8</v>
      </c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7"/>
    </row>
    <row r="924" spans="1:31" ht="14.4" x14ac:dyDescent="0.3">
      <c r="A924" t="s">
        <v>25081</v>
      </c>
      <c r="B924" s="1">
        <v>113</v>
      </c>
      <c r="C924">
        <v>6.7</v>
      </c>
      <c r="P924" s="8"/>
      <c r="Q924" s="15"/>
      <c r="R924" s="15"/>
      <c r="S924" s="12">
        <v>7.1</v>
      </c>
      <c r="T924" s="15">
        <v>8.1</v>
      </c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7"/>
    </row>
    <row r="925" spans="1:31" ht="14.4" x14ac:dyDescent="0.3">
      <c r="A925" t="s">
        <v>25082</v>
      </c>
      <c r="B925" s="1">
        <v>140</v>
      </c>
      <c r="C925">
        <v>7.3</v>
      </c>
      <c r="P925" s="8"/>
      <c r="Q925" s="15"/>
      <c r="R925" s="15"/>
      <c r="S925" s="12">
        <v>6.9</v>
      </c>
      <c r="T925" s="15">
        <v>6.1</v>
      </c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7"/>
    </row>
    <row r="926" spans="1:31" ht="14.4" x14ac:dyDescent="0.3">
      <c r="A926" t="s">
        <v>25083</v>
      </c>
      <c r="B926" s="1">
        <v>89</v>
      </c>
      <c r="C926">
        <v>5.8</v>
      </c>
      <c r="P926" s="8"/>
      <c r="Q926" s="15"/>
      <c r="R926" s="15"/>
      <c r="S926" s="12">
        <v>5.0999999999999996</v>
      </c>
      <c r="T926" s="15">
        <v>6.6</v>
      </c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7"/>
    </row>
    <row r="927" spans="1:31" ht="14.4" x14ac:dyDescent="0.3">
      <c r="A927" t="s">
        <v>25084</v>
      </c>
      <c r="B927" s="1">
        <v>104</v>
      </c>
      <c r="C927">
        <v>5.5</v>
      </c>
      <c r="P927" s="8"/>
      <c r="Q927" s="15"/>
      <c r="R927" s="15"/>
      <c r="S927" s="12">
        <v>5.3</v>
      </c>
      <c r="T927" s="15">
        <v>5.6</v>
      </c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7"/>
    </row>
    <row r="928" spans="1:31" ht="14.4" x14ac:dyDescent="0.3">
      <c r="A928" t="s">
        <v>25085</v>
      </c>
      <c r="B928" s="1">
        <v>106</v>
      </c>
      <c r="C928">
        <v>6.3</v>
      </c>
      <c r="P928" s="8"/>
      <c r="Q928" s="15"/>
      <c r="R928" s="15"/>
      <c r="S928" s="12">
        <v>7.3</v>
      </c>
      <c r="T928" s="15">
        <v>7.3</v>
      </c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7"/>
    </row>
    <row r="929" spans="1:31" ht="14.4" x14ac:dyDescent="0.3">
      <c r="A929" t="s">
        <v>25086</v>
      </c>
      <c r="B929" s="1">
        <v>141</v>
      </c>
      <c r="C929">
        <v>7.4</v>
      </c>
      <c r="P929" s="8"/>
      <c r="Q929" s="15"/>
      <c r="R929" s="15"/>
      <c r="S929" s="12">
        <v>6.9</v>
      </c>
      <c r="T929" s="15">
        <v>6.5</v>
      </c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7"/>
    </row>
    <row r="930" spans="1:31" ht="14.4" x14ac:dyDescent="0.3">
      <c r="A930" t="s">
        <v>25087</v>
      </c>
      <c r="B930" s="1">
        <v>124</v>
      </c>
      <c r="C930">
        <v>5.9</v>
      </c>
      <c r="P930" s="8"/>
      <c r="Q930" s="15"/>
      <c r="R930" s="15"/>
      <c r="S930" s="12">
        <v>6.4</v>
      </c>
      <c r="T930" s="15">
        <v>6.4</v>
      </c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7"/>
    </row>
    <row r="931" spans="1:31" ht="14.4" x14ac:dyDescent="0.3">
      <c r="A931" t="s">
        <v>25088</v>
      </c>
      <c r="B931" s="1">
        <v>98</v>
      </c>
      <c r="C931">
        <v>6.2</v>
      </c>
      <c r="P931" s="8"/>
      <c r="Q931" s="15"/>
      <c r="R931" s="15"/>
      <c r="S931" s="12">
        <v>6.8</v>
      </c>
      <c r="T931" s="15">
        <v>6.9</v>
      </c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7"/>
    </row>
    <row r="932" spans="1:31" ht="14.4" x14ac:dyDescent="0.3">
      <c r="A932" t="s">
        <v>25089</v>
      </c>
      <c r="B932" s="1">
        <v>108</v>
      </c>
      <c r="C932">
        <v>5.9</v>
      </c>
      <c r="P932" s="8"/>
      <c r="Q932" s="15"/>
      <c r="R932" s="15"/>
      <c r="S932" s="12">
        <v>5.5</v>
      </c>
      <c r="T932" s="15">
        <v>7.7</v>
      </c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7"/>
    </row>
    <row r="933" spans="1:31" ht="14.4" x14ac:dyDescent="0.3">
      <c r="A933" t="s">
        <v>25090</v>
      </c>
      <c r="B933" s="1">
        <v>114</v>
      </c>
      <c r="C933">
        <v>6.5</v>
      </c>
      <c r="P933" s="8"/>
      <c r="Q933" s="15"/>
      <c r="R933" s="15"/>
      <c r="S933" s="12">
        <v>6.9</v>
      </c>
      <c r="T933" s="15">
        <v>5.6</v>
      </c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7"/>
    </row>
    <row r="934" spans="1:31" ht="14.4" x14ac:dyDescent="0.3">
      <c r="A934" t="s">
        <v>25091</v>
      </c>
      <c r="B934" s="1">
        <v>101</v>
      </c>
      <c r="C934">
        <v>4.4000000000000004</v>
      </c>
      <c r="P934" s="8"/>
      <c r="Q934" s="15"/>
      <c r="R934" s="15"/>
      <c r="S934" s="12">
        <v>6</v>
      </c>
      <c r="T934" s="15">
        <v>6.8</v>
      </c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7"/>
    </row>
    <row r="935" spans="1:31" ht="14.4" x14ac:dyDescent="0.3">
      <c r="A935" t="s">
        <v>25092</v>
      </c>
      <c r="B935" s="1">
        <v>93</v>
      </c>
      <c r="C935">
        <v>3.5</v>
      </c>
      <c r="P935" s="8"/>
      <c r="Q935" s="15"/>
      <c r="R935" s="15"/>
      <c r="S935" s="12">
        <v>5.3</v>
      </c>
      <c r="T935" s="15">
        <v>4.9000000000000004</v>
      </c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7"/>
    </row>
    <row r="936" spans="1:31" ht="14.4" x14ac:dyDescent="0.3">
      <c r="A936" t="s">
        <v>25093</v>
      </c>
      <c r="B936" s="1">
        <v>119</v>
      </c>
      <c r="C936">
        <v>6.6</v>
      </c>
      <c r="P936" s="8"/>
      <c r="Q936" s="15"/>
      <c r="R936" s="15"/>
      <c r="S936" s="12">
        <v>6.9</v>
      </c>
      <c r="T936" s="15">
        <v>7.1</v>
      </c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7"/>
    </row>
    <row r="937" spans="1:31" ht="14.4" x14ac:dyDescent="0.3">
      <c r="A937" t="s">
        <v>25094</v>
      </c>
      <c r="B937" s="1">
        <v>119</v>
      </c>
      <c r="C937">
        <v>6</v>
      </c>
      <c r="P937" s="8"/>
      <c r="Q937" s="15"/>
      <c r="R937" s="15"/>
      <c r="S937" s="12">
        <v>6.5</v>
      </c>
      <c r="T937" s="15">
        <v>6.6</v>
      </c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7"/>
    </row>
    <row r="938" spans="1:31" ht="14.4" x14ac:dyDescent="0.3">
      <c r="A938" t="s">
        <v>25095</v>
      </c>
      <c r="B938" s="1">
        <v>99</v>
      </c>
      <c r="C938">
        <v>6.4</v>
      </c>
      <c r="P938" s="8"/>
      <c r="Q938" s="15"/>
      <c r="R938" s="15"/>
      <c r="S938" s="12">
        <v>7.4</v>
      </c>
      <c r="T938" s="15">
        <v>6</v>
      </c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7"/>
    </row>
    <row r="939" spans="1:31" ht="14.4" x14ac:dyDescent="0.3">
      <c r="A939" t="s">
        <v>25096</v>
      </c>
      <c r="B939" s="1">
        <v>137</v>
      </c>
      <c r="C939">
        <v>6.5</v>
      </c>
      <c r="P939" s="8"/>
      <c r="Q939" s="15"/>
      <c r="R939" s="15"/>
      <c r="S939" s="12">
        <v>6.7</v>
      </c>
      <c r="T939" s="15">
        <v>6.7</v>
      </c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7"/>
    </row>
    <row r="940" spans="1:31" ht="14.4" x14ac:dyDescent="0.3">
      <c r="A940" t="s">
        <v>25097</v>
      </c>
      <c r="B940" s="1">
        <v>117</v>
      </c>
      <c r="C940">
        <v>4.3</v>
      </c>
      <c r="P940" s="8"/>
      <c r="Q940" s="15"/>
      <c r="R940" s="15"/>
      <c r="S940" s="12">
        <v>7.6</v>
      </c>
      <c r="T940" s="15">
        <v>6.4</v>
      </c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7"/>
    </row>
    <row r="941" spans="1:31" ht="14.4" x14ac:dyDescent="0.3">
      <c r="A941" t="s">
        <v>25098</v>
      </c>
      <c r="B941" s="1">
        <v>87</v>
      </c>
      <c r="C941">
        <v>4.2</v>
      </c>
      <c r="P941" s="8"/>
      <c r="Q941" s="15"/>
      <c r="R941" s="15"/>
      <c r="S941" s="12">
        <v>5.4</v>
      </c>
      <c r="T941" s="15">
        <v>7.4</v>
      </c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7"/>
    </row>
    <row r="942" spans="1:31" ht="14.4" x14ac:dyDescent="0.3">
      <c r="A942" t="s">
        <v>25099</v>
      </c>
      <c r="B942" s="1">
        <v>129</v>
      </c>
      <c r="C942">
        <v>6.5</v>
      </c>
      <c r="P942" s="8"/>
      <c r="Q942" s="15"/>
      <c r="R942" s="15"/>
      <c r="S942" s="12">
        <v>7.3</v>
      </c>
      <c r="T942" s="15">
        <v>6.2</v>
      </c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7"/>
    </row>
    <row r="943" spans="1:31" ht="14.4" x14ac:dyDescent="0.3">
      <c r="A943" t="s">
        <v>25100</v>
      </c>
      <c r="B943" s="1">
        <v>115</v>
      </c>
      <c r="C943">
        <v>6.1</v>
      </c>
      <c r="P943" s="8"/>
      <c r="Q943" s="15"/>
      <c r="R943" s="15"/>
      <c r="S943" s="12">
        <v>3.1</v>
      </c>
      <c r="T943" s="15">
        <v>7.7</v>
      </c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7"/>
    </row>
    <row r="944" spans="1:31" ht="14.4" x14ac:dyDescent="0.3">
      <c r="A944" t="s">
        <v>25101</v>
      </c>
      <c r="B944" s="1">
        <v>132</v>
      </c>
      <c r="C944">
        <v>6.3</v>
      </c>
      <c r="P944" s="8"/>
      <c r="Q944" s="15"/>
      <c r="R944" s="15"/>
      <c r="S944" s="12">
        <v>6.2</v>
      </c>
      <c r="T944" s="15">
        <v>6.7</v>
      </c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7"/>
    </row>
    <row r="945" spans="1:31" ht="14.4" x14ac:dyDescent="0.3">
      <c r="A945" t="s">
        <v>25102</v>
      </c>
      <c r="B945" s="1">
        <v>131</v>
      </c>
      <c r="C945">
        <v>6.2</v>
      </c>
      <c r="P945" s="8"/>
      <c r="Q945" s="15"/>
      <c r="R945" s="15"/>
      <c r="S945" s="12">
        <v>6.3</v>
      </c>
      <c r="T945" s="15">
        <v>6.3</v>
      </c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7"/>
    </row>
    <row r="946" spans="1:31" ht="14.4" x14ac:dyDescent="0.3">
      <c r="A946" t="s">
        <v>25103</v>
      </c>
      <c r="B946" s="1">
        <v>95</v>
      </c>
      <c r="C946">
        <v>5.9</v>
      </c>
      <c r="P946" s="8"/>
      <c r="Q946" s="15"/>
      <c r="R946" s="15"/>
      <c r="S946" s="12">
        <v>8</v>
      </c>
      <c r="T946" s="15">
        <v>6.3</v>
      </c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7"/>
    </row>
    <row r="947" spans="1:31" ht="14.4" x14ac:dyDescent="0.3">
      <c r="A947" t="s">
        <v>25104</v>
      </c>
      <c r="B947" s="1">
        <v>125</v>
      </c>
      <c r="C947">
        <v>5.9</v>
      </c>
      <c r="P947" s="8"/>
      <c r="Q947" s="15"/>
      <c r="R947" s="15"/>
      <c r="S947" s="12">
        <v>7.2</v>
      </c>
      <c r="T947" s="15">
        <v>4.9000000000000004</v>
      </c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7"/>
    </row>
    <row r="948" spans="1:31" ht="14.4" x14ac:dyDescent="0.3">
      <c r="A948" t="s">
        <v>25105</v>
      </c>
      <c r="B948" s="1">
        <v>98</v>
      </c>
      <c r="C948">
        <v>6.5</v>
      </c>
      <c r="P948" s="8"/>
      <c r="Q948" s="15"/>
      <c r="R948" s="15"/>
      <c r="S948" s="12">
        <v>3.5</v>
      </c>
      <c r="T948" s="15">
        <v>6</v>
      </c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7"/>
    </row>
    <row r="949" spans="1:31" ht="14.4" x14ac:dyDescent="0.3">
      <c r="A949" t="s">
        <v>25106</v>
      </c>
      <c r="B949" s="1">
        <v>110</v>
      </c>
      <c r="C949">
        <v>6.4</v>
      </c>
      <c r="P949" s="8"/>
      <c r="Q949" s="15"/>
      <c r="R949" s="15"/>
      <c r="S949" s="12">
        <v>7.5</v>
      </c>
      <c r="T949" s="15">
        <v>4.5999999999999996</v>
      </c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7"/>
    </row>
    <row r="950" spans="1:31" ht="14.4" x14ac:dyDescent="0.3">
      <c r="A950" t="s">
        <v>25107</v>
      </c>
      <c r="B950" s="1">
        <v>118</v>
      </c>
      <c r="C950">
        <v>6.5</v>
      </c>
      <c r="P950" s="8"/>
      <c r="Q950" s="15"/>
      <c r="R950" s="15"/>
      <c r="S950" s="12">
        <v>6.1</v>
      </c>
      <c r="T950" s="15">
        <v>7</v>
      </c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7"/>
    </row>
    <row r="951" spans="1:31" ht="14.4" x14ac:dyDescent="0.3">
      <c r="A951" t="s">
        <v>25108</v>
      </c>
      <c r="B951" s="1">
        <v>101</v>
      </c>
      <c r="C951">
        <v>5.7</v>
      </c>
      <c r="P951" s="8"/>
      <c r="Q951" s="15"/>
      <c r="R951" s="15"/>
      <c r="S951" s="12">
        <v>7.7</v>
      </c>
      <c r="T951" s="15">
        <v>6.9</v>
      </c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7"/>
    </row>
    <row r="952" spans="1:31" ht="14.4" x14ac:dyDescent="0.3">
      <c r="A952" t="s">
        <v>25109</v>
      </c>
      <c r="B952" s="1">
        <v>90</v>
      </c>
      <c r="C952">
        <v>8</v>
      </c>
      <c r="P952" s="8"/>
      <c r="Q952" s="15"/>
      <c r="R952" s="15"/>
      <c r="S952" s="12">
        <v>4.9000000000000004</v>
      </c>
      <c r="T952" s="15">
        <v>5.4</v>
      </c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7"/>
    </row>
    <row r="953" spans="1:31" ht="14.4" x14ac:dyDescent="0.3">
      <c r="A953" t="s">
        <v>25110</v>
      </c>
      <c r="B953" s="1">
        <v>119</v>
      </c>
      <c r="C953">
        <v>7.3</v>
      </c>
      <c r="P953" s="8"/>
      <c r="Q953" s="15"/>
      <c r="R953" s="15"/>
      <c r="S953" s="12">
        <v>7</v>
      </c>
      <c r="T953" s="15">
        <v>5.9</v>
      </c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7"/>
    </row>
    <row r="954" spans="1:31" ht="14.4" x14ac:dyDescent="0.3">
      <c r="A954" t="s">
        <v>25111</v>
      </c>
      <c r="B954" s="1">
        <v>139</v>
      </c>
      <c r="C954">
        <v>6.7</v>
      </c>
      <c r="P954" s="8"/>
      <c r="Q954" s="15"/>
      <c r="R954" s="15"/>
      <c r="S954" s="12">
        <v>7.5</v>
      </c>
      <c r="T954" s="15">
        <v>8.1999999999999993</v>
      </c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7"/>
    </row>
    <row r="955" spans="1:31" ht="14.4" x14ac:dyDescent="0.3">
      <c r="A955" t="s">
        <v>25112</v>
      </c>
      <c r="B955" s="1">
        <v>130</v>
      </c>
      <c r="C955">
        <v>7.5</v>
      </c>
      <c r="P955" s="8"/>
      <c r="Q955" s="15"/>
      <c r="R955" s="15"/>
      <c r="S955" s="12">
        <v>5.2</v>
      </c>
      <c r="T955" s="15">
        <v>7</v>
      </c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7"/>
    </row>
    <row r="956" spans="1:31" ht="14.4" x14ac:dyDescent="0.3">
      <c r="A956" t="s">
        <v>25113</v>
      </c>
      <c r="B956" s="1">
        <v>100</v>
      </c>
      <c r="C956">
        <v>5.4</v>
      </c>
      <c r="P956" s="8"/>
      <c r="Q956" s="15"/>
      <c r="R956" s="15"/>
      <c r="S956" s="12">
        <v>7.2</v>
      </c>
      <c r="T956" s="15">
        <v>6.6</v>
      </c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7"/>
    </row>
    <row r="957" spans="1:31" ht="14.4" x14ac:dyDescent="0.3">
      <c r="A957" t="s">
        <v>25114</v>
      </c>
      <c r="B957" s="1">
        <v>114</v>
      </c>
      <c r="C957">
        <v>6.6</v>
      </c>
      <c r="P957" s="8"/>
      <c r="Q957" s="15"/>
      <c r="R957" s="15"/>
      <c r="S957" s="12">
        <v>4</v>
      </c>
      <c r="T957" s="15">
        <v>6.7</v>
      </c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7"/>
    </row>
    <row r="958" spans="1:31" ht="14.4" x14ac:dyDescent="0.3">
      <c r="A958" t="s">
        <v>25115</v>
      </c>
      <c r="B958" s="1">
        <v>96</v>
      </c>
      <c r="C958">
        <v>7.7</v>
      </c>
      <c r="P958" s="8"/>
      <c r="Q958" s="15"/>
      <c r="R958" s="15"/>
      <c r="S958" s="12">
        <v>6.8</v>
      </c>
      <c r="T958" s="15">
        <v>8</v>
      </c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7"/>
    </row>
    <row r="959" spans="1:31" ht="14.4" x14ac:dyDescent="0.3">
      <c r="A959" t="s">
        <v>25116</v>
      </c>
      <c r="B959" s="1">
        <v>110</v>
      </c>
      <c r="C959">
        <v>5.8</v>
      </c>
      <c r="P959" s="8"/>
      <c r="Q959" s="15"/>
      <c r="R959" s="15"/>
      <c r="S959" s="12">
        <v>6.1</v>
      </c>
      <c r="T959" s="15">
        <v>6.2</v>
      </c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7"/>
    </row>
    <row r="960" spans="1:31" ht="14.4" x14ac:dyDescent="0.3">
      <c r="A960" t="s">
        <v>25117</v>
      </c>
      <c r="B960" s="1">
        <v>158</v>
      </c>
      <c r="C960">
        <v>6.4</v>
      </c>
      <c r="P960" s="8"/>
      <c r="Q960" s="15"/>
      <c r="R960" s="15"/>
      <c r="S960" s="12">
        <v>7.1</v>
      </c>
      <c r="T960" s="15">
        <v>6.6</v>
      </c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7"/>
    </row>
    <row r="961" spans="1:31" ht="14.4" x14ac:dyDescent="0.3">
      <c r="A961" t="s">
        <v>25118</v>
      </c>
      <c r="B961" s="1">
        <v>102</v>
      </c>
      <c r="C961">
        <v>5.6</v>
      </c>
      <c r="P961" s="8"/>
      <c r="Q961" s="15"/>
      <c r="R961" s="15"/>
      <c r="S961" s="12">
        <v>7.6</v>
      </c>
      <c r="T961" s="15">
        <v>4.5999999999999996</v>
      </c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7"/>
    </row>
    <row r="962" spans="1:31" ht="14.4" x14ac:dyDescent="0.3">
      <c r="A962" t="s">
        <v>25119</v>
      </c>
      <c r="B962" s="1">
        <v>84</v>
      </c>
      <c r="C962">
        <v>6</v>
      </c>
      <c r="P962" s="8"/>
      <c r="Q962" s="15"/>
      <c r="R962" s="15"/>
      <c r="S962" s="12">
        <v>6.4</v>
      </c>
      <c r="T962" s="15">
        <v>7.5</v>
      </c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7"/>
    </row>
    <row r="963" spans="1:31" ht="14.4" x14ac:dyDescent="0.3">
      <c r="A963" t="s">
        <v>25120</v>
      </c>
      <c r="B963" s="1">
        <v>115</v>
      </c>
      <c r="C963">
        <v>6.2</v>
      </c>
      <c r="P963" s="8"/>
      <c r="Q963" s="15"/>
      <c r="R963" s="15"/>
      <c r="S963" s="12">
        <v>7.5</v>
      </c>
      <c r="T963" s="15">
        <v>6.5</v>
      </c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7"/>
    </row>
    <row r="964" spans="1:31" ht="14.4" x14ac:dyDescent="0.3">
      <c r="A964" t="s">
        <v>25121</v>
      </c>
      <c r="B964" s="1">
        <v>99</v>
      </c>
      <c r="C964">
        <v>5.9</v>
      </c>
      <c r="P964" s="8"/>
      <c r="Q964" s="15"/>
      <c r="R964" s="15"/>
      <c r="S964" s="12">
        <v>2</v>
      </c>
      <c r="T964" s="15">
        <v>7.6</v>
      </c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7"/>
    </row>
    <row r="965" spans="1:31" ht="14.4" x14ac:dyDescent="0.3">
      <c r="A965" t="s">
        <v>25122</v>
      </c>
      <c r="B965" s="1">
        <v>135</v>
      </c>
      <c r="C965">
        <v>5.0999999999999996</v>
      </c>
      <c r="P965" s="8"/>
      <c r="Q965" s="15"/>
      <c r="R965" s="15"/>
      <c r="S965" s="12">
        <v>6.2</v>
      </c>
      <c r="T965" s="15">
        <v>7.2</v>
      </c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7"/>
    </row>
    <row r="966" spans="1:31" ht="14.4" x14ac:dyDescent="0.3">
      <c r="A966" t="s">
        <v>25123</v>
      </c>
      <c r="B966" s="1">
        <v>108</v>
      </c>
      <c r="C966">
        <v>6.8</v>
      </c>
      <c r="P966" s="8"/>
      <c r="Q966" s="15"/>
      <c r="R966" s="15"/>
      <c r="S966" s="12">
        <v>6.8</v>
      </c>
      <c r="T966" s="15">
        <v>6.7</v>
      </c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7"/>
    </row>
    <row r="967" spans="1:31" ht="14.4" x14ac:dyDescent="0.3">
      <c r="A967" t="s">
        <v>25124</v>
      </c>
      <c r="B967" s="1">
        <v>127</v>
      </c>
      <c r="C967">
        <v>6</v>
      </c>
      <c r="P967" s="8"/>
      <c r="Q967" s="15"/>
      <c r="R967" s="15"/>
      <c r="S967" s="12">
        <v>6.3</v>
      </c>
      <c r="T967" s="15">
        <v>6.3</v>
      </c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7"/>
    </row>
    <row r="968" spans="1:31" ht="14.4" x14ac:dyDescent="0.3">
      <c r="A968" t="s">
        <v>25125</v>
      </c>
      <c r="B968" s="1">
        <v>107</v>
      </c>
      <c r="C968">
        <v>5.0999999999999996</v>
      </c>
      <c r="P968" s="8"/>
      <c r="Q968" s="15"/>
      <c r="R968" s="15"/>
      <c r="S968" s="12">
        <v>6.3</v>
      </c>
      <c r="T968" s="15">
        <v>6.5</v>
      </c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7"/>
    </row>
    <row r="969" spans="1:31" ht="14.4" x14ac:dyDescent="0.3">
      <c r="A969" t="s">
        <v>25126</v>
      </c>
      <c r="B969" s="1">
        <v>95</v>
      </c>
      <c r="C969">
        <v>5.8</v>
      </c>
      <c r="P969" s="8"/>
      <c r="Q969" s="15"/>
      <c r="R969" s="15"/>
      <c r="S969" s="12">
        <v>6.4</v>
      </c>
      <c r="T969" s="15">
        <v>6.8</v>
      </c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7"/>
    </row>
    <row r="970" spans="1:31" ht="14.4" x14ac:dyDescent="0.3">
      <c r="A970" t="s">
        <v>25127</v>
      </c>
      <c r="B970" s="1">
        <v>124</v>
      </c>
      <c r="C970">
        <v>6.2</v>
      </c>
      <c r="P970" s="8"/>
      <c r="Q970" s="15"/>
      <c r="R970" s="15"/>
      <c r="S970" s="12">
        <v>6.5</v>
      </c>
      <c r="T970" s="15">
        <v>6.4</v>
      </c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7"/>
    </row>
    <row r="971" spans="1:31" ht="14.4" x14ac:dyDescent="0.3">
      <c r="A971" t="s">
        <v>25128</v>
      </c>
      <c r="B971" s="1">
        <v>109</v>
      </c>
      <c r="C971">
        <v>6.4</v>
      </c>
      <c r="P971" s="8"/>
      <c r="Q971" s="15"/>
      <c r="R971" s="15"/>
      <c r="S971" s="12">
        <v>6.3</v>
      </c>
      <c r="T971" s="15">
        <v>6.2</v>
      </c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7"/>
    </row>
    <row r="972" spans="1:31" ht="14.4" x14ac:dyDescent="0.3">
      <c r="A972" t="s">
        <v>25129</v>
      </c>
      <c r="B972" s="1">
        <v>102</v>
      </c>
      <c r="C972">
        <v>4.8</v>
      </c>
      <c r="P972" s="8"/>
      <c r="Q972" s="15"/>
      <c r="R972" s="15"/>
      <c r="S972" s="12">
        <v>2.2999999999999998</v>
      </c>
      <c r="T972" s="15">
        <v>6.1</v>
      </c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7"/>
    </row>
    <row r="973" spans="1:31" ht="14.4" x14ac:dyDescent="0.3">
      <c r="A973" t="s">
        <v>25130</v>
      </c>
      <c r="B973" s="1">
        <v>88</v>
      </c>
      <c r="C973">
        <v>4.9000000000000004</v>
      </c>
      <c r="P973" s="8"/>
      <c r="Q973" s="15"/>
      <c r="R973" s="15"/>
      <c r="S973" s="12">
        <v>6.7</v>
      </c>
      <c r="T973" s="15">
        <v>4.5</v>
      </c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7"/>
    </row>
    <row r="974" spans="1:31" ht="14.4" x14ac:dyDescent="0.3">
      <c r="A974" t="s">
        <v>25131</v>
      </c>
      <c r="B974" s="1">
        <v>87</v>
      </c>
      <c r="C974">
        <v>5.6</v>
      </c>
      <c r="P974" s="8"/>
      <c r="Q974" s="15"/>
      <c r="R974" s="15"/>
      <c r="S974" s="12">
        <v>6.9</v>
      </c>
      <c r="T974" s="15">
        <v>8.1</v>
      </c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7"/>
    </row>
    <row r="975" spans="1:31" ht="14.4" x14ac:dyDescent="0.3">
      <c r="A975" t="s">
        <v>25132</v>
      </c>
      <c r="B975" s="1">
        <v>104</v>
      </c>
      <c r="C975">
        <v>5.5</v>
      </c>
      <c r="P975" s="8"/>
      <c r="Q975" s="15"/>
      <c r="R975" s="15"/>
      <c r="S975" s="12">
        <v>5.4</v>
      </c>
      <c r="T975" s="15">
        <v>5.7</v>
      </c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7"/>
    </row>
    <row r="976" spans="1:31" ht="14.4" x14ac:dyDescent="0.3">
      <c r="A976" t="s">
        <v>25133</v>
      </c>
      <c r="B976" s="1">
        <v>96</v>
      </c>
      <c r="C976">
        <v>3.7</v>
      </c>
      <c r="P976" s="8"/>
      <c r="Q976" s="15"/>
      <c r="R976" s="15"/>
      <c r="S976" s="12">
        <v>6.3</v>
      </c>
      <c r="T976" s="15">
        <v>6.8</v>
      </c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7"/>
    </row>
    <row r="977" spans="1:31" ht="14.4" x14ac:dyDescent="0.3">
      <c r="A977" t="s">
        <v>25134</v>
      </c>
      <c r="B977" s="1">
        <v>85</v>
      </c>
      <c r="C977">
        <v>5.9</v>
      </c>
      <c r="P977" s="8"/>
      <c r="Q977" s="15"/>
      <c r="R977" s="15"/>
      <c r="S977" s="12">
        <v>5.9</v>
      </c>
      <c r="T977" s="15">
        <v>7.5</v>
      </c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7"/>
    </row>
    <row r="978" spans="1:31" ht="14.4" x14ac:dyDescent="0.3">
      <c r="A978" t="s">
        <v>25135</v>
      </c>
      <c r="B978" s="1">
        <v>104</v>
      </c>
      <c r="C978">
        <v>6.3</v>
      </c>
      <c r="P978" s="8"/>
      <c r="Q978" s="15"/>
      <c r="R978" s="15"/>
      <c r="S978" s="12">
        <v>3.6</v>
      </c>
      <c r="T978" s="15">
        <v>8</v>
      </c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7"/>
    </row>
    <row r="979" spans="1:31" ht="14.4" x14ac:dyDescent="0.3">
      <c r="A979" t="s">
        <v>25136</v>
      </c>
      <c r="B979" s="1">
        <v>190</v>
      </c>
      <c r="C979">
        <v>7.6</v>
      </c>
      <c r="P979" s="8"/>
      <c r="Q979" s="15"/>
      <c r="R979" s="15"/>
      <c r="S979" s="12">
        <v>6.6</v>
      </c>
      <c r="T979" s="15">
        <v>6.9</v>
      </c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7"/>
    </row>
    <row r="980" spans="1:31" ht="14.4" x14ac:dyDescent="0.3">
      <c r="A980" t="s">
        <v>25137</v>
      </c>
      <c r="B980" s="1">
        <v>127</v>
      </c>
      <c r="C980">
        <v>8.3000000000000007</v>
      </c>
      <c r="P980" s="8"/>
      <c r="Q980" s="15"/>
      <c r="R980" s="15"/>
      <c r="S980" s="12">
        <v>6.8</v>
      </c>
      <c r="T980" s="15">
        <v>5.5</v>
      </c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7"/>
    </row>
    <row r="981" spans="1:31" ht="14.4" x14ac:dyDescent="0.3">
      <c r="A981" t="s">
        <v>25138</v>
      </c>
      <c r="B981" s="1">
        <v>120</v>
      </c>
      <c r="C981">
        <v>6.9</v>
      </c>
      <c r="P981" s="8"/>
      <c r="Q981" s="15"/>
      <c r="R981" s="15"/>
      <c r="S981" s="12">
        <v>7.6</v>
      </c>
      <c r="T981" s="15">
        <v>5.5</v>
      </c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7"/>
    </row>
    <row r="982" spans="1:31" ht="14.4" x14ac:dyDescent="0.3">
      <c r="A982" t="s">
        <v>25139</v>
      </c>
      <c r="B982" s="1">
        <v>118</v>
      </c>
      <c r="C982">
        <v>6.7</v>
      </c>
      <c r="P982" s="8"/>
      <c r="Q982" s="15"/>
      <c r="R982" s="15"/>
      <c r="S982" s="12">
        <v>7.4</v>
      </c>
      <c r="T982" s="15">
        <v>5.2</v>
      </c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7"/>
    </row>
    <row r="983" spans="1:31" ht="14.4" x14ac:dyDescent="0.3">
      <c r="A983" t="s">
        <v>25140</v>
      </c>
      <c r="B983" s="1">
        <v>112</v>
      </c>
      <c r="C983">
        <v>6.8</v>
      </c>
      <c r="P983" s="8"/>
      <c r="Q983" s="15"/>
      <c r="R983" s="15"/>
      <c r="S983" s="12">
        <v>5.0999999999999996</v>
      </c>
      <c r="T983" s="15">
        <v>6.7</v>
      </c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7"/>
    </row>
    <row r="984" spans="1:31" ht="14.4" x14ac:dyDescent="0.3">
      <c r="A984" t="s">
        <v>25141</v>
      </c>
      <c r="B984" s="1">
        <v>114</v>
      </c>
      <c r="C984">
        <v>7.1</v>
      </c>
      <c r="P984" s="8"/>
      <c r="Q984" s="15"/>
      <c r="R984" s="15"/>
      <c r="S984" s="12">
        <v>6.4</v>
      </c>
      <c r="T984" s="15">
        <v>6.4</v>
      </c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7"/>
    </row>
    <row r="985" spans="1:31" ht="14.4" x14ac:dyDescent="0.3">
      <c r="A985" t="s">
        <v>25142</v>
      </c>
      <c r="B985" s="1">
        <v>137</v>
      </c>
      <c r="C985">
        <v>6.4</v>
      </c>
      <c r="P985" s="8"/>
      <c r="Q985" s="15"/>
      <c r="R985" s="15"/>
      <c r="S985" s="12">
        <v>7.5</v>
      </c>
      <c r="T985" s="15">
        <v>5.9</v>
      </c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7"/>
    </row>
    <row r="986" spans="1:31" ht="14.4" x14ac:dyDescent="0.3">
      <c r="A986" t="s">
        <v>25143</v>
      </c>
      <c r="B986" s="1">
        <v>112</v>
      </c>
      <c r="C986">
        <v>6.4</v>
      </c>
      <c r="P986" s="8"/>
      <c r="Q986" s="15"/>
      <c r="R986" s="15"/>
      <c r="S986" s="12">
        <v>2.9</v>
      </c>
      <c r="T986" s="15">
        <v>6.5</v>
      </c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7"/>
    </row>
    <row r="987" spans="1:31" ht="14.4" x14ac:dyDescent="0.3">
      <c r="A987" t="s">
        <v>25144</v>
      </c>
      <c r="B987" s="1">
        <v>120</v>
      </c>
      <c r="C987">
        <v>7.4</v>
      </c>
      <c r="P987" s="8"/>
      <c r="Q987" s="15"/>
      <c r="R987" s="15"/>
      <c r="S987" s="12">
        <v>6.8</v>
      </c>
      <c r="T987" s="15">
        <v>4.9000000000000004</v>
      </c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7"/>
    </row>
    <row r="988" spans="1:31" ht="14.4" x14ac:dyDescent="0.3">
      <c r="A988" t="s">
        <v>25145</v>
      </c>
      <c r="B988" s="1">
        <v>123</v>
      </c>
      <c r="C988">
        <v>6.4</v>
      </c>
      <c r="P988" s="8"/>
      <c r="Q988" s="15"/>
      <c r="R988" s="15"/>
      <c r="S988" s="12">
        <v>6.1</v>
      </c>
      <c r="T988" s="15">
        <v>6.9</v>
      </c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7"/>
    </row>
    <row r="989" spans="1:31" ht="14.4" x14ac:dyDescent="0.3">
      <c r="A989" t="s">
        <v>25146</v>
      </c>
      <c r="B989" s="1">
        <v>93</v>
      </c>
      <c r="C989">
        <v>6</v>
      </c>
      <c r="P989" s="8"/>
      <c r="Q989" s="15"/>
      <c r="R989" s="15"/>
      <c r="S989" s="12">
        <v>5.2</v>
      </c>
      <c r="T989" s="15">
        <v>6.9</v>
      </c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7"/>
    </row>
    <row r="990" spans="1:31" ht="14.4" x14ac:dyDescent="0.3">
      <c r="A990" t="s">
        <v>25147</v>
      </c>
      <c r="B990" s="1">
        <v>123</v>
      </c>
      <c r="C990">
        <v>6.5</v>
      </c>
      <c r="P990" s="8"/>
      <c r="Q990" s="15"/>
      <c r="R990" s="15"/>
      <c r="S990" s="12">
        <v>6.8</v>
      </c>
      <c r="T990" s="15">
        <v>7</v>
      </c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7"/>
    </row>
    <row r="991" spans="1:31" ht="14.4" x14ac:dyDescent="0.3">
      <c r="A991" t="s">
        <v>25148</v>
      </c>
      <c r="B991" s="1">
        <v>122</v>
      </c>
      <c r="C991">
        <v>7.8</v>
      </c>
      <c r="P991" s="8"/>
      <c r="Q991" s="15"/>
      <c r="R991" s="15"/>
      <c r="S991" s="12">
        <v>5.5</v>
      </c>
      <c r="T991" s="15">
        <v>6.6</v>
      </c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7"/>
    </row>
    <row r="992" spans="1:31" ht="14.4" x14ac:dyDescent="0.3">
      <c r="A992" t="s">
        <v>25149</v>
      </c>
      <c r="B992" s="1">
        <v>115</v>
      </c>
      <c r="C992">
        <v>6</v>
      </c>
      <c r="P992" s="8"/>
      <c r="Q992" s="15"/>
      <c r="R992" s="15"/>
      <c r="S992" s="12">
        <v>7.3</v>
      </c>
      <c r="T992" s="15">
        <v>7</v>
      </c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7"/>
    </row>
    <row r="993" spans="1:31" ht="14.4" x14ac:dyDescent="0.3">
      <c r="A993" t="s">
        <v>25150</v>
      </c>
      <c r="B993" s="1">
        <v>123</v>
      </c>
      <c r="C993">
        <v>7</v>
      </c>
      <c r="P993" s="8"/>
      <c r="Q993" s="15"/>
      <c r="R993" s="15"/>
      <c r="S993" s="12">
        <v>4.5999999999999996</v>
      </c>
      <c r="T993" s="15">
        <v>7.4</v>
      </c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7"/>
    </row>
    <row r="994" spans="1:31" ht="14.4" x14ac:dyDescent="0.3">
      <c r="A994" t="s">
        <v>25151</v>
      </c>
      <c r="B994" s="1">
        <v>96</v>
      </c>
      <c r="C994">
        <v>6</v>
      </c>
      <c r="P994" s="8"/>
      <c r="Q994" s="15"/>
      <c r="R994" s="15"/>
      <c r="S994" s="12">
        <v>7.2</v>
      </c>
      <c r="T994" s="15">
        <v>7.2</v>
      </c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7"/>
    </row>
    <row r="995" spans="1:31" ht="14.4" x14ac:dyDescent="0.3">
      <c r="A995" t="s">
        <v>25152</v>
      </c>
      <c r="B995" s="1">
        <v>105</v>
      </c>
      <c r="C995">
        <v>6.1</v>
      </c>
      <c r="P995" s="8"/>
      <c r="Q995" s="15"/>
      <c r="R995" s="15"/>
      <c r="S995" s="12">
        <v>5.0999999999999996</v>
      </c>
      <c r="T995" s="15">
        <v>1.6</v>
      </c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7"/>
    </row>
    <row r="996" spans="1:31" ht="14.4" x14ac:dyDescent="0.3">
      <c r="A996" t="s">
        <v>25153</v>
      </c>
      <c r="B996" s="1">
        <v>113</v>
      </c>
      <c r="C996">
        <v>6.8</v>
      </c>
      <c r="P996" s="8"/>
      <c r="Q996" s="15"/>
      <c r="R996" s="15"/>
      <c r="S996" s="12">
        <v>5.3</v>
      </c>
      <c r="T996" s="15">
        <v>8</v>
      </c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7"/>
    </row>
    <row r="997" spans="1:31" ht="14.4" x14ac:dyDescent="0.3">
      <c r="A997" t="s">
        <v>25154</v>
      </c>
      <c r="B997" s="1">
        <v>132</v>
      </c>
      <c r="C997">
        <v>6.4</v>
      </c>
      <c r="P997" s="8"/>
      <c r="Q997" s="15"/>
      <c r="R997" s="15"/>
      <c r="S997" s="12">
        <v>7.8</v>
      </c>
      <c r="T997" s="15">
        <v>6.1</v>
      </c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7"/>
    </row>
    <row r="998" spans="1:31" ht="14.4" x14ac:dyDescent="0.3">
      <c r="A998" t="s">
        <v>25155</v>
      </c>
      <c r="B998" s="1">
        <v>75</v>
      </c>
      <c r="C998">
        <v>4.5</v>
      </c>
      <c r="P998" s="8"/>
      <c r="Q998" s="15"/>
      <c r="R998" s="15"/>
      <c r="S998" s="12">
        <v>6.7</v>
      </c>
      <c r="T998" s="15">
        <v>6.8</v>
      </c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7"/>
    </row>
    <row r="999" spans="1:31" ht="14.4" x14ac:dyDescent="0.3">
      <c r="A999" t="s">
        <v>25156</v>
      </c>
      <c r="B999" s="1">
        <v>108</v>
      </c>
      <c r="C999">
        <v>5.8</v>
      </c>
      <c r="P999" s="8"/>
      <c r="Q999" s="15"/>
      <c r="R999" s="15"/>
      <c r="S999" s="12">
        <v>7.2</v>
      </c>
      <c r="T999" s="15">
        <v>6.8</v>
      </c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7"/>
    </row>
    <row r="1000" spans="1:31" ht="14.4" x14ac:dyDescent="0.3">
      <c r="A1000" t="s">
        <v>25157</v>
      </c>
      <c r="B1000" s="1">
        <v>105</v>
      </c>
      <c r="C1000">
        <v>6.3</v>
      </c>
      <c r="P1000" s="8"/>
      <c r="Q1000" s="15"/>
      <c r="R1000" s="15"/>
      <c r="S1000" s="12">
        <v>5.8</v>
      </c>
      <c r="T1000" s="15">
        <v>7.3</v>
      </c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7"/>
    </row>
    <row r="1001" spans="1:31" ht="14.4" x14ac:dyDescent="0.3">
      <c r="A1001" t="s">
        <v>25158</v>
      </c>
      <c r="B1001" s="1">
        <v>102</v>
      </c>
      <c r="C1001">
        <v>5.7</v>
      </c>
      <c r="P1001" s="8"/>
      <c r="Q1001" s="15"/>
      <c r="R1001" s="15"/>
      <c r="S1001" s="12">
        <v>7</v>
      </c>
      <c r="T1001" s="15">
        <v>7.7</v>
      </c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7"/>
    </row>
    <row r="1002" spans="1:31" ht="14.4" x14ac:dyDescent="0.3">
      <c r="A1002" t="s">
        <v>25159</v>
      </c>
      <c r="B1002" s="1">
        <v>118</v>
      </c>
      <c r="C1002">
        <v>7.2</v>
      </c>
      <c r="P1002" s="8"/>
      <c r="Q1002" s="15"/>
      <c r="R1002" s="15"/>
      <c r="S1002" s="12">
        <v>5.7</v>
      </c>
      <c r="T1002" s="15">
        <v>6.1</v>
      </c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7"/>
    </row>
    <row r="1003" spans="1:31" ht="14.4" x14ac:dyDescent="0.3">
      <c r="A1003" t="s">
        <v>25160</v>
      </c>
      <c r="B1003" s="1">
        <v>111</v>
      </c>
      <c r="C1003">
        <v>7.6</v>
      </c>
      <c r="P1003" s="8"/>
      <c r="Q1003" s="15"/>
      <c r="R1003" s="15"/>
      <c r="S1003" s="12">
        <v>6.7</v>
      </c>
      <c r="T1003" s="15">
        <v>7.7</v>
      </c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7"/>
    </row>
    <row r="1004" spans="1:31" ht="14.4" x14ac:dyDescent="0.3">
      <c r="A1004" t="s">
        <v>25161</v>
      </c>
      <c r="B1004" s="1">
        <v>81</v>
      </c>
      <c r="C1004">
        <v>4.7</v>
      </c>
      <c r="P1004" s="8"/>
      <c r="Q1004" s="15"/>
      <c r="R1004" s="15"/>
      <c r="S1004" s="12">
        <v>6.2</v>
      </c>
      <c r="T1004" s="15">
        <v>7.8</v>
      </c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7"/>
    </row>
    <row r="1005" spans="1:31" ht="14.4" x14ac:dyDescent="0.3">
      <c r="A1005" t="s">
        <v>25162</v>
      </c>
      <c r="B1005" s="1">
        <v>116</v>
      </c>
      <c r="C1005">
        <v>6.6</v>
      </c>
      <c r="P1005" s="8"/>
      <c r="Q1005" s="15"/>
      <c r="R1005" s="15"/>
      <c r="S1005" s="12">
        <v>4.7</v>
      </c>
      <c r="T1005" s="15">
        <v>6.3</v>
      </c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7"/>
    </row>
    <row r="1006" spans="1:31" ht="14.4" x14ac:dyDescent="0.3">
      <c r="A1006" t="s">
        <v>25163</v>
      </c>
      <c r="B1006" s="1">
        <v>86</v>
      </c>
      <c r="C1006">
        <v>6.8</v>
      </c>
      <c r="P1006" s="8"/>
      <c r="Q1006" s="15"/>
      <c r="R1006" s="15"/>
      <c r="S1006" s="12">
        <v>6.3</v>
      </c>
      <c r="T1006" s="15">
        <v>8.3000000000000007</v>
      </c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7"/>
    </row>
    <row r="1007" spans="1:31" ht="14.4" x14ac:dyDescent="0.3">
      <c r="A1007" t="s">
        <v>25164</v>
      </c>
      <c r="B1007" s="1">
        <v>127</v>
      </c>
      <c r="C1007">
        <v>7.3</v>
      </c>
      <c r="P1007" s="8"/>
      <c r="Q1007" s="15"/>
      <c r="R1007" s="15"/>
      <c r="S1007" s="12">
        <v>5.8</v>
      </c>
      <c r="T1007" s="15">
        <v>7.3</v>
      </c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7"/>
    </row>
    <row r="1008" spans="1:31" ht="14.4" x14ac:dyDescent="0.3">
      <c r="A1008" t="s">
        <v>25165</v>
      </c>
      <c r="B1008" s="1">
        <v>91</v>
      </c>
      <c r="C1008">
        <v>4.8</v>
      </c>
      <c r="P1008" s="8"/>
      <c r="Q1008" s="15"/>
      <c r="R1008" s="15"/>
      <c r="S1008" s="12">
        <v>2.1</v>
      </c>
      <c r="T1008" s="15">
        <v>6.8</v>
      </c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7"/>
    </row>
    <row r="1009" spans="1:31" ht="14.4" x14ac:dyDescent="0.3">
      <c r="A1009" t="s">
        <v>25166</v>
      </c>
      <c r="B1009" s="1">
        <v>98</v>
      </c>
      <c r="C1009">
        <v>6.3</v>
      </c>
      <c r="P1009" s="8"/>
      <c r="Q1009" s="15"/>
      <c r="R1009" s="15"/>
      <c r="S1009" s="12">
        <v>6.6</v>
      </c>
      <c r="T1009" s="15">
        <v>5.7</v>
      </c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7"/>
    </row>
    <row r="1010" spans="1:31" ht="14.4" x14ac:dyDescent="0.3">
      <c r="A1010" t="s">
        <v>25167</v>
      </c>
      <c r="B1010" s="1">
        <v>84</v>
      </c>
      <c r="C1010">
        <v>5.5</v>
      </c>
      <c r="P1010" s="8"/>
      <c r="Q1010" s="15"/>
      <c r="R1010" s="15"/>
      <c r="S1010" s="12">
        <v>6.6</v>
      </c>
      <c r="T1010" s="15">
        <v>7.3</v>
      </c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7"/>
    </row>
    <row r="1011" spans="1:31" ht="14.4" x14ac:dyDescent="0.3">
      <c r="A1011" t="s">
        <v>25168</v>
      </c>
      <c r="B1011" s="1">
        <v>109</v>
      </c>
      <c r="C1011">
        <v>6.2</v>
      </c>
      <c r="P1011" s="8"/>
      <c r="Q1011" s="15"/>
      <c r="R1011" s="15"/>
      <c r="S1011" s="12">
        <v>7.1</v>
      </c>
      <c r="T1011" s="15">
        <v>8</v>
      </c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7"/>
    </row>
    <row r="1012" spans="1:31" ht="14.4" x14ac:dyDescent="0.3">
      <c r="A1012" t="s">
        <v>25169</v>
      </c>
      <c r="B1012" s="1">
        <v>93</v>
      </c>
      <c r="C1012">
        <v>5.8</v>
      </c>
      <c r="P1012" s="8"/>
      <c r="Q1012" s="15"/>
      <c r="R1012" s="15"/>
      <c r="S1012" s="12">
        <v>7.9</v>
      </c>
      <c r="T1012" s="15">
        <v>7.1</v>
      </c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7"/>
    </row>
    <row r="1013" spans="1:31" ht="14.4" x14ac:dyDescent="0.3">
      <c r="A1013" t="s">
        <v>25170</v>
      </c>
      <c r="B1013" s="1">
        <v>113</v>
      </c>
      <c r="C1013">
        <v>5.7</v>
      </c>
      <c r="P1013" s="8"/>
      <c r="Q1013" s="15"/>
      <c r="R1013" s="15"/>
      <c r="S1013" s="12">
        <v>6.7</v>
      </c>
      <c r="T1013" s="15">
        <v>6.5</v>
      </c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7"/>
    </row>
    <row r="1014" spans="1:31" ht="14.4" x14ac:dyDescent="0.3">
      <c r="A1014" t="s">
        <v>25171</v>
      </c>
      <c r="B1014" s="1">
        <v>141</v>
      </c>
      <c r="C1014">
        <v>6.5</v>
      </c>
      <c r="P1014" s="8"/>
      <c r="Q1014" s="15"/>
      <c r="R1014" s="15"/>
      <c r="S1014" s="12">
        <v>4.9000000000000004</v>
      </c>
      <c r="T1014" s="15">
        <v>6.8</v>
      </c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7"/>
    </row>
    <row r="1015" spans="1:31" ht="14.4" x14ac:dyDescent="0.3">
      <c r="A1015" t="s">
        <v>25172</v>
      </c>
      <c r="B1015" s="1">
        <v>119</v>
      </c>
      <c r="C1015">
        <v>6.7</v>
      </c>
      <c r="P1015" s="8"/>
      <c r="Q1015" s="15"/>
      <c r="R1015" s="15"/>
      <c r="S1015" s="12">
        <v>7.2</v>
      </c>
      <c r="T1015" s="15">
        <v>6.6</v>
      </c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7"/>
    </row>
    <row r="1016" spans="1:31" ht="14.4" x14ac:dyDescent="0.3">
      <c r="A1016" t="s">
        <v>25173</v>
      </c>
      <c r="B1016" s="1">
        <v>97</v>
      </c>
      <c r="C1016">
        <v>7.4</v>
      </c>
      <c r="P1016" s="8"/>
      <c r="Q1016" s="15"/>
      <c r="R1016" s="15"/>
      <c r="S1016" s="12">
        <v>6.1</v>
      </c>
      <c r="T1016" s="15">
        <v>7.3</v>
      </c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7"/>
    </row>
    <row r="1017" spans="1:31" ht="14.4" x14ac:dyDescent="0.3">
      <c r="A1017" t="s">
        <v>25174</v>
      </c>
      <c r="B1017" s="1">
        <v>117</v>
      </c>
      <c r="C1017">
        <v>6.9</v>
      </c>
      <c r="P1017" s="8"/>
      <c r="Q1017" s="15"/>
      <c r="R1017" s="15"/>
      <c r="S1017" s="12">
        <v>5.3</v>
      </c>
      <c r="T1017" s="15">
        <v>6.9</v>
      </c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7"/>
    </row>
    <row r="1018" spans="1:31" ht="14.4" x14ac:dyDescent="0.3">
      <c r="A1018" t="s">
        <v>25175</v>
      </c>
      <c r="B1018" s="1">
        <v>101</v>
      </c>
      <c r="C1018">
        <v>5.5</v>
      </c>
      <c r="P1018" s="8"/>
      <c r="Q1018" s="15"/>
      <c r="R1018" s="15"/>
      <c r="S1018" s="12">
        <v>5</v>
      </c>
      <c r="T1018" s="15">
        <v>6.1</v>
      </c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7"/>
    </row>
    <row r="1019" spans="1:31" ht="14.4" x14ac:dyDescent="0.3">
      <c r="A1019" t="s">
        <v>25176</v>
      </c>
      <c r="B1019" s="1">
        <v>153</v>
      </c>
      <c r="C1019">
        <v>8.1</v>
      </c>
      <c r="P1019" s="8"/>
      <c r="Q1019" s="15"/>
      <c r="R1019" s="15"/>
      <c r="S1019" s="12">
        <v>7.6</v>
      </c>
      <c r="T1019" s="15">
        <v>5.0999999999999996</v>
      </c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7"/>
    </row>
    <row r="1020" spans="1:31" ht="14.4" x14ac:dyDescent="0.3">
      <c r="A1020" t="s">
        <v>25177</v>
      </c>
      <c r="B1020" s="1">
        <v>122</v>
      </c>
      <c r="C1020">
        <v>7.7</v>
      </c>
      <c r="P1020" s="8"/>
      <c r="Q1020" s="15"/>
      <c r="R1020" s="15"/>
      <c r="S1020" s="12">
        <v>7.6</v>
      </c>
      <c r="T1020" s="15">
        <v>7.4</v>
      </c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7"/>
    </row>
    <row r="1021" spans="1:31" ht="14.4" x14ac:dyDescent="0.3">
      <c r="A1021" t="s">
        <v>25178</v>
      </c>
      <c r="B1021" s="1">
        <v>102</v>
      </c>
      <c r="C1021">
        <v>7.3</v>
      </c>
      <c r="P1021" s="8"/>
      <c r="Q1021" s="15"/>
      <c r="R1021" s="15"/>
      <c r="S1021" s="12">
        <v>6.6</v>
      </c>
      <c r="T1021" s="15">
        <v>6.7</v>
      </c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7"/>
    </row>
    <row r="1022" spans="1:31" ht="14.4" x14ac:dyDescent="0.3">
      <c r="A1022" t="s">
        <v>25179</v>
      </c>
      <c r="B1022" s="1">
        <v>83</v>
      </c>
      <c r="C1022">
        <v>5.2</v>
      </c>
      <c r="P1022" s="8"/>
      <c r="Q1022" s="15"/>
      <c r="R1022" s="15"/>
      <c r="S1022" s="12">
        <v>6.6</v>
      </c>
      <c r="T1022" s="15">
        <v>6.2</v>
      </c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7"/>
    </row>
    <row r="1023" spans="1:31" ht="14.4" x14ac:dyDescent="0.3">
      <c r="A1023" t="s">
        <v>25180</v>
      </c>
      <c r="B1023" s="1">
        <v>103</v>
      </c>
      <c r="C1023">
        <v>7.1</v>
      </c>
      <c r="P1023" s="8"/>
      <c r="Q1023" s="15"/>
      <c r="R1023" s="15"/>
      <c r="S1023" s="12">
        <v>6.9</v>
      </c>
      <c r="T1023" s="15">
        <v>7</v>
      </c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7"/>
    </row>
    <row r="1024" spans="1:31" ht="14.4" x14ac:dyDescent="0.3">
      <c r="A1024" t="s">
        <v>25181</v>
      </c>
      <c r="B1024" s="1">
        <v>110</v>
      </c>
      <c r="C1024">
        <v>7.1</v>
      </c>
      <c r="P1024" s="8"/>
      <c r="Q1024" s="15"/>
      <c r="R1024" s="15"/>
      <c r="S1024" s="12">
        <v>5.8</v>
      </c>
      <c r="T1024" s="15">
        <v>6.3</v>
      </c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7"/>
    </row>
    <row r="1025" spans="1:31" ht="14.4" x14ac:dyDescent="0.3">
      <c r="A1025" t="s">
        <v>25182</v>
      </c>
      <c r="B1025" s="1">
        <v>136</v>
      </c>
      <c r="C1025">
        <v>7.2</v>
      </c>
      <c r="P1025" s="8"/>
      <c r="Q1025" s="15"/>
      <c r="R1025" s="15"/>
      <c r="S1025" s="12">
        <v>4.4000000000000004</v>
      </c>
      <c r="T1025" s="15">
        <v>7.7</v>
      </c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7"/>
    </row>
    <row r="1026" spans="1:31" ht="14.4" x14ac:dyDescent="0.3">
      <c r="A1026" t="s">
        <v>25183</v>
      </c>
      <c r="B1026" s="1">
        <v>91</v>
      </c>
      <c r="C1026">
        <v>6.5</v>
      </c>
      <c r="P1026" s="8"/>
      <c r="Q1026" s="15"/>
      <c r="R1026" s="15"/>
      <c r="S1026" s="12">
        <v>6.6</v>
      </c>
      <c r="T1026" s="15">
        <v>7.1</v>
      </c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7"/>
    </row>
    <row r="1027" spans="1:31" ht="14.4" x14ac:dyDescent="0.3">
      <c r="A1027" t="s">
        <v>25184</v>
      </c>
      <c r="B1027" s="1">
        <v>89</v>
      </c>
      <c r="C1027">
        <v>4.5999999999999996</v>
      </c>
      <c r="P1027" s="8"/>
      <c r="Q1027" s="15"/>
      <c r="R1027" s="15"/>
      <c r="S1027" s="12">
        <v>4.5999999999999996</v>
      </c>
      <c r="T1027" s="15">
        <v>7.4</v>
      </c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7"/>
    </row>
    <row r="1028" spans="1:31" ht="14.4" x14ac:dyDescent="0.3">
      <c r="A1028" t="s">
        <v>25185</v>
      </c>
      <c r="B1028" s="1">
        <v>107</v>
      </c>
      <c r="C1028">
        <v>5.6</v>
      </c>
      <c r="P1028" s="8"/>
      <c r="Q1028" s="15"/>
      <c r="R1028" s="15"/>
      <c r="S1028" s="12">
        <v>4.9000000000000004</v>
      </c>
      <c r="T1028" s="15">
        <v>6.5</v>
      </c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7"/>
    </row>
    <row r="1029" spans="1:31" ht="14.4" x14ac:dyDescent="0.3">
      <c r="A1029" t="s">
        <v>25186</v>
      </c>
      <c r="B1029" s="1">
        <v>129</v>
      </c>
      <c r="C1029">
        <v>7.7</v>
      </c>
      <c r="P1029" s="8"/>
      <c r="Q1029" s="15"/>
      <c r="R1029" s="15"/>
      <c r="S1029" s="12">
        <v>5.2</v>
      </c>
      <c r="T1029" s="15">
        <v>6.5</v>
      </c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7"/>
    </row>
    <row r="1030" spans="1:31" ht="14.4" x14ac:dyDescent="0.3">
      <c r="A1030" t="s">
        <v>25187</v>
      </c>
      <c r="B1030" s="1">
        <v>95</v>
      </c>
      <c r="C1030">
        <v>7.2</v>
      </c>
      <c r="P1030" s="8"/>
      <c r="Q1030" s="15"/>
      <c r="R1030" s="15"/>
      <c r="S1030" s="12">
        <v>7.4</v>
      </c>
      <c r="T1030" s="15">
        <v>6.6</v>
      </c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7"/>
    </row>
    <row r="1031" spans="1:31" ht="14.4" x14ac:dyDescent="0.3">
      <c r="A1031" t="s">
        <v>25188</v>
      </c>
      <c r="B1031" s="1">
        <v>122</v>
      </c>
      <c r="C1031">
        <v>6.8</v>
      </c>
      <c r="P1031" s="8"/>
      <c r="Q1031" s="15"/>
      <c r="R1031" s="15"/>
      <c r="S1031" s="12">
        <v>5.0999999999999996</v>
      </c>
      <c r="T1031" s="15">
        <v>7</v>
      </c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7"/>
    </row>
    <row r="1032" spans="1:31" ht="14.4" x14ac:dyDescent="0.3">
      <c r="A1032" t="s">
        <v>25189</v>
      </c>
      <c r="B1032" s="1">
        <v>110</v>
      </c>
      <c r="C1032">
        <v>5.4</v>
      </c>
      <c r="P1032" s="8"/>
      <c r="Q1032" s="15"/>
      <c r="R1032" s="15"/>
      <c r="S1032" s="12">
        <v>6.4</v>
      </c>
      <c r="T1032" s="15">
        <v>6.5</v>
      </c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7"/>
    </row>
    <row r="1033" spans="1:31" ht="14.4" x14ac:dyDescent="0.3">
      <c r="A1033" t="s">
        <v>25190</v>
      </c>
      <c r="B1033" s="1">
        <v>135</v>
      </c>
      <c r="C1033">
        <v>6.3</v>
      </c>
      <c r="P1033" s="8"/>
      <c r="Q1033" s="15"/>
      <c r="R1033" s="15"/>
      <c r="S1033" s="12">
        <v>6.1</v>
      </c>
      <c r="T1033" s="15">
        <v>6.9</v>
      </c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7"/>
    </row>
    <row r="1034" spans="1:31" ht="14.4" x14ac:dyDescent="0.3">
      <c r="A1034" t="s">
        <v>25191</v>
      </c>
      <c r="B1034" s="1">
        <v>95</v>
      </c>
      <c r="C1034">
        <v>5.6</v>
      </c>
      <c r="P1034" s="8"/>
      <c r="Q1034" s="15"/>
      <c r="R1034" s="15"/>
      <c r="S1034" s="12">
        <v>4.5</v>
      </c>
      <c r="T1034" s="15">
        <v>5.3</v>
      </c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7"/>
    </row>
    <row r="1035" spans="1:31" ht="14.4" x14ac:dyDescent="0.3">
      <c r="A1035" t="s">
        <v>25192</v>
      </c>
      <c r="B1035" s="1">
        <v>109</v>
      </c>
      <c r="C1035">
        <v>6.8</v>
      </c>
      <c r="P1035" s="8"/>
      <c r="Q1035" s="15"/>
      <c r="R1035" s="15"/>
      <c r="S1035" s="12">
        <v>6.6</v>
      </c>
      <c r="T1035" s="15">
        <v>6.4</v>
      </c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7"/>
    </row>
    <row r="1036" spans="1:31" ht="14.4" x14ac:dyDescent="0.3">
      <c r="A1036" t="s">
        <v>25193</v>
      </c>
      <c r="B1036" s="1">
        <v>93</v>
      </c>
      <c r="C1036">
        <v>4.3</v>
      </c>
      <c r="P1036" s="8"/>
      <c r="Q1036" s="15"/>
      <c r="R1036" s="15"/>
      <c r="S1036" s="12">
        <v>5.3</v>
      </c>
      <c r="T1036" s="15">
        <v>7.8</v>
      </c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7"/>
    </row>
    <row r="1037" spans="1:31" ht="14.4" x14ac:dyDescent="0.3">
      <c r="A1037" t="s">
        <v>25194</v>
      </c>
      <c r="B1037" s="1">
        <v>94</v>
      </c>
      <c r="C1037">
        <v>6.3</v>
      </c>
      <c r="P1037" s="8"/>
      <c r="Q1037" s="15"/>
      <c r="R1037" s="15"/>
      <c r="S1037" s="12">
        <v>4.9000000000000004</v>
      </c>
      <c r="T1037" s="15">
        <v>7.6</v>
      </c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7"/>
    </row>
    <row r="1038" spans="1:31" ht="14.4" x14ac:dyDescent="0.3">
      <c r="A1038" t="s">
        <v>25195</v>
      </c>
      <c r="B1038" s="1">
        <v>117</v>
      </c>
      <c r="C1038">
        <v>6.5</v>
      </c>
      <c r="P1038" s="8"/>
      <c r="Q1038" s="15"/>
      <c r="R1038" s="15"/>
      <c r="S1038" s="12">
        <v>8</v>
      </c>
      <c r="T1038" s="15">
        <v>6.6</v>
      </c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7"/>
    </row>
    <row r="1039" spans="1:31" ht="14.4" x14ac:dyDescent="0.3">
      <c r="A1039" t="s">
        <v>25196</v>
      </c>
      <c r="B1039" s="1">
        <v>112</v>
      </c>
      <c r="C1039">
        <v>6.4</v>
      </c>
      <c r="P1039" s="8"/>
      <c r="Q1039" s="15"/>
      <c r="R1039" s="15"/>
      <c r="S1039" s="12">
        <v>3.8</v>
      </c>
      <c r="T1039" s="15">
        <v>6.4</v>
      </c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7"/>
    </row>
    <row r="1040" spans="1:31" ht="14.4" x14ac:dyDescent="0.3">
      <c r="A1040" t="s">
        <v>25197</v>
      </c>
      <c r="B1040" s="1">
        <v>111</v>
      </c>
      <c r="C1040">
        <v>6.3</v>
      </c>
      <c r="P1040" s="8"/>
      <c r="Q1040" s="15"/>
      <c r="R1040" s="15"/>
      <c r="S1040" s="12">
        <v>5.9</v>
      </c>
      <c r="T1040" s="15">
        <v>7</v>
      </c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7"/>
    </row>
    <row r="1041" spans="1:31" ht="14.4" x14ac:dyDescent="0.3">
      <c r="A1041" t="s">
        <v>25198</v>
      </c>
      <c r="B1041" s="1">
        <v>96</v>
      </c>
      <c r="C1041">
        <v>5.9</v>
      </c>
      <c r="P1041" s="8"/>
      <c r="Q1041" s="15"/>
      <c r="R1041" s="15"/>
      <c r="S1041" s="12">
        <v>6.2</v>
      </c>
      <c r="T1041" s="15">
        <v>6.3</v>
      </c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7"/>
    </row>
    <row r="1042" spans="1:31" ht="14.4" x14ac:dyDescent="0.3">
      <c r="A1042" t="s">
        <v>25199</v>
      </c>
      <c r="B1042" s="1">
        <v>141</v>
      </c>
      <c r="C1042">
        <v>6.5</v>
      </c>
      <c r="P1042" s="8"/>
      <c r="Q1042" s="15"/>
      <c r="R1042" s="15"/>
      <c r="S1042" s="12">
        <v>5.2</v>
      </c>
      <c r="T1042" s="15">
        <v>5</v>
      </c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7"/>
    </row>
    <row r="1043" spans="1:31" ht="14.4" x14ac:dyDescent="0.3">
      <c r="A1043" t="s">
        <v>25200</v>
      </c>
      <c r="B1043" s="1">
        <v>94</v>
      </c>
      <c r="C1043">
        <v>6.5</v>
      </c>
      <c r="P1043" s="8"/>
      <c r="Q1043" s="15"/>
      <c r="R1043" s="15"/>
      <c r="S1043" s="12">
        <v>6.9</v>
      </c>
      <c r="T1043" s="15">
        <v>5.3</v>
      </c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7"/>
    </row>
    <row r="1044" spans="1:31" ht="14.4" x14ac:dyDescent="0.3">
      <c r="A1044" t="s">
        <v>25201</v>
      </c>
      <c r="B1044" s="1">
        <v>87</v>
      </c>
      <c r="C1044">
        <v>6.1</v>
      </c>
      <c r="P1044" s="8"/>
      <c r="Q1044" s="15"/>
      <c r="R1044" s="15"/>
      <c r="S1044" s="12">
        <v>3.5</v>
      </c>
      <c r="T1044" s="15">
        <v>7.1</v>
      </c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7"/>
    </row>
    <row r="1045" spans="1:31" ht="14.4" x14ac:dyDescent="0.3">
      <c r="A1045" t="s">
        <v>25202</v>
      </c>
      <c r="B1045" s="1">
        <v>88</v>
      </c>
      <c r="C1045">
        <v>5.9</v>
      </c>
      <c r="P1045" s="8"/>
      <c r="Q1045" s="15"/>
      <c r="R1045" s="15"/>
      <c r="S1045" s="12">
        <v>6.1</v>
      </c>
      <c r="T1045" s="15">
        <v>7</v>
      </c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7"/>
    </row>
    <row r="1046" spans="1:31" ht="14.4" x14ac:dyDescent="0.3">
      <c r="A1046" t="s">
        <v>25203</v>
      </c>
      <c r="B1046" s="1">
        <v>177</v>
      </c>
      <c r="C1046">
        <v>6.6</v>
      </c>
      <c r="P1046" s="8"/>
      <c r="Q1046" s="15"/>
      <c r="R1046" s="15"/>
      <c r="S1046" s="12">
        <v>4.5</v>
      </c>
      <c r="T1046" s="15">
        <v>7</v>
      </c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7"/>
    </row>
    <row r="1047" spans="1:31" ht="14.4" x14ac:dyDescent="0.3">
      <c r="A1047" t="s">
        <v>25204</v>
      </c>
      <c r="B1047" s="1">
        <v>133</v>
      </c>
      <c r="C1047">
        <v>7.4</v>
      </c>
      <c r="P1047" s="8"/>
      <c r="Q1047" s="15"/>
      <c r="R1047" s="15"/>
      <c r="S1047" s="12">
        <v>5.9</v>
      </c>
      <c r="T1047" s="15">
        <v>7.1</v>
      </c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7"/>
    </row>
    <row r="1048" spans="1:31" ht="14.4" x14ac:dyDescent="0.3">
      <c r="A1048" t="s">
        <v>25205</v>
      </c>
      <c r="B1048" s="1">
        <v>119</v>
      </c>
      <c r="C1048">
        <v>7.3</v>
      </c>
      <c r="P1048" s="8"/>
      <c r="Q1048" s="15"/>
      <c r="R1048" s="15"/>
      <c r="S1048" s="12">
        <v>6.9</v>
      </c>
      <c r="T1048" s="15">
        <v>7.1</v>
      </c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7"/>
    </row>
    <row r="1049" spans="1:31" ht="14.4" x14ac:dyDescent="0.3">
      <c r="A1049" t="s">
        <v>25206</v>
      </c>
      <c r="B1049" s="1">
        <v>102</v>
      </c>
      <c r="C1049">
        <v>6.6</v>
      </c>
      <c r="P1049" s="8"/>
      <c r="Q1049" s="15"/>
      <c r="R1049" s="15"/>
      <c r="S1049" s="12">
        <v>5.3</v>
      </c>
      <c r="T1049" s="15">
        <v>6.8</v>
      </c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7"/>
    </row>
    <row r="1050" spans="1:31" ht="14.4" x14ac:dyDescent="0.3">
      <c r="A1050" t="s">
        <v>25207</v>
      </c>
      <c r="B1050" s="1">
        <v>101</v>
      </c>
      <c r="C1050">
        <v>5.6</v>
      </c>
      <c r="P1050" s="8"/>
      <c r="Q1050" s="15"/>
      <c r="R1050" s="15"/>
      <c r="S1050" s="12">
        <v>6.6</v>
      </c>
      <c r="T1050" s="15">
        <v>7.2</v>
      </c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7"/>
    </row>
    <row r="1051" spans="1:31" ht="14.4" x14ac:dyDescent="0.3">
      <c r="A1051" t="s">
        <v>25208</v>
      </c>
      <c r="B1051" s="1">
        <v>91</v>
      </c>
      <c r="C1051">
        <v>5.3</v>
      </c>
      <c r="P1051" s="8"/>
      <c r="Q1051" s="15"/>
      <c r="R1051" s="15"/>
      <c r="S1051" s="12">
        <v>6.4</v>
      </c>
      <c r="T1051" s="15">
        <v>6</v>
      </c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7"/>
    </row>
    <row r="1052" spans="1:31" ht="14.4" x14ac:dyDescent="0.3">
      <c r="A1052" t="s">
        <v>25209</v>
      </c>
      <c r="B1052" s="1">
        <v>117</v>
      </c>
      <c r="C1052">
        <v>6</v>
      </c>
      <c r="P1052" s="8"/>
      <c r="Q1052" s="15"/>
      <c r="R1052" s="15"/>
      <c r="S1052" s="12">
        <v>7.9</v>
      </c>
      <c r="T1052" s="15">
        <v>7.5</v>
      </c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7"/>
    </row>
    <row r="1053" spans="1:31" ht="14.4" x14ac:dyDescent="0.3">
      <c r="A1053" t="s">
        <v>25210</v>
      </c>
      <c r="B1053" s="1">
        <v>86</v>
      </c>
      <c r="C1053">
        <v>5.4</v>
      </c>
      <c r="P1053" s="8"/>
      <c r="Q1053" s="15"/>
      <c r="R1053" s="15"/>
      <c r="S1053" s="12">
        <v>6.4</v>
      </c>
      <c r="T1053" s="15">
        <v>4.5999999999999996</v>
      </c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7"/>
    </row>
    <row r="1054" spans="1:31" ht="14.4" x14ac:dyDescent="0.3">
      <c r="A1054" t="s">
        <v>25211</v>
      </c>
      <c r="B1054" s="1">
        <v>124</v>
      </c>
      <c r="C1054">
        <v>6.8</v>
      </c>
      <c r="P1054" s="8"/>
      <c r="Q1054" s="15"/>
      <c r="R1054" s="15"/>
      <c r="S1054" s="12">
        <v>7.7</v>
      </c>
      <c r="T1054" s="15">
        <v>5.6</v>
      </c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7"/>
    </row>
    <row r="1055" spans="1:31" ht="14.4" x14ac:dyDescent="0.3">
      <c r="A1055" t="s">
        <v>25212</v>
      </c>
      <c r="B1055" s="1">
        <v>134</v>
      </c>
      <c r="C1055">
        <v>6.4</v>
      </c>
      <c r="P1055" s="8"/>
      <c r="Q1055" s="15"/>
      <c r="R1055" s="15"/>
      <c r="S1055" s="12">
        <v>7</v>
      </c>
      <c r="T1055" s="15">
        <v>7.5</v>
      </c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7"/>
    </row>
    <row r="1056" spans="1:31" ht="14.4" x14ac:dyDescent="0.3">
      <c r="A1056" t="s">
        <v>25213</v>
      </c>
      <c r="B1056" s="1">
        <v>100</v>
      </c>
      <c r="C1056">
        <v>4.9000000000000004</v>
      </c>
      <c r="P1056" s="8"/>
      <c r="Q1056" s="15"/>
      <c r="R1056" s="15"/>
      <c r="S1056" s="12">
        <v>6.3</v>
      </c>
      <c r="T1056" s="15">
        <v>8.3000000000000007</v>
      </c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7"/>
    </row>
    <row r="1057" spans="1:31" ht="14.4" x14ac:dyDescent="0.3">
      <c r="A1057" t="s">
        <v>25214</v>
      </c>
      <c r="B1057" s="1">
        <v>220</v>
      </c>
      <c r="C1057">
        <v>5.8</v>
      </c>
      <c r="P1057" s="8"/>
      <c r="Q1057" s="15"/>
      <c r="R1057" s="15"/>
      <c r="S1057" s="12">
        <v>7.1</v>
      </c>
      <c r="T1057" s="15">
        <v>6.6</v>
      </c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7"/>
    </row>
    <row r="1058" spans="1:31" ht="14.4" x14ac:dyDescent="0.3">
      <c r="A1058" t="s">
        <v>25215</v>
      </c>
      <c r="B1058" s="1">
        <v>212</v>
      </c>
      <c r="C1058">
        <v>7.1</v>
      </c>
      <c r="P1058" s="8"/>
      <c r="Q1058" s="15"/>
      <c r="R1058" s="15"/>
      <c r="S1058" s="12">
        <v>4.4000000000000004</v>
      </c>
      <c r="T1058" s="15">
        <v>7.2</v>
      </c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7"/>
    </row>
    <row r="1059" spans="1:31" ht="14.4" x14ac:dyDescent="0.3">
      <c r="A1059" t="s">
        <v>25216</v>
      </c>
      <c r="B1059" s="1">
        <v>128</v>
      </c>
      <c r="C1059">
        <v>7.2</v>
      </c>
      <c r="P1059" s="8"/>
      <c r="Q1059" s="15"/>
      <c r="R1059" s="15"/>
      <c r="S1059" s="12">
        <v>7.1</v>
      </c>
      <c r="T1059" s="15">
        <v>6</v>
      </c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7"/>
    </row>
    <row r="1060" spans="1:31" ht="14.4" x14ac:dyDescent="0.3">
      <c r="A1060" t="s">
        <v>25217</v>
      </c>
      <c r="B1060" s="1">
        <v>106</v>
      </c>
      <c r="C1060">
        <v>6</v>
      </c>
      <c r="P1060" s="8"/>
      <c r="Q1060" s="15"/>
      <c r="R1060" s="15"/>
      <c r="S1060" s="12">
        <v>6.1</v>
      </c>
      <c r="T1060" s="15">
        <v>4.5</v>
      </c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7"/>
    </row>
    <row r="1061" spans="1:31" ht="14.4" x14ac:dyDescent="0.3">
      <c r="A1061" t="s">
        <v>25218</v>
      </c>
      <c r="B1061" s="1">
        <v>160</v>
      </c>
      <c r="C1061">
        <v>6</v>
      </c>
      <c r="P1061" s="8"/>
      <c r="Q1061" s="15"/>
      <c r="R1061" s="15"/>
      <c r="S1061" s="12">
        <v>7.3</v>
      </c>
      <c r="T1061" s="15">
        <v>7.9</v>
      </c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7"/>
    </row>
    <row r="1062" spans="1:31" ht="14.4" x14ac:dyDescent="0.3">
      <c r="A1062" t="s">
        <v>25219</v>
      </c>
      <c r="B1062" s="1">
        <v>114</v>
      </c>
      <c r="C1062">
        <v>7</v>
      </c>
      <c r="P1062" s="8"/>
      <c r="Q1062" s="15"/>
      <c r="R1062" s="15"/>
      <c r="S1062" s="12">
        <v>6.2</v>
      </c>
      <c r="T1062" s="15">
        <v>7.5</v>
      </c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7"/>
    </row>
    <row r="1063" spans="1:31" ht="14.4" x14ac:dyDescent="0.3">
      <c r="A1063" t="s">
        <v>25220</v>
      </c>
      <c r="B1063" s="1">
        <v>99</v>
      </c>
      <c r="C1063">
        <v>5.4</v>
      </c>
      <c r="P1063" s="8"/>
      <c r="Q1063" s="15"/>
      <c r="R1063" s="15"/>
      <c r="S1063" s="12">
        <v>6.2</v>
      </c>
      <c r="T1063" s="15">
        <v>6.8</v>
      </c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7"/>
    </row>
    <row r="1064" spans="1:31" ht="14.4" x14ac:dyDescent="0.3">
      <c r="A1064" t="s">
        <v>25221</v>
      </c>
      <c r="B1064" s="1">
        <v>74</v>
      </c>
      <c r="C1064">
        <v>6.5</v>
      </c>
      <c r="P1064" s="8"/>
      <c r="Q1064" s="15"/>
      <c r="R1064" s="15"/>
      <c r="S1064" s="12">
        <v>6.2</v>
      </c>
      <c r="T1064" s="15">
        <v>7.2</v>
      </c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7"/>
    </row>
    <row r="1065" spans="1:31" ht="14.4" x14ac:dyDescent="0.3">
      <c r="A1065" t="s">
        <v>25222</v>
      </c>
      <c r="B1065" s="1">
        <v>139</v>
      </c>
      <c r="C1065">
        <v>6.4</v>
      </c>
      <c r="P1065" s="8"/>
      <c r="Q1065" s="15"/>
      <c r="R1065" s="15"/>
      <c r="S1065" s="12">
        <v>7.3</v>
      </c>
      <c r="T1065" s="15">
        <v>7.4</v>
      </c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7"/>
    </row>
    <row r="1066" spans="1:31" ht="14.4" x14ac:dyDescent="0.3">
      <c r="A1066" t="s">
        <v>25223</v>
      </c>
      <c r="B1066" s="1">
        <v>103</v>
      </c>
      <c r="C1066">
        <v>4.9000000000000004</v>
      </c>
      <c r="P1066" s="8"/>
      <c r="Q1066" s="15"/>
      <c r="R1066" s="15"/>
      <c r="S1066" s="12">
        <v>5.9</v>
      </c>
      <c r="T1066" s="15">
        <v>7.3</v>
      </c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7"/>
    </row>
    <row r="1067" spans="1:31" ht="14.4" x14ac:dyDescent="0.3">
      <c r="A1067" t="s">
        <v>25224</v>
      </c>
      <c r="B1067" s="1">
        <v>101</v>
      </c>
      <c r="C1067">
        <v>6.3</v>
      </c>
      <c r="P1067" s="8"/>
      <c r="Q1067" s="15"/>
      <c r="R1067" s="15"/>
      <c r="S1067" s="12">
        <v>6.8</v>
      </c>
      <c r="T1067" s="15">
        <v>7.5</v>
      </c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7"/>
    </row>
    <row r="1068" spans="1:31" ht="14.4" x14ac:dyDescent="0.3">
      <c r="A1068" t="s">
        <v>25225</v>
      </c>
      <c r="B1068" s="1">
        <v>130</v>
      </c>
      <c r="C1068">
        <v>7.7</v>
      </c>
      <c r="P1068" s="8"/>
      <c r="Q1068" s="15"/>
      <c r="R1068" s="15"/>
      <c r="S1068" s="12">
        <v>5.7</v>
      </c>
      <c r="T1068" s="15">
        <v>7.3</v>
      </c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7"/>
    </row>
    <row r="1069" spans="1:31" ht="14.4" x14ac:dyDescent="0.3">
      <c r="A1069" t="s">
        <v>25226</v>
      </c>
      <c r="B1069" s="1">
        <v>130</v>
      </c>
      <c r="C1069">
        <v>7.8</v>
      </c>
      <c r="P1069" s="8"/>
      <c r="Q1069" s="15"/>
      <c r="R1069" s="15"/>
      <c r="S1069" s="12">
        <v>7.2</v>
      </c>
      <c r="T1069" s="15">
        <v>7.1</v>
      </c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7"/>
    </row>
    <row r="1070" spans="1:31" ht="14.4" x14ac:dyDescent="0.3">
      <c r="A1070" t="s">
        <v>25227</v>
      </c>
      <c r="B1070" s="1">
        <v>110</v>
      </c>
      <c r="C1070">
        <v>5.5</v>
      </c>
      <c r="P1070" s="8"/>
      <c r="Q1070" s="15"/>
      <c r="R1070" s="15"/>
      <c r="S1070" s="12">
        <v>5.9</v>
      </c>
      <c r="T1070" s="15">
        <v>7.8</v>
      </c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7"/>
    </row>
    <row r="1071" spans="1:31" ht="14.4" x14ac:dyDescent="0.3">
      <c r="A1071" t="s">
        <v>25228</v>
      </c>
      <c r="B1071" s="1">
        <v>147</v>
      </c>
      <c r="C1071">
        <v>7.5</v>
      </c>
      <c r="P1071" s="8"/>
      <c r="Q1071" s="15"/>
      <c r="R1071" s="15"/>
      <c r="S1071" s="12">
        <v>6.7</v>
      </c>
      <c r="T1071" s="15">
        <v>6.2</v>
      </c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7"/>
    </row>
    <row r="1072" spans="1:31" ht="14.4" x14ac:dyDescent="0.3">
      <c r="A1072" t="s">
        <v>25229</v>
      </c>
      <c r="B1072" s="1">
        <v>96</v>
      </c>
      <c r="C1072">
        <v>6.4</v>
      </c>
      <c r="P1072" s="8"/>
      <c r="Q1072" s="15"/>
      <c r="R1072" s="15"/>
      <c r="S1072" s="12">
        <v>5.4</v>
      </c>
      <c r="T1072" s="15">
        <v>7.4</v>
      </c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7"/>
    </row>
    <row r="1073" spans="1:31" ht="14.4" x14ac:dyDescent="0.3">
      <c r="A1073" t="s">
        <v>25230</v>
      </c>
      <c r="B1073" s="1">
        <v>118</v>
      </c>
      <c r="C1073">
        <v>5.6</v>
      </c>
      <c r="P1073" s="8"/>
      <c r="Q1073" s="15"/>
      <c r="R1073" s="15"/>
      <c r="S1073" s="12">
        <v>6.5</v>
      </c>
      <c r="T1073" s="15">
        <v>5.0999999999999996</v>
      </c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7"/>
    </row>
    <row r="1074" spans="1:31" ht="14.4" x14ac:dyDescent="0.3">
      <c r="A1074" t="s">
        <v>25231</v>
      </c>
      <c r="B1074" s="1">
        <v>88</v>
      </c>
      <c r="C1074">
        <v>7.5</v>
      </c>
      <c r="P1074" s="8"/>
      <c r="Q1074" s="15"/>
      <c r="R1074" s="15"/>
      <c r="S1074" s="12">
        <v>6.2</v>
      </c>
      <c r="T1074" s="15">
        <v>6.8</v>
      </c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7"/>
    </row>
    <row r="1075" spans="1:31" ht="14.4" x14ac:dyDescent="0.3">
      <c r="A1075" t="s">
        <v>25232</v>
      </c>
      <c r="B1075" s="1">
        <v>325</v>
      </c>
      <c r="C1075">
        <v>6.8</v>
      </c>
      <c r="P1075" s="8"/>
      <c r="Q1075" s="15"/>
      <c r="R1075" s="15"/>
      <c r="S1075" s="12">
        <v>5</v>
      </c>
      <c r="T1075" s="15">
        <v>6.4</v>
      </c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7"/>
    </row>
    <row r="1076" spans="1:31" ht="14.4" x14ac:dyDescent="0.3">
      <c r="A1076" t="s">
        <v>25233</v>
      </c>
      <c r="B1076" s="1">
        <v>102</v>
      </c>
      <c r="C1076">
        <v>6.8</v>
      </c>
      <c r="P1076" s="8"/>
      <c r="Q1076" s="15"/>
      <c r="R1076" s="15"/>
      <c r="S1076" s="12">
        <v>8.1</v>
      </c>
      <c r="T1076" s="15">
        <v>5.4</v>
      </c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7"/>
    </row>
    <row r="1077" spans="1:31" ht="14.4" x14ac:dyDescent="0.3">
      <c r="A1077" t="s">
        <v>25234</v>
      </c>
      <c r="B1077" s="1">
        <v>110</v>
      </c>
      <c r="C1077">
        <v>6</v>
      </c>
      <c r="P1077" s="8"/>
      <c r="Q1077" s="15"/>
      <c r="R1077" s="15"/>
      <c r="S1077" s="12">
        <v>5.6</v>
      </c>
      <c r="T1077" s="15">
        <v>7.9</v>
      </c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7"/>
    </row>
    <row r="1078" spans="1:31" ht="14.4" x14ac:dyDescent="0.3">
      <c r="A1078" t="s">
        <v>25235</v>
      </c>
      <c r="B1078" s="1">
        <v>136</v>
      </c>
      <c r="C1078">
        <v>7.3</v>
      </c>
      <c r="P1078" s="8"/>
      <c r="Q1078" s="15"/>
      <c r="R1078" s="15"/>
      <c r="S1078" s="12">
        <v>4.5999999999999996</v>
      </c>
      <c r="T1078" s="15">
        <v>6.9</v>
      </c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7"/>
    </row>
    <row r="1079" spans="1:31" ht="14.4" x14ac:dyDescent="0.3">
      <c r="A1079" t="s">
        <v>25236</v>
      </c>
      <c r="B1079" s="1">
        <v>103</v>
      </c>
      <c r="C1079">
        <v>6</v>
      </c>
      <c r="P1079" s="8"/>
      <c r="Q1079" s="15"/>
      <c r="R1079" s="15"/>
      <c r="S1079" s="12">
        <v>7.3</v>
      </c>
      <c r="T1079" s="15">
        <v>6.1</v>
      </c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7"/>
    </row>
    <row r="1080" spans="1:31" ht="14.4" x14ac:dyDescent="0.3">
      <c r="A1080" t="s">
        <v>25237</v>
      </c>
      <c r="B1080" s="1">
        <v>103</v>
      </c>
      <c r="C1080">
        <v>7</v>
      </c>
      <c r="P1080" s="8"/>
      <c r="Q1080" s="15"/>
      <c r="R1080" s="15"/>
      <c r="S1080" s="12">
        <v>4</v>
      </c>
      <c r="T1080" s="15">
        <v>5.5</v>
      </c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7"/>
    </row>
    <row r="1081" spans="1:31" ht="14.4" x14ac:dyDescent="0.3">
      <c r="A1081" t="s">
        <v>25238</v>
      </c>
      <c r="B1081" s="1">
        <v>90</v>
      </c>
      <c r="C1081">
        <v>5.0999999999999996</v>
      </c>
      <c r="P1081" s="8"/>
      <c r="Q1081" s="15"/>
      <c r="R1081" s="15"/>
      <c r="S1081" s="12">
        <v>6.7</v>
      </c>
      <c r="T1081" s="15">
        <v>5</v>
      </c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7"/>
    </row>
    <row r="1082" spans="1:31" ht="14.4" x14ac:dyDescent="0.3">
      <c r="A1082" t="s">
        <v>25239</v>
      </c>
      <c r="B1082" s="1">
        <v>154</v>
      </c>
      <c r="C1082">
        <v>6.8</v>
      </c>
      <c r="P1082" s="8"/>
      <c r="Q1082" s="15"/>
      <c r="R1082" s="15"/>
      <c r="S1082" s="12">
        <v>4.5999999999999996</v>
      </c>
      <c r="T1082" s="15">
        <v>7</v>
      </c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7"/>
    </row>
    <row r="1083" spans="1:31" ht="14.4" x14ac:dyDescent="0.3">
      <c r="A1083" t="s">
        <v>25240</v>
      </c>
      <c r="B1083" s="1">
        <v>99</v>
      </c>
      <c r="C1083">
        <v>6.5</v>
      </c>
      <c r="P1083" s="8"/>
      <c r="Q1083" s="15"/>
      <c r="R1083" s="15"/>
      <c r="S1083" s="12">
        <v>4</v>
      </c>
      <c r="T1083" s="15">
        <v>6.2</v>
      </c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7"/>
    </row>
    <row r="1084" spans="1:31" ht="14.4" x14ac:dyDescent="0.3">
      <c r="A1084" t="s">
        <v>25241</v>
      </c>
      <c r="B1084" s="1">
        <v>93</v>
      </c>
      <c r="C1084">
        <v>6.6</v>
      </c>
      <c r="P1084" s="8"/>
      <c r="Q1084" s="15"/>
      <c r="R1084" s="15"/>
      <c r="S1084" s="12">
        <v>5.9</v>
      </c>
      <c r="T1084" s="15">
        <v>6.9</v>
      </c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7"/>
    </row>
    <row r="1085" spans="1:31" ht="14.4" x14ac:dyDescent="0.3">
      <c r="A1085" t="s">
        <v>25242</v>
      </c>
      <c r="B1085" s="1">
        <v>109</v>
      </c>
      <c r="C1085">
        <v>7.2</v>
      </c>
      <c r="P1085" s="8"/>
      <c r="Q1085" s="15"/>
      <c r="R1085" s="15"/>
      <c r="S1085" s="12">
        <v>4.7</v>
      </c>
      <c r="T1085" s="15">
        <v>6.5</v>
      </c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7"/>
    </row>
    <row r="1086" spans="1:31" ht="14.4" x14ac:dyDescent="0.3">
      <c r="A1086" t="s">
        <v>25243</v>
      </c>
      <c r="B1086" s="1">
        <v>124</v>
      </c>
      <c r="C1086">
        <v>7</v>
      </c>
      <c r="P1086" s="8"/>
      <c r="Q1086" s="15"/>
      <c r="R1086" s="15"/>
      <c r="S1086" s="12">
        <v>2.7</v>
      </c>
      <c r="T1086" s="15">
        <v>6.5</v>
      </c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7"/>
    </row>
    <row r="1087" spans="1:31" ht="14.4" x14ac:dyDescent="0.3">
      <c r="A1087" t="s">
        <v>25244</v>
      </c>
      <c r="B1087" s="1">
        <v>84</v>
      </c>
      <c r="C1087">
        <v>7</v>
      </c>
      <c r="P1087" s="8"/>
      <c r="Q1087" s="15"/>
      <c r="R1087" s="15"/>
      <c r="S1087" s="12">
        <v>7.6</v>
      </c>
      <c r="T1087" s="15">
        <v>5.5</v>
      </c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7"/>
    </row>
    <row r="1088" spans="1:31" ht="14.4" x14ac:dyDescent="0.3">
      <c r="A1088" t="s">
        <v>25245</v>
      </c>
      <c r="B1088" s="1">
        <v>90</v>
      </c>
      <c r="C1088">
        <v>5.9</v>
      </c>
      <c r="P1088" s="8"/>
      <c r="Q1088" s="15"/>
      <c r="R1088" s="15"/>
      <c r="S1088" s="12">
        <v>5.8</v>
      </c>
      <c r="T1088" s="15">
        <v>7.2</v>
      </c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7"/>
    </row>
    <row r="1089" spans="1:31" ht="14.4" x14ac:dyDescent="0.3">
      <c r="A1089" t="s">
        <v>25246</v>
      </c>
      <c r="B1089" s="1">
        <v>117</v>
      </c>
      <c r="C1089">
        <v>5.4</v>
      </c>
      <c r="P1089" s="8"/>
      <c r="Q1089" s="15"/>
      <c r="R1089" s="15"/>
      <c r="S1089" s="12">
        <v>6.5</v>
      </c>
      <c r="T1089" s="15">
        <v>5.7</v>
      </c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7"/>
    </row>
    <row r="1090" spans="1:31" ht="14.4" x14ac:dyDescent="0.3">
      <c r="A1090" t="s">
        <v>25247</v>
      </c>
      <c r="B1090" s="1">
        <v>123</v>
      </c>
      <c r="C1090">
        <v>6.6</v>
      </c>
      <c r="P1090" s="8"/>
      <c r="Q1090" s="15"/>
      <c r="R1090" s="15"/>
      <c r="S1090" s="12">
        <v>6.6</v>
      </c>
      <c r="T1090" s="15">
        <v>6.8</v>
      </c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7"/>
    </row>
    <row r="1091" spans="1:31" ht="14.4" x14ac:dyDescent="0.3">
      <c r="A1091" t="s">
        <v>25248</v>
      </c>
      <c r="B1091" s="1">
        <v>251</v>
      </c>
      <c r="C1091">
        <v>7</v>
      </c>
      <c r="P1091" s="8"/>
      <c r="Q1091" s="15"/>
      <c r="R1091" s="15"/>
      <c r="S1091" s="12">
        <v>4.8</v>
      </c>
      <c r="T1091" s="15">
        <v>6.7</v>
      </c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7"/>
    </row>
    <row r="1092" spans="1:31" ht="14.4" x14ac:dyDescent="0.3">
      <c r="A1092" t="s">
        <v>25249</v>
      </c>
      <c r="B1092" s="1">
        <v>105</v>
      </c>
      <c r="C1092">
        <v>6.5</v>
      </c>
      <c r="P1092" s="8"/>
      <c r="Q1092" s="15"/>
      <c r="R1092" s="15"/>
      <c r="S1092" s="12">
        <v>7</v>
      </c>
      <c r="T1092" s="15">
        <v>6</v>
      </c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7"/>
    </row>
    <row r="1093" spans="1:31" ht="14.4" x14ac:dyDescent="0.3">
      <c r="A1093" t="s">
        <v>25250</v>
      </c>
      <c r="B1093" s="1">
        <v>115</v>
      </c>
      <c r="C1093">
        <v>6.3</v>
      </c>
      <c r="P1093" s="8"/>
      <c r="Q1093" s="15"/>
      <c r="R1093" s="15"/>
      <c r="S1093" s="12">
        <v>6.6</v>
      </c>
      <c r="T1093" s="15">
        <v>4.0999999999999996</v>
      </c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7"/>
    </row>
    <row r="1094" spans="1:31" ht="14.4" x14ac:dyDescent="0.3">
      <c r="A1094" t="s">
        <v>25251</v>
      </c>
      <c r="B1094" s="1">
        <v>122</v>
      </c>
      <c r="C1094">
        <v>6.5</v>
      </c>
      <c r="P1094" s="8"/>
      <c r="Q1094" s="15"/>
      <c r="R1094" s="15"/>
      <c r="S1094" s="12">
        <v>6.3</v>
      </c>
      <c r="T1094" s="15">
        <v>7.4</v>
      </c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7"/>
    </row>
    <row r="1095" spans="1:31" ht="14.4" x14ac:dyDescent="0.3">
      <c r="A1095" t="s">
        <v>25252</v>
      </c>
      <c r="B1095" s="1">
        <v>119</v>
      </c>
      <c r="C1095">
        <v>6.5</v>
      </c>
      <c r="P1095" s="8"/>
      <c r="Q1095" s="15"/>
      <c r="R1095" s="15"/>
      <c r="S1095" s="12">
        <v>6.3</v>
      </c>
      <c r="T1095" s="15">
        <v>7.1</v>
      </c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7"/>
    </row>
    <row r="1096" spans="1:31" ht="14.4" x14ac:dyDescent="0.3">
      <c r="A1096" t="s">
        <v>25253</v>
      </c>
      <c r="B1096" s="1">
        <v>81</v>
      </c>
      <c r="C1096">
        <v>5.8</v>
      </c>
      <c r="P1096" s="8"/>
      <c r="Q1096" s="15"/>
      <c r="R1096" s="15"/>
      <c r="S1096" s="12">
        <v>5.9</v>
      </c>
      <c r="T1096" s="15">
        <v>7</v>
      </c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7"/>
    </row>
    <row r="1097" spans="1:31" ht="14.4" x14ac:dyDescent="0.3">
      <c r="A1097" t="s">
        <v>25254</v>
      </c>
      <c r="B1097" s="1">
        <v>133</v>
      </c>
      <c r="C1097">
        <v>6.6</v>
      </c>
      <c r="P1097" s="8"/>
      <c r="Q1097" s="15"/>
      <c r="R1097" s="15"/>
      <c r="S1097" s="12">
        <v>6.5</v>
      </c>
      <c r="T1097" s="15">
        <v>7</v>
      </c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7"/>
    </row>
    <row r="1098" spans="1:31" ht="14.4" x14ac:dyDescent="0.3">
      <c r="A1098" t="s">
        <v>25255</v>
      </c>
      <c r="B1098" s="1">
        <v>100</v>
      </c>
      <c r="C1098">
        <v>5.4</v>
      </c>
      <c r="P1098" s="8"/>
      <c r="Q1098" s="15"/>
      <c r="R1098" s="15"/>
      <c r="S1098" s="12">
        <v>5.8</v>
      </c>
      <c r="T1098" s="15">
        <v>6.7</v>
      </c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7"/>
    </row>
    <row r="1099" spans="1:31" ht="14.4" x14ac:dyDescent="0.3">
      <c r="A1099" t="s">
        <v>25256</v>
      </c>
      <c r="B1099" s="1">
        <v>120</v>
      </c>
      <c r="C1099">
        <v>6.1</v>
      </c>
      <c r="P1099" s="8"/>
      <c r="Q1099" s="15"/>
      <c r="R1099" s="15"/>
      <c r="S1099" s="12">
        <v>5.2</v>
      </c>
      <c r="T1099" s="15">
        <v>8.6</v>
      </c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7"/>
    </row>
    <row r="1100" spans="1:31" ht="14.4" x14ac:dyDescent="0.3">
      <c r="A1100" t="s">
        <v>25257</v>
      </c>
      <c r="B1100" s="1">
        <v>104</v>
      </c>
      <c r="C1100">
        <v>4</v>
      </c>
      <c r="P1100" s="8"/>
      <c r="Q1100" s="15"/>
      <c r="R1100" s="15"/>
      <c r="S1100" s="12">
        <v>6.8</v>
      </c>
      <c r="T1100" s="15">
        <v>8</v>
      </c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7"/>
    </row>
    <row r="1101" spans="1:31" ht="14.4" x14ac:dyDescent="0.3">
      <c r="A1101" t="s">
        <v>25258</v>
      </c>
      <c r="B1101" s="1">
        <v>122</v>
      </c>
      <c r="C1101">
        <v>7.6</v>
      </c>
      <c r="P1101" s="8"/>
      <c r="Q1101" s="15"/>
      <c r="R1101" s="15"/>
      <c r="S1101" s="12">
        <v>6.9</v>
      </c>
      <c r="T1101" s="15">
        <v>7.3</v>
      </c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7"/>
    </row>
    <row r="1102" spans="1:31" ht="14.4" x14ac:dyDescent="0.3">
      <c r="A1102" t="s">
        <v>25259</v>
      </c>
      <c r="B1102" s="1">
        <v>80</v>
      </c>
      <c r="C1102">
        <v>7.9</v>
      </c>
      <c r="P1102" s="8"/>
      <c r="Q1102" s="15"/>
      <c r="R1102" s="15"/>
      <c r="S1102" s="12">
        <v>7.2</v>
      </c>
      <c r="T1102" s="15">
        <v>7.1</v>
      </c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7"/>
    </row>
    <row r="1103" spans="1:31" ht="14.4" x14ac:dyDescent="0.3">
      <c r="A1103" t="s">
        <v>25260</v>
      </c>
      <c r="B1103" s="1">
        <v>91</v>
      </c>
      <c r="C1103">
        <v>5.3</v>
      </c>
      <c r="P1103" s="8"/>
      <c r="Q1103" s="15"/>
      <c r="R1103" s="15"/>
      <c r="S1103" s="12">
        <v>7.8</v>
      </c>
      <c r="T1103" s="15">
        <v>7</v>
      </c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7"/>
    </row>
    <row r="1104" spans="1:31" ht="14.4" x14ac:dyDescent="0.3">
      <c r="A1104" t="s">
        <v>25261</v>
      </c>
      <c r="B1104" s="1">
        <v>112</v>
      </c>
      <c r="C1104">
        <v>6.6</v>
      </c>
      <c r="P1104" s="8"/>
      <c r="Q1104" s="15"/>
      <c r="R1104" s="15"/>
      <c r="S1104" s="12">
        <v>7.3</v>
      </c>
      <c r="T1104" s="15">
        <v>5.5</v>
      </c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7"/>
    </row>
    <row r="1105" spans="1:31" ht="14.4" x14ac:dyDescent="0.3">
      <c r="A1105" t="s">
        <v>25262</v>
      </c>
      <c r="B1105" s="1">
        <v>100</v>
      </c>
      <c r="C1105">
        <v>6.3</v>
      </c>
      <c r="P1105" s="8"/>
      <c r="Q1105" s="15"/>
      <c r="R1105" s="15"/>
      <c r="S1105" s="12">
        <v>7.5</v>
      </c>
      <c r="T1105" s="15">
        <v>7.9</v>
      </c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7"/>
    </row>
    <row r="1106" spans="1:31" ht="14.4" x14ac:dyDescent="0.3">
      <c r="A1106" t="s">
        <v>25263</v>
      </c>
      <c r="B1106" s="1">
        <v>105</v>
      </c>
      <c r="C1106">
        <v>7.2</v>
      </c>
      <c r="P1106" s="8"/>
      <c r="Q1106" s="15"/>
      <c r="R1106" s="15"/>
      <c r="S1106" s="12">
        <v>6</v>
      </c>
      <c r="T1106" s="15">
        <v>7.3</v>
      </c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7"/>
    </row>
    <row r="1107" spans="1:31" ht="14.4" x14ac:dyDescent="0.3">
      <c r="A1107" t="s">
        <v>25264</v>
      </c>
      <c r="B1107" s="1">
        <v>110</v>
      </c>
      <c r="C1107">
        <v>7</v>
      </c>
      <c r="P1107" s="8"/>
      <c r="Q1107" s="15"/>
      <c r="R1107" s="15"/>
      <c r="S1107" s="12">
        <v>6.8</v>
      </c>
      <c r="T1107" s="15">
        <v>5.2</v>
      </c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7"/>
    </row>
    <row r="1108" spans="1:31" ht="14.4" x14ac:dyDescent="0.3">
      <c r="A1108" t="s">
        <v>25265</v>
      </c>
      <c r="B1108" s="1">
        <v>144</v>
      </c>
      <c r="C1108">
        <v>6.9</v>
      </c>
      <c r="P1108" s="8"/>
      <c r="Q1108" s="15"/>
      <c r="R1108" s="15"/>
      <c r="S1108" s="12">
        <v>3.9</v>
      </c>
      <c r="T1108" s="15">
        <v>5.7</v>
      </c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7"/>
    </row>
    <row r="1109" spans="1:31" ht="14.4" x14ac:dyDescent="0.3">
      <c r="A1109" t="s">
        <v>25266</v>
      </c>
      <c r="B1109" s="1">
        <v>108</v>
      </c>
      <c r="C1109">
        <v>5.2</v>
      </c>
      <c r="P1109" s="8"/>
      <c r="Q1109" s="15"/>
      <c r="R1109" s="15"/>
      <c r="S1109" s="12">
        <v>6.1</v>
      </c>
      <c r="T1109" s="15">
        <v>6.9</v>
      </c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7"/>
    </row>
    <row r="1110" spans="1:31" ht="14.4" x14ac:dyDescent="0.3">
      <c r="A1110" t="s">
        <v>25267</v>
      </c>
      <c r="B1110" s="1">
        <v>107</v>
      </c>
      <c r="C1110">
        <v>8.1</v>
      </c>
      <c r="P1110" s="8"/>
      <c r="Q1110" s="15"/>
      <c r="R1110" s="15"/>
      <c r="S1110" s="12">
        <v>5.2</v>
      </c>
      <c r="T1110" s="15">
        <v>7.2</v>
      </c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7"/>
    </row>
    <row r="1111" spans="1:31" ht="14.4" x14ac:dyDescent="0.3">
      <c r="A1111" t="s">
        <v>25268</v>
      </c>
      <c r="B1111" s="1">
        <v>102</v>
      </c>
      <c r="C1111">
        <v>6.6</v>
      </c>
      <c r="P1111" s="8"/>
      <c r="Q1111" s="15"/>
      <c r="R1111" s="15"/>
      <c r="S1111" s="12">
        <v>6.4</v>
      </c>
      <c r="T1111" s="15">
        <v>5.7</v>
      </c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7"/>
    </row>
    <row r="1112" spans="1:31" ht="14.4" x14ac:dyDescent="0.3">
      <c r="A1112" t="s">
        <v>25269</v>
      </c>
      <c r="B1112" s="1">
        <v>100</v>
      </c>
      <c r="C1112">
        <v>6.2</v>
      </c>
      <c r="P1112" s="8"/>
      <c r="Q1112" s="15"/>
      <c r="R1112" s="15"/>
      <c r="S1112" s="12">
        <v>5.3</v>
      </c>
      <c r="T1112" s="15">
        <v>6.6</v>
      </c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7"/>
    </row>
    <row r="1113" spans="1:31" ht="14.4" x14ac:dyDescent="0.3">
      <c r="A1113" t="s">
        <v>25270</v>
      </c>
      <c r="B1113" s="1">
        <v>126</v>
      </c>
      <c r="C1113">
        <v>7.2</v>
      </c>
      <c r="P1113" s="8"/>
      <c r="Q1113" s="15"/>
      <c r="R1113" s="15"/>
      <c r="S1113" s="12">
        <v>7</v>
      </c>
      <c r="T1113" s="15">
        <v>6.6</v>
      </c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7"/>
    </row>
    <row r="1114" spans="1:31" ht="14.4" x14ac:dyDescent="0.3">
      <c r="A1114" t="s">
        <v>25271</v>
      </c>
      <c r="B1114" s="1">
        <v>138</v>
      </c>
      <c r="C1114">
        <v>7.3</v>
      </c>
      <c r="P1114" s="8"/>
      <c r="Q1114" s="15"/>
      <c r="R1114" s="15"/>
      <c r="S1114" s="12">
        <v>6.5</v>
      </c>
      <c r="T1114" s="15">
        <v>7.3</v>
      </c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7"/>
    </row>
    <row r="1115" spans="1:31" ht="14.4" x14ac:dyDescent="0.3">
      <c r="A1115" t="s">
        <v>25272</v>
      </c>
      <c r="B1115" s="1">
        <v>108</v>
      </c>
      <c r="C1115">
        <v>6.7</v>
      </c>
      <c r="P1115" s="8"/>
      <c r="Q1115" s="15"/>
      <c r="R1115" s="15"/>
      <c r="S1115" s="12">
        <v>7.1</v>
      </c>
      <c r="T1115" s="15">
        <v>6.1</v>
      </c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7"/>
    </row>
    <row r="1116" spans="1:31" ht="14.4" x14ac:dyDescent="0.3">
      <c r="A1116" t="s">
        <v>25273</v>
      </c>
      <c r="B1116" s="1">
        <v>105</v>
      </c>
      <c r="C1116">
        <v>6.4</v>
      </c>
      <c r="P1116" s="8"/>
      <c r="Q1116" s="15"/>
      <c r="R1116" s="15"/>
      <c r="S1116" s="12">
        <v>7.4</v>
      </c>
      <c r="T1116" s="15">
        <v>6.9</v>
      </c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7"/>
    </row>
    <row r="1117" spans="1:31" ht="14.4" x14ac:dyDescent="0.3">
      <c r="A1117" t="s">
        <v>25274</v>
      </c>
      <c r="B1117" s="1">
        <v>108</v>
      </c>
      <c r="C1117">
        <v>7.8</v>
      </c>
      <c r="P1117" s="8"/>
      <c r="Q1117" s="15"/>
      <c r="R1117" s="15"/>
      <c r="S1117" s="12">
        <v>6.4</v>
      </c>
      <c r="T1117" s="15">
        <v>7.5</v>
      </c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7"/>
    </row>
    <row r="1118" spans="1:31" ht="14.4" x14ac:dyDescent="0.3">
      <c r="A1118" t="s">
        <v>23046</v>
      </c>
      <c r="B1118" s="1">
        <v>89</v>
      </c>
      <c r="C1118">
        <v>6.4</v>
      </c>
      <c r="P1118" s="8"/>
      <c r="Q1118" s="15"/>
      <c r="R1118" s="15"/>
      <c r="S1118" s="12">
        <v>8.1999999999999993</v>
      </c>
      <c r="T1118" s="15">
        <v>8.5</v>
      </c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7"/>
    </row>
    <row r="1119" spans="1:31" ht="14.4" x14ac:dyDescent="0.3">
      <c r="A1119" t="s">
        <v>25275</v>
      </c>
      <c r="B1119" s="1">
        <v>129</v>
      </c>
      <c r="C1119">
        <v>4.0999999999999996</v>
      </c>
      <c r="P1119" s="8"/>
      <c r="Q1119" s="15"/>
      <c r="R1119" s="15"/>
      <c r="S1119" s="12">
        <v>5.7</v>
      </c>
      <c r="T1119" s="15">
        <v>6.6</v>
      </c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7"/>
    </row>
    <row r="1120" spans="1:31" ht="14.4" x14ac:dyDescent="0.3">
      <c r="A1120" t="s">
        <v>25276</v>
      </c>
      <c r="B1120" s="1">
        <v>84</v>
      </c>
      <c r="C1120">
        <v>4.0999999999999996</v>
      </c>
      <c r="P1120" s="8"/>
      <c r="Q1120" s="15"/>
      <c r="R1120" s="15"/>
      <c r="S1120" s="12">
        <v>7.4</v>
      </c>
      <c r="T1120" s="15">
        <v>6.7</v>
      </c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7"/>
    </row>
    <row r="1121" spans="1:31" ht="14.4" x14ac:dyDescent="0.3">
      <c r="A1121" t="s">
        <v>25277</v>
      </c>
      <c r="B1121" s="1">
        <v>149</v>
      </c>
      <c r="C1121">
        <v>7.4</v>
      </c>
      <c r="P1121" s="8"/>
      <c r="Q1121" s="15"/>
      <c r="R1121" s="15"/>
      <c r="S1121" s="12">
        <v>5.4</v>
      </c>
      <c r="T1121" s="15">
        <v>6.5</v>
      </c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7"/>
    </row>
    <row r="1122" spans="1:31" ht="14.4" x14ac:dyDescent="0.3">
      <c r="A1122" t="s">
        <v>25278</v>
      </c>
      <c r="B1122" s="1">
        <v>94</v>
      </c>
      <c r="C1122">
        <v>5.8</v>
      </c>
      <c r="P1122" s="8"/>
      <c r="Q1122" s="15"/>
      <c r="R1122" s="15"/>
      <c r="S1122" s="12">
        <v>5.7</v>
      </c>
      <c r="T1122" s="15">
        <v>7</v>
      </c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7"/>
    </row>
    <row r="1123" spans="1:31" ht="14.4" x14ac:dyDescent="0.3">
      <c r="A1123" t="s">
        <v>25279</v>
      </c>
      <c r="B1123" s="1">
        <v>121</v>
      </c>
      <c r="C1123">
        <v>7.6</v>
      </c>
      <c r="P1123" s="8"/>
      <c r="Q1123" s="15"/>
      <c r="R1123" s="15"/>
      <c r="S1123" s="12">
        <v>5.0999999999999996</v>
      </c>
      <c r="T1123" s="15">
        <v>6.7</v>
      </c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7"/>
    </row>
    <row r="1124" spans="1:31" ht="14.4" x14ac:dyDescent="0.3">
      <c r="A1124" t="s">
        <v>25280</v>
      </c>
      <c r="B1124" s="1">
        <v>128</v>
      </c>
      <c r="C1124">
        <v>7.2</v>
      </c>
      <c r="P1124" s="8"/>
      <c r="Q1124" s="15"/>
      <c r="R1124" s="15"/>
      <c r="S1124" s="12">
        <v>5.9</v>
      </c>
      <c r="T1124" s="15">
        <v>5.7</v>
      </c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7"/>
    </row>
    <row r="1125" spans="1:31" ht="14.4" x14ac:dyDescent="0.3">
      <c r="A1125" t="s">
        <v>25281</v>
      </c>
      <c r="B1125" s="1">
        <v>134</v>
      </c>
      <c r="C1125">
        <v>7.8</v>
      </c>
      <c r="P1125" s="8"/>
      <c r="Q1125" s="15"/>
      <c r="R1125" s="15"/>
      <c r="S1125" s="12">
        <v>5.3</v>
      </c>
      <c r="T1125" s="15">
        <v>6.1</v>
      </c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7"/>
    </row>
    <row r="1126" spans="1:31" ht="14.4" x14ac:dyDescent="0.3">
      <c r="A1126" t="s">
        <v>25282</v>
      </c>
      <c r="B1126" s="1">
        <v>120</v>
      </c>
      <c r="C1126">
        <v>7.7</v>
      </c>
      <c r="P1126" s="8"/>
      <c r="Q1126" s="15"/>
      <c r="R1126" s="15"/>
      <c r="S1126" s="12">
        <v>4.3</v>
      </c>
      <c r="T1126" s="15">
        <v>7.3</v>
      </c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7"/>
    </row>
    <row r="1127" spans="1:31" ht="14.4" x14ac:dyDescent="0.3">
      <c r="A1127" t="s">
        <v>25283</v>
      </c>
      <c r="B1127" s="1">
        <v>129</v>
      </c>
      <c r="C1127">
        <v>6.4</v>
      </c>
      <c r="P1127" s="8"/>
      <c r="Q1127" s="15"/>
      <c r="R1127" s="15"/>
      <c r="S1127" s="12">
        <v>7.2</v>
      </c>
      <c r="T1127" s="15">
        <v>7.3</v>
      </c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7"/>
    </row>
    <row r="1128" spans="1:31" ht="14.4" x14ac:dyDescent="0.3">
      <c r="A1128" t="s">
        <v>25284</v>
      </c>
      <c r="B1128" s="1">
        <v>89</v>
      </c>
      <c r="C1128">
        <v>5.0999999999999996</v>
      </c>
      <c r="P1128" s="8"/>
      <c r="Q1128" s="15"/>
      <c r="R1128" s="15"/>
      <c r="S1128" s="12">
        <v>5.9</v>
      </c>
      <c r="T1128" s="15">
        <v>6.5</v>
      </c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7"/>
    </row>
    <row r="1129" spans="1:31" ht="14.4" x14ac:dyDescent="0.3">
      <c r="A1129" t="s">
        <v>25285</v>
      </c>
      <c r="B1129" s="1">
        <v>116</v>
      </c>
      <c r="C1129">
        <v>5.5</v>
      </c>
      <c r="P1129" s="8"/>
      <c r="Q1129" s="15"/>
      <c r="R1129" s="15"/>
      <c r="S1129" s="12">
        <v>3</v>
      </c>
      <c r="T1129" s="15">
        <v>2.1</v>
      </c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7"/>
    </row>
    <row r="1130" spans="1:31" ht="14.4" x14ac:dyDescent="0.3">
      <c r="A1130" t="s">
        <v>25286</v>
      </c>
      <c r="B1130" s="1">
        <v>118</v>
      </c>
      <c r="C1130">
        <v>7.4</v>
      </c>
      <c r="P1130" s="8"/>
      <c r="Q1130" s="15"/>
      <c r="R1130" s="15"/>
      <c r="S1130" s="12">
        <v>3.2</v>
      </c>
      <c r="T1130" s="15">
        <v>7</v>
      </c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7"/>
    </row>
    <row r="1131" spans="1:31" ht="14.4" x14ac:dyDescent="0.3">
      <c r="A1131" t="s">
        <v>25287</v>
      </c>
      <c r="B1131" s="1">
        <v>107</v>
      </c>
      <c r="C1131">
        <v>6</v>
      </c>
      <c r="P1131" s="8"/>
      <c r="Q1131" s="15"/>
      <c r="R1131" s="15"/>
      <c r="S1131" s="12">
        <v>6.5</v>
      </c>
      <c r="T1131" s="15">
        <v>6.9</v>
      </c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7"/>
    </row>
    <row r="1132" spans="1:31" ht="14.4" x14ac:dyDescent="0.3">
      <c r="A1132" t="s">
        <v>25288</v>
      </c>
      <c r="B1132" s="1">
        <v>155</v>
      </c>
      <c r="C1132">
        <v>7.5</v>
      </c>
      <c r="P1132" s="8"/>
      <c r="Q1132" s="15"/>
      <c r="R1132" s="15"/>
      <c r="S1132" s="12">
        <v>7</v>
      </c>
      <c r="T1132" s="15">
        <v>7.9</v>
      </c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7"/>
    </row>
    <row r="1133" spans="1:31" ht="14.4" x14ac:dyDescent="0.3">
      <c r="A1133" t="s">
        <v>25289</v>
      </c>
      <c r="B1133" s="1">
        <v>123</v>
      </c>
      <c r="C1133">
        <v>7</v>
      </c>
      <c r="P1133" s="8"/>
      <c r="Q1133" s="15"/>
      <c r="R1133" s="15"/>
      <c r="S1133" s="12">
        <v>6.9</v>
      </c>
      <c r="T1133" s="15">
        <v>5.6</v>
      </c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7"/>
    </row>
    <row r="1134" spans="1:31" ht="14.4" x14ac:dyDescent="0.3">
      <c r="A1134">
        <v>42</v>
      </c>
      <c r="B1134" s="1">
        <v>128</v>
      </c>
      <c r="C1134">
        <v>7.5</v>
      </c>
      <c r="P1134" s="8"/>
      <c r="Q1134" s="15"/>
      <c r="R1134" s="15"/>
      <c r="S1134" s="12">
        <v>4.4000000000000004</v>
      </c>
      <c r="T1134" s="15">
        <v>6.2</v>
      </c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7"/>
    </row>
    <row r="1135" spans="1:31" ht="14.4" x14ac:dyDescent="0.3">
      <c r="A1135" t="s">
        <v>25290</v>
      </c>
      <c r="B1135" s="1">
        <v>139</v>
      </c>
      <c r="C1135">
        <v>7.3</v>
      </c>
      <c r="P1135" s="8"/>
      <c r="Q1135" s="15"/>
      <c r="R1135" s="15"/>
      <c r="S1135" s="12">
        <v>5.3</v>
      </c>
      <c r="T1135" s="15">
        <v>7.9</v>
      </c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7"/>
    </row>
    <row r="1136" spans="1:31" ht="14.4" x14ac:dyDescent="0.3">
      <c r="A1136" t="s">
        <v>25291</v>
      </c>
      <c r="B1136" s="1">
        <v>109</v>
      </c>
      <c r="C1136">
        <v>5.7</v>
      </c>
      <c r="P1136" s="8"/>
      <c r="Q1136" s="15"/>
      <c r="R1136" s="15"/>
      <c r="S1136" s="12">
        <v>5.3</v>
      </c>
      <c r="T1136" s="15">
        <v>7.6</v>
      </c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7"/>
    </row>
    <row r="1137" spans="1:31" ht="14.4" x14ac:dyDescent="0.3">
      <c r="A1137" t="s">
        <v>25292</v>
      </c>
      <c r="B1137" s="1">
        <v>120</v>
      </c>
      <c r="C1137">
        <v>7.3</v>
      </c>
      <c r="P1137" s="8"/>
      <c r="Q1137" s="15"/>
      <c r="R1137" s="15"/>
      <c r="S1137" s="12">
        <v>5.4</v>
      </c>
      <c r="T1137" s="15">
        <v>7.6</v>
      </c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7"/>
    </row>
    <row r="1138" spans="1:31" ht="14.4" x14ac:dyDescent="0.3">
      <c r="A1138" t="s">
        <v>25293</v>
      </c>
      <c r="B1138" s="1">
        <v>121</v>
      </c>
      <c r="C1138">
        <v>7.2</v>
      </c>
      <c r="P1138" s="8"/>
      <c r="Q1138" s="15"/>
      <c r="R1138" s="15"/>
      <c r="S1138" s="12">
        <v>7.3</v>
      </c>
      <c r="T1138" s="15">
        <v>6.5</v>
      </c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7"/>
    </row>
    <row r="1139" spans="1:31" ht="14.4" x14ac:dyDescent="0.3">
      <c r="A1139" t="s">
        <v>25294</v>
      </c>
      <c r="B1139" s="1">
        <v>102</v>
      </c>
      <c r="C1139">
        <v>5.9</v>
      </c>
      <c r="P1139" s="8"/>
      <c r="Q1139" s="15"/>
      <c r="R1139" s="15"/>
      <c r="S1139" s="12">
        <v>6.6</v>
      </c>
      <c r="T1139" s="15">
        <v>5.6</v>
      </c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7"/>
    </row>
    <row r="1140" spans="1:31" ht="14.4" x14ac:dyDescent="0.3">
      <c r="A1140" t="s">
        <v>25295</v>
      </c>
      <c r="B1140" s="1">
        <v>117</v>
      </c>
      <c r="C1140">
        <v>7.8</v>
      </c>
      <c r="P1140" s="8"/>
      <c r="Q1140" s="15"/>
      <c r="R1140" s="15"/>
      <c r="S1140" s="12">
        <v>6.1</v>
      </c>
      <c r="T1140" s="15">
        <v>7.4</v>
      </c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7"/>
    </row>
    <row r="1141" spans="1:31" ht="14.4" x14ac:dyDescent="0.3">
      <c r="A1141" t="s">
        <v>25296</v>
      </c>
      <c r="B1141" s="1">
        <v>178</v>
      </c>
      <c r="C1141">
        <v>7.7</v>
      </c>
      <c r="P1141" s="8"/>
      <c r="Q1141" s="15"/>
      <c r="R1141" s="15"/>
      <c r="S1141" s="12">
        <v>5.3</v>
      </c>
      <c r="T1141" s="15">
        <v>6.4</v>
      </c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7"/>
    </row>
    <row r="1142" spans="1:31" ht="14.4" x14ac:dyDescent="0.3">
      <c r="A1142" t="s">
        <v>25297</v>
      </c>
      <c r="B1142" s="1">
        <v>147</v>
      </c>
      <c r="C1142">
        <v>8.1</v>
      </c>
      <c r="P1142" s="8"/>
      <c r="Q1142" s="15"/>
      <c r="R1142" s="15"/>
      <c r="S1142" s="12">
        <v>5.3</v>
      </c>
      <c r="T1142" s="15">
        <v>7.6</v>
      </c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7"/>
    </row>
    <row r="1143" spans="1:31" ht="14.4" x14ac:dyDescent="0.3">
      <c r="A1143" t="s">
        <v>25298</v>
      </c>
      <c r="B1143" s="1">
        <v>90</v>
      </c>
      <c r="C1143">
        <v>6.6</v>
      </c>
      <c r="P1143" s="8"/>
      <c r="Q1143" s="15"/>
      <c r="R1143" s="15"/>
      <c r="S1143" s="12">
        <v>7.4</v>
      </c>
      <c r="T1143" s="15">
        <v>5.4</v>
      </c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7"/>
    </row>
    <row r="1144" spans="1:31" ht="14.4" x14ac:dyDescent="0.3">
      <c r="A1144" t="s">
        <v>25299</v>
      </c>
      <c r="B1144" s="1">
        <v>105</v>
      </c>
      <c r="C1144">
        <v>7.1</v>
      </c>
      <c r="P1144" s="8"/>
      <c r="Q1144" s="15"/>
      <c r="R1144" s="15"/>
      <c r="S1144" s="12">
        <v>5.9</v>
      </c>
      <c r="T1144" s="15">
        <v>7.1</v>
      </c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7"/>
    </row>
    <row r="1145" spans="1:31" ht="14.4" x14ac:dyDescent="0.3">
      <c r="A1145" t="s">
        <v>25300</v>
      </c>
      <c r="B1145" s="1">
        <v>114</v>
      </c>
      <c r="C1145">
        <v>5.9</v>
      </c>
      <c r="P1145" s="8"/>
      <c r="Q1145" s="15"/>
      <c r="R1145" s="15"/>
      <c r="S1145" s="12">
        <v>4.0999999999999996</v>
      </c>
      <c r="T1145" s="15">
        <v>6.6</v>
      </c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7"/>
    </row>
    <row r="1146" spans="1:31" ht="14.4" x14ac:dyDescent="0.3">
      <c r="A1146" t="s">
        <v>25301</v>
      </c>
      <c r="B1146" s="1">
        <v>206</v>
      </c>
      <c r="C1146">
        <v>8</v>
      </c>
      <c r="P1146" s="8"/>
      <c r="Q1146" s="15"/>
      <c r="R1146" s="15"/>
      <c r="S1146" s="12">
        <v>6.7</v>
      </c>
      <c r="T1146" s="15">
        <v>7.2</v>
      </c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7"/>
    </row>
    <row r="1147" spans="1:31" ht="14.4" x14ac:dyDescent="0.3">
      <c r="A1147" t="s">
        <v>25302</v>
      </c>
      <c r="B1147" s="1">
        <v>99</v>
      </c>
      <c r="C1147">
        <v>4.5999999999999996</v>
      </c>
      <c r="P1147" s="8"/>
      <c r="Q1147" s="15"/>
      <c r="R1147" s="15"/>
      <c r="S1147" s="12">
        <v>5.9</v>
      </c>
      <c r="T1147" s="15">
        <v>7.2</v>
      </c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7"/>
    </row>
    <row r="1148" spans="1:31" ht="14.4" x14ac:dyDescent="0.3">
      <c r="A1148" t="s">
        <v>25303</v>
      </c>
      <c r="B1148" s="1">
        <v>123</v>
      </c>
      <c r="C1148">
        <v>6.1</v>
      </c>
      <c r="P1148" s="8"/>
      <c r="Q1148" s="15"/>
      <c r="R1148" s="15"/>
      <c r="S1148" s="12">
        <v>6.4</v>
      </c>
      <c r="T1148" s="15">
        <v>6.8</v>
      </c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7"/>
    </row>
    <row r="1149" spans="1:31" ht="14.4" x14ac:dyDescent="0.3">
      <c r="A1149" t="s">
        <v>25304</v>
      </c>
      <c r="B1149" s="1">
        <v>102</v>
      </c>
      <c r="C1149">
        <v>6.4</v>
      </c>
      <c r="P1149" s="8"/>
      <c r="Q1149" s="15"/>
      <c r="R1149" s="15"/>
      <c r="S1149" s="12">
        <v>6.8</v>
      </c>
      <c r="T1149" s="15">
        <v>7.4</v>
      </c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7"/>
    </row>
    <row r="1150" spans="1:31" ht="14.4" x14ac:dyDescent="0.3">
      <c r="A1150" t="s">
        <v>25305</v>
      </c>
      <c r="B1150" s="1">
        <v>109</v>
      </c>
      <c r="C1150">
        <v>6</v>
      </c>
      <c r="P1150" s="8"/>
      <c r="Q1150" s="15"/>
      <c r="R1150" s="15"/>
      <c r="S1150" s="12">
        <v>5.3</v>
      </c>
      <c r="T1150" s="15">
        <v>6.5</v>
      </c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7"/>
    </row>
    <row r="1151" spans="1:31" ht="14.4" x14ac:dyDescent="0.3">
      <c r="A1151" t="s">
        <v>25306</v>
      </c>
      <c r="B1151" s="1">
        <v>82</v>
      </c>
      <c r="C1151">
        <v>5.2</v>
      </c>
      <c r="P1151" s="8"/>
      <c r="Q1151" s="15"/>
      <c r="R1151" s="15"/>
      <c r="S1151" s="12">
        <v>5.7</v>
      </c>
      <c r="T1151" s="15">
        <v>5.6</v>
      </c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7"/>
    </row>
    <row r="1152" spans="1:31" ht="14.4" x14ac:dyDescent="0.3">
      <c r="A1152" t="s">
        <v>25307</v>
      </c>
      <c r="B1152" s="1">
        <v>142</v>
      </c>
      <c r="C1152">
        <v>7.6</v>
      </c>
      <c r="P1152" s="8"/>
      <c r="Q1152" s="15"/>
      <c r="R1152" s="15"/>
      <c r="S1152" s="12">
        <v>7.8</v>
      </c>
      <c r="T1152" s="15">
        <v>6.4</v>
      </c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7"/>
    </row>
    <row r="1153" spans="1:31" ht="14.4" x14ac:dyDescent="0.3">
      <c r="A1153" t="s">
        <v>25308</v>
      </c>
      <c r="B1153" s="1">
        <v>106</v>
      </c>
      <c r="C1153">
        <v>6.4</v>
      </c>
      <c r="P1153" s="8"/>
      <c r="Q1153" s="15"/>
      <c r="R1153" s="15"/>
      <c r="S1153" s="12">
        <v>5.9</v>
      </c>
      <c r="T1153" s="15">
        <v>6.6</v>
      </c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7"/>
    </row>
    <row r="1154" spans="1:31" ht="14.4" x14ac:dyDescent="0.3">
      <c r="A1154" t="s">
        <v>25309</v>
      </c>
      <c r="B1154" s="1">
        <v>106</v>
      </c>
      <c r="C1154">
        <v>6.1</v>
      </c>
      <c r="P1154" s="8"/>
      <c r="Q1154" s="15"/>
      <c r="R1154" s="15"/>
      <c r="S1154" s="12">
        <v>6</v>
      </c>
      <c r="T1154" s="15">
        <v>6.9</v>
      </c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7"/>
    </row>
    <row r="1155" spans="1:31" ht="14.4" x14ac:dyDescent="0.3">
      <c r="A1155" t="s">
        <v>25310</v>
      </c>
      <c r="B1155" s="1">
        <v>108</v>
      </c>
      <c r="C1155">
        <v>6.1</v>
      </c>
      <c r="P1155" s="8"/>
      <c r="Q1155" s="15"/>
      <c r="R1155" s="15"/>
      <c r="S1155" s="12">
        <v>5.0999999999999996</v>
      </c>
      <c r="T1155" s="15">
        <v>6</v>
      </c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7"/>
    </row>
    <row r="1156" spans="1:31" ht="14.4" x14ac:dyDescent="0.3">
      <c r="A1156" t="s">
        <v>25311</v>
      </c>
      <c r="B1156" s="1">
        <v>98</v>
      </c>
      <c r="C1156">
        <v>5.2</v>
      </c>
      <c r="P1156" s="8"/>
      <c r="Q1156" s="15"/>
      <c r="R1156" s="15"/>
      <c r="S1156" s="12">
        <v>5.0999999999999996</v>
      </c>
      <c r="T1156" s="15">
        <v>7.2</v>
      </c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7"/>
    </row>
    <row r="1157" spans="1:31" ht="14.4" x14ac:dyDescent="0.3">
      <c r="A1157" t="s">
        <v>25312</v>
      </c>
      <c r="B1157" s="1">
        <v>131</v>
      </c>
      <c r="C1157">
        <v>7.7</v>
      </c>
      <c r="P1157" s="8"/>
      <c r="Q1157" s="15"/>
      <c r="R1157" s="15"/>
      <c r="S1157" s="12">
        <v>4.5999999999999996</v>
      </c>
      <c r="T1157" s="15">
        <v>6</v>
      </c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7"/>
    </row>
    <row r="1158" spans="1:31" ht="14.4" x14ac:dyDescent="0.3">
      <c r="A1158" t="s">
        <v>25313</v>
      </c>
      <c r="B1158" s="1">
        <v>118</v>
      </c>
      <c r="C1158">
        <v>7.3</v>
      </c>
      <c r="P1158" s="8"/>
      <c r="Q1158" s="15"/>
      <c r="R1158" s="15"/>
      <c r="S1158" s="12">
        <v>7.1</v>
      </c>
      <c r="T1158" s="15">
        <v>6.9</v>
      </c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7"/>
    </row>
    <row r="1159" spans="1:31" ht="14.4" x14ac:dyDescent="0.3">
      <c r="A1159" t="s">
        <v>25314</v>
      </c>
      <c r="B1159" s="1">
        <v>113</v>
      </c>
      <c r="C1159">
        <v>6.9</v>
      </c>
      <c r="P1159" s="8"/>
      <c r="Q1159" s="15"/>
      <c r="R1159" s="15"/>
      <c r="S1159" s="12">
        <v>7.1</v>
      </c>
      <c r="T1159" s="15">
        <v>6.9</v>
      </c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7"/>
    </row>
    <row r="1160" spans="1:31" ht="14.4" x14ac:dyDescent="0.3">
      <c r="A1160" t="s">
        <v>25315</v>
      </c>
      <c r="B1160" s="1">
        <v>130</v>
      </c>
      <c r="C1160">
        <v>8.5</v>
      </c>
      <c r="P1160" s="8"/>
      <c r="Q1160" s="15"/>
      <c r="R1160" s="15"/>
      <c r="S1160" s="12">
        <v>6.6</v>
      </c>
      <c r="T1160" s="15">
        <v>6.7</v>
      </c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7"/>
    </row>
    <row r="1161" spans="1:31" ht="14.4" x14ac:dyDescent="0.3">
      <c r="A1161" t="s">
        <v>25316</v>
      </c>
      <c r="B1161" s="1">
        <v>116</v>
      </c>
      <c r="C1161">
        <v>6.3</v>
      </c>
      <c r="P1161" s="8"/>
      <c r="Q1161" s="15"/>
      <c r="R1161" s="15"/>
      <c r="S1161" s="12">
        <v>5.7</v>
      </c>
      <c r="T1161" s="15">
        <v>7</v>
      </c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7"/>
    </row>
    <row r="1162" spans="1:31" ht="14.4" x14ac:dyDescent="0.3">
      <c r="A1162" t="s">
        <v>25317</v>
      </c>
      <c r="B1162" s="1">
        <v>89</v>
      </c>
      <c r="C1162">
        <v>5.9</v>
      </c>
      <c r="P1162" s="8"/>
      <c r="Q1162" s="15"/>
      <c r="R1162" s="15"/>
      <c r="S1162" s="12">
        <v>5.9</v>
      </c>
      <c r="T1162" s="15">
        <v>6.7</v>
      </c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7"/>
    </row>
    <row r="1163" spans="1:31" ht="14.4" x14ac:dyDescent="0.3">
      <c r="A1163" t="s">
        <v>25318</v>
      </c>
      <c r="B1163" s="1">
        <v>139</v>
      </c>
      <c r="C1163">
        <v>7.8</v>
      </c>
      <c r="P1163" s="8"/>
      <c r="Q1163" s="15"/>
      <c r="R1163" s="15"/>
      <c r="S1163" s="12">
        <v>6.8</v>
      </c>
      <c r="T1163" s="15">
        <v>6.1</v>
      </c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7"/>
    </row>
    <row r="1164" spans="1:31" ht="14.4" x14ac:dyDescent="0.3">
      <c r="A1164" t="s">
        <v>25319</v>
      </c>
      <c r="B1164" s="1">
        <v>130</v>
      </c>
      <c r="C1164">
        <v>6.7</v>
      </c>
      <c r="P1164" s="8"/>
      <c r="Q1164" s="15"/>
      <c r="R1164" s="15"/>
      <c r="S1164" s="12">
        <v>5.7</v>
      </c>
      <c r="T1164" s="15">
        <v>5.7</v>
      </c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7"/>
    </row>
    <row r="1165" spans="1:31" ht="14.4" x14ac:dyDescent="0.3">
      <c r="A1165" t="s">
        <v>25320</v>
      </c>
      <c r="B1165" s="1">
        <v>107</v>
      </c>
      <c r="C1165">
        <v>6.4</v>
      </c>
      <c r="P1165" s="8"/>
      <c r="Q1165" s="15"/>
      <c r="R1165" s="15"/>
      <c r="S1165" s="12">
        <v>4.7</v>
      </c>
      <c r="T1165" s="15">
        <v>7.4</v>
      </c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7"/>
    </row>
    <row r="1166" spans="1:31" ht="14.4" x14ac:dyDescent="0.3">
      <c r="A1166" t="s">
        <v>25321</v>
      </c>
      <c r="B1166" s="1">
        <v>116</v>
      </c>
      <c r="C1166">
        <v>5.9</v>
      </c>
      <c r="P1166" s="8"/>
      <c r="Q1166" s="15"/>
      <c r="R1166" s="15"/>
      <c r="S1166" s="12">
        <v>7.6</v>
      </c>
      <c r="T1166" s="15">
        <v>7.2</v>
      </c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7"/>
    </row>
    <row r="1167" spans="1:31" ht="14.4" x14ac:dyDescent="0.3">
      <c r="A1167" t="s">
        <v>25322</v>
      </c>
      <c r="B1167" s="1">
        <v>96</v>
      </c>
      <c r="C1167">
        <v>6.6</v>
      </c>
      <c r="P1167" s="8"/>
      <c r="Q1167" s="15"/>
      <c r="R1167" s="15"/>
      <c r="S1167" s="12">
        <v>5.0999999999999996</v>
      </c>
      <c r="T1167" s="15">
        <v>6.8</v>
      </c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7"/>
    </row>
    <row r="1168" spans="1:31" ht="14.4" x14ac:dyDescent="0.3">
      <c r="A1168" t="s">
        <v>25323</v>
      </c>
      <c r="B1168" s="1">
        <v>99</v>
      </c>
      <c r="C1168">
        <v>6.8</v>
      </c>
      <c r="P1168" s="8"/>
      <c r="Q1168" s="15"/>
      <c r="R1168" s="15"/>
      <c r="S1168" s="12">
        <v>6.9</v>
      </c>
      <c r="T1168" s="15">
        <v>6.9</v>
      </c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7"/>
    </row>
    <row r="1169" spans="1:31" ht="14.4" x14ac:dyDescent="0.3">
      <c r="A1169" t="s">
        <v>25324</v>
      </c>
      <c r="B1169" s="1">
        <v>104</v>
      </c>
      <c r="C1169">
        <v>6.5</v>
      </c>
      <c r="P1169" s="8"/>
      <c r="Q1169" s="15"/>
      <c r="R1169" s="15"/>
      <c r="S1169" s="12">
        <v>7.6</v>
      </c>
      <c r="T1169" s="15">
        <v>7.3</v>
      </c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7"/>
    </row>
    <row r="1170" spans="1:31" ht="14.4" x14ac:dyDescent="0.3">
      <c r="A1170" t="s">
        <v>25325</v>
      </c>
      <c r="B1170" s="1">
        <v>105</v>
      </c>
      <c r="C1170">
        <v>6.6</v>
      </c>
      <c r="P1170" s="8"/>
      <c r="Q1170" s="15"/>
      <c r="R1170" s="15"/>
      <c r="S1170" s="12">
        <v>5.3</v>
      </c>
      <c r="T1170" s="15">
        <v>6</v>
      </c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7"/>
    </row>
    <row r="1171" spans="1:31" ht="14.4" x14ac:dyDescent="0.3">
      <c r="A1171" t="s">
        <v>25326</v>
      </c>
      <c r="B1171" s="1">
        <v>101</v>
      </c>
      <c r="C1171">
        <v>5.8</v>
      </c>
      <c r="P1171" s="8"/>
      <c r="Q1171" s="15"/>
      <c r="R1171" s="15"/>
      <c r="S1171" s="12">
        <v>7.2</v>
      </c>
      <c r="T1171" s="15">
        <v>7</v>
      </c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7"/>
    </row>
    <row r="1172" spans="1:31" ht="14.4" x14ac:dyDescent="0.3">
      <c r="A1172" t="s">
        <v>25327</v>
      </c>
      <c r="B1172" s="1">
        <v>134</v>
      </c>
      <c r="C1172">
        <v>6.9</v>
      </c>
      <c r="P1172" s="8"/>
      <c r="Q1172" s="15"/>
      <c r="R1172" s="15"/>
      <c r="S1172" s="12">
        <v>6.8</v>
      </c>
      <c r="T1172" s="15">
        <v>6.2</v>
      </c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7"/>
    </row>
    <row r="1173" spans="1:31" ht="14.4" x14ac:dyDescent="0.3">
      <c r="A1173" t="s">
        <v>25328</v>
      </c>
      <c r="B1173" s="1">
        <v>135</v>
      </c>
      <c r="C1173">
        <v>7.1</v>
      </c>
      <c r="P1173" s="8"/>
      <c r="Q1173" s="15"/>
      <c r="R1173" s="15"/>
      <c r="S1173" s="12">
        <v>7.2</v>
      </c>
      <c r="T1173" s="15">
        <v>6.9</v>
      </c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7"/>
    </row>
    <row r="1174" spans="1:31" ht="14.4" x14ac:dyDescent="0.3">
      <c r="A1174" t="s">
        <v>25329</v>
      </c>
      <c r="B1174" s="1">
        <v>98</v>
      </c>
      <c r="C1174">
        <v>5.8</v>
      </c>
      <c r="P1174" s="8"/>
      <c r="Q1174" s="15"/>
      <c r="R1174" s="15"/>
      <c r="S1174" s="12">
        <v>7.4</v>
      </c>
      <c r="T1174" s="15">
        <v>6.5</v>
      </c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7"/>
    </row>
    <row r="1175" spans="1:31" ht="14.4" x14ac:dyDescent="0.3">
      <c r="A1175" t="s">
        <v>25330</v>
      </c>
      <c r="B1175" s="1">
        <v>155</v>
      </c>
      <c r="C1175">
        <v>7.2</v>
      </c>
      <c r="P1175" s="8"/>
      <c r="Q1175" s="15"/>
      <c r="R1175" s="15"/>
      <c r="S1175" s="12">
        <v>6.1</v>
      </c>
      <c r="T1175" s="15">
        <v>6.6</v>
      </c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7"/>
    </row>
    <row r="1176" spans="1:31" ht="14.4" x14ac:dyDescent="0.3">
      <c r="A1176" t="s">
        <v>25331</v>
      </c>
      <c r="B1176" s="1">
        <v>106</v>
      </c>
      <c r="C1176">
        <v>6</v>
      </c>
      <c r="P1176" s="8"/>
      <c r="Q1176" s="15"/>
      <c r="R1176" s="15"/>
      <c r="S1176" s="12">
        <v>5.3</v>
      </c>
      <c r="T1176" s="15">
        <v>7.5</v>
      </c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7"/>
    </row>
    <row r="1177" spans="1:31" ht="14.4" x14ac:dyDescent="0.3">
      <c r="A1177" t="s">
        <v>25332</v>
      </c>
      <c r="B1177" s="1">
        <v>102</v>
      </c>
      <c r="C1177">
        <v>4.7</v>
      </c>
      <c r="P1177" s="8"/>
      <c r="Q1177" s="15"/>
      <c r="R1177" s="15"/>
      <c r="S1177" s="12">
        <v>5.7</v>
      </c>
      <c r="T1177" s="15">
        <v>6.3</v>
      </c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7"/>
    </row>
    <row r="1178" spans="1:31" ht="14.4" x14ac:dyDescent="0.3">
      <c r="A1178" t="s">
        <v>25333</v>
      </c>
      <c r="B1178" s="1">
        <v>95</v>
      </c>
      <c r="C1178">
        <v>5.2</v>
      </c>
      <c r="P1178" s="8"/>
      <c r="Q1178" s="15"/>
      <c r="R1178" s="15"/>
      <c r="S1178" s="12">
        <v>8</v>
      </c>
      <c r="T1178" s="15">
        <v>7</v>
      </c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7"/>
    </row>
    <row r="1179" spans="1:31" ht="14.4" x14ac:dyDescent="0.3">
      <c r="A1179" t="s">
        <v>25334</v>
      </c>
      <c r="B1179" s="1">
        <v>103</v>
      </c>
      <c r="C1179">
        <v>5.5</v>
      </c>
      <c r="P1179" s="8"/>
      <c r="Q1179" s="15"/>
      <c r="R1179" s="15"/>
      <c r="S1179" s="12">
        <v>8.1</v>
      </c>
      <c r="T1179" s="15">
        <v>7.1</v>
      </c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7"/>
    </row>
    <row r="1180" spans="1:31" ht="14.4" x14ac:dyDescent="0.3">
      <c r="A1180" t="s">
        <v>25335</v>
      </c>
      <c r="B1180" s="1">
        <v>109</v>
      </c>
      <c r="C1180">
        <v>7</v>
      </c>
      <c r="P1180" s="8"/>
      <c r="Q1180" s="15"/>
      <c r="R1180" s="15"/>
      <c r="S1180" s="12">
        <v>6.8</v>
      </c>
      <c r="T1180" s="15">
        <v>6.2</v>
      </c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7"/>
    </row>
    <row r="1181" spans="1:31" ht="14.4" x14ac:dyDescent="0.3">
      <c r="A1181" t="s">
        <v>25336</v>
      </c>
      <c r="B1181" s="1">
        <v>95</v>
      </c>
      <c r="C1181">
        <v>5.8</v>
      </c>
      <c r="P1181" s="8"/>
      <c r="Q1181" s="15"/>
      <c r="R1181" s="15"/>
      <c r="S1181" s="12">
        <v>4.5999999999999996</v>
      </c>
      <c r="T1181" s="15">
        <v>6.5</v>
      </c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7"/>
    </row>
    <row r="1182" spans="1:31" ht="14.4" x14ac:dyDescent="0.3">
      <c r="A1182" t="s">
        <v>25337</v>
      </c>
      <c r="B1182" s="1">
        <v>111</v>
      </c>
      <c r="C1182">
        <v>6.2</v>
      </c>
      <c r="P1182" s="8"/>
      <c r="Q1182" s="15"/>
      <c r="R1182" s="15"/>
      <c r="S1182" s="12">
        <v>7</v>
      </c>
      <c r="T1182" s="15">
        <v>5.9</v>
      </c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7"/>
    </row>
    <row r="1183" spans="1:31" ht="14.4" x14ac:dyDescent="0.3">
      <c r="A1183" t="s">
        <v>25338</v>
      </c>
      <c r="B1183" s="1">
        <v>123</v>
      </c>
      <c r="C1183">
        <v>6.5</v>
      </c>
      <c r="P1183" s="8"/>
      <c r="Q1183" s="15"/>
      <c r="R1183" s="15"/>
      <c r="S1183" s="12">
        <v>6.7</v>
      </c>
      <c r="T1183" s="15">
        <v>6</v>
      </c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7"/>
    </row>
    <row r="1184" spans="1:31" ht="14.4" x14ac:dyDescent="0.3">
      <c r="A1184" t="s">
        <v>25339</v>
      </c>
      <c r="B1184" s="1">
        <v>140</v>
      </c>
      <c r="C1184">
        <v>7.2</v>
      </c>
      <c r="P1184" s="8"/>
      <c r="Q1184" s="15"/>
      <c r="R1184" s="15"/>
      <c r="S1184" s="12">
        <v>5.8</v>
      </c>
      <c r="T1184" s="15">
        <v>7.3</v>
      </c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7"/>
    </row>
    <row r="1185" spans="1:31" ht="14.4" x14ac:dyDescent="0.3">
      <c r="A1185" t="s">
        <v>25340</v>
      </c>
      <c r="B1185" s="1">
        <v>94</v>
      </c>
      <c r="C1185">
        <v>5.0999999999999996</v>
      </c>
      <c r="P1185" s="8"/>
      <c r="Q1185" s="15"/>
      <c r="R1185" s="15"/>
      <c r="S1185" s="12">
        <v>6.2</v>
      </c>
      <c r="T1185" s="15">
        <v>7.7</v>
      </c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7"/>
    </row>
    <row r="1186" spans="1:31" ht="14.4" x14ac:dyDescent="0.3">
      <c r="A1186" t="s">
        <v>25341</v>
      </c>
      <c r="B1186" s="1">
        <v>94</v>
      </c>
      <c r="C1186">
        <v>4.7</v>
      </c>
      <c r="P1186" s="8"/>
      <c r="Q1186" s="15"/>
      <c r="R1186" s="15"/>
      <c r="S1186" s="12">
        <v>6.6</v>
      </c>
      <c r="T1186" s="15">
        <v>7</v>
      </c>
      <c r="U1186" s="15"/>
      <c r="V1186" s="15"/>
      <c r="W1186" s="15"/>
      <c r="X1186" s="15"/>
      <c r="Y1186" s="15"/>
      <c r="Z1186" s="15"/>
      <c r="AA1186" s="15"/>
      <c r="AB1186" s="15"/>
      <c r="AC1186" s="15"/>
      <c r="AD1186" s="15"/>
      <c r="AE1186" s="7"/>
    </row>
    <row r="1187" spans="1:31" ht="14.4" x14ac:dyDescent="0.3">
      <c r="A1187" t="s">
        <v>25342</v>
      </c>
      <c r="B1187" s="1">
        <v>92</v>
      </c>
      <c r="C1187">
        <v>5.9</v>
      </c>
      <c r="P1187" s="8"/>
      <c r="Q1187" s="15"/>
      <c r="R1187" s="15"/>
      <c r="S1187" s="12">
        <v>6.6</v>
      </c>
      <c r="T1187" s="15">
        <v>6.4</v>
      </c>
      <c r="U1187" s="15"/>
      <c r="V1187" s="15"/>
      <c r="W1187" s="15"/>
      <c r="X1187" s="15"/>
      <c r="Y1187" s="15"/>
      <c r="Z1187" s="15"/>
      <c r="AA1187" s="15"/>
      <c r="AB1187" s="15"/>
      <c r="AC1187" s="15"/>
      <c r="AD1187" s="15"/>
      <c r="AE1187" s="7"/>
    </row>
    <row r="1188" spans="1:31" ht="14.4" x14ac:dyDescent="0.3">
      <c r="A1188" t="s">
        <v>25343</v>
      </c>
      <c r="B1188" s="1">
        <v>102</v>
      </c>
      <c r="C1188">
        <v>5.8</v>
      </c>
      <c r="P1188" s="8"/>
      <c r="Q1188" s="15"/>
      <c r="R1188" s="15"/>
      <c r="S1188" s="12">
        <v>7.7</v>
      </c>
      <c r="T1188" s="15">
        <v>5.6</v>
      </c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7"/>
    </row>
    <row r="1189" spans="1:31" ht="14.4" x14ac:dyDescent="0.3">
      <c r="A1189" t="s">
        <v>25344</v>
      </c>
      <c r="B1189" s="1">
        <v>123</v>
      </c>
      <c r="C1189">
        <v>7.2</v>
      </c>
      <c r="P1189" s="8"/>
      <c r="Q1189" s="15"/>
      <c r="R1189" s="15"/>
      <c r="S1189" s="12">
        <v>7.1</v>
      </c>
      <c r="T1189" s="15">
        <v>8.1</v>
      </c>
      <c r="U1189" s="15"/>
      <c r="V1189" s="15"/>
      <c r="W1189" s="15"/>
      <c r="X1189" s="15"/>
      <c r="Y1189" s="15"/>
      <c r="Z1189" s="15"/>
      <c r="AA1189" s="15"/>
      <c r="AB1189" s="15"/>
      <c r="AC1189" s="15"/>
      <c r="AD1189" s="15"/>
      <c r="AE1189" s="7"/>
    </row>
    <row r="1190" spans="1:31" ht="14.4" x14ac:dyDescent="0.3">
      <c r="A1190" t="s">
        <v>25345</v>
      </c>
      <c r="B1190" s="1">
        <v>104</v>
      </c>
      <c r="C1190">
        <v>6.2</v>
      </c>
      <c r="P1190" s="8"/>
      <c r="Q1190" s="15"/>
      <c r="R1190" s="15"/>
      <c r="S1190" s="12">
        <v>7</v>
      </c>
      <c r="T1190" s="15">
        <v>7.8</v>
      </c>
      <c r="U1190" s="15"/>
      <c r="V1190" s="15"/>
      <c r="W1190" s="15"/>
      <c r="X1190" s="15"/>
      <c r="Y1190" s="15"/>
      <c r="Z1190" s="15"/>
      <c r="AA1190" s="15"/>
      <c r="AB1190" s="15"/>
      <c r="AC1190" s="15"/>
      <c r="AD1190" s="15"/>
      <c r="AE1190" s="7"/>
    </row>
    <row r="1191" spans="1:31" ht="14.4" x14ac:dyDescent="0.3">
      <c r="A1191" t="s">
        <v>25346</v>
      </c>
      <c r="B1191" s="1">
        <v>102</v>
      </c>
      <c r="C1191">
        <v>5.7</v>
      </c>
      <c r="P1191" s="8"/>
      <c r="Q1191" s="15"/>
      <c r="R1191" s="15"/>
      <c r="S1191" s="12">
        <v>5.8</v>
      </c>
      <c r="T1191" s="15">
        <v>6.8</v>
      </c>
      <c r="U1191" s="15"/>
      <c r="V1191" s="15"/>
      <c r="W1191" s="15"/>
      <c r="X1191" s="15"/>
      <c r="Y1191" s="15"/>
      <c r="Z1191" s="15"/>
      <c r="AA1191" s="15"/>
      <c r="AB1191" s="15"/>
      <c r="AC1191" s="15"/>
      <c r="AD1191" s="15"/>
      <c r="AE1191" s="7"/>
    </row>
    <row r="1192" spans="1:31" ht="14.4" x14ac:dyDescent="0.3">
      <c r="A1192" t="s">
        <v>25347</v>
      </c>
      <c r="B1192" s="1">
        <v>136</v>
      </c>
      <c r="C1192">
        <v>6.1</v>
      </c>
      <c r="P1192" s="8"/>
      <c r="Q1192" s="15"/>
      <c r="R1192" s="15"/>
      <c r="S1192" s="12">
        <v>7.8</v>
      </c>
      <c r="T1192" s="15">
        <v>7.1</v>
      </c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7"/>
    </row>
    <row r="1193" spans="1:31" ht="14.4" x14ac:dyDescent="0.3">
      <c r="A1193" t="s">
        <v>25348</v>
      </c>
      <c r="B1193" s="1">
        <v>93</v>
      </c>
      <c r="C1193">
        <v>6</v>
      </c>
      <c r="P1193" s="8"/>
      <c r="Q1193" s="15"/>
      <c r="R1193" s="15"/>
      <c r="S1193" s="12">
        <v>7.2</v>
      </c>
      <c r="T1193" s="15">
        <v>6.2</v>
      </c>
      <c r="U1193" s="15"/>
      <c r="V1193" s="15"/>
      <c r="W1193" s="15"/>
      <c r="X1193" s="15"/>
      <c r="Y1193" s="15"/>
      <c r="Z1193" s="15"/>
      <c r="AA1193" s="15"/>
      <c r="AB1193" s="15"/>
      <c r="AC1193" s="15"/>
      <c r="AD1193" s="15"/>
      <c r="AE1193" s="7"/>
    </row>
    <row r="1194" spans="1:31" ht="14.4" x14ac:dyDescent="0.3">
      <c r="A1194" t="s">
        <v>25349</v>
      </c>
      <c r="B1194" s="1">
        <v>129</v>
      </c>
      <c r="C1194">
        <v>6.9</v>
      </c>
      <c r="P1194" s="8"/>
      <c r="Q1194" s="15"/>
      <c r="R1194" s="15"/>
      <c r="S1194" s="12">
        <v>5.6</v>
      </c>
      <c r="T1194" s="15">
        <v>7.3</v>
      </c>
      <c r="U1194" s="15"/>
      <c r="V1194" s="15"/>
      <c r="W1194" s="15"/>
      <c r="X1194" s="15"/>
      <c r="Y1194" s="15"/>
      <c r="Z1194" s="15"/>
      <c r="AA1194" s="15"/>
      <c r="AB1194" s="15"/>
      <c r="AC1194" s="15"/>
      <c r="AD1194" s="15"/>
      <c r="AE1194" s="7"/>
    </row>
    <row r="1195" spans="1:31" ht="14.4" x14ac:dyDescent="0.3">
      <c r="A1195" t="s">
        <v>25350</v>
      </c>
      <c r="B1195" s="1">
        <v>107</v>
      </c>
      <c r="C1195">
        <v>6.5</v>
      </c>
      <c r="P1195" s="8"/>
      <c r="Q1195" s="15"/>
      <c r="R1195" s="15"/>
      <c r="S1195" s="12">
        <v>7.3</v>
      </c>
      <c r="T1195" s="15">
        <v>7.3</v>
      </c>
      <c r="U1195" s="15"/>
      <c r="V1195" s="15"/>
      <c r="W1195" s="15"/>
      <c r="X1195" s="15"/>
      <c r="Y1195" s="15"/>
      <c r="Z1195" s="15"/>
      <c r="AA1195" s="15"/>
      <c r="AB1195" s="15"/>
      <c r="AC1195" s="15"/>
      <c r="AD1195" s="15"/>
      <c r="AE1195" s="7"/>
    </row>
    <row r="1196" spans="1:31" ht="14.4" x14ac:dyDescent="0.3">
      <c r="A1196" t="s">
        <v>25351</v>
      </c>
      <c r="B1196" s="1">
        <v>117</v>
      </c>
      <c r="C1196">
        <v>5</v>
      </c>
      <c r="P1196" s="8"/>
      <c r="Q1196" s="15"/>
      <c r="R1196" s="15"/>
      <c r="S1196" s="12">
        <v>6.6</v>
      </c>
      <c r="T1196" s="15">
        <v>7.4</v>
      </c>
      <c r="U1196" s="15"/>
      <c r="V1196" s="15"/>
      <c r="W1196" s="15"/>
      <c r="X1196" s="15"/>
      <c r="Y1196" s="15"/>
      <c r="Z1196" s="15"/>
      <c r="AA1196" s="15"/>
      <c r="AB1196" s="15"/>
      <c r="AC1196" s="15"/>
      <c r="AD1196" s="15"/>
      <c r="AE1196" s="7"/>
    </row>
    <row r="1197" spans="1:31" ht="14.4" x14ac:dyDescent="0.3">
      <c r="A1197" t="s">
        <v>25352</v>
      </c>
      <c r="B1197" s="1">
        <v>116</v>
      </c>
      <c r="C1197">
        <v>5.7</v>
      </c>
      <c r="P1197" s="8"/>
      <c r="Q1197" s="15"/>
      <c r="R1197" s="15"/>
      <c r="S1197" s="12">
        <v>7.8</v>
      </c>
      <c r="T1197" s="15">
        <v>6.9</v>
      </c>
      <c r="U1197" s="15"/>
      <c r="V1197" s="15"/>
      <c r="W1197" s="15"/>
      <c r="X1197" s="15"/>
      <c r="Y1197" s="15"/>
      <c r="Z1197" s="15"/>
      <c r="AA1197" s="15"/>
      <c r="AB1197" s="15"/>
      <c r="AC1197" s="15"/>
      <c r="AD1197" s="15"/>
      <c r="AE1197" s="7"/>
    </row>
    <row r="1198" spans="1:31" ht="14.4" x14ac:dyDescent="0.3">
      <c r="A1198" t="s">
        <v>25353</v>
      </c>
      <c r="B1198" s="1">
        <v>135</v>
      </c>
      <c r="C1198">
        <v>7</v>
      </c>
      <c r="P1198" s="8"/>
      <c r="Q1198" s="15"/>
      <c r="R1198" s="15"/>
      <c r="S1198" s="12">
        <v>6.7</v>
      </c>
      <c r="T1198" s="15">
        <v>7.3</v>
      </c>
      <c r="U1198" s="15"/>
      <c r="V1198" s="15"/>
      <c r="W1198" s="15"/>
      <c r="X1198" s="15"/>
      <c r="Y1198" s="15"/>
      <c r="Z1198" s="15"/>
      <c r="AA1198" s="15"/>
      <c r="AB1198" s="15"/>
      <c r="AC1198" s="15"/>
      <c r="AD1198" s="15"/>
      <c r="AE1198" s="7"/>
    </row>
    <row r="1199" spans="1:31" ht="14.4" x14ac:dyDescent="0.3">
      <c r="A1199" t="s">
        <v>25354</v>
      </c>
      <c r="B1199" s="1">
        <v>107</v>
      </c>
      <c r="C1199">
        <v>5.0999999999999996</v>
      </c>
      <c r="P1199" s="8"/>
      <c r="Q1199" s="15"/>
      <c r="R1199" s="15"/>
      <c r="S1199" s="12">
        <v>6.3</v>
      </c>
      <c r="T1199" s="15">
        <v>7.2</v>
      </c>
      <c r="U1199" s="15"/>
      <c r="V1199" s="15"/>
      <c r="W1199" s="15"/>
      <c r="X1199" s="15"/>
      <c r="Y1199" s="15"/>
      <c r="Z1199" s="15"/>
      <c r="AA1199" s="15"/>
      <c r="AB1199" s="15"/>
      <c r="AC1199" s="15"/>
      <c r="AD1199" s="15"/>
      <c r="AE1199" s="7"/>
    </row>
    <row r="1200" spans="1:31" ht="14.4" x14ac:dyDescent="0.3">
      <c r="A1200" t="s">
        <v>25355</v>
      </c>
      <c r="B1200" s="1">
        <v>90</v>
      </c>
      <c r="C1200">
        <v>5.3</v>
      </c>
      <c r="P1200" s="8"/>
      <c r="Q1200" s="15"/>
      <c r="R1200" s="15"/>
      <c r="S1200" s="12">
        <v>6.8</v>
      </c>
      <c r="T1200" s="15">
        <v>8.1</v>
      </c>
      <c r="U1200" s="15"/>
      <c r="V1200" s="15"/>
      <c r="W1200" s="15"/>
      <c r="X1200" s="15"/>
      <c r="Y1200" s="15"/>
      <c r="Z1200" s="15"/>
      <c r="AA1200" s="15"/>
      <c r="AB1200" s="15"/>
      <c r="AC1200" s="15"/>
      <c r="AD1200" s="15"/>
      <c r="AE1200" s="7"/>
    </row>
    <row r="1201" spans="1:31" ht="14.4" x14ac:dyDescent="0.3">
      <c r="A1201" t="s">
        <v>25356</v>
      </c>
      <c r="B1201" s="1">
        <v>99</v>
      </c>
      <c r="C1201">
        <v>4.4000000000000004</v>
      </c>
      <c r="P1201" s="8"/>
      <c r="Q1201" s="15"/>
      <c r="R1201" s="15"/>
      <c r="S1201" s="12">
        <v>6.9</v>
      </c>
      <c r="T1201" s="15">
        <v>7.2</v>
      </c>
      <c r="U1201" s="15"/>
      <c r="V1201" s="15"/>
      <c r="W1201" s="15"/>
      <c r="X1201" s="15"/>
      <c r="Y1201" s="15"/>
      <c r="Z1201" s="15"/>
      <c r="AA1201" s="15"/>
      <c r="AB1201" s="15"/>
      <c r="AC1201" s="15"/>
      <c r="AD1201" s="15"/>
      <c r="AE1201" s="7"/>
    </row>
    <row r="1202" spans="1:31" ht="14.4" x14ac:dyDescent="0.3">
      <c r="A1202" t="s">
        <v>25357</v>
      </c>
      <c r="B1202" s="1">
        <v>104</v>
      </c>
      <c r="C1202">
        <v>4.7</v>
      </c>
      <c r="P1202" s="8"/>
      <c r="Q1202" s="15"/>
      <c r="R1202" s="15"/>
      <c r="S1202" s="12">
        <v>4.3</v>
      </c>
      <c r="T1202" s="15">
        <v>8.1</v>
      </c>
      <c r="U1202" s="15"/>
      <c r="V1202" s="15"/>
      <c r="W1202" s="15"/>
      <c r="X1202" s="15"/>
      <c r="Y1202" s="15"/>
      <c r="Z1202" s="15"/>
      <c r="AA1202" s="15"/>
      <c r="AB1202" s="15"/>
      <c r="AC1202" s="15"/>
      <c r="AD1202" s="15"/>
      <c r="AE1202" s="7"/>
    </row>
    <row r="1203" spans="1:31" ht="14.4" x14ac:dyDescent="0.3">
      <c r="A1203" t="s">
        <v>25358</v>
      </c>
      <c r="B1203" s="1">
        <v>115</v>
      </c>
      <c r="C1203">
        <v>6.7</v>
      </c>
      <c r="P1203" s="8"/>
      <c r="Q1203" s="15"/>
      <c r="R1203" s="15"/>
      <c r="S1203" s="12">
        <v>7.2</v>
      </c>
      <c r="T1203" s="15">
        <v>8.1</v>
      </c>
      <c r="U1203" s="15"/>
      <c r="V1203" s="15"/>
      <c r="W1203" s="15"/>
      <c r="X1203" s="15"/>
      <c r="Y1203" s="15"/>
      <c r="Z1203" s="15"/>
      <c r="AA1203" s="15"/>
      <c r="AB1203" s="15"/>
      <c r="AC1203" s="15"/>
      <c r="AD1203" s="15"/>
      <c r="AE1203" s="7"/>
    </row>
    <row r="1204" spans="1:31" ht="14.4" x14ac:dyDescent="0.3">
      <c r="A1204" t="s">
        <v>25359</v>
      </c>
      <c r="B1204" s="1">
        <v>119</v>
      </c>
      <c r="C1204">
        <v>6.7</v>
      </c>
      <c r="P1204" s="8"/>
      <c r="Q1204" s="15"/>
      <c r="R1204" s="15"/>
      <c r="S1204" s="12">
        <v>7.3</v>
      </c>
      <c r="T1204" s="15">
        <v>6.3</v>
      </c>
      <c r="U1204" s="15"/>
      <c r="V1204" s="15"/>
      <c r="W1204" s="15"/>
      <c r="X1204" s="15"/>
      <c r="Y1204" s="15"/>
      <c r="Z1204" s="15"/>
      <c r="AA1204" s="15"/>
      <c r="AB1204" s="15"/>
      <c r="AC1204" s="15"/>
      <c r="AD1204" s="15"/>
      <c r="AE1204" s="7"/>
    </row>
    <row r="1205" spans="1:31" ht="14.4" x14ac:dyDescent="0.3">
      <c r="A1205" t="s">
        <v>25360</v>
      </c>
      <c r="B1205" s="1">
        <v>99</v>
      </c>
      <c r="C1205">
        <v>5.7</v>
      </c>
      <c r="P1205" s="8"/>
      <c r="Q1205" s="15"/>
      <c r="R1205" s="15"/>
      <c r="S1205" s="12">
        <v>6.8</v>
      </c>
      <c r="T1205" s="15">
        <v>6.9</v>
      </c>
      <c r="U1205" s="15"/>
      <c r="V1205" s="15"/>
      <c r="W1205" s="15"/>
      <c r="X1205" s="15"/>
      <c r="Y1205" s="15"/>
      <c r="Z1205" s="15"/>
      <c r="AA1205" s="15"/>
      <c r="AB1205" s="15"/>
      <c r="AC1205" s="15"/>
      <c r="AD1205" s="15"/>
      <c r="AE1205" s="7"/>
    </row>
    <row r="1206" spans="1:31" ht="14.4" x14ac:dyDescent="0.3">
      <c r="A1206" t="s">
        <v>25361</v>
      </c>
      <c r="B1206" s="1">
        <v>112</v>
      </c>
      <c r="C1206">
        <v>7.4</v>
      </c>
      <c r="P1206" s="8"/>
      <c r="Q1206" s="15"/>
      <c r="R1206" s="15"/>
      <c r="S1206" s="12">
        <v>7</v>
      </c>
      <c r="T1206" s="15">
        <v>8.6</v>
      </c>
      <c r="U1206" s="15"/>
      <c r="V1206" s="15"/>
      <c r="W1206" s="15"/>
      <c r="X1206" s="15"/>
      <c r="Y1206" s="15"/>
      <c r="Z1206" s="15"/>
      <c r="AA1206" s="15"/>
      <c r="AB1206" s="15"/>
      <c r="AC1206" s="15"/>
      <c r="AD1206" s="15"/>
      <c r="AE1206" s="7"/>
    </row>
    <row r="1207" spans="1:31" ht="14.4" x14ac:dyDescent="0.3">
      <c r="A1207" t="s">
        <v>25362</v>
      </c>
      <c r="B1207" s="1">
        <v>128</v>
      </c>
      <c r="C1207">
        <v>6.1</v>
      </c>
      <c r="P1207" s="8"/>
      <c r="Q1207" s="15"/>
      <c r="R1207" s="15"/>
      <c r="S1207" s="12">
        <v>7.4</v>
      </c>
      <c r="T1207" s="15">
        <v>7.9</v>
      </c>
      <c r="U1207" s="15"/>
      <c r="V1207" s="15"/>
      <c r="W1207" s="15"/>
      <c r="X1207" s="15"/>
      <c r="Y1207" s="15"/>
      <c r="Z1207" s="15"/>
      <c r="AA1207" s="15"/>
      <c r="AB1207" s="15"/>
      <c r="AC1207" s="15"/>
      <c r="AD1207" s="15"/>
      <c r="AE1207" s="7"/>
    </row>
    <row r="1208" spans="1:31" ht="14.4" x14ac:dyDescent="0.3">
      <c r="A1208" t="s">
        <v>25363</v>
      </c>
      <c r="B1208" s="1">
        <v>112</v>
      </c>
      <c r="C1208">
        <v>6.4</v>
      </c>
      <c r="P1208" s="8"/>
      <c r="Q1208" s="15"/>
      <c r="R1208" s="15"/>
      <c r="S1208" s="12">
        <v>6.7</v>
      </c>
      <c r="T1208" s="15">
        <v>7.2</v>
      </c>
      <c r="U1208" s="15"/>
      <c r="V1208" s="15"/>
      <c r="W1208" s="15"/>
      <c r="X1208" s="15"/>
      <c r="Y1208" s="15"/>
      <c r="Z1208" s="15"/>
      <c r="AA1208" s="15"/>
      <c r="AB1208" s="15"/>
      <c r="AC1208" s="15"/>
      <c r="AD1208" s="15"/>
      <c r="AE1208" s="7"/>
    </row>
    <row r="1209" spans="1:31" ht="14.4" x14ac:dyDescent="0.3">
      <c r="A1209" t="s">
        <v>25364</v>
      </c>
      <c r="B1209" s="1">
        <v>86</v>
      </c>
      <c r="C1209">
        <v>6.2</v>
      </c>
      <c r="P1209" s="8"/>
      <c r="Q1209" s="15"/>
      <c r="R1209" s="15"/>
      <c r="S1209" s="12">
        <v>6.5</v>
      </c>
      <c r="T1209" s="15">
        <v>6.2</v>
      </c>
      <c r="U1209" s="15"/>
      <c r="V1209" s="15"/>
      <c r="W1209" s="15"/>
      <c r="X1209" s="15"/>
      <c r="Y1209" s="15"/>
      <c r="Z1209" s="15"/>
      <c r="AA1209" s="15"/>
      <c r="AB1209" s="15"/>
      <c r="AC1209" s="15"/>
      <c r="AD1209" s="15"/>
      <c r="AE1209" s="7"/>
    </row>
    <row r="1210" spans="1:31" ht="14.4" x14ac:dyDescent="0.3">
      <c r="A1210" t="s">
        <v>25365</v>
      </c>
      <c r="B1210" s="1">
        <v>108</v>
      </c>
      <c r="C1210">
        <v>6.2</v>
      </c>
      <c r="P1210" s="8"/>
      <c r="Q1210" s="15"/>
      <c r="R1210" s="15"/>
      <c r="S1210" s="12">
        <v>7.2</v>
      </c>
      <c r="T1210" s="15">
        <v>5.9</v>
      </c>
      <c r="U1210" s="15"/>
      <c r="V1210" s="15"/>
      <c r="W1210" s="15"/>
      <c r="X1210" s="15"/>
      <c r="Y1210" s="15"/>
      <c r="Z1210" s="15"/>
      <c r="AA1210" s="15"/>
      <c r="AB1210" s="15"/>
      <c r="AC1210" s="15"/>
      <c r="AD1210" s="15"/>
      <c r="AE1210" s="7"/>
    </row>
    <row r="1211" spans="1:31" ht="14.4" x14ac:dyDescent="0.3">
      <c r="A1211" t="s">
        <v>25366</v>
      </c>
      <c r="B1211" s="1">
        <v>128</v>
      </c>
      <c r="C1211">
        <v>5.9</v>
      </c>
      <c r="P1211" s="8"/>
      <c r="Q1211" s="15"/>
      <c r="R1211" s="15"/>
      <c r="S1211" s="12">
        <v>6.5</v>
      </c>
      <c r="T1211" s="15">
        <v>7.1</v>
      </c>
      <c r="U1211" s="15"/>
      <c r="V1211" s="15"/>
      <c r="W1211" s="15"/>
      <c r="X1211" s="15"/>
      <c r="Y1211" s="15"/>
      <c r="Z1211" s="15"/>
      <c r="AA1211" s="15"/>
      <c r="AB1211" s="15"/>
      <c r="AC1211" s="15"/>
      <c r="AD1211" s="15"/>
      <c r="AE1211" s="7"/>
    </row>
    <row r="1212" spans="1:31" ht="14.4" x14ac:dyDescent="0.3">
      <c r="A1212" t="s">
        <v>25367</v>
      </c>
      <c r="B1212" s="1">
        <v>84</v>
      </c>
      <c r="C1212">
        <v>4</v>
      </c>
      <c r="P1212" s="8"/>
      <c r="Q1212" s="15"/>
      <c r="R1212" s="15"/>
      <c r="S1212" s="12">
        <v>8.6</v>
      </c>
      <c r="T1212" s="15">
        <v>7.4</v>
      </c>
      <c r="U1212" s="15"/>
      <c r="V1212" s="15"/>
      <c r="W1212" s="15"/>
      <c r="X1212" s="15"/>
      <c r="Y1212" s="15"/>
      <c r="Z1212" s="15"/>
      <c r="AA1212" s="15"/>
      <c r="AB1212" s="15"/>
      <c r="AC1212" s="15"/>
      <c r="AD1212" s="15"/>
      <c r="AE1212" s="7"/>
    </row>
    <row r="1213" spans="1:31" ht="14.4" x14ac:dyDescent="0.3">
      <c r="A1213" t="s">
        <v>25368</v>
      </c>
      <c r="B1213" s="1">
        <v>111</v>
      </c>
      <c r="C1213">
        <v>6.2</v>
      </c>
      <c r="P1213" s="8"/>
      <c r="Q1213" s="15"/>
      <c r="R1213" s="15"/>
      <c r="S1213" s="12">
        <v>6.5</v>
      </c>
      <c r="T1213" s="15">
        <v>6.7</v>
      </c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7"/>
    </row>
    <row r="1214" spans="1:31" ht="14.4" x14ac:dyDescent="0.3">
      <c r="A1214" t="s">
        <v>25369</v>
      </c>
      <c r="B1214" s="1">
        <v>131</v>
      </c>
      <c r="C1214">
        <v>4.5999999999999996</v>
      </c>
      <c r="P1214" s="8"/>
      <c r="Q1214" s="15"/>
      <c r="R1214" s="15"/>
      <c r="S1214" s="12">
        <v>6.3</v>
      </c>
      <c r="T1214" s="15">
        <v>3.8</v>
      </c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7"/>
    </row>
    <row r="1215" spans="1:31" ht="14.4" x14ac:dyDescent="0.3">
      <c r="A1215" t="s">
        <v>25370</v>
      </c>
      <c r="B1215" s="1">
        <v>123</v>
      </c>
      <c r="C1215">
        <v>6.4</v>
      </c>
      <c r="P1215" s="8"/>
      <c r="Q1215" s="15"/>
      <c r="R1215" s="15"/>
      <c r="S1215" s="12">
        <v>4.3</v>
      </c>
      <c r="T1215" s="15">
        <v>6.1</v>
      </c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7"/>
    </row>
    <row r="1216" spans="1:31" ht="14.4" x14ac:dyDescent="0.3">
      <c r="A1216" t="s">
        <v>25371</v>
      </c>
      <c r="B1216" s="1">
        <v>101</v>
      </c>
      <c r="C1216">
        <v>5.9</v>
      </c>
      <c r="P1216" s="8"/>
      <c r="Q1216" s="15"/>
      <c r="R1216" s="15"/>
      <c r="S1216" s="12">
        <v>6.1</v>
      </c>
      <c r="T1216" s="15">
        <v>6.2</v>
      </c>
      <c r="U1216" s="15"/>
      <c r="V1216" s="15"/>
      <c r="W1216" s="15"/>
      <c r="X1216" s="15"/>
      <c r="Y1216" s="15"/>
      <c r="Z1216" s="15"/>
      <c r="AA1216" s="15"/>
      <c r="AB1216" s="15"/>
      <c r="AC1216" s="15"/>
      <c r="AD1216" s="15"/>
      <c r="AE1216" s="7"/>
    </row>
    <row r="1217" spans="1:31" ht="14.4" x14ac:dyDescent="0.3">
      <c r="A1217" t="s">
        <v>25372</v>
      </c>
      <c r="B1217" s="1">
        <v>102</v>
      </c>
      <c r="C1217">
        <v>5.0999999999999996</v>
      </c>
      <c r="P1217" s="8"/>
      <c r="Q1217" s="15"/>
      <c r="R1217" s="15"/>
      <c r="S1217" s="12">
        <v>6.7</v>
      </c>
      <c r="T1217" s="15">
        <v>7.3</v>
      </c>
      <c r="U1217" s="15"/>
      <c r="V1217" s="15"/>
      <c r="W1217" s="15"/>
      <c r="X1217" s="15"/>
      <c r="Y1217" s="15"/>
      <c r="Z1217" s="15"/>
      <c r="AA1217" s="15"/>
      <c r="AB1217" s="15"/>
      <c r="AC1217" s="15"/>
      <c r="AD1217" s="15"/>
      <c r="AE1217" s="7"/>
    </row>
    <row r="1218" spans="1:31" ht="14.4" x14ac:dyDescent="0.3">
      <c r="A1218" t="s">
        <v>25373</v>
      </c>
      <c r="B1218" s="1">
        <v>114</v>
      </c>
      <c r="C1218">
        <v>7.6</v>
      </c>
      <c r="P1218" s="8"/>
      <c r="Q1218" s="15"/>
      <c r="R1218" s="15"/>
      <c r="S1218" s="12">
        <v>6.7</v>
      </c>
      <c r="T1218" s="15">
        <v>7.1</v>
      </c>
      <c r="U1218" s="15"/>
      <c r="V1218" s="15"/>
      <c r="W1218" s="15"/>
      <c r="X1218" s="15"/>
      <c r="Y1218" s="15"/>
      <c r="Z1218" s="15"/>
      <c r="AA1218" s="15"/>
      <c r="AB1218" s="15"/>
      <c r="AC1218" s="15"/>
      <c r="AD1218" s="15"/>
      <c r="AE1218" s="7"/>
    </row>
    <row r="1219" spans="1:31" ht="14.4" x14ac:dyDescent="0.3">
      <c r="A1219" t="s">
        <v>25374</v>
      </c>
      <c r="B1219" s="1">
        <v>107</v>
      </c>
      <c r="C1219">
        <v>4.2</v>
      </c>
      <c r="P1219" s="8"/>
      <c r="Q1219" s="15"/>
      <c r="R1219" s="15"/>
      <c r="S1219" s="12">
        <v>7.7</v>
      </c>
      <c r="T1219" s="15">
        <v>7.1</v>
      </c>
      <c r="U1219" s="15"/>
      <c r="V1219" s="15"/>
      <c r="W1219" s="15"/>
      <c r="X1219" s="15"/>
      <c r="Y1219" s="15"/>
      <c r="Z1219" s="15"/>
      <c r="AA1219" s="15"/>
      <c r="AB1219" s="15"/>
      <c r="AC1219" s="15"/>
      <c r="AD1219" s="15"/>
      <c r="AE1219" s="7"/>
    </row>
    <row r="1220" spans="1:31" ht="14.4" x14ac:dyDescent="0.3">
      <c r="A1220" t="s">
        <v>25375</v>
      </c>
      <c r="B1220" s="1">
        <v>87</v>
      </c>
      <c r="C1220">
        <v>7.8</v>
      </c>
      <c r="P1220" s="8"/>
      <c r="Q1220" s="15"/>
      <c r="R1220" s="15"/>
      <c r="S1220" s="12">
        <v>6.6</v>
      </c>
      <c r="T1220" s="15">
        <v>6.7</v>
      </c>
      <c r="U1220" s="15"/>
      <c r="V1220" s="15"/>
      <c r="W1220" s="15"/>
      <c r="X1220" s="15"/>
      <c r="Y1220" s="15"/>
      <c r="Z1220" s="15"/>
      <c r="AA1220" s="15"/>
      <c r="AB1220" s="15"/>
      <c r="AC1220" s="15"/>
      <c r="AD1220" s="15"/>
      <c r="AE1220" s="7"/>
    </row>
    <row r="1221" spans="1:31" ht="14.4" x14ac:dyDescent="0.3">
      <c r="A1221" t="s">
        <v>25376</v>
      </c>
      <c r="B1221" s="1">
        <v>103</v>
      </c>
      <c r="C1221">
        <v>5.8</v>
      </c>
      <c r="P1221" s="8"/>
      <c r="Q1221" s="15"/>
      <c r="R1221" s="15"/>
      <c r="S1221" s="12">
        <v>7.2</v>
      </c>
      <c r="T1221" s="15">
        <v>5.6</v>
      </c>
      <c r="U1221" s="15"/>
      <c r="V1221" s="15"/>
      <c r="W1221" s="15"/>
      <c r="X1221" s="15"/>
      <c r="Y1221" s="15"/>
      <c r="Z1221" s="15"/>
      <c r="AA1221" s="15"/>
      <c r="AB1221" s="15"/>
      <c r="AC1221" s="15"/>
      <c r="AD1221" s="15"/>
      <c r="AE1221" s="7"/>
    </row>
    <row r="1222" spans="1:31" ht="14.4" x14ac:dyDescent="0.3">
      <c r="A1222" t="s">
        <v>25377</v>
      </c>
      <c r="B1222" s="1">
        <v>99</v>
      </c>
      <c r="C1222">
        <v>5.9</v>
      </c>
      <c r="P1222" s="8"/>
      <c r="Q1222" s="15"/>
      <c r="R1222" s="15"/>
      <c r="S1222" s="12">
        <v>5.7</v>
      </c>
      <c r="T1222" s="15">
        <v>7.7</v>
      </c>
      <c r="U1222" s="15"/>
      <c r="V1222" s="15"/>
      <c r="W1222" s="15"/>
      <c r="X1222" s="15"/>
      <c r="Y1222" s="15"/>
      <c r="Z1222" s="15"/>
      <c r="AA1222" s="15"/>
      <c r="AB1222" s="15"/>
      <c r="AC1222" s="15"/>
      <c r="AD1222" s="15"/>
      <c r="AE1222" s="7"/>
    </row>
    <row r="1223" spans="1:31" ht="14.4" x14ac:dyDescent="0.3">
      <c r="A1223" t="s">
        <v>25378</v>
      </c>
      <c r="B1223" s="1">
        <v>122</v>
      </c>
      <c r="C1223">
        <v>8.4</v>
      </c>
      <c r="P1223" s="8"/>
      <c r="Q1223" s="15"/>
      <c r="R1223" s="15"/>
      <c r="S1223" s="12">
        <v>6.2</v>
      </c>
      <c r="T1223" s="15">
        <v>7.4</v>
      </c>
      <c r="U1223" s="15"/>
      <c r="V1223" s="15"/>
      <c r="W1223" s="15"/>
      <c r="X1223" s="15"/>
      <c r="Y1223" s="15"/>
      <c r="Z1223" s="15"/>
      <c r="AA1223" s="15"/>
      <c r="AB1223" s="15"/>
      <c r="AC1223" s="15"/>
      <c r="AD1223" s="15"/>
      <c r="AE1223" s="7"/>
    </row>
    <row r="1224" spans="1:31" ht="14.4" x14ac:dyDescent="0.3">
      <c r="A1224" t="s">
        <v>25379</v>
      </c>
      <c r="B1224" s="1">
        <v>91</v>
      </c>
      <c r="C1224">
        <v>4.8</v>
      </c>
      <c r="P1224" s="8"/>
      <c r="Q1224" s="15"/>
      <c r="R1224" s="15"/>
      <c r="S1224" s="12">
        <v>3.3</v>
      </c>
      <c r="T1224" s="15">
        <v>6.6</v>
      </c>
      <c r="U1224" s="15"/>
      <c r="V1224" s="15"/>
      <c r="W1224" s="15"/>
      <c r="X1224" s="15"/>
      <c r="Y1224" s="15"/>
      <c r="Z1224" s="15"/>
      <c r="AA1224" s="15"/>
      <c r="AB1224" s="15"/>
      <c r="AC1224" s="15"/>
      <c r="AD1224" s="15"/>
      <c r="AE1224" s="7"/>
    </row>
    <row r="1225" spans="1:31" ht="14.4" x14ac:dyDescent="0.3">
      <c r="A1225" t="s">
        <v>25380</v>
      </c>
      <c r="B1225" s="1">
        <v>103</v>
      </c>
      <c r="C1225">
        <v>6.2</v>
      </c>
      <c r="P1225" s="8"/>
      <c r="Q1225" s="15"/>
      <c r="R1225" s="15"/>
      <c r="S1225" s="12">
        <v>6.1</v>
      </c>
      <c r="T1225" s="15">
        <v>7.9</v>
      </c>
      <c r="U1225" s="15"/>
      <c r="V1225" s="15"/>
      <c r="W1225" s="15"/>
      <c r="X1225" s="15"/>
      <c r="Y1225" s="15"/>
      <c r="Z1225" s="15"/>
      <c r="AA1225" s="15"/>
      <c r="AB1225" s="15"/>
      <c r="AC1225" s="15"/>
      <c r="AD1225" s="15"/>
      <c r="AE1225" s="7"/>
    </row>
    <row r="1226" spans="1:31" ht="14.4" x14ac:dyDescent="0.3">
      <c r="A1226" t="s">
        <v>25381</v>
      </c>
      <c r="B1226" s="1">
        <v>107</v>
      </c>
      <c r="C1226">
        <v>6.5</v>
      </c>
      <c r="P1226" s="8"/>
      <c r="Q1226" s="15"/>
      <c r="R1226" s="15"/>
      <c r="S1226" s="12">
        <v>7.2</v>
      </c>
      <c r="T1226" s="15">
        <v>6.6</v>
      </c>
      <c r="U1226" s="15"/>
      <c r="V1226" s="15"/>
      <c r="W1226" s="15"/>
      <c r="X1226" s="15"/>
      <c r="Y1226" s="15"/>
      <c r="Z1226" s="15"/>
      <c r="AA1226" s="15"/>
      <c r="AB1226" s="15"/>
      <c r="AC1226" s="15"/>
      <c r="AD1226" s="15"/>
      <c r="AE1226" s="7"/>
    </row>
    <row r="1227" spans="1:31" ht="14.4" x14ac:dyDescent="0.3">
      <c r="A1227" t="s">
        <v>25382</v>
      </c>
      <c r="B1227" s="1">
        <v>106</v>
      </c>
      <c r="C1227">
        <v>6.3</v>
      </c>
      <c r="P1227" s="8"/>
      <c r="Q1227" s="15"/>
      <c r="R1227" s="15"/>
      <c r="S1227" s="12">
        <v>7.1</v>
      </c>
      <c r="T1227" s="15">
        <v>7.3</v>
      </c>
      <c r="U1227" s="15"/>
      <c r="V1227" s="15"/>
      <c r="W1227" s="15"/>
      <c r="X1227" s="15"/>
      <c r="Y1227" s="15"/>
      <c r="Z1227" s="15"/>
      <c r="AA1227" s="15"/>
      <c r="AB1227" s="15"/>
      <c r="AC1227" s="15"/>
      <c r="AD1227" s="15"/>
      <c r="AE1227" s="7"/>
    </row>
    <row r="1228" spans="1:31" ht="14.4" x14ac:dyDescent="0.3">
      <c r="A1228" t="s">
        <v>25383</v>
      </c>
      <c r="B1228" s="1">
        <v>101</v>
      </c>
      <c r="C1228">
        <v>3.3</v>
      </c>
      <c r="P1228" s="8"/>
      <c r="Q1228" s="15"/>
      <c r="R1228" s="15"/>
      <c r="S1228" s="12">
        <v>7</v>
      </c>
      <c r="T1228" s="15">
        <v>7.6</v>
      </c>
      <c r="U1228" s="15"/>
      <c r="V1228" s="15"/>
      <c r="W1228" s="15"/>
      <c r="X1228" s="15"/>
      <c r="Y1228" s="15"/>
      <c r="Z1228" s="15"/>
      <c r="AA1228" s="15"/>
      <c r="AB1228" s="15"/>
      <c r="AC1228" s="15"/>
      <c r="AD1228" s="15"/>
      <c r="AE1228" s="7"/>
    </row>
    <row r="1229" spans="1:31" ht="14.4" x14ac:dyDescent="0.3">
      <c r="A1229" t="s">
        <v>25384</v>
      </c>
      <c r="B1229" s="1">
        <v>109</v>
      </c>
      <c r="C1229">
        <v>5.9</v>
      </c>
      <c r="P1229" s="8"/>
      <c r="Q1229" s="15"/>
      <c r="R1229" s="15"/>
      <c r="S1229" s="12">
        <v>6.6</v>
      </c>
      <c r="T1229" s="15">
        <v>7.3</v>
      </c>
      <c r="U1229" s="15"/>
      <c r="V1229" s="15"/>
      <c r="W1229" s="15"/>
      <c r="X1229" s="15"/>
      <c r="Y1229" s="15"/>
      <c r="Z1229" s="15"/>
      <c r="AA1229" s="15"/>
      <c r="AB1229" s="15"/>
      <c r="AC1229" s="15"/>
      <c r="AD1229" s="15"/>
      <c r="AE1229" s="7"/>
    </row>
    <row r="1230" spans="1:31" ht="14.4" x14ac:dyDescent="0.3">
      <c r="A1230" t="s">
        <v>25385</v>
      </c>
      <c r="B1230" s="1">
        <v>89</v>
      </c>
      <c r="C1230">
        <v>5.8</v>
      </c>
      <c r="P1230" s="8"/>
      <c r="Q1230" s="15"/>
      <c r="R1230" s="15"/>
      <c r="S1230" s="12">
        <v>8.4</v>
      </c>
      <c r="T1230" s="15">
        <v>5</v>
      </c>
      <c r="U1230" s="15"/>
      <c r="V1230" s="15"/>
      <c r="W1230" s="15"/>
      <c r="X1230" s="15"/>
      <c r="Y1230" s="15"/>
      <c r="Z1230" s="15"/>
      <c r="AA1230" s="15"/>
      <c r="AB1230" s="15"/>
      <c r="AC1230" s="15"/>
      <c r="AD1230" s="15"/>
      <c r="AE1230" s="7"/>
    </row>
    <row r="1231" spans="1:31" ht="14.4" x14ac:dyDescent="0.3">
      <c r="A1231" t="s">
        <v>25386</v>
      </c>
      <c r="B1231" s="1">
        <v>119</v>
      </c>
      <c r="C1231">
        <v>4.7</v>
      </c>
      <c r="P1231" s="8"/>
      <c r="Q1231" s="15"/>
      <c r="R1231" s="15"/>
      <c r="S1231" s="12">
        <v>6.1</v>
      </c>
      <c r="T1231" s="15">
        <v>8</v>
      </c>
      <c r="U1231" s="15"/>
      <c r="V1231" s="15"/>
      <c r="W1231" s="15"/>
      <c r="X1231" s="15"/>
      <c r="Y1231" s="15"/>
      <c r="Z1231" s="15"/>
      <c r="AA1231" s="15"/>
      <c r="AB1231" s="15"/>
      <c r="AC1231" s="15"/>
      <c r="AD1231" s="15"/>
      <c r="AE1231" s="7"/>
    </row>
    <row r="1232" spans="1:31" ht="14.4" x14ac:dyDescent="0.3">
      <c r="A1232" t="s">
        <v>25387</v>
      </c>
      <c r="B1232" s="1">
        <v>83</v>
      </c>
      <c r="C1232">
        <v>4.0999999999999996</v>
      </c>
      <c r="P1232" s="8"/>
      <c r="Q1232" s="15"/>
      <c r="R1232" s="15"/>
      <c r="S1232" s="12">
        <v>7.4</v>
      </c>
      <c r="T1232" s="15">
        <v>8.5</v>
      </c>
      <c r="U1232" s="15"/>
      <c r="V1232" s="15"/>
      <c r="W1232" s="15"/>
      <c r="X1232" s="15"/>
      <c r="Y1232" s="15"/>
      <c r="Z1232" s="15"/>
      <c r="AA1232" s="15"/>
      <c r="AB1232" s="15"/>
      <c r="AC1232" s="15"/>
      <c r="AD1232" s="15"/>
      <c r="AE1232" s="7"/>
    </row>
    <row r="1233" spans="1:31" ht="14.4" x14ac:dyDescent="0.3">
      <c r="A1233" t="s">
        <v>25388</v>
      </c>
      <c r="B1233" s="1">
        <v>108</v>
      </c>
      <c r="C1233">
        <v>6.8</v>
      </c>
      <c r="P1233" s="8"/>
      <c r="Q1233" s="15"/>
      <c r="R1233" s="15"/>
      <c r="S1233" s="12">
        <v>6.2</v>
      </c>
      <c r="T1233" s="15">
        <v>6.5</v>
      </c>
      <c r="U1233" s="15"/>
      <c r="V1233" s="15"/>
      <c r="W1233" s="15"/>
      <c r="X1233" s="15"/>
      <c r="Y1233" s="15"/>
      <c r="Z1233" s="15"/>
      <c r="AA1233" s="15"/>
      <c r="AB1233" s="15"/>
      <c r="AC1233" s="15"/>
      <c r="AD1233" s="15"/>
      <c r="AE1233" s="7"/>
    </row>
    <row r="1234" spans="1:31" ht="14.4" x14ac:dyDescent="0.3">
      <c r="A1234" t="s">
        <v>25389</v>
      </c>
      <c r="B1234" s="1">
        <v>102</v>
      </c>
      <c r="C1234">
        <v>6.2</v>
      </c>
      <c r="P1234" s="8"/>
      <c r="Q1234" s="15"/>
      <c r="R1234" s="15"/>
      <c r="S1234" s="12">
        <v>6.2</v>
      </c>
      <c r="T1234" s="15">
        <v>7.7</v>
      </c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/>
      <c r="AE1234" s="7"/>
    </row>
    <row r="1235" spans="1:31" ht="14.4" x14ac:dyDescent="0.3">
      <c r="A1235" t="s">
        <v>25390</v>
      </c>
      <c r="B1235" s="1">
        <v>93</v>
      </c>
      <c r="C1235">
        <v>4.5</v>
      </c>
      <c r="P1235" s="8"/>
      <c r="Q1235" s="15"/>
      <c r="R1235" s="15"/>
      <c r="S1235" s="12">
        <v>6.8</v>
      </c>
      <c r="T1235" s="15">
        <v>7.4</v>
      </c>
      <c r="U1235" s="15"/>
      <c r="V1235" s="15"/>
      <c r="W1235" s="15"/>
      <c r="X1235" s="15"/>
      <c r="Y1235" s="15"/>
      <c r="Z1235" s="15"/>
      <c r="AA1235" s="15"/>
      <c r="AB1235" s="15"/>
      <c r="AC1235" s="15"/>
      <c r="AD1235" s="15"/>
      <c r="AE1235" s="7"/>
    </row>
    <row r="1236" spans="1:31" ht="14.4" x14ac:dyDescent="0.3">
      <c r="A1236" t="s">
        <v>25391</v>
      </c>
      <c r="B1236" s="1">
        <v>84</v>
      </c>
      <c r="C1236">
        <v>5.8</v>
      </c>
      <c r="P1236" s="8"/>
      <c r="Q1236" s="15"/>
      <c r="R1236" s="15"/>
      <c r="S1236" s="12">
        <v>7.7</v>
      </c>
      <c r="T1236" s="15">
        <v>5.6</v>
      </c>
      <c r="U1236" s="15"/>
      <c r="V1236" s="15"/>
      <c r="W1236" s="15"/>
      <c r="X1236" s="15"/>
      <c r="Y1236" s="15"/>
      <c r="Z1236" s="15"/>
      <c r="AA1236" s="15"/>
      <c r="AB1236" s="15"/>
      <c r="AC1236" s="15"/>
      <c r="AD1236" s="15"/>
      <c r="AE1236" s="7"/>
    </row>
    <row r="1237" spans="1:31" ht="14.4" x14ac:dyDescent="0.3">
      <c r="A1237" t="s">
        <v>25392</v>
      </c>
      <c r="B1237" s="1">
        <v>107</v>
      </c>
      <c r="C1237">
        <v>7.3</v>
      </c>
      <c r="P1237" s="8"/>
      <c r="Q1237" s="15"/>
      <c r="R1237" s="15"/>
      <c r="S1237" s="12">
        <v>5.9</v>
      </c>
      <c r="T1237" s="15">
        <v>5.2</v>
      </c>
      <c r="U1237" s="15"/>
      <c r="V1237" s="15"/>
      <c r="W1237" s="15"/>
      <c r="X1237" s="15"/>
      <c r="Y1237" s="15"/>
      <c r="Z1237" s="15"/>
      <c r="AA1237" s="15"/>
      <c r="AB1237" s="15"/>
      <c r="AC1237" s="15"/>
      <c r="AD1237" s="15"/>
      <c r="AE1237" s="7"/>
    </row>
    <row r="1238" spans="1:31" ht="14.4" x14ac:dyDescent="0.3">
      <c r="A1238" t="s">
        <v>25393</v>
      </c>
      <c r="B1238" s="1">
        <v>91</v>
      </c>
      <c r="C1238">
        <v>5.9</v>
      </c>
      <c r="P1238" s="8"/>
      <c r="Q1238" s="15"/>
      <c r="R1238" s="15"/>
      <c r="S1238" s="12">
        <v>5.7</v>
      </c>
      <c r="T1238" s="15">
        <v>7.3</v>
      </c>
      <c r="U1238" s="15"/>
      <c r="V1238" s="15"/>
      <c r="W1238" s="15"/>
      <c r="X1238" s="15"/>
      <c r="Y1238" s="15"/>
      <c r="Z1238" s="15"/>
      <c r="AA1238" s="15"/>
      <c r="AB1238" s="15"/>
      <c r="AC1238" s="15"/>
      <c r="AD1238" s="15"/>
      <c r="AE1238" s="7"/>
    </row>
    <row r="1239" spans="1:31" ht="14.4" x14ac:dyDescent="0.3">
      <c r="A1239" t="s">
        <v>25394</v>
      </c>
      <c r="B1239" s="1">
        <v>94</v>
      </c>
      <c r="C1239">
        <v>4.4000000000000004</v>
      </c>
      <c r="P1239" s="8"/>
      <c r="Q1239" s="15"/>
      <c r="R1239" s="15"/>
      <c r="S1239" s="12">
        <v>6.6</v>
      </c>
      <c r="T1239" s="15">
        <v>7.5</v>
      </c>
      <c r="U1239" s="15"/>
      <c r="V1239" s="15"/>
      <c r="W1239" s="15"/>
      <c r="X1239" s="15"/>
      <c r="Y1239" s="15"/>
      <c r="Z1239" s="15"/>
      <c r="AA1239" s="15"/>
      <c r="AB1239" s="15"/>
      <c r="AC1239" s="15"/>
      <c r="AD1239" s="15"/>
      <c r="AE1239" s="7"/>
    </row>
    <row r="1240" spans="1:31" ht="14.4" x14ac:dyDescent="0.3">
      <c r="A1240" t="s">
        <v>25395</v>
      </c>
      <c r="B1240" s="1">
        <v>115</v>
      </c>
      <c r="C1240">
        <v>5.8</v>
      </c>
      <c r="P1240" s="8"/>
      <c r="Q1240" s="15"/>
      <c r="R1240" s="15"/>
      <c r="S1240" s="12">
        <v>5</v>
      </c>
      <c r="T1240" s="15">
        <v>7.7</v>
      </c>
      <c r="U1240" s="15"/>
      <c r="V1240" s="15"/>
      <c r="W1240" s="15"/>
      <c r="X1240" s="15"/>
      <c r="Y1240" s="15"/>
      <c r="Z1240" s="15"/>
      <c r="AA1240" s="15"/>
      <c r="AB1240" s="15"/>
      <c r="AC1240" s="15"/>
      <c r="AD1240" s="15"/>
      <c r="AE1240" s="7"/>
    </row>
    <row r="1241" spans="1:31" ht="14.4" x14ac:dyDescent="0.3">
      <c r="A1241" t="s">
        <v>25396</v>
      </c>
      <c r="B1241" s="1">
        <v>93</v>
      </c>
      <c r="C1241">
        <v>5.0999999999999996</v>
      </c>
      <c r="P1241" s="8"/>
      <c r="Q1241" s="15"/>
      <c r="R1241" s="15"/>
      <c r="S1241" s="12">
        <v>7</v>
      </c>
      <c r="T1241" s="15">
        <v>7.2</v>
      </c>
      <c r="U1241" s="15"/>
      <c r="V1241" s="15"/>
      <c r="W1241" s="15"/>
      <c r="X1241" s="15"/>
      <c r="Y1241" s="15"/>
      <c r="Z1241" s="15"/>
      <c r="AA1241" s="15"/>
      <c r="AB1241" s="15"/>
      <c r="AC1241" s="15"/>
      <c r="AD1241" s="15"/>
      <c r="AE1241" s="7"/>
    </row>
    <row r="1242" spans="1:31" ht="14.4" x14ac:dyDescent="0.3">
      <c r="A1242" t="s">
        <v>25397</v>
      </c>
      <c r="B1242" s="1">
        <v>105</v>
      </c>
      <c r="C1242">
        <v>6.9</v>
      </c>
      <c r="P1242" s="8"/>
      <c r="Q1242" s="15"/>
      <c r="R1242" s="15"/>
      <c r="S1242" s="12">
        <v>5.9</v>
      </c>
      <c r="T1242" s="15">
        <v>6.3</v>
      </c>
      <c r="U1242" s="15"/>
      <c r="V1242" s="15"/>
      <c r="W1242" s="15"/>
      <c r="X1242" s="15"/>
      <c r="Y1242" s="15"/>
      <c r="Z1242" s="15"/>
      <c r="AA1242" s="15"/>
      <c r="AB1242" s="15"/>
      <c r="AC1242" s="15"/>
      <c r="AD1242" s="15"/>
      <c r="AE1242" s="7"/>
    </row>
    <row r="1243" spans="1:31" ht="14.4" x14ac:dyDescent="0.3">
      <c r="A1243" t="s">
        <v>25398</v>
      </c>
      <c r="B1243" s="1">
        <v>107</v>
      </c>
      <c r="C1243">
        <v>6.2</v>
      </c>
      <c r="P1243" s="8"/>
      <c r="Q1243" s="15"/>
      <c r="R1243" s="15"/>
      <c r="S1243" s="12">
        <v>6</v>
      </c>
      <c r="T1243" s="15">
        <v>6.8</v>
      </c>
      <c r="U1243" s="15"/>
      <c r="V1243" s="15"/>
      <c r="W1243" s="15"/>
      <c r="X1243" s="15"/>
      <c r="Y1243" s="15"/>
      <c r="Z1243" s="15"/>
      <c r="AA1243" s="15"/>
      <c r="AB1243" s="15"/>
      <c r="AC1243" s="15"/>
      <c r="AD1243" s="15"/>
      <c r="AE1243" s="7"/>
    </row>
    <row r="1244" spans="1:31" ht="14.4" x14ac:dyDescent="0.3">
      <c r="A1244" t="s">
        <v>25399</v>
      </c>
      <c r="B1244" s="1">
        <v>101</v>
      </c>
      <c r="C1244">
        <v>6.9</v>
      </c>
      <c r="P1244" s="8"/>
      <c r="Q1244" s="15"/>
      <c r="R1244" s="15"/>
      <c r="S1244" s="12">
        <v>4.2</v>
      </c>
      <c r="T1244" s="15">
        <v>7.7</v>
      </c>
      <c r="U1244" s="15"/>
      <c r="V1244" s="15"/>
      <c r="W1244" s="15"/>
      <c r="X1244" s="15"/>
      <c r="Y1244" s="15"/>
      <c r="Z1244" s="15"/>
      <c r="AA1244" s="15"/>
      <c r="AB1244" s="15"/>
      <c r="AC1244" s="15"/>
      <c r="AD1244" s="15"/>
      <c r="AE1244" s="7"/>
    </row>
    <row r="1245" spans="1:31" ht="14.4" x14ac:dyDescent="0.3">
      <c r="A1245" t="s">
        <v>25400</v>
      </c>
      <c r="B1245" s="1">
        <v>111</v>
      </c>
      <c r="C1245">
        <v>7.3</v>
      </c>
      <c r="P1245" s="8"/>
      <c r="Q1245" s="15"/>
      <c r="R1245" s="15"/>
      <c r="S1245" s="12">
        <v>5.4</v>
      </c>
      <c r="T1245" s="15">
        <v>7.7</v>
      </c>
      <c r="U1245" s="15"/>
      <c r="V1245" s="15"/>
      <c r="W1245" s="15"/>
      <c r="X1245" s="15"/>
      <c r="Y1245" s="15"/>
      <c r="Z1245" s="15"/>
      <c r="AA1245" s="15"/>
      <c r="AB1245" s="15"/>
      <c r="AC1245" s="15"/>
      <c r="AD1245" s="15"/>
      <c r="AE1245" s="7"/>
    </row>
    <row r="1246" spans="1:31" ht="14.4" x14ac:dyDescent="0.3">
      <c r="A1246" t="s">
        <v>25401</v>
      </c>
      <c r="B1246" s="1">
        <v>113</v>
      </c>
      <c r="C1246">
        <v>7.1</v>
      </c>
      <c r="P1246" s="8"/>
      <c r="Q1246" s="15"/>
      <c r="R1246" s="15"/>
      <c r="S1246" s="12">
        <v>7.2</v>
      </c>
      <c r="T1246" s="15">
        <v>6.8</v>
      </c>
      <c r="U1246" s="15"/>
      <c r="V1246" s="15"/>
      <c r="W1246" s="15"/>
      <c r="X1246" s="15"/>
      <c r="Y1246" s="15"/>
      <c r="Z1246" s="15"/>
      <c r="AA1246" s="15"/>
      <c r="AB1246" s="15"/>
      <c r="AC1246" s="15"/>
      <c r="AD1246" s="15"/>
      <c r="AE1246" s="7"/>
    </row>
    <row r="1247" spans="1:31" ht="14.4" x14ac:dyDescent="0.3">
      <c r="A1247" t="s">
        <v>25402</v>
      </c>
      <c r="B1247" s="1">
        <v>112</v>
      </c>
      <c r="C1247">
        <v>6</v>
      </c>
      <c r="P1247" s="8"/>
      <c r="Q1247" s="15"/>
      <c r="R1247" s="15"/>
      <c r="S1247" s="12">
        <v>7.2</v>
      </c>
      <c r="T1247" s="15">
        <v>7.4</v>
      </c>
      <c r="U1247" s="15"/>
      <c r="V1247" s="15"/>
      <c r="W1247" s="15"/>
      <c r="X1247" s="15"/>
      <c r="Y1247" s="15"/>
      <c r="Z1247" s="15"/>
      <c r="AA1247" s="15"/>
      <c r="AB1247" s="15"/>
      <c r="AC1247" s="15"/>
      <c r="AD1247" s="15"/>
      <c r="AE1247" s="7"/>
    </row>
    <row r="1248" spans="1:31" ht="14.4" x14ac:dyDescent="0.3">
      <c r="A1248" t="s">
        <v>25403</v>
      </c>
      <c r="B1248" s="1">
        <v>126</v>
      </c>
      <c r="C1248">
        <v>7</v>
      </c>
      <c r="P1248" s="8"/>
      <c r="Q1248" s="15"/>
      <c r="R1248" s="15"/>
      <c r="S1248" s="12">
        <v>7.4</v>
      </c>
      <c r="T1248" s="15">
        <v>7</v>
      </c>
      <c r="U1248" s="15"/>
      <c r="V1248" s="15"/>
      <c r="W1248" s="15"/>
      <c r="X1248" s="15"/>
      <c r="Y1248" s="15"/>
      <c r="Z1248" s="15"/>
      <c r="AA1248" s="15"/>
      <c r="AB1248" s="15"/>
      <c r="AC1248" s="15"/>
      <c r="AD1248" s="15"/>
      <c r="AE1248" s="7"/>
    </row>
    <row r="1249" spans="1:31" ht="14.4" x14ac:dyDescent="0.3">
      <c r="A1249" t="s">
        <v>25404</v>
      </c>
      <c r="B1249" s="1">
        <v>98</v>
      </c>
      <c r="C1249">
        <v>7.6</v>
      </c>
      <c r="P1249" s="8"/>
      <c r="Q1249" s="15"/>
      <c r="R1249" s="15"/>
      <c r="S1249" s="12">
        <v>5.6</v>
      </c>
      <c r="T1249" s="15">
        <v>6.8</v>
      </c>
      <c r="U1249" s="15"/>
      <c r="V1249" s="15"/>
      <c r="W1249" s="15"/>
      <c r="X1249" s="15"/>
      <c r="Y1249" s="15"/>
      <c r="Z1249" s="15"/>
      <c r="AA1249" s="15"/>
      <c r="AB1249" s="15"/>
      <c r="AC1249" s="15"/>
      <c r="AD1249" s="15"/>
      <c r="AE1249" s="7"/>
    </row>
    <row r="1250" spans="1:31" ht="14.4" x14ac:dyDescent="0.3">
      <c r="A1250" t="s">
        <v>25405</v>
      </c>
      <c r="B1250" s="1">
        <v>159</v>
      </c>
      <c r="C1250">
        <v>8.4</v>
      </c>
      <c r="P1250" s="8"/>
      <c r="Q1250" s="15"/>
      <c r="R1250" s="15"/>
      <c r="S1250" s="12">
        <v>6.8</v>
      </c>
      <c r="T1250" s="15">
        <v>7</v>
      </c>
      <c r="U1250" s="15"/>
      <c r="V1250" s="15"/>
      <c r="W1250" s="15"/>
      <c r="X1250" s="15"/>
      <c r="Y1250" s="15"/>
      <c r="Z1250" s="15"/>
      <c r="AA1250" s="15"/>
      <c r="AB1250" s="15"/>
      <c r="AC1250" s="15"/>
      <c r="AD1250" s="15"/>
      <c r="AE1250" s="7"/>
    </row>
    <row r="1251" spans="1:31" ht="14.4" x14ac:dyDescent="0.3">
      <c r="A1251" t="s">
        <v>25406</v>
      </c>
      <c r="B1251" s="1">
        <v>107</v>
      </c>
      <c r="C1251">
        <v>7.1</v>
      </c>
      <c r="P1251" s="8"/>
      <c r="Q1251" s="15"/>
      <c r="R1251" s="15"/>
      <c r="S1251" s="12">
        <v>7.7</v>
      </c>
      <c r="T1251" s="15">
        <v>3.3</v>
      </c>
      <c r="U1251" s="15"/>
      <c r="V1251" s="15"/>
      <c r="W1251" s="15"/>
      <c r="X1251" s="15"/>
      <c r="Y1251" s="15"/>
      <c r="Z1251" s="15"/>
      <c r="AA1251" s="15"/>
      <c r="AB1251" s="15"/>
      <c r="AC1251" s="15"/>
      <c r="AD1251" s="15"/>
      <c r="AE1251" s="7"/>
    </row>
    <row r="1252" spans="1:31" ht="14.4" x14ac:dyDescent="0.3">
      <c r="A1252" t="s">
        <v>25407</v>
      </c>
      <c r="B1252" s="1">
        <v>87</v>
      </c>
      <c r="C1252">
        <v>7</v>
      </c>
      <c r="P1252" s="8"/>
      <c r="Q1252" s="15"/>
      <c r="R1252" s="15"/>
      <c r="S1252" s="12">
        <v>7</v>
      </c>
      <c r="T1252" s="15">
        <v>7.5</v>
      </c>
      <c r="U1252" s="15"/>
      <c r="V1252" s="15"/>
      <c r="W1252" s="15"/>
      <c r="X1252" s="15"/>
      <c r="Y1252" s="15"/>
      <c r="Z1252" s="15"/>
      <c r="AA1252" s="15"/>
      <c r="AB1252" s="15"/>
      <c r="AC1252" s="15"/>
      <c r="AD1252" s="15"/>
      <c r="AE1252" s="7"/>
    </row>
    <row r="1253" spans="1:31" ht="14.4" x14ac:dyDescent="0.3">
      <c r="A1253" t="s">
        <v>25408</v>
      </c>
      <c r="B1253" s="1">
        <v>119</v>
      </c>
      <c r="C1253">
        <v>8</v>
      </c>
      <c r="P1253" s="8"/>
      <c r="Q1253" s="15"/>
      <c r="R1253" s="15"/>
      <c r="S1253" s="12">
        <v>7.2</v>
      </c>
      <c r="T1253" s="15">
        <v>7.4</v>
      </c>
      <c r="U1253" s="15"/>
      <c r="V1253" s="15"/>
      <c r="W1253" s="15"/>
      <c r="X1253" s="15"/>
      <c r="Y1253" s="15"/>
      <c r="Z1253" s="15"/>
      <c r="AA1253" s="15"/>
      <c r="AB1253" s="15"/>
      <c r="AC1253" s="15"/>
      <c r="AD1253" s="15"/>
      <c r="AE1253" s="7"/>
    </row>
    <row r="1254" spans="1:31" ht="14.4" x14ac:dyDescent="0.3">
      <c r="A1254" t="s">
        <v>25409</v>
      </c>
      <c r="B1254" s="1">
        <v>110</v>
      </c>
      <c r="C1254">
        <v>5.3</v>
      </c>
      <c r="P1254" s="8"/>
      <c r="Q1254" s="15"/>
      <c r="R1254" s="15"/>
      <c r="S1254" s="12">
        <v>6.2</v>
      </c>
      <c r="T1254" s="15">
        <v>6.7</v>
      </c>
      <c r="U1254" s="15"/>
      <c r="V1254" s="15"/>
      <c r="W1254" s="15"/>
      <c r="X1254" s="15"/>
      <c r="Y1254" s="15"/>
      <c r="Z1254" s="15"/>
      <c r="AA1254" s="15"/>
      <c r="AB1254" s="15"/>
      <c r="AC1254" s="15"/>
      <c r="AD1254" s="15"/>
      <c r="AE1254" s="7"/>
    </row>
    <row r="1255" spans="1:31" ht="14.4" x14ac:dyDescent="0.3">
      <c r="A1255" t="s">
        <v>25410</v>
      </c>
      <c r="B1255" s="1">
        <v>125</v>
      </c>
      <c r="C1255">
        <v>4.9000000000000004</v>
      </c>
      <c r="P1255" s="8"/>
      <c r="Q1255" s="15"/>
      <c r="R1255" s="15"/>
      <c r="S1255" s="12">
        <v>7</v>
      </c>
      <c r="T1255" s="15">
        <v>5.5</v>
      </c>
      <c r="U1255" s="15"/>
      <c r="V1255" s="15"/>
      <c r="W1255" s="15"/>
      <c r="X1255" s="15"/>
      <c r="Y1255" s="15"/>
      <c r="Z1255" s="15"/>
      <c r="AA1255" s="15"/>
      <c r="AB1255" s="15"/>
      <c r="AC1255" s="15"/>
      <c r="AD1255" s="15"/>
      <c r="AE1255" s="7"/>
    </row>
    <row r="1256" spans="1:31" ht="14.4" x14ac:dyDescent="0.3">
      <c r="A1256" t="s">
        <v>25411</v>
      </c>
      <c r="B1256" s="1">
        <v>113</v>
      </c>
      <c r="C1256">
        <v>6.4</v>
      </c>
      <c r="P1256" s="8"/>
      <c r="Q1256" s="15"/>
      <c r="R1256" s="15"/>
      <c r="S1256" s="12">
        <v>6.7</v>
      </c>
      <c r="T1256" s="15">
        <v>7.1</v>
      </c>
      <c r="U1256" s="15"/>
      <c r="V1256" s="15"/>
      <c r="W1256" s="15"/>
      <c r="X1256" s="15"/>
      <c r="Y1256" s="15"/>
      <c r="Z1256" s="15"/>
      <c r="AA1256" s="15"/>
      <c r="AB1256" s="15"/>
      <c r="AC1256" s="15"/>
      <c r="AD1256" s="15"/>
      <c r="AE1256" s="7"/>
    </row>
    <row r="1257" spans="1:31" ht="14.4" x14ac:dyDescent="0.3">
      <c r="A1257" t="s">
        <v>25412</v>
      </c>
      <c r="B1257" s="1">
        <v>150</v>
      </c>
      <c r="C1257">
        <v>7.4</v>
      </c>
      <c r="P1257" s="8"/>
      <c r="Q1257" s="15"/>
      <c r="R1257" s="15"/>
      <c r="S1257" s="12">
        <v>3.6</v>
      </c>
      <c r="T1257" s="15">
        <v>7.7</v>
      </c>
      <c r="U1257" s="15"/>
      <c r="V1257" s="15"/>
      <c r="W1257" s="15"/>
      <c r="X1257" s="15"/>
      <c r="Y1257" s="15"/>
      <c r="Z1257" s="15"/>
      <c r="AA1257" s="15"/>
      <c r="AB1257" s="15"/>
      <c r="AC1257" s="15"/>
      <c r="AD1257" s="15"/>
      <c r="AE1257" s="7"/>
    </row>
    <row r="1258" spans="1:31" ht="14.4" x14ac:dyDescent="0.3">
      <c r="A1258" t="s">
        <v>25413</v>
      </c>
      <c r="B1258" s="1">
        <v>108</v>
      </c>
      <c r="C1258">
        <v>6.1</v>
      </c>
      <c r="P1258" s="8"/>
      <c r="Q1258" s="15"/>
      <c r="R1258" s="15"/>
      <c r="S1258" s="12">
        <v>7.4</v>
      </c>
      <c r="T1258" s="15">
        <v>7.4</v>
      </c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7"/>
    </row>
    <row r="1259" spans="1:31" ht="14.4" x14ac:dyDescent="0.3">
      <c r="A1259" t="s">
        <v>25414</v>
      </c>
      <c r="B1259" s="1">
        <v>96</v>
      </c>
      <c r="C1259">
        <v>6.5</v>
      </c>
      <c r="P1259" s="8"/>
      <c r="Q1259" s="15"/>
      <c r="R1259" s="15"/>
      <c r="S1259" s="12">
        <v>8.1999999999999993</v>
      </c>
      <c r="T1259" s="15">
        <v>8.4</v>
      </c>
      <c r="U1259" s="15"/>
      <c r="V1259" s="15"/>
      <c r="W1259" s="15"/>
      <c r="X1259" s="15"/>
      <c r="Y1259" s="15"/>
      <c r="Z1259" s="15"/>
      <c r="AA1259" s="15"/>
      <c r="AB1259" s="15"/>
      <c r="AC1259" s="15"/>
      <c r="AD1259" s="15"/>
      <c r="AE1259" s="7"/>
    </row>
    <row r="1260" spans="1:31" ht="14.4" x14ac:dyDescent="0.3">
      <c r="A1260" t="s">
        <v>25415</v>
      </c>
      <c r="B1260" s="1">
        <v>93</v>
      </c>
      <c r="C1260">
        <v>5.7</v>
      </c>
      <c r="P1260" s="8"/>
      <c r="Q1260" s="15"/>
      <c r="R1260" s="15"/>
      <c r="S1260" s="12">
        <v>7.3</v>
      </c>
      <c r="T1260" s="15">
        <v>7.2</v>
      </c>
      <c r="U1260" s="15"/>
      <c r="V1260" s="15"/>
      <c r="W1260" s="15"/>
      <c r="X1260" s="15"/>
      <c r="Y1260" s="15"/>
      <c r="Z1260" s="15"/>
      <c r="AA1260" s="15"/>
      <c r="AB1260" s="15"/>
      <c r="AC1260" s="15"/>
      <c r="AD1260" s="15"/>
      <c r="AE1260" s="7"/>
    </row>
    <row r="1261" spans="1:31" ht="14.4" x14ac:dyDescent="0.3">
      <c r="A1261" t="s">
        <v>25416</v>
      </c>
      <c r="B1261" s="1">
        <v>100</v>
      </c>
      <c r="C1261">
        <v>5.0999999999999996</v>
      </c>
      <c r="P1261" s="8"/>
      <c r="Q1261" s="15"/>
      <c r="R1261" s="15"/>
      <c r="S1261" s="12">
        <v>7.6</v>
      </c>
      <c r="T1261" s="15">
        <v>6.8</v>
      </c>
      <c r="U1261" s="15"/>
      <c r="V1261" s="15"/>
      <c r="W1261" s="15"/>
      <c r="X1261" s="15"/>
      <c r="Y1261" s="15"/>
      <c r="Z1261" s="15"/>
      <c r="AA1261" s="15"/>
      <c r="AB1261" s="15"/>
      <c r="AC1261" s="15"/>
      <c r="AD1261" s="15"/>
      <c r="AE1261" s="7"/>
    </row>
    <row r="1262" spans="1:31" ht="14.4" x14ac:dyDescent="0.3">
      <c r="A1262" t="s">
        <v>25417</v>
      </c>
      <c r="B1262" s="1">
        <v>118</v>
      </c>
      <c r="C1262">
        <v>6.6</v>
      </c>
      <c r="P1262" s="8"/>
      <c r="Q1262" s="15"/>
      <c r="R1262" s="15"/>
      <c r="S1262" s="12">
        <v>6.8</v>
      </c>
      <c r="T1262" s="15">
        <v>7.7</v>
      </c>
      <c r="U1262" s="15"/>
      <c r="V1262" s="15"/>
      <c r="W1262" s="15"/>
      <c r="X1262" s="15"/>
      <c r="Y1262" s="15"/>
      <c r="Z1262" s="15"/>
      <c r="AA1262" s="15"/>
      <c r="AB1262" s="15"/>
      <c r="AC1262" s="15"/>
      <c r="AD1262" s="15"/>
      <c r="AE1262" s="7"/>
    </row>
    <row r="1263" spans="1:31" ht="14.4" x14ac:dyDescent="0.3">
      <c r="A1263" t="s">
        <v>25418</v>
      </c>
      <c r="B1263" s="1">
        <v>122</v>
      </c>
      <c r="C1263">
        <v>6.5</v>
      </c>
      <c r="P1263" s="8"/>
      <c r="Q1263" s="15"/>
      <c r="R1263" s="15"/>
      <c r="S1263" s="12">
        <v>6.4</v>
      </c>
      <c r="T1263" s="15">
        <v>7.3</v>
      </c>
      <c r="U1263" s="15"/>
      <c r="V1263" s="15"/>
      <c r="W1263" s="15"/>
      <c r="X1263" s="15"/>
      <c r="Y1263" s="15"/>
      <c r="Z1263" s="15"/>
      <c r="AA1263" s="15"/>
      <c r="AB1263" s="15"/>
      <c r="AC1263" s="15"/>
      <c r="AD1263" s="15"/>
      <c r="AE1263" s="7"/>
    </row>
    <row r="1264" spans="1:31" ht="14.4" x14ac:dyDescent="0.3">
      <c r="A1264" t="s">
        <v>25419</v>
      </c>
      <c r="B1264" s="1">
        <v>120</v>
      </c>
      <c r="C1264">
        <v>6.9</v>
      </c>
      <c r="P1264" s="8"/>
      <c r="Q1264" s="15"/>
      <c r="R1264" s="15"/>
      <c r="S1264" s="12">
        <v>6.8</v>
      </c>
      <c r="T1264" s="15">
        <v>5.9</v>
      </c>
      <c r="U1264" s="15"/>
      <c r="V1264" s="15"/>
      <c r="W1264" s="15"/>
      <c r="X1264" s="15"/>
      <c r="Y1264" s="15"/>
      <c r="Z1264" s="15"/>
      <c r="AA1264" s="15"/>
      <c r="AB1264" s="15"/>
      <c r="AC1264" s="15"/>
      <c r="AD1264" s="15"/>
      <c r="AE1264" s="7"/>
    </row>
    <row r="1265" spans="1:31" ht="14.4" x14ac:dyDescent="0.3">
      <c r="A1265" t="s">
        <v>25420</v>
      </c>
      <c r="B1265" s="1">
        <v>146</v>
      </c>
      <c r="C1265">
        <v>7.6</v>
      </c>
      <c r="P1265" s="8"/>
      <c r="Q1265" s="15"/>
      <c r="R1265" s="15"/>
      <c r="S1265" s="12">
        <v>6.1</v>
      </c>
      <c r="T1265" s="15">
        <v>5.8</v>
      </c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7"/>
    </row>
    <row r="1266" spans="1:31" ht="14.4" x14ac:dyDescent="0.3">
      <c r="A1266" t="s">
        <v>25421</v>
      </c>
      <c r="B1266" s="1">
        <v>115</v>
      </c>
      <c r="C1266">
        <v>5.6</v>
      </c>
      <c r="P1266" s="8"/>
      <c r="Q1266" s="15"/>
      <c r="R1266" s="15"/>
      <c r="S1266" s="12">
        <v>6</v>
      </c>
      <c r="T1266" s="15">
        <v>6.1</v>
      </c>
      <c r="U1266" s="15"/>
      <c r="V1266" s="15"/>
      <c r="W1266" s="15"/>
      <c r="X1266" s="15"/>
      <c r="Y1266" s="15"/>
      <c r="Z1266" s="15"/>
      <c r="AA1266" s="15"/>
      <c r="AB1266" s="15"/>
      <c r="AC1266" s="15"/>
      <c r="AD1266" s="15"/>
      <c r="AE1266" s="7"/>
    </row>
    <row r="1267" spans="1:31" ht="14.4" x14ac:dyDescent="0.3">
      <c r="A1267" t="s">
        <v>25422</v>
      </c>
      <c r="B1267" s="1">
        <v>123</v>
      </c>
      <c r="C1267">
        <v>6.2</v>
      </c>
      <c r="P1267" s="8"/>
      <c r="Q1267" s="15"/>
      <c r="R1267" s="15"/>
      <c r="S1267" s="12">
        <v>5.5</v>
      </c>
      <c r="T1267" s="15">
        <v>7.6</v>
      </c>
      <c r="U1267" s="15"/>
      <c r="V1267" s="15"/>
      <c r="W1267" s="15"/>
      <c r="X1267" s="15"/>
      <c r="Y1267" s="15"/>
      <c r="Z1267" s="15"/>
      <c r="AA1267" s="15"/>
      <c r="AB1267" s="15"/>
      <c r="AC1267" s="15"/>
      <c r="AD1267" s="15"/>
      <c r="AE1267" s="7"/>
    </row>
    <row r="1268" spans="1:31" ht="14.4" x14ac:dyDescent="0.3">
      <c r="A1268" t="s">
        <v>25423</v>
      </c>
      <c r="B1268" s="1">
        <v>94</v>
      </c>
      <c r="C1268">
        <v>4.4000000000000004</v>
      </c>
      <c r="P1268" s="8"/>
      <c r="Q1268" s="15"/>
      <c r="R1268" s="15"/>
      <c r="S1268" s="12">
        <v>6.9</v>
      </c>
      <c r="T1268" s="15">
        <v>6.5</v>
      </c>
      <c r="U1268" s="15"/>
      <c r="V1268" s="15"/>
      <c r="W1268" s="15"/>
      <c r="X1268" s="15"/>
      <c r="Y1268" s="15"/>
      <c r="Z1268" s="15"/>
      <c r="AA1268" s="15"/>
      <c r="AB1268" s="15"/>
      <c r="AC1268" s="15"/>
      <c r="AD1268" s="15"/>
      <c r="AE1268" s="7"/>
    </row>
    <row r="1269" spans="1:31" ht="14.4" x14ac:dyDescent="0.3">
      <c r="A1269" t="s">
        <v>25424</v>
      </c>
      <c r="B1269" s="1">
        <v>102</v>
      </c>
      <c r="C1269">
        <v>5.6</v>
      </c>
      <c r="P1269" s="8"/>
      <c r="Q1269" s="15"/>
      <c r="R1269" s="15"/>
      <c r="S1269" s="12">
        <v>4.0999999999999996</v>
      </c>
      <c r="T1269" s="15">
        <v>7.3</v>
      </c>
      <c r="U1269" s="15"/>
      <c r="V1269" s="15"/>
      <c r="W1269" s="15"/>
      <c r="X1269" s="15"/>
      <c r="Y1269" s="15"/>
      <c r="Z1269" s="15"/>
      <c r="AA1269" s="15"/>
      <c r="AB1269" s="15"/>
      <c r="AC1269" s="15"/>
      <c r="AD1269" s="15"/>
      <c r="AE1269" s="7"/>
    </row>
    <row r="1270" spans="1:31" ht="14.4" x14ac:dyDescent="0.3">
      <c r="A1270" t="s">
        <v>25425</v>
      </c>
      <c r="B1270" s="1">
        <v>98</v>
      </c>
      <c r="C1270">
        <v>5.5</v>
      </c>
      <c r="P1270" s="8"/>
      <c r="Q1270" s="15"/>
      <c r="R1270" s="15"/>
      <c r="S1270" s="12">
        <v>5.4</v>
      </c>
      <c r="T1270" s="15">
        <v>7.8</v>
      </c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7"/>
    </row>
    <row r="1271" spans="1:31" ht="14.4" x14ac:dyDescent="0.3">
      <c r="A1271" t="s">
        <v>25426</v>
      </c>
      <c r="B1271" s="1">
        <v>133</v>
      </c>
      <c r="C1271">
        <v>6.7</v>
      </c>
      <c r="P1271" s="8"/>
      <c r="Q1271" s="15"/>
      <c r="R1271" s="15"/>
      <c r="S1271" s="12">
        <v>5.7</v>
      </c>
      <c r="T1271" s="15">
        <v>7.1</v>
      </c>
      <c r="U1271" s="15"/>
      <c r="V1271" s="15"/>
      <c r="W1271" s="15"/>
      <c r="X1271" s="15"/>
      <c r="Y1271" s="15"/>
      <c r="Z1271" s="15"/>
      <c r="AA1271" s="15"/>
      <c r="AB1271" s="15"/>
      <c r="AC1271" s="15"/>
      <c r="AD1271" s="15"/>
      <c r="AE1271" s="7"/>
    </row>
    <row r="1272" spans="1:31" ht="14.4" x14ac:dyDescent="0.3">
      <c r="A1272" t="s">
        <v>25427</v>
      </c>
      <c r="B1272" s="1">
        <v>118</v>
      </c>
      <c r="C1272">
        <v>6.1</v>
      </c>
      <c r="P1272" s="8"/>
      <c r="Q1272" s="15"/>
      <c r="R1272" s="15"/>
      <c r="S1272" s="12">
        <v>6.4</v>
      </c>
      <c r="T1272" s="15">
        <v>7.6</v>
      </c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7"/>
    </row>
    <row r="1273" spans="1:31" ht="14.4" x14ac:dyDescent="0.3">
      <c r="A1273" t="s">
        <v>25428</v>
      </c>
      <c r="B1273" s="1">
        <v>105</v>
      </c>
      <c r="C1273">
        <v>6.2</v>
      </c>
      <c r="P1273" s="8"/>
      <c r="Q1273" s="15"/>
      <c r="R1273" s="15"/>
      <c r="S1273" s="12">
        <v>7.5</v>
      </c>
      <c r="T1273" s="15">
        <v>7.1</v>
      </c>
      <c r="U1273" s="15"/>
      <c r="V1273" s="15"/>
      <c r="W1273" s="15"/>
      <c r="X1273" s="15"/>
      <c r="Y1273" s="15"/>
      <c r="Z1273" s="15"/>
      <c r="AA1273" s="15"/>
      <c r="AB1273" s="15"/>
      <c r="AC1273" s="15"/>
      <c r="AD1273" s="15"/>
      <c r="AE1273" s="7"/>
    </row>
    <row r="1274" spans="1:31" ht="14.4" x14ac:dyDescent="0.3">
      <c r="A1274" t="s">
        <v>25429</v>
      </c>
      <c r="B1274" s="1">
        <v>109</v>
      </c>
      <c r="C1274">
        <v>7.3</v>
      </c>
      <c r="P1274" s="8"/>
      <c r="Q1274" s="15"/>
      <c r="R1274" s="15"/>
      <c r="S1274" s="12">
        <v>7.3</v>
      </c>
      <c r="T1274" s="15">
        <v>7</v>
      </c>
      <c r="U1274" s="15"/>
      <c r="V1274" s="15"/>
      <c r="W1274" s="15"/>
      <c r="X1274" s="15"/>
      <c r="Y1274" s="15"/>
      <c r="Z1274" s="15"/>
      <c r="AA1274" s="15"/>
      <c r="AB1274" s="15"/>
      <c r="AC1274" s="15"/>
      <c r="AD1274" s="15"/>
      <c r="AE1274" s="7"/>
    </row>
    <row r="1275" spans="1:31" ht="14.4" x14ac:dyDescent="0.3">
      <c r="A1275" t="s">
        <v>25430</v>
      </c>
      <c r="B1275" s="1">
        <v>129</v>
      </c>
      <c r="C1275">
        <v>6.6</v>
      </c>
      <c r="P1275" s="8"/>
      <c r="Q1275" s="15"/>
      <c r="R1275" s="15"/>
      <c r="S1275" s="12">
        <v>6</v>
      </c>
      <c r="T1275" s="15">
        <v>7.5</v>
      </c>
      <c r="U1275" s="15"/>
      <c r="V1275" s="15"/>
      <c r="W1275" s="15"/>
      <c r="X1275" s="15"/>
      <c r="Y1275" s="15"/>
      <c r="Z1275" s="15"/>
      <c r="AA1275" s="15"/>
      <c r="AB1275" s="15"/>
      <c r="AC1275" s="15"/>
      <c r="AD1275" s="15"/>
      <c r="AE1275" s="7"/>
    </row>
    <row r="1276" spans="1:31" ht="14.4" x14ac:dyDescent="0.3">
      <c r="A1276" t="s">
        <v>25431</v>
      </c>
      <c r="B1276" s="1">
        <v>109</v>
      </c>
      <c r="C1276">
        <v>8.1999999999999993</v>
      </c>
      <c r="P1276" s="8"/>
      <c r="Q1276" s="15"/>
      <c r="R1276" s="15"/>
      <c r="S1276" s="12">
        <v>5.6</v>
      </c>
      <c r="T1276" s="15">
        <v>6.7</v>
      </c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15"/>
      <c r="AE1276" s="7"/>
    </row>
    <row r="1277" spans="1:31" ht="14.4" x14ac:dyDescent="0.3">
      <c r="A1277" t="s">
        <v>25432</v>
      </c>
      <c r="B1277" s="1">
        <v>127</v>
      </c>
      <c r="C1277">
        <v>6.4</v>
      </c>
      <c r="P1277" s="8"/>
      <c r="Q1277" s="15"/>
      <c r="R1277" s="15"/>
      <c r="S1277" s="12">
        <v>7.5</v>
      </c>
      <c r="T1277" s="15">
        <v>6.7</v>
      </c>
      <c r="U1277" s="15"/>
      <c r="V1277" s="15"/>
      <c r="W1277" s="15"/>
      <c r="X1277" s="15"/>
      <c r="Y1277" s="15"/>
      <c r="Z1277" s="15"/>
      <c r="AA1277" s="15"/>
      <c r="AB1277" s="15"/>
      <c r="AC1277" s="15"/>
      <c r="AD1277" s="15"/>
      <c r="AE1277" s="7"/>
    </row>
    <row r="1278" spans="1:31" ht="14.4" x14ac:dyDescent="0.3">
      <c r="A1278" t="s">
        <v>25433</v>
      </c>
      <c r="B1278" s="1">
        <v>118</v>
      </c>
      <c r="C1278">
        <v>6.4</v>
      </c>
      <c r="P1278" s="8"/>
      <c r="Q1278" s="15"/>
      <c r="R1278" s="15"/>
      <c r="S1278" s="12">
        <v>7.2</v>
      </c>
      <c r="T1278" s="15">
        <v>7.1</v>
      </c>
      <c r="U1278" s="15"/>
      <c r="V1278" s="15"/>
      <c r="W1278" s="15"/>
      <c r="X1278" s="15"/>
      <c r="Y1278" s="15"/>
      <c r="Z1278" s="15"/>
      <c r="AA1278" s="15"/>
      <c r="AB1278" s="15"/>
      <c r="AC1278" s="15"/>
      <c r="AD1278" s="15"/>
      <c r="AE1278" s="7"/>
    </row>
    <row r="1279" spans="1:31" ht="14.4" x14ac:dyDescent="0.3">
      <c r="A1279" t="s">
        <v>25434</v>
      </c>
      <c r="B1279" s="1">
        <v>110</v>
      </c>
      <c r="C1279">
        <v>5.2</v>
      </c>
      <c r="P1279" s="8"/>
      <c r="Q1279" s="15"/>
      <c r="R1279" s="15"/>
      <c r="S1279" s="12">
        <v>5.0999999999999996</v>
      </c>
      <c r="T1279" s="15">
        <v>7.3</v>
      </c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5"/>
      <c r="AE1279" s="7"/>
    </row>
    <row r="1280" spans="1:31" ht="14.4" x14ac:dyDescent="0.3">
      <c r="A1280" t="s">
        <v>25435</v>
      </c>
      <c r="B1280" s="1">
        <v>90</v>
      </c>
      <c r="C1280">
        <v>6.5</v>
      </c>
      <c r="P1280" s="8"/>
      <c r="Q1280" s="15"/>
      <c r="R1280" s="15"/>
      <c r="S1280" s="12">
        <v>6.4</v>
      </c>
      <c r="T1280" s="15">
        <v>6.9</v>
      </c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5"/>
      <c r="AE1280" s="7"/>
    </row>
    <row r="1281" spans="1:31" ht="14.4" x14ac:dyDescent="0.3">
      <c r="A1281" t="s">
        <v>25436</v>
      </c>
      <c r="B1281" s="1">
        <v>144</v>
      </c>
      <c r="C1281">
        <v>7.1</v>
      </c>
      <c r="P1281" s="8"/>
      <c r="Q1281" s="15"/>
      <c r="R1281" s="15"/>
      <c r="S1281" s="12">
        <v>6.8</v>
      </c>
      <c r="T1281" s="15">
        <v>8.5</v>
      </c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5"/>
      <c r="AE1281" s="7"/>
    </row>
    <row r="1282" spans="1:31" ht="14.4" x14ac:dyDescent="0.3">
      <c r="A1282" t="s">
        <v>25437</v>
      </c>
      <c r="B1282" s="1">
        <v>130</v>
      </c>
      <c r="C1282">
        <v>7.3</v>
      </c>
      <c r="P1282" s="8"/>
      <c r="Q1282" s="15"/>
      <c r="R1282" s="15"/>
      <c r="S1282" s="12">
        <v>6.9</v>
      </c>
      <c r="T1282" s="15">
        <v>5.4</v>
      </c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7"/>
    </row>
    <row r="1283" spans="1:31" ht="14.4" x14ac:dyDescent="0.3">
      <c r="A1283" t="s">
        <v>25438</v>
      </c>
      <c r="B1283" s="1">
        <v>112</v>
      </c>
      <c r="C1283">
        <v>5.2</v>
      </c>
      <c r="P1283" s="8"/>
      <c r="Q1283" s="15"/>
      <c r="R1283" s="15"/>
      <c r="S1283" s="12">
        <v>7</v>
      </c>
      <c r="T1283" s="15">
        <v>6.9</v>
      </c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5"/>
      <c r="AE1283" s="7"/>
    </row>
    <row r="1284" spans="1:31" ht="14.4" x14ac:dyDescent="0.3">
      <c r="A1284" t="s">
        <v>25439</v>
      </c>
      <c r="B1284" s="1">
        <v>133</v>
      </c>
      <c r="C1284">
        <v>7.7</v>
      </c>
      <c r="P1284" s="8"/>
      <c r="Q1284" s="15"/>
      <c r="R1284" s="15"/>
      <c r="S1284" s="12">
        <v>6.3</v>
      </c>
      <c r="T1284" s="15">
        <v>5.9</v>
      </c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5"/>
      <c r="AE1284" s="7"/>
    </row>
    <row r="1285" spans="1:31" ht="14.4" x14ac:dyDescent="0.3">
      <c r="A1285" t="s">
        <v>25440</v>
      </c>
      <c r="B1285" s="1">
        <v>150</v>
      </c>
      <c r="C1285">
        <v>7.6</v>
      </c>
      <c r="P1285" s="8"/>
      <c r="Q1285" s="15"/>
      <c r="R1285" s="15"/>
      <c r="S1285" s="12">
        <v>6.6</v>
      </c>
      <c r="T1285" s="15">
        <v>7.7</v>
      </c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5"/>
      <c r="AE1285" s="7"/>
    </row>
    <row r="1286" spans="1:31" ht="14.4" x14ac:dyDescent="0.3">
      <c r="A1286" t="s">
        <v>25441</v>
      </c>
      <c r="B1286" s="1">
        <v>110</v>
      </c>
      <c r="C1286">
        <v>5.7</v>
      </c>
      <c r="P1286" s="8"/>
      <c r="Q1286" s="15"/>
      <c r="R1286" s="15"/>
      <c r="S1286" s="12">
        <v>5.2</v>
      </c>
      <c r="T1286" s="15">
        <v>7</v>
      </c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15"/>
      <c r="AE1286" s="7"/>
    </row>
    <row r="1287" spans="1:31" ht="14.4" x14ac:dyDescent="0.3">
      <c r="A1287" t="s">
        <v>25442</v>
      </c>
      <c r="B1287" s="1">
        <v>96</v>
      </c>
      <c r="C1287">
        <v>7</v>
      </c>
      <c r="P1287" s="8"/>
      <c r="Q1287" s="15"/>
      <c r="R1287" s="15"/>
      <c r="S1287" s="12">
        <v>7.2</v>
      </c>
      <c r="T1287" s="15">
        <v>6.3</v>
      </c>
      <c r="U1287" s="15"/>
      <c r="V1287" s="15"/>
      <c r="W1287" s="15"/>
      <c r="X1287" s="15"/>
      <c r="Y1287" s="15"/>
      <c r="Z1287" s="15"/>
      <c r="AA1287" s="15"/>
      <c r="AB1287" s="15"/>
      <c r="AC1287" s="15"/>
      <c r="AD1287" s="15"/>
      <c r="AE1287" s="7"/>
    </row>
    <row r="1288" spans="1:31" ht="14.4" x14ac:dyDescent="0.3">
      <c r="A1288" t="s">
        <v>25443</v>
      </c>
      <c r="B1288" s="1">
        <v>96</v>
      </c>
      <c r="C1288">
        <v>6</v>
      </c>
      <c r="P1288" s="8"/>
      <c r="Q1288" s="15"/>
      <c r="R1288" s="15"/>
      <c r="S1288" s="12">
        <v>6.5</v>
      </c>
      <c r="T1288" s="15">
        <v>6.2</v>
      </c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5"/>
      <c r="AE1288" s="7"/>
    </row>
    <row r="1289" spans="1:31" ht="14.4" x14ac:dyDescent="0.3">
      <c r="A1289" t="s">
        <v>25444</v>
      </c>
      <c r="B1289" s="1">
        <v>123</v>
      </c>
      <c r="C1289">
        <v>8.1</v>
      </c>
      <c r="P1289" s="8"/>
      <c r="Q1289" s="15"/>
      <c r="R1289" s="15"/>
      <c r="S1289" s="12">
        <v>7.8</v>
      </c>
      <c r="T1289" s="15">
        <v>7.7</v>
      </c>
      <c r="U1289" s="15"/>
      <c r="V1289" s="15"/>
      <c r="W1289" s="15"/>
      <c r="X1289" s="15"/>
      <c r="Y1289" s="15"/>
      <c r="Z1289" s="15"/>
      <c r="AA1289" s="15"/>
      <c r="AB1289" s="15"/>
      <c r="AC1289" s="15"/>
      <c r="AD1289" s="15"/>
      <c r="AE1289" s="7"/>
    </row>
    <row r="1290" spans="1:31" ht="14.4" x14ac:dyDescent="0.3">
      <c r="A1290" t="s">
        <v>25445</v>
      </c>
      <c r="B1290" s="1">
        <v>188</v>
      </c>
      <c r="C1290">
        <v>8</v>
      </c>
      <c r="P1290" s="8"/>
      <c r="Q1290" s="15"/>
      <c r="R1290" s="15"/>
      <c r="S1290" s="12">
        <v>6.4</v>
      </c>
      <c r="T1290" s="15">
        <v>6.1</v>
      </c>
      <c r="U1290" s="15"/>
      <c r="V1290" s="15"/>
      <c r="W1290" s="15"/>
      <c r="X1290" s="15"/>
      <c r="Y1290" s="15"/>
      <c r="Z1290" s="15"/>
      <c r="AA1290" s="15"/>
      <c r="AB1290" s="15"/>
      <c r="AC1290" s="15"/>
      <c r="AD1290" s="15"/>
      <c r="AE1290" s="7"/>
    </row>
    <row r="1291" spans="1:31" ht="14.4" x14ac:dyDescent="0.3">
      <c r="A1291" t="s">
        <v>25446</v>
      </c>
      <c r="B1291" s="1">
        <v>107</v>
      </c>
      <c r="C1291">
        <v>5.6</v>
      </c>
      <c r="P1291" s="8"/>
      <c r="Q1291" s="15"/>
      <c r="R1291" s="15"/>
      <c r="S1291" s="12">
        <v>6.6</v>
      </c>
      <c r="T1291" s="15">
        <v>6</v>
      </c>
      <c r="U1291" s="15"/>
      <c r="V1291" s="15"/>
      <c r="W1291" s="15"/>
      <c r="X1291" s="15"/>
      <c r="Y1291" s="15"/>
      <c r="Z1291" s="15"/>
      <c r="AA1291" s="15"/>
      <c r="AB1291" s="15"/>
      <c r="AC1291" s="15"/>
      <c r="AD1291" s="15"/>
      <c r="AE1291" s="7"/>
    </row>
    <row r="1292" spans="1:31" ht="14.4" x14ac:dyDescent="0.3">
      <c r="A1292" t="s">
        <v>25447</v>
      </c>
      <c r="B1292" s="1">
        <v>110</v>
      </c>
      <c r="C1292">
        <v>6.1</v>
      </c>
      <c r="P1292" s="8"/>
      <c r="Q1292" s="15"/>
      <c r="R1292" s="15"/>
      <c r="S1292" s="12">
        <v>7.7</v>
      </c>
      <c r="T1292" s="15">
        <v>7</v>
      </c>
      <c r="U1292" s="15"/>
      <c r="V1292" s="15"/>
      <c r="W1292" s="15"/>
      <c r="X1292" s="15"/>
      <c r="Y1292" s="15"/>
      <c r="Z1292" s="15"/>
      <c r="AA1292" s="15"/>
      <c r="AB1292" s="15"/>
      <c r="AC1292" s="15"/>
      <c r="AD1292" s="15"/>
      <c r="AE1292" s="7"/>
    </row>
    <row r="1293" spans="1:31" ht="14.4" x14ac:dyDescent="0.3">
      <c r="A1293" t="s">
        <v>25448</v>
      </c>
      <c r="B1293" s="1">
        <v>113</v>
      </c>
      <c r="C1293">
        <v>6.9</v>
      </c>
      <c r="P1293" s="8"/>
      <c r="Q1293" s="15"/>
      <c r="R1293" s="15"/>
      <c r="S1293" s="12">
        <v>6.1</v>
      </c>
      <c r="T1293" s="15">
        <v>7.1</v>
      </c>
      <c r="U1293" s="15"/>
      <c r="V1293" s="15"/>
      <c r="W1293" s="15"/>
      <c r="X1293" s="15"/>
      <c r="Y1293" s="15"/>
      <c r="Z1293" s="15"/>
      <c r="AA1293" s="15"/>
      <c r="AB1293" s="15"/>
      <c r="AC1293" s="15"/>
      <c r="AD1293" s="15"/>
      <c r="AE1293" s="7"/>
    </row>
    <row r="1294" spans="1:31" ht="14.4" x14ac:dyDescent="0.3">
      <c r="A1294" t="s">
        <v>25449</v>
      </c>
      <c r="B1294" s="1">
        <v>122</v>
      </c>
      <c r="C1294">
        <v>5.2</v>
      </c>
      <c r="P1294" s="8"/>
      <c r="Q1294" s="15"/>
      <c r="R1294" s="15"/>
      <c r="S1294" s="12">
        <v>5.9</v>
      </c>
      <c r="T1294" s="15">
        <v>6.9</v>
      </c>
      <c r="U1294" s="15"/>
      <c r="V1294" s="15"/>
      <c r="W1294" s="15"/>
      <c r="X1294" s="15"/>
      <c r="Y1294" s="15"/>
      <c r="Z1294" s="15"/>
      <c r="AA1294" s="15"/>
      <c r="AB1294" s="15"/>
      <c r="AC1294" s="15"/>
      <c r="AD1294" s="15"/>
      <c r="AE1294" s="7"/>
    </row>
    <row r="1295" spans="1:31" ht="14.4" x14ac:dyDescent="0.3">
      <c r="A1295" t="s">
        <v>25450</v>
      </c>
      <c r="B1295" s="1">
        <v>116</v>
      </c>
      <c r="C1295">
        <v>7</v>
      </c>
      <c r="P1295" s="8"/>
      <c r="Q1295" s="15"/>
      <c r="R1295" s="15"/>
      <c r="S1295" s="12">
        <v>7.7</v>
      </c>
      <c r="T1295" s="15">
        <v>7.5</v>
      </c>
      <c r="U1295" s="15"/>
      <c r="V1295" s="15"/>
      <c r="W1295" s="15"/>
      <c r="X1295" s="15"/>
      <c r="Y1295" s="15"/>
      <c r="Z1295" s="15"/>
      <c r="AA1295" s="15"/>
      <c r="AB1295" s="15"/>
      <c r="AC1295" s="15"/>
      <c r="AD1295" s="15"/>
      <c r="AE1295" s="7"/>
    </row>
    <row r="1296" spans="1:31" ht="14.4" x14ac:dyDescent="0.3">
      <c r="A1296" t="s">
        <v>25451</v>
      </c>
      <c r="B1296" s="1">
        <v>93</v>
      </c>
      <c r="C1296">
        <v>6.3</v>
      </c>
      <c r="P1296" s="8"/>
      <c r="Q1296" s="15"/>
      <c r="R1296" s="15"/>
      <c r="S1296" s="12">
        <v>7.4</v>
      </c>
      <c r="T1296" s="15">
        <v>6.8</v>
      </c>
      <c r="U1296" s="15"/>
      <c r="V1296" s="15"/>
      <c r="W1296" s="15"/>
      <c r="X1296" s="15"/>
      <c r="Y1296" s="15"/>
      <c r="Z1296" s="15"/>
      <c r="AA1296" s="15"/>
      <c r="AB1296" s="15"/>
      <c r="AC1296" s="15"/>
      <c r="AD1296" s="15"/>
      <c r="AE1296" s="7"/>
    </row>
    <row r="1297" spans="1:31" ht="14.4" x14ac:dyDescent="0.3">
      <c r="A1297" t="s">
        <v>25452</v>
      </c>
      <c r="B1297" s="1">
        <v>118</v>
      </c>
      <c r="C1297">
        <v>7</v>
      </c>
      <c r="P1297" s="8"/>
      <c r="Q1297" s="15"/>
      <c r="R1297" s="15"/>
      <c r="S1297" s="12">
        <v>6.8</v>
      </c>
      <c r="T1297" s="15">
        <v>7</v>
      </c>
      <c r="U1297" s="15"/>
      <c r="V1297" s="15"/>
      <c r="W1297" s="15"/>
      <c r="X1297" s="15"/>
      <c r="Y1297" s="15"/>
      <c r="Z1297" s="15"/>
      <c r="AA1297" s="15"/>
      <c r="AB1297" s="15"/>
      <c r="AC1297" s="15"/>
      <c r="AD1297" s="15"/>
      <c r="AE1297" s="7"/>
    </row>
    <row r="1298" spans="1:31" ht="14.4" x14ac:dyDescent="0.3">
      <c r="A1298" t="s">
        <v>25453</v>
      </c>
      <c r="B1298" s="1">
        <v>93</v>
      </c>
      <c r="C1298">
        <v>6.9</v>
      </c>
      <c r="P1298" s="8"/>
      <c r="Q1298" s="15"/>
      <c r="R1298" s="15"/>
      <c r="S1298" s="12">
        <v>6.5</v>
      </c>
      <c r="T1298" s="15">
        <v>6.5</v>
      </c>
      <c r="U1298" s="15"/>
      <c r="V1298" s="15"/>
      <c r="W1298" s="15"/>
      <c r="X1298" s="15"/>
      <c r="Y1298" s="15"/>
      <c r="Z1298" s="15"/>
      <c r="AA1298" s="15"/>
      <c r="AB1298" s="15"/>
      <c r="AC1298" s="15"/>
      <c r="AD1298" s="15"/>
      <c r="AE1298" s="7"/>
    </row>
    <row r="1299" spans="1:31" ht="14.4" x14ac:dyDescent="0.3">
      <c r="A1299" t="s">
        <v>25454</v>
      </c>
      <c r="B1299" s="1">
        <v>121</v>
      </c>
      <c r="C1299">
        <v>6.2</v>
      </c>
      <c r="P1299" s="8"/>
      <c r="Q1299" s="15"/>
      <c r="R1299" s="15"/>
      <c r="S1299" s="12">
        <v>7.3</v>
      </c>
      <c r="T1299" s="15">
        <v>4.7</v>
      </c>
      <c r="U1299" s="15"/>
      <c r="V1299" s="15"/>
      <c r="W1299" s="15"/>
      <c r="X1299" s="15"/>
      <c r="Y1299" s="15"/>
      <c r="Z1299" s="15"/>
      <c r="AA1299" s="15"/>
      <c r="AB1299" s="15"/>
      <c r="AC1299" s="15"/>
      <c r="AD1299" s="15"/>
      <c r="AE1299" s="7"/>
    </row>
    <row r="1300" spans="1:31" ht="14.4" x14ac:dyDescent="0.3">
      <c r="A1300" t="s">
        <v>25455</v>
      </c>
      <c r="B1300" s="1">
        <v>101</v>
      </c>
      <c r="C1300">
        <v>6.4</v>
      </c>
      <c r="P1300" s="8"/>
      <c r="Q1300" s="15"/>
      <c r="R1300" s="15"/>
      <c r="S1300" s="12">
        <v>6.5</v>
      </c>
      <c r="T1300" s="15">
        <v>7.1</v>
      </c>
      <c r="U1300" s="15"/>
      <c r="V1300" s="15"/>
      <c r="W1300" s="15"/>
      <c r="X1300" s="15"/>
      <c r="Y1300" s="15"/>
      <c r="Z1300" s="15"/>
      <c r="AA1300" s="15"/>
      <c r="AB1300" s="15"/>
      <c r="AC1300" s="15"/>
      <c r="AD1300" s="15"/>
      <c r="AE1300" s="7"/>
    </row>
    <row r="1301" spans="1:31" ht="14.4" x14ac:dyDescent="0.3">
      <c r="A1301" t="s">
        <v>25456</v>
      </c>
      <c r="B1301" s="1">
        <v>107</v>
      </c>
      <c r="C1301">
        <v>6.4</v>
      </c>
      <c r="P1301" s="8"/>
      <c r="Q1301" s="15"/>
      <c r="R1301" s="15"/>
      <c r="S1301" s="12">
        <v>6</v>
      </c>
      <c r="T1301" s="15">
        <v>8.5</v>
      </c>
      <c r="U1301" s="15"/>
      <c r="V1301" s="15"/>
      <c r="W1301" s="15"/>
      <c r="X1301" s="15"/>
      <c r="Y1301" s="15"/>
      <c r="Z1301" s="15"/>
      <c r="AA1301" s="15"/>
      <c r="AB1301" s="15"/>
      <c r="AC1301" s="15"/>
      <c r="AD1301" s="15"/>
      <c r="AE1301" s="7"/>
    </row>
    <row r="1302" spans="1:31" ht="14.4" x14ac:dyDescent="0.3">
      <c r="A1302" t="s">
        <v>25457</v>
      </c>
      <c r="B1302" s="1">
        <v>124</v>
      </c>
      <c r="C1302">
        <v>5.7</v>
      </c>
      <c r="P1302" s="8"/>
      <c r="Q1302" s="15"/>
      <c r="R1302" s="15"/>
      <c r="S1302" s="12">
        <v>5.3</v>
      </c>
      <c r="T1302" s="15">
        <v>8.3000000000000007</v>
      </c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7"/>
    </row>
    <row r="1303" spans="1:31" ht="14.4" x14ac:dyDescent="0.3">
      <c r="A1303" t="s">
        <v>25458</v>
      </c>
      <c r="B1303" s="1">
        <v>109</v>
      </c>
      <c r="C1303">
        <v>6.1</v>
      </c>
      <c r="P1303" s="8"/>
      <c r="Q1303" s="15"/>
      <c r="R1303" s="15"/>
      <c r="S1303" s="12">
        <v>6.6</v>
      </c>
      <c r="T1303" s="15">
        <v>7.5</v>
      </c>
      <c r="U1303" s="15"/>
      <c r="V1303" s="15"/>
      <c r="W1303" s="15"/>
      <c r="X1303" s="15"/>
      <c r="Y1303" s="15"/>
      <c r="Z1303" s="15"/>
      <c r="AA1303" s="15"/>
      <c r="AB1303" s="15"/>
      <c r="AC1303" s="15"/>
      <c r="AD1303" s="15"/>
      <c r="AE1303" s="7"/>
    </row>
    <row r="1304" spans="1:31" ht="14.4" x14ac:dyDescent="0.3">
      <c r="A1304" t="s">
        <v>25459</v>
      </c>
      <c r="B1304" s="1">
        <v>105</v>
      </c>
      <c r="C1304">
        <v>5.4</v>
      </c>
      <c r="P1304" s="8"/>
      <c r="Q1304" s="15"/>
      <c r="R1304" s="15"/>
      <c r="S1304" s="12">
        <v>7.1</v>
      </c>
      <c r="T1304" s="15">
        <v>7.2</v>
      </c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7"/>
    </row>
    <row r="1305" spans="1:31" ht="14.4" x14ac:dyDescent="0.3">
      <c r="A1305" t="s">
        <v>25460</v>
      </c>
      <c r="B1305" s="1">
        <v>130</v>
      </c>
      <c r="C1305">
        <v>6.7</v>
      </c>
      <c r="P1305" s="8"/>
      <c r="Q1305" s="15"/>
      <c r="R1305" s="15"/>
      <c r="S1305" s="12">
        <v>8.4</v>
      </c>
      <c r="T1305" s="15">
        <v>7.6</v>
      </c>
      <c r="U1305" s="15"/>
      <c r="V1305" s="15"/>
      <c r="W1305" s="15"/>
      <c r="X1305" s="15"/>
      <c r="Y1305" s="15"/>
      <c r="Z1305" s="15"/>
      <c r="AA1305" s="15"/>
      <c r="AB1305" s="15"/>
      <c r="AC1305" s="15"/>
      <c r="AD1305" s="15"/>
      <c r="AE1305" s="7"/>
    </row>
    <row r="1306" spans="1:31" ht="14.4" x14ac:dyDescent="0.3">
      <c r="A1306" t="s">
        <v>25461</v>
      </c>
      <c r="B1306" s="1">
        <v>127</v>
      </c>
      <c r="C1306">
        <v>6.8</v>
      </c>
      <c r="P1306" s="8"/>
      <c r="Q1306" s="15"/>
      <c r="R1306" s="15"/>
      <c r="S1306" s="12">
        <v>6.2</v>
      </c>
      <c r="T1306" s="15">
        <v>7.8</v>
      </c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7"/>
    </row>
    <row r="1307" spans="1:31" ht="14.4" x14ac:dyDescent="0.3">
      <c r="A1307" t="s">
        <v>25462</v>
      </c>
      <c r="B1307" s="1">
        <v>114</v>
      </c>
      <c r="C1307">
        <v>6</v>
      </c>
      <c r="P1307" s="8"/>
      <c r="Q1307" s="15"/>
      <c r="R1307" s="15"/>
      <c r="S1307" s="12">
        <v>5.8</v>
      </c>
      <c r="T1307" s="15">
        <v>6.6</v>
      </c>
      <c r="U1307" s="15"/>
      <c r="V1307" s="15"/>
      <c r="W1307" s="15"/>
      <c r="X1307" s="15"/>
      <c r="Y1307" s="15"/>
      <c r="Z1307" s="15"/>
      <c r="AA1307" s="15"/>
      <c r="AB1307" s="15"/>
      <c r="AC1307" s="15"/>
      <c r="AD1307" s="15"/>
      <c r="AE1307" s="7"/>
    </row>
    <row r="1308" spans="1:31" ht="14.4" x14ac:dyDescent="0.3">
      <c r="A1308" t="s">
        <v>25463</v>
      </c>
      <c r="B1308" s="1">
        <v>106</v>
      </c>
      <c r="C1308">
        <v>7.8</v>
      </c>
      <c r="P1308" s="8"/>
      <c r="Q1308" s="15"/>
      <c r="R1308" s="15"/>
      <c r="S1308" s="12">
        <v>5.7</v>
      </c>
      <c r="T1308" s="15">
        <v>8</v>
      </c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7"/>
    </row>
    <row r="1309" spans="1:31" ht="14.4" x14ac:dyDescent="0.3">
      <c r="A1309" t="s">
        <v>25464</v>
      </c>
      <c r="B1309" s="1">
        <v>95</v>
      </c>
      <c r="C1309">
        <v>5.3</v>
      </c>
      <c r="P1309" s="8"/>
      <c r="Q1309" s="15"/>
      <c r="R1309" s="15"/>
      <c r="S1309" s="12">
        <v>6.4</v>
      </c>
      <c r="T1309" s="15">
        <v>7.4</v>
      </c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15"/>
      <c r="AE1309" s="7"/>
    </row>
    <row r="1310" spans="1:31" ht="14.4" x14ac:dyDescent="0.3">
      <c r="A1310" t="s">
        <v>25465</v>
      </c>
      <c r="B1310" s="1">
        <v>81</v>
      </c>
      <c r="C1310">
        <v>4.5</v>
      </c>
      <c r="P1310" s="8"/>
      <c r="Q1310" s="15"/>
      <c r="R1310" s="15"/>
      <c r="S1310" s="12">
        <v>6.5</v>
      </c>
      <c r="T1310" s="15">
        <v>6.8</v>
      </c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/>
      <c r="AE1310" s="7"/>
    </row>
    <row r="1311" spans="1:31" ht="14.4" x14ac:dyDescent="0.3">
      <c r="A1311" t="s">
        <v>25466</v>
      </c>
      <c r="B1311" s="1">
        <v>95</v>
      </c>
      <c r="C1311">
        <v>5.4</v>
      </c>
      <c r="P1311" s="8"/>
      <c r="Q1311" s="15"/>
      <c r="R1311" s="15"/>
      <c r="S1311" s="12">
        <v>4.5999999999999996</v>
      </c>
      <c r="T1311" s="15">
        <v>5.4</v>
      </c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7"/>
    </row>
    <row r="1312" spans="1:31" ht="14.4" x14ac:dyDescent="0.3">
      <c r="A1312" t="s">
        <v>25467</v>
      </c>
      <c r="B1312" s="1">
        <v>108</v>
      </c>
      <c r="C1312">
        <v>7.8</v>
      </c>
      <c r="P1312" s="8"/>
      <c r="Q1312" s="15"/>
      <c r="R1312" s="15"/>
      <c r="S1312" s="12">
        <v>6.8</v>
      </c>
      <c r="T1312" s="15">
        <v>7.9</v>
      </c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7"/>
    </row>
    <row r="1313" spans="1:31" ht="14.4" x14ac:dyDescent="0.3">
      <c r="A1313" t="s">
        <v>25468</v>
      </c>
      <c r="B1313" s="1">
        <v>105</v>
      </c>
      <c r="C1313">
        <v>7.2</v>
      </c>
      <c r="P1313" s="8"/>
      <c r="Q1313" s="15"/>
      <c r="R1313" s="15"/>
      <c r="S1313" s="12">
        <v>5.9</v>
      </c>
      <c r="T1313" s="15">
        <v>6</v>
      </c>
      <c r="U1313" s="15"/>
      <c r="V1313" s="15"/>
      <c r="W1313" s="15"/>
      <c r="X1313" s="15"/>
      <c r="Y1313" s="15"/>
      <c r="Z1313" s="15"/>
      <c r="AA1313" s="15"/>
      <c r="AB1313" s="15"/>
      <c r="AC1313" s="15"/>
      <c r="AD1313" s="15"/>
      <c r="AE1313" s="7"/>
    </row>
    <row r="1314" spans="1:31" ht="14.4" x14ac:dyDescent="0.3">
      <c r="A1314" t="s">
        <v>25469</v>
      </c>
      <c r="B1314" s="1">
        <v>95</v>
      </c>
      <c r="C1314">
        <v>6.6</v>
      </c>
      <c r="P1314" s="8"/>
      <c r="Q1314" s="15"/>
      <c r="R1314" s="15"/>
      <c r="S1314" s="12">
        <v>7.1</v>
      </c>
      <c r="T1314" s="15">
        <v>7.1</v>
      </c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7"/>
    </row>
    <row r="1315" spans="1:31" ht="14.4" x14ac:dyDescent="0.3">
      <c r="A1315" t="s">
        <v>25470</v>
      </c>
      <c r="B1315" s="1">
        <v>126</v>
      </c>
      <c r="C1315">
        <v>7.6</v>
      </c>
      <c r="P1315" s="8"/>
      <c r="Q1315" s="15"/>
      <c r="R1315" s="15"/>
      <c r="S1315" s="12">
        <v>7.7</v>
      </c>
      <c r="T1315" s="15">
        <v>6.9</v>
      </c>
      <c r="U1315" s="15"/>
      <c r="V1315" s="15"/>
      <c r="W1315" s="15"/>
      <c r="X1315" s="15"/>
      <c r="Y1315" s="15"/>
      <c r="Z1315" s="15"/>
      <c r="AA1315" s="15"/>
      <c r="AB1315" s="15"/>
      <c r="AC1315" s="15"/>
      <c r="AD1315" s="15"/>
      <c r="AE1315" s="7"/>
    </row>
    <row r="1316" spans="1:31" ht="14.4" x14ac:dyDescent="0.3">
      <c r="A1316" t="s">
        <v>25471</v>
      </c>
      <c r="B1316" s="1">
        <v>102</v>
      </c>
      <c r="C1316">
        <v>5.9</v>
      </c>
      <c r="P1316" s="8"/>
      <c r="Q1316" s="15"/>
      <c r="R1316" s="15"/>
      <c r="S1316" s="12">
        <v>7.5</v>
      </c>
      <c r="T1316" s="15">
        <v>5.4</v>
      </c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7"/>
    </row>
    <row r="1317" spans="1:31" ht="14.4" x14ac:dyDescent="0.3">
      <c r="A1317" t="s">
        <v>25472</v>
      </c>
      <c r="B1317" s="1">
        <v>121</v>
      </c>
      <c r="C1317">
        <v>6.7</v>
      </c>
      <c r="P1317" s="8"/>
      <c r="Q1317" s="15"/>
      <c r="R1317" s="15"/>
      <c r="S1317" s="12">
        <v>6.9</v>
      </c>
      <c r="T1317" s="15">
        <v>8.4</v>
      </c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7"/>
    </row>
    <row r="1318" spans="1:31" ht="14.4" x14ac:dyDescent="0.3">
      <c r="A1318" t="s">
        <v>25473</v>
      </c>
      <c r="B1318" s="1">
        <v>129</v>
      </c>
      <c r="C1318">
        <v>7.7</v>
      </c>
      <c r="P1318" s="8"/>
      <c r="Q1318" s="15"/>
      <c r="R1318" s="15"/>
      <c r="S1318" s="12">
        <v>7.1</v>
      </c>
      <c r="T1318" s="15">
        <v>6.3</v>
      </c>
      <c r="U1318" s="15"/>
      <c r="V1318" s="15"/>
      <c r="W1318" s="15"/>
      <c r="X1318" s="15"/>
      <c r="Y1318" s="15"/>
      <c r="Z1318" s="15"/>
      <c r="AA1318" s="15"/>
      <c r="AB1318" s="15"/>
      <c r="AC1318" s="15"/>
      <c r="AD1318" s="15"/>
      <c r="AE1318" s="7"/>
    </row>
    <row r="1319" spans="1:31" ht="14.4" x14ac:dyDescent="0.3">
      <c r="A1319" t="s">
        <v>25474</v>
      </c>
      <c r="B1319" s="1">
        <v>88</v>
      </c>
      <c r="C1319">
        <v>5.4</v>
      </c>
      <c r="P1319" s="8"/>
      <c r="Q1319" s="15"/>
      <c r="R1319" s="15"/>
      <c r="S1319" s="12">
        <v>6.3</v>
      </c>
      <c r="T1319" s="15">
        <v>5</v>
      </c>
      <c r="U1319" s="15"/>
      <c r="V1319" s="15"/>
      <c r="W1319" s="15"/>
      <c r="X1319" s="15"/>
      <c r="Y1319" s="15"/>
      <c r="Z1319" s="15"/>
      <c r="AA1319" s="15"/>
      <c r="AB1319" s="15"/>
      <c r="AC1319" s="15"/>
      <c r="AD1319" s="15"/>
      <c r="AE1319" s="7"/>
    </row>
    <row r="1320" spans="1:31" ht="14.4" x14ac:dyDescent="0.3">
      <c r="A1320" t="s">
        <v>25475</v>
      </c>
      <c r="B1320" s="1">
        <v>106</v>
      </c>
      <c r="C1320">
        <v>6.9</v>
      </c>
      <c r="P1320" s="8"/>
      <c r="Q1320" s="15"/>
      <c r="R1320" s="15"/>
      <c r="S1320" s="12">
        <v>8.3000000000000007</v>
      </c>
      <c r="T1320" s="15">
        <v>8</v>
      </c>
      <c r="U1320" s="15"/>
      <c r="V1320" s="15"/>
      <c r="W1320" s="15"/>
      <c r="X1320" s="15"/>
      <c r="Y1320" s="15"/>
      <c r="Z1320" s="15"/>
      <c r="AA1320" s="15"/>
      <c r="AB1320" s="15"/>
      <c r="AC1320" s="15"/>
      <c r="AD1320" s="15"/>
      <c r="AE1320" s="7"/>
    </row>
    <row r="1321" spans="1:31" ht="14.4" x14ac:dyDescent="0.3">
      <c r="A1321" t="s">
        <v>25476</v>
      </c>
      <c r="B1321" s="1">
        <v>110</v>
      </c>
      <c r="C1321">
        <v>7.7</v>
      </c>
      <c r="P1321" s="8"/>
      <c r="Q1321" s="15"/>
      <c r="R1321" s="15"/>
      <c r="S1321" s="12">
        <v>7.1</v>
      </c>
      <c r="T1321" s="15">
        <v>6.5</v>
      </c>
      <c r="U1321" s="15"/>
      <c r="V1321" s="15"/>
      <c r="W1321" s="15"/>
      <c r="X1321" s="15"/>
      <c r="Y1321" s="15"/>
      <c r="Z1321" s="15"/>
      <c r="AA1321" s="15"/>
      <c r="AB1321" s="15"/>
      <c r="AC1321" s="15"/>
      <c r="AD1321" s="15"/>
      <c r="AE1321" s="7"/>
    </row>
    <row r="1322" spans="1:31" ht="14.4" x14ac:dyDescent="0.3">
      <c r="A1322" t="s">
        <v>25477</v>
      </c>
      <c r="B1322" s="1">
        <v>109</v>
      </c>
      <c r="C1322">
        <v>6.8</v>
      </c>
      <c r="P1322" s="8"/>
      <c r="Q1322" s="15"/>
      <c r="R1322" s="15"/>
      <c r="S1322" s="12">
        <v>4.7</v>
      </c>
      <c r="T1322" s="15">
        <v>7.4</v>
      </c>
      <c r="U1322" s="15"/>
      <c r="V1322" s="15"/>
      <c r="W1322" s="15"/>
      <c r="X1322" s="15"/>
      <c r="Y1322" s="15"/>
      <c r="Z1322" s="15"/>
      <c r="AA1322" s="15"/>
      <c r="AB1322" s="15"/>
      <c r="AC1322" s="15"/>
      <c r="AD1322" s="15"/>
      <c r="AE1322" s="7"/>
    </row>
    <row r="1323" spans="1:31" ht="14.4" x14ac:dyDescent="0.3">
      <c r="A1323" t="s">
        <v>25478</v>
      </c>
      <c r="B1323" s="1">
        <v>143</v>
      </c>
      <c r="C1323">
        <v>6.4</v>
      </c>
      <c r="P1323" s="8"/>
      <c r="Q1323" s="15"/>
      <c r="R1323" s="15"/>
      <c r="S1323" s="12">
        <v>7.2</v>
      </c>
      <c r="T1323" s="15">
        <v>8.3000000000000007</v>
      </c>
      <c r="U1323" s="15"/>
      <c r="V1323" s="15"/>
      <c r="W1323" s="15"/>
      <c r="X1323" s="15"/>
      <c r="Y1323" s="15"/>
      <c r="Z1323" s="15"/>
      <c r="AA1323" s="15"/>
      <c r="AB1323" s="15"/>
      <c r="AC1323" s="15"/>
      <c r="AD1323" s="15"/>
      <c r="AE1323" s="7"/>
    </row>
    <row r="1324" spans="1:31" ht="14.4" x14ac:dyDescent="0.3">
      <c r="A1324" t="s">
        <v>25479</v>
      </c>
      <c r="B1324" s="1">
        <v>120</v>
      </c>
      <c r="C1324">
        <v>5.7</v>
      </c>
      <c r="P1324" s="8"/>
      <c r="Q1324" s="15"/>
      <c r="R1324" s="15"/>
      <c r="S1324" s="12">
        <v>5.0999999999999996</v>
      </c>
      <c r="T1324" s="15">
        <v>8.1</v>
      </c>
      <c r="U1324" s="15"/>
      <c r="V1324" s="15"/>
      <c r="W1324" s="15"/>
      <c r="X1324" s="15"/>
      <c r="Y1324" s="15"/>
      <c r="Z1324" s="15"/>
      <c r="AA1324" s="15"/>
      <c r="AB1324" s="15"/>
      <c r="AC1324" s="15"/>
      <c r="AD1324" s="15"/>
      <c r="AE1324" s="7"/>
    </row>
    <row r="1325" spans="1:31" ht="14.4" x14ac:dyDescent="0.3">
      <c r="A1325" t="s">
        <v>25480</v>
      </c>
      <c r="B1325" s="1">
        <v>128</v>
      </c>
      <c r="C1325">
        <v>7.3</v>
      </c>
      <c r="P1325" s="8"/>
      <c r="Q1325" s="15"/>
      <c r="R1325" s="15"/>
      <c r="S1325" s="12">
        <v>6.9</v>
      </c>
      <c r="T1325" s="15">
        <v>8</v>
      </c>
      <c r="U1325" s="15"/>
      <c r="V1325" s="15"/>
      <c r="W1325" s="15"/>
      <c r="X1325" s="15"/>
      <c r="Y1325" s="15"/>
      <c r="Z1325" s="15"/>
      <c r="AA1325" s="15"/>
      <c r="AB1325" s="15"/>
      <c r="AC1325" s="15"/>
      <c r="AD1325" s="15"/>
      <c r="AE1325" s="7"/>
    </row>
    <row r="1326" spans="1:31" ht="14.4" x14ac:dyDescent="0.3">
      <c r="A1326">
        <v>21</v>
      </c>
      <c r="B1326" s="1">
        <v>123</v>
      </c>
      <c r="C1326">
        <v>6.8</v>
      </c>
      <c r="P1326" s="8"/>
      <c r="Q1326" s="15"/>
      <c r="R1326" s="15"/>
      <c r="S1326" s="12">
        <v>7</v>
      </c>
      <c r="T1326" s="15">
        <v>7.1</v>
      </c>
      <c r="U1326" s="15"/>
      <c r="V1326" s="15"/>
      <c r="W1326" s="15"/>
      <c r="X1326" s="15"/>
      <c r="Y1326" s="15"/>
      <c r="Z1326" s="15"/>
      <c r="AA1326" s="15"/>
      <c r="AB1326" s="15"/>
      <c r="AC1326" s="15"/>
      <c r="AD1326" s="15"/>
      <c r="AE1326" s="7"/>
    </row>
    <row r="1327" spans="1:31" ht="14.4" x14ac:dyDescent="0.3">
      <c r="A1327" t="s">
        <v>25481</v>
      </c>
      <c r="B1327" s="1">
        <v>129</v>
      </c>
      <c r="C1327">
        <v>6.3</v>
      </c>
      <c r="P1327" s="8"/>
      <c r="Q1327" s="15"/>
      <c r="R1327" s="15"/>
      <c r="S1327" s="12">
        <v>6.3</v>
      </c>
      <c r="T1327" s="15">
        <v>7.1</v>
      </c>
      <c r="U1327" s="15"/>
      <c r="V1327" s="15"/>
      <c r="W1327" s="15"/>
      <c r="X1327" s="15"/>
      <c r="Y1327" s="15"/>
      <c r="Z1327" s="15"/>
      <c r="AA1327" s="15"/>
      <c r="AB1327" s="15"/>
      <c r="AC1327" s="15"/>
      <c r="AD1327" s="15"/>
      <c r="AE1327" s="7"/>
    </row>
    <row r="1328" spans="1:31" ht="14.4" x14ac:dyDescent="0.3">
      <c r="A1328" t="s">
        <v>25482</v>
      </c>
      <c r="B1328" s="1">
        <v>105</v>
      </c>
      <c r="C1328">
        <v>5.9</v>
      </c>
      <c r="P1328" s="8"/>
      <c r="Q1328" s="15"/>
      <c r="R1328" s="15"/>
      <c r="S1328" s="12">
        <v>6.1</v>
      </c>
      <c r="T1328" s="15">
        <v>7.6</v>
      </c>
      <c r="U1328" s="15"/>
      <c r="V1328" s="15"/>
      <c r="W1328" s="15"/>
      <c r="X1328" s="15"/>
      <c r="Y1328" s="15"/>
      <c r="Z1328" s="15"/>
      <c r="AA1328" s="15"/>
      <c r="AB1328" s="15"/>
      <c r="AC1328" s="15"/>
      <c r="AD1328" s="15"/>
      <c r="AE1328" s="7"/>
    </row>
    <row r="1329" spans="1:31" ht="14.4" x14ac:dyDescent="0.3">
      <c r="A1329" t="s">
        <v>25483</v>
      </c>
      <c r="B1329" s="1">
        <v>162</v>
      </c>
      <c r="C1329">
        <v>7.4</v>
      </c>
      <c r="P1329" s="8"/>
      <c r="Q1329" s="15"/>
      <c r="R1329" s="15"/>
      <c r="S1329" s="12">
        <v>7.2</v>
      </c>
      <c r="T1329" s="15">
        <v>8.1</v>
      </c>
      <c r="U1329" s="15"/>
      <c r="V1329" s="15"/>
      <c r="W1329" s="15"/>
      <c r="X1329" s="15"/>
      <c r="Y1329" s="15"/>
      <c r="Z1329" s="15"/>
      <c r="AA1329" s="15"/>
      <c r="AB1329" s="15"/>
      <c r="AC1329" s="15"/>
      <c r="AD1329" s="15"/>
      <c r="AE1329" s="7"/>
    </row>
    <row r="1330" spans="1:31" ht="14.4" x14ac:dyDescent="0.3">
      <c r="A1330" t="s">
        <v>25484</v>
      </c>
      <c r="B1330" s="1">
        <v>138</v>
      </c>
      <c r="C1330">
        <v>8.3000000000000007</v>
      </c>
      <c r="P1330" s="8"/>
      <c r="Q1330" s="15"/>
      <c r="R1330" s="15"/>
      <c r="S1330" s="12">
        <v>7.8</v>
      </c>
      <c r="T1330" s="15">
        <v>7</v>
      </c>
      <c r="U1330" s="15"/>
      <c r="V1330" s="15"/>
      <c r="W1330" s="15"/>
      <c r="X1330" s="15"/>
      <c r="Y1330" s="15"/>
      <c r="Z1330" s="15"/>
      <c r="AA1330" s="15"/>
      <c r="AB1330" s="15"/>
      <c r="AC1330" s="15"/>
      <c r="AD1330" s="15"/>
      <c r="AE1330" s="7"/>
    </row>
    <row r="1331" spans="1:31" ht="14.4" x14ac:dyDescent="0.3">
      <c r="A1331" t="s">
        <v>25485</v>
      </c>
      <c r="B1331" s="1">
        <v>100</v>
      </c>
      <c r="C1331">
        <v>6.2</v>
      </c>
      <c r="P1331" s="8"/>
      <c r="Q1331" s="15"/>
      <c r="R1331" s="15"/>
      <c r="S1331" s="12">
        <v>4.7</v>
      </c>
      <c r="T1331" s="15">
        <v>7.6</v>
      </c>
      <c r="U1331" s="15"/>
      <c r="V1331" s="15"/>
      <c r="W1331" s="15"/>
      <c r="X1331" s="15"/>
      <c r="Y1331" s="15"/>
      <c r="Z1331" s="15"/>
      <c r="AA1331" s="15"/>
      <c r="AB1331" s="15"/>
      <c r="AC1331" s="15"/>
      <c r="AD1331" s="15"/>
      <c r="AE1331" s="7"/>
    </row>
    <row r="1332" spans="1:31" ht="14.4" x14ac:dyDescent="0.3">
      <c r="A1332" t="s">
        <v>25486</v>
      </c>
      <c r="B1332" s="1">
        <v>90</v>
      </c>
      <c r="C1332">
        <v>6.3</v>
      </c>
      <c r="P1332" s="8"/>
      <c r="Q1332" s="15"/>
      <c r="R1332" s="15"/>
      <c r="S1332" s="12">
        <v>6.6</v>
      </c>
      <c r="T1332" s="15">
        <v>7.7</v>
      </c>
      <c r="U1332" s="15"/>
      <c r="V1332" s="15"/>
      <c r="W1332" s="15"/>
      <c r="X1332" s="15"/>
      <c r="Y1332" s="15"/>
      <c r="Z1332" s="15"/>
      <c r="AA1332" s="15"/>
      <c r="AB1332" s="15"/>
      <c r="AC1332" s="15"/>
      <c r="AD1332" s="15"/>
      <c r="AE1332" s="7"/>
    </row>
    <row r="1333" spans="1:31" ht="14.4" x14ac:dyDescent="0.3">
      <c r="A1333" t="s">
        <v>25487</v>
      </c>
      <c r="B1333" s="1">
        <v>108</v>
      </c>
      <c r="C1333">
        <v>5.8</v>
      </c>
      <c r="P1333" s="8"/>
      <c r="Q1333" s="15"/>
      <c r="R1333" s="15"/>
      <c r="S1333" s="12">
        <v>6.9</v>
      </c>
      <c r="T1333" s="15">
        <v>7.6</v>
      </c>
      <c r="U1333" s="15"/>
      <c r="V1333" s="15"/>
      <c r="W1333" s="15"/>
      <c r="X1333" s="15"/>
      <c r="Y1333" s="15"/>
      <c r="Z1333" s="15"/>
      <c r="AA1333" s="15"/>
      <c r="AB1333" s="15"/>
      <c r="AC1333" s="15"/>
      <c r="AD1333" s="15"/>
      <c r="AE1333" s="7"/>
    </row>
    <row r="1334" spans="1:31" ht="14.4" x14ac:dyDescent="0.3">
      <c r="A1334" t="s">
        <v>25488</v>
      </c>
      <c r="B1334" s="1">
        <v>101</v>
      </c>
      <c r="C1334">
        <v>7.5</v>
      </c>
      <c r="P1334" s="8"/>
      <c r="Q1334" s="15"/>
      <c r="R1334" s="15"/>
      <c r="S1334" s="12">
        <v>8.1</v>
      </c>
      <c r="T1334" s="15">
        <v>6.2</v>
      </c>
      <c r="U1334" s="15"/>
      <c r="V1334" s="15"/>
      <c r="W1334" s="15"/>
      <c r="X1334" s="15"/>
      <c r="Y1334" s="15"/>
      <c r="Z1334" s="15"/>
      <c r="AA1334" s="15"/>
      <c r="AB1334" s="15"/>
      <c r="AC1334" s="15"/>
      <c r="AD1334" s="15"/>
      <c r="AE1334" s="7"/>
    </row>
    <row r="1335" spans="1:31" ht="14.4" x14ac:dyDescent="0.3">
      <c r="A1335" t="s">
        <v>25489</v>
      </c>
      <c r="B1335" s="1">
        <v>109</v>
      </c>
      <c r="C1335">
        <v>6.3</v>
      </c>
      <c r="P1335" s="8"/>
      <c r="Q1335" s="15"/>
      <c r="R1335" s="15"/>
      <c r="S1335" s="12">
        <v>5.5</v>
      </c>
      <c r="T1335" s="15">
        <v>6.1</v>
      </c>
      <c r="U1335" s="15"/>
      <c r="V1335" s="15"/>
      <c r="W1335" s="15"/>
      <c r="X1335" s="15"/>
      <c r="Y1335" s="15"/>
      <c r="Z1335" s="15"/>
      <c r="AA1335" s="15"/>
      <c r="AB1335" s="15"/>
      <c r="AC1335" s="15"/>
      <c r="AD1335" s="15"/>
      <c r="AE1335" s="7"/>
    </row>
    <row r="1336" spans="1:31" ht="14.4" x14ac:dyDescent="0.3">
      <c r="A1336" t="s">
        <v>25490</v>
      </c>
      <c r="B1336" s="1">
        <v>132</v>
      </c>
      <c r="C1336">
        <v>6.4</v>
      </c>
      <c r="P1336" s="8"/>
      <c r="Q1336" s="15"/>
      <c r="R1336" s="15"/>
      <c r="S1336" s="12">
        <v>4.8</v>
      </c>
      <c r="T1336" s="15">
        <v>6.8</v>
      </c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7"/>
    </row>
    <row r="1337" spans="1:31" ht="14.4" x14ac:dyDescent="0.3">
      <c r="A1337" t="s">
        <v>25491</v>
      </c>
      <c r="B1337" s="1">
        <v>123</v>
      </c>
      <c r="C1337">
        <v>7.2</v>
      </c>
      <c r="P1337" s="8"/>
      <c r="Q1337" s="15"/>
      <c r="R1337" s="15"/>
      <c r="S1337" s="12">
        <v>6.4</v>
      </c>
      <c r="T1337" s="15">
        <v>5.0999999999999996</v>
      </c>
      <c r="U1337" s="15"/>
      <c r="V1337" s="15"/>
      <c r="W1337" s="15"/>
      <c r="X1337" s="15"/>
      <c r="Y1337" s="15"/>
      <c r="Z1337" s="15"/>
      <c r="AA1337" s="15"/>
      <c r="AB1337" s="15"/>
      <c r="AC1337" s="15"/>
      <c r="AD1337" s="15"/>
      <c r="AE1337" s="7"/>
    </row>
    <row r="1338" spans="1:31" ht="14.4" x14ac:dyDescent="0.3">
      <c r="A1338" t="s">
        <v>25492</v>
      </c>
      <c r="B1338" s="1">
        <v>87</v>
      </c>
      <c r="C1338">
        <v>6.3</v>
      </c>
      <c r="P1338" s="8"/>
      <c r="Q1338" s="15"/>
      <c r="R1338" s="15"/>
      <c r="S1338" s="12">
        <v>6.9</v>
      </c>
      <c r="T1338" s="15">
        <v>7.7</v>
      </c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7"/>
    </row>
    <row r="1339" spans="1:31" ht="14.4" x14ac:dyDescent="0.3">
      <c r="A1339" t="s">
        <v>25493</v>
      </c>
      <c r="B1339" s="1">
        <v>109</v>
      </c>
      <c r="C1339">
        <v>6.9</v>
      </c>
      <c r="P1339" s="8"/>
      <c r="Q1339" s="15"/>
      <c r="R1339" s="15"/>
      <c r="S1339" s="12">
        <v>7.2</v>
      </c>
      <c r="T1339" s="15">
        <v>3.9</v>
      </c>
      <c r="U1339" s="15"/>
      <c r="V1339" s="15"/>
      <c r="W1339" s="15"/>
      <c r="X1339" s="15"/>
      <c r="Y1339" s="15"/>
      <c r="Z1339" s="15"/>
      <c r="AA1339" s="15"/>
      <c r="AB1339" s="15"/>
      <c r="AC1339" s="15"/>
      <c r="AD1339" s="15"/>
      <c r="AE1339" s="7"/>
    </row>
    <row r="1340" spans="1:31" ht="14.4" x14ac:dyDescent="0.3">
      <c r="A1340" t="s">
        <v>25494</v>
      </c>
      <c r="B1340" s="1">
        <v>109</v>
      </c>
      <c r="C1340">
        <v>6.6</v>
      </c>
      <c r="P1340" s="8"/>
      <c r="Q1340" s="15"/>
      <c r="R1340" s="15"/>
      <c r="S1340" s="12">
        <v>6.5</v>
      </c>
      <c r="T1340" s="15">
        <v>7.8</v>
      </c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7"/>
    </row>
    <row r="1341" spans="1:31" ht="14.4" x14ac:dyDescent="0.3">
      <c r="A1341" t="s">
        <v>25495</v>
      </c>
      <c r="B1341" s="1">
        <v>92</v>
      </c>
      <c r="C1341">
        <v>6</v>
      </c>
      <c r="P1341" s="8"/>
      <c r="Q1341" s="15"/>
      <c r="R1341" s="15"/>
      <c r="S1341" s="12">
        <v>6.6</v>
      </c>
      <c r="T1341" s="15">
        <v>5.9</v>
      </c>
      <c r="U1341" s="15"/>
      <c r="V1341" s="15"/>
      <c r="W1341" s="15"/>
      <c r="X1341" s="15"/>
      <c r="Y1341" s="15"/>
      <c r="Z1341" s="15"/>
      <c r="AA1341" s="15"/>
      <c r="AB1341" s="15"/>
      <c r="AC1341" s="15"/>
      <c r="AD1341" s="15"/>
      <c r="AE1341" s="7"/>
    </row>
    <row r="1342" spans="1:31" ht="14.4" x14ac:dyDescent="0.3">
      <c r="A1342" t="s">
        <v>25496</v>
      </c>
      <c r="B1342" s="1">
        <v>125</v>
      </c>
      <c r="C1342">
        <v>7.5</v>
      </c>
      <c r="P1342" s="8"/>
      <c r="Q1342" s="15"/>
      <c r="R1342" s="15"/>
      <c r="S1342" s="12">
        <v>6.7</v>
      </c>
      <c r="T1342" s="15">
        <v>5.9</v>
      </c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7"/>
    </row>
    <row r="1343" spans="1:31" ht="14.4" x14ac:dyDescent="0.3">
      <c r="A1343" t="s">
        <v>25497</v>
      </c>
      <c r="B1343" s="1">
        <v>202</v>
      </c>
      <c r="C1343">
        <v>7.7</v>
      </c>
      <c r="P1343" s="8"/>
      <c r="Q1343" s="15"/>
      <c r="R1343" s="15"/>
      <c r="S1343" s="12">
        <v>7.3</v>
      </c>
      <c r="T1343" s="15">
        <v>7.5</v>
      </c>
      <c r="U1343" s="15"/>
      <c r="V1343" s="15"/>
      <c r="W1343" s="15"/>
      <c r="X1343" s="15"/>
      <c r="Y1343" s="15"/>
      <c r="Z1343" s="15"/>
      <c r="AA1343" s="15"/>
      <c r="AB1343" s="15"/>
      <c r="AC1343" s="15"/>
      <c r="AD1343" s="15"/>
      <c r="AE1343" s="7"/>
    </row>
    <row r="1344" spans="1:31" ht="14.4" x14ac:dyDescent="0.3">
      <c r="A1344" t="s">
        <v>25498</v>
      </c>
      <c r="B1344" s="1">
        <v>134</v>
      </c>
      <c r="C1344">
        <v>6.2</v>
      </c>
      <c r="P1344" s="8"/>
      <c r="Q1344" s="15"/>
      <c r="R1344" s="15"/>
      <c r="S1344" s="12">
        <v>6.7</v>
      </c>
      <c r="T1344" s="15">
        <v>7.6</v>
      </c>
      <c r="U1344" s="15"/>
      <c r="V1344" s="15"/>
      <c r="W1344" s="15"/>
      <c r="X1344" s="15"/>
      <c r="Y1344" s="15"/>
      <c r="Z1344" s="15"/>
      <c r="AA1344" s="15"/>
      <c r="AB1344" s="15"/>
      <c r="AC1344" s="15"/>
      <c r="AD1344" s="15"/>
      <c r="AE1344" s="7"/>
    </row>
    <row r="1345" spans="1:31" ht="14.4" x14ac:dyDescent="0.3">
      <c r="A1345" t="s">
        <v>25499</v>
      </c>
      <c r="B1345" s="1">
        <v>88</v>
      </c>
      <c r="C1345">
        <v>5.4</v>
      </c>
      <c r="P1345" s="8"/>
      <c r="Q1345" s="15"/>
      <c r="R1345" s="15"/>
      <c r="S1345" s="12">
        <v>6.1</v>
      </c>
      <c r="T1345" s="15">
        <v>7.6</v>
      </c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15"/>
      <c r="AE1345" s="7"/>
    </row>
    <row r="1346" spans="1:31" ht="14.4" x14ac:dyDescent="0.3">
      <c r="A1346" t="s">
        <v>25500</v>
      </c>
      <c r="B1346" s="1">
        <v>92</v>
      </c>
      <c r="C1346">
        <v>6.6</v>
      </c>
      <c r="P1346" s="8"/>
      <c r="Q1346" s="15"/>
      <c r="R1346" s="15"/>
      <c r="S1346" s="12">
        <v>3.9</v>
      </c>
      <c r="T1346" s="15">
        <v>8.1</v>
      </c>
      <c r="U1346" s="15"/>
      <c r="V1346" s="15"/>
      <c r="W1346" s="15"/>
      <c r="X1346" s="15"/>
      <c r="Y1346" s="15"/>
      <c r="Z1346" s="15"/>
      <c r="AA1346" s="15"/>
      <c r="AB1346" s="15"/>
      <c r="AC1346" s="15"/>
      <c r="AD1346" s="15"/>
      <c r="AE1346" s="7"/>
    </row>
    <row r="1347" spans="1:31" ht="14.4" x14ac:dyDescent="0.3">
      <c r="A1347" t="s">
        <v>25501</v>
      </c>
      <c r="B1347" s="1">
        <v>91</v>
      </c>
      <c r="C1347">
        <v>5.3</v>
      </c>
      <c r="P1347" s="8"/>
      <c r="Q1347" s="15"/>
      <c r="R1347" s="15"/>
      <c r="S1347" s="12">
        <v>6.3</v>
      </c>
      <c r="T1347" s="15">
        <v>7</v>
      </c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15"/>
      <c r="AE1347" s="7"/>
    </row>
    <row r="1348" spans="1:31" ht="14.4" x14ac:dyDescent="0.3">
      <c r="A1348" t="s">
        <v>25502</v>
      </c>
      <c r="B1348" s="1">
        <v>75</v>
      </c>
      <c r="C1348">
        <v>5.6</v>
      </c>
      <c r="P1348" s="8"/>
      <c r="Q1348" s="15"/>
      <c r="R1348" s="15"/>
      <c r="S1348" s="12">
        <v>7.5</v>
      </c>
      <c r="T1348" s="15">
        <v>4.7</v>
      </c>
      <c r="U1348" s="15"/>
      <c r="V1348" s="15"/>
      <c r="W1348" s="15"/>
      <c r="X1348" s="15"/>
      <c r="Y1348" s="15"/>
      <c r="Z1348" s="15"/>
      <c r="AA1348" s="15"/>
      <c r="AB1348" s="15"/>
      <c r="AC1348" s="15"/>
      <c r="AD1348" s="15"/>
      <c r="AE1348" s="7"/>
    </row>
    <row r="1349" spans="1:31" ht="14.4" x14ac:dyDescent="0.3">
      <c r="A1349" t="s">
        <v>25503</v>
      </c>
      <c r="B1349" s="1">
        <v>98</v>
      </c>
      <c r="C1349">
        <v>5.9</v>
      </c>
      <c r="P1349" s="8"/>
      <c r="Q1349" s="15"/>
      <c r="R1349" s="15"/>
      <c r="S1349" s="12">
        <v>7.4</v>
      </c>
      <c r="T1349" s="15">
        <v>6.5</v>
      </c>
      <c r="U1349" s="15"/>
      <c r="V1349" s="15"/>
      <c r="W1349" s="15"/>
      <c r="X1349" s="15"/>
      <c r="Y1349" s="15"/>
      <c r="Z1349" s="15"/>
      <c r="AA1349" s="15"/>
      <c r="AB1349" s="15"/>
      <c r="AC1349" s="15"/>
      <c r="AD1349" s="15"/>
      <c r="AE1349" s="7"/>
    </row>
    <row r="1350" spans="1:31" ht="14.4" x14ac:dyDescent="0.3">
      <c r="A1350" t="s">
        <v>25504</v>
      </c>
      <c r="B1350" s="1">
        <v>147</v>
      </c>
      <c r="C1350">
        <v>7.8</v>
      </c>
      <c r="P1350" s="8"/>
      <c r="Q1350" s="15"/>
      <c r="R1350" s="15"/>
      <c r="S1350" s="12">
        <v>8</v>
      </c>
      <c r="T1350" s="15">
        <v>3.3</v>
      </c>
      <c r="U1350" s="15"/>
      <c r="V1350" s="15"/>
      <c r="W1350" s="15"/>
      <c r="X1350" s="15"/>
      <c r="Y1350" s="15"/>
      <c r="Z1350" s="15"/>
      <c r="AA1350" s="15"/>
      <c r="AB1350" s="15"/>
      <c r="AC1350" s="15"/>
      <c r="AD1350" s="15"/>
      <c r="AE1350" s="7"/>
    </row>
    <row r="1351" spans="1:31" ht="14.4" x14ac:dyDescent="0.3">
      <c r="A1351" t="s">
        <v>25505</v>
      </c>
      <c r="B1351" s="1">
        <v>100</v>
      </c>
      <c r="C1351">
        <v>6.7</v>
      </c>
      <c r="P1351" s="8"/>
      <c r="Q1351" s="15"/>
      <c r="R1351" s="15"/>
      <c r="S1351" s="12">
        <v>7.2</v>
      </c>
      <c r="T1351" s="15">
        <v>8.3000000000000007</v>
      </c>
      <c r="U1351" s="15"/>
      <c r="V1351" s="15"/>
      <c r="W1351" s="15"/>
      <c r="X1351" s="15"/>
      <c r="Y1351" s="15"/>
      <c r="Z1351" s="15"/>
      <c r="AA1351" s="15"/>
      <c r="AB1351" s="15"/>
      <c r="AC1351" s="15"/>
      <c r="AD1351" s="15"/>
      <c r="AE1351" s="7"/>
    </row>
    <row r="1352" spans="1:31" ht="14.4" x14ac:dyDescent="0.3">
      <c r="A1352" t="s">
        <v>25506</v>
      </c>
      <c r="B1352" s="1">
        <v>120</v>
      </c>
      <c r="C1352">
        <v>7.4</v>
      </c>
      <c r="P1352" s="8"/>
      <c r="Q1352" s="15"/>
      <c r="R1352" s="15"/>
      <c r="S1352" s="12">
        <v>6.5</v>
      </c>
      <c r="T1352" s="15">
        <v>6.9</v>
      </c>
      <c r="U1352" s="15"/>
      <c r="V1352" s="15"/>
      <c r="W1352" s="15"/>
      <c r="X1352" s="15"/>
      <c r="Y1352" s="15"/>
      <c r="Z1352" s="15"/>
      <c r="AA1352" s="15"/>
      <c r="AB1352" s="15"/>
      <c r="AC1352" s="15"/>
      <c r="AD1352" s="15"/>
      <c r="AE1352" s="7"/>
    </row>
    <row r="1353" spans="1:31" ht="14.4" x14ac:dyDescent="0.3">
      <c r="A1353" t="s">
        <v>25507</v>
      </c>
      <c r="B1353" s="1">
        <v>104</v>
      </c>
      <c r="C1353">
        <v>6.2</v>
      </c>
      <c r="P1353" s="8"/>
      <c r="Q1353" s="15"/>
      <c r="R1353" s="15"/>
      <c r="S1353" s="12">
        <v>7.5</v>
      </c>
      <c r="T1353" s="15">
        <v>7.8</v>
      </c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15"/>
      <c r="AE1353" s="7"/>
    </row>
    <row r="1354" spans="1:31" ht="14.4" x14ac:dyDescent="0.3">
      <c r="A1354" t="s">
        <v>25508</v>
      </c>
      <c r="B1354" s="1">
        <v>103</v>
      </c>
      <c r="C1354">
        <v>5.4</v>
      </c>
      <c r="P1354" s="8"/>
      <c r="Q1354" s="15"/>
      <c r="R1354" s="15"/>
      <c r="S1354" s="12">
        <v>8.5</v>
      </c>
      <c r="T1354" s="15">
        <v>5.7</v>
      </c>
      <c r="U1354" s="15"/>
      <c r="V1354" s="15"/>
      <c r="W1354" s="15"/>
      <c r="X1354" s="15"/>
      <c r="Y1354" s="15"/>
      <c r="Z1354" s="15"/>
      <c r="AA1354" s="15"/>
      <c r="AB1354" s="15"/>
      <c r="AC1354" s="15"/>
      <c r="AD1354" s="15"/>
      <c r="AE1354" s="7"/>
    </row>
    <row r="1355" spans="1:31" ht="14.4" x14ac:dyDescent="0.3">
      <c r="A1355" t="s">
        <v>25509</v>
      </c>
      <c r="B1355" s="1">
        <v>109</v>
      </c>
      <c r="C1355">
        <v>6.7</v>
      </c>
      <c r="P1355" s="8"/>
      <c r="Q1355" s="15"/>
      <c r="R1355" s="15"/>
      <c r="S1355" s="12">
        <v>7.7</v>
      </c>
      <c r="T1355" s="15">
        <v>6.4</v>
      </c>
      <c r="U1355" s="15"/>
      <c r="V1355" s="15"/>
      <c r="W1355" s="15"/>
      <c r="X1355" s="15"/>
      <c r="Y1355" s="15"/>
      <c r="Z1355" s="15"/>
      <c r="AA1355" s="15"/>
      <c r="AB1355" s="15"/>
      <c r="AC1355" s="15"/>
      <c r="AD1355" s="15"/>
      <c r="AE1355" s="7"/>
    </row>
    <row r="1356" spans="1:31" ht="14.4" x14ac:dyDescent="0.3">
      <c r="A1356" t="s">
        <v>25510</v>
      </c>
      <c r="B1356" s="1">
        <v>104</v>
      </c>
      <c r="C1356">
        <v>5.3</v>
      </c>
      <c r="P1356" s="8"/>
      <c r="Q1356" s="15"/>
      <c r="R1356" s="15"/>
      <c r="S1356" s="12">
        <v>6.5</v>
      </c>
      <c r="T1356" s="15">
        <v>6.8</v>
      </c>
      <c r="U1356" s="15"/>
      <c r="V1356" s="15"/>
      <c r="W1356" s="15"/>
      <c r="X1356" s="15"/>
      <c r="Y1356" s="15"/>
      <c r="Z1356" s="15"/>
      <c r="AA1356" s="15"/>
      <c r="AB1356" s="15"/>
      <c r="AC1356" s="15"/>
      <c r="AD1356" s="15"/>
      <c r="AE1356" s="7"/>
    </row>
    <row r="1357" spans="1:31" ht="14.4" x14ac:dyDescent="0.3">
      <c r="A1357" t="s">
        <v>25511</v>
      </c>
      <c r="B1357" s="1">
        <v>112</v>
      </c>
      <c r="C1357">
        <v>5.9</v>
      </c>
      <c r="P1357" s="8"/>
      <c r="Q1357" s="15"/>
      <c r="R1357" s="15"/>
      <c r="S1357" s="12">
        <v>7</v>
      </c>
      <c r="T1357" s="15">
        <v>7.3</v>
      </c>
      <c r="U1357" s="15"/>
      <c r="V1357" s="15"/>
      <c r="W1357" s="15"/>
      <c r="X1357" s="15"/>
      <c r="Y1357" s="15"/>
      <c r="Z1357" s="15"/>
      <c r="AA1357" s="15"/>
      <c r="AB1357" s="15"/>
      <c r="AC1357" s="15"/>
      <c r="AD1357" s="15"/>
      <c r="AE1357" s="7"/>
    </row>
    <row r="1358" spans="1:31" ht="14.4" x14ac:dyDescent="0.3">
      <c r="A1358" t="s">
        <v>25512</v>
      </c>
      <c r="B1358" s="1">
        <v>95</v>
      </c>
      <c r="C1358">
        <v>4.8</v>
      </c>
      <c r="P1358" s="8"/>
      <c r="Q1358" s="15"/>
      <c r="R1358" s="15"/>
      <c r="S1358" s="12">
        <v>5.5</v>
      </c>
      <c r="T1358" s="15">
        <v>7.5</v>
      </c>
      <c r="U1358" s="15"/>
      <c r="V1358" s="15"/>
      <c r="W1358" s="15"/>
      <c r="X1358" s="15"/>
      <c r="Y1358" s="15"/>
      <c r="Z1358" s="15"/>
      <c r="AA1358" s="15"/>
      <c r="AB1358" s="15"/>
      <c r="AC1358" s="15"/>
      <c r="AD1358" s="15"/>
      <c r="AE1358" s="7"/>
    </row>
    <row r="1359" spans="1:31" ht="14.4" x14ac:dyDescent="0.3">
      <c r="A1359" t="s">
        <v>25513</v>
      </c>
      <c r="B1359" s="1">
        <v>102</v>
      </c>
      <c r="C1359">
        <v>3.8</v>
      </c>
      <c r="P1359" s="8"/>
      <c r="Q1359" s="15"/>
      <c r="R1359" s="15"/>
      <c r="S1359" s="12">
        <v>7.9</v>
      </c>
      <c r="T1359" s="15">
        <v>6.3</v>
      </c>
      <c r="U1359" s="15"/>
      <c r="V1359" s="15"/>
      <c r="W1359" s="15"/>
      <c r="X1359" s="15"/>
      <c r="Y1359" s="15"/>
      <c r="Z1359" s="15"/>
      <c r="AA1359" s="15"/>
      <c r="AB1359" s="15"/>
      <c r="AC1359" s="15"/>
      <c r="AD1359" s="15"/>
      <c r="AE1359" s="7"/>
    </row>
    <row r="1360" spans="1:31" ht="14.4" x14ac:dyDescent="0.3">
      <c r="A1360" t="s">
        <v>25514</v>
      </c>
      <c r="B1360" s="1">
        <v>150</v>
      </c>
      <c r="C1360">
        <v>8.5</v>
      </c>
      <c r="P1360" s="8"/>
      <c r="Q1360" s="15"/>
      <c r="R1360" s="15"/>
      <c r="S1360" s="12">
        <v>7.3</v>
      </c>
      <c r="T1360" s="15">
        <v>7.8</v>
      </c>
      <c r="U1360" s="15"/>
      <c r="V1360" s="15"/>
      <c r="W1360" s="15"/>
      <c r="X1360" s="15"/>
      <c r="Y1360" s="15"/>
      <c r="Z1360" s="15"/>
      <c r="AA1360" s="15"/>
      <c r="AB1360" s="15"/>
      <c r="AC1360" s="15"/>
      <c r="AD1360" s="15"/>
      <c r="AE1360" s="7"/>
    </row>
    <row r="1361" spans="1:31" ht="14.4" x14ac:dyDescent="0.3">
      <c r="A1361" t="s">
        <v>25515</v>
      </c>
      <c r="B1361" s="1">
        <v>101</v>
      </c>
      <c r="C1361">
        <v>6.8</v>
      </c>
      <c r="P1361" s="8"/>
      <c r="Q1361" s="15"/>
      <c r="R1361" s="15"/>
      <c r="S1361" s="12">
        <v>7.4</v>
      </c>
      <c r="T1361" s="15">
        <v>5.4</v>
      </c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5"/>
      <c r="AE1361" s="7"/>
    </row>
    <row r="1362" spans="1:31" ht="14.4" x14ac:dyDescent="0.3">
      <c r="A1362" t="s">
        <v>25516</v>
      </c>
      <c r="B1362" s="1">
        <v>108</v>
      </c>
      <c r="C1362">
        <v>5.3</v>
      </c>
      <c r="P1362" s="8"/>
      <c r="Q1362" s="15"/>
      <c r="R1362" s="15"/>
      <c r="S1362" s="12">
        <v>7.5</v>
      </c>
      <c r="T1362" s="15">
        <v>7.1</v>
      </c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5"/>
      <c r="AE1362" s="7"/>
    </row>
    <row r="1363" spans="1:31" ht="14.4" x14ac:dyDescent="0.3">
      <c r="A1363" t="s">
        <v>25517</v>
      </c>
      <c r="B1363" s="1">
        <v>98</v>
      </c>
      <c r="C1363">
        <v>7.3</v>
      </c>
      <c r="P1363" s="8"/>
      <c r="Q1363" s="15"/>
      <c r="R1363" s="15"/>
      <c r="S1363" s="12">
        <v>6.7</v>
      </c>
      <c r="T1363" s="15">
        <v>7.2</v>
      </c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5"/>
      <c r="AE1363" s="7"/>
    </row>
    <row r="1364" spans="1:31" ht="14.4" x14ac:dyDescent="0.3">
      <c r="A1364" t="s">
        <v>25518</v>
      </c>
      <c r="B1364" s="1">
        <v>137</v>
      </c>
      <c r="C1364">
        <v>6.6</v>
      </c>
      <c r="P1364" s="8"/>
      <c r="Q1364" s="15"/>
      <c r="R1364" s="15"/>
      <c r="S1364" s="12">
        <v>4.2</v>
      </c>
      <c r="T1364" s="15">
        <v>7.5</v>
      </c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15"/>
      <c r="AE1364" s="7"/>
    </row>
    <row r="1365" spans="1:31" ht="14.4" x14ac:dyDescent="0.3">
      <c r="A1365" t="s">
        <v>25519</v>
      </c>
      <c r="B1365" s="1">
        <v>112</v>
      </c>
      <c r="C1365">
        <v>6.2</v>
      </c>
      <c r="P1365" s="8"/>
      <c r="Q1365" s="15"/>
      <c r="R1365" s="15"/>
      <c r="S1365" s="12">
        <v>7</v>
      </c>
      <c r="T1365" s="15">
        <v>6.8</v>
      </c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5"/>
      <c r="AE1365" s="7"/>
    </row>
    <row r="1366" spans="1:31" ht="14.4" x14ac:dyDescent="0.3">
      <c r="A1366" t="s">
        <v>25520</v>
      </c>
      <c r="B1366" s="1">
        <v>101</v>
      </c>
      <c r="C1366">
        <v>5.2</v>
      </c>
      <c r="P1366" s="8"/>
      <c r="Q1366" s="15"/>
      <c r="R1366" s="15"/>
      <c r="S1366" s="12">
        <v>7</v>
      </c>
      <c r="T1366" s="15">
        <v>7.9</v>
      </c>
      <c r="U1366" s="15"/>
      <c r="V1366" s="15"/>
      <c r="W1366" s="15"/>
      <c r="X1366" s="15"/>
      <c r="Y1366" s="15"/>
      <c r="Z1366" s="15"/>
      <c r="AA1366" s="15"/>
      <c r="AB1366" s="15"/>
      <c r="AC1366" s="15"/>
      <c r="AD1366" s="15"/>
      <c r="AE1366" s="7"/>
    </row>
    <row r="1367" spans="1:31" ht="14.4" x14ac:dyDescent="0.3">
      <c r="A1367" t="s">
        <v>25521</v>
      </c>
      <c r="B1367" s="1">
        <v>103</v>
      </c>
      <c r="C1367">
        <v>6.2</v>
      </c>
      <c r="P1367" s="8"/>
      <c r="Q1367" s="15"/>
      <c r="R1367" s="15"/>
      <c r="S1367" s="12">
        <v>6.8</v>
      </c>
      <c r="T1367" s="15">
        <v>6.7</v>
      </c>
      <c r="U1367" s="15"/>
      <c r="V1367" s="15"/>
      <c r="W1367" s="15"/>
      <c r="X1367" s="15"/>
      <c r="Y1367" s="15"/>
      <c r="Z1367" s="15"/>
      <c r="AA1367" s="15"/>
      <c r="AB1367" s="15"/>
      <c r="AC1367" s="15"/>
      <c r="AD1367" s="15"/>
      <c r="AE1367" s="7"/>
    </row>
    <row r="1368" spans="1:31" ht="14.4" x14ac:dyDescent="0.3">
      <c r="A1368" t="s">
        <v>25522</v>
      </c>
      <c r="B1368" s="1">
        <v>101</v>
      </c>
      <c r="C1368">
        <v>6.2</v>
      </c>
      <c r="P1368" s="8"/>
      <c r="Q1368" s="15"/>
      <c r="R1368" s="15"/>
      <c r="S1368" s="12">
        <v>7.5</v>
      </c>
      <c r="T1368" s="15">
        <v>5.8</v>
      </c>
      <c r="U1368" s="15"/>
      <c r="V1368" s="15"/>
      <c r="W1368" s="15"/>
      <c r="X1368" s="15"/>
      <c r="Y1368" s="15"/>
      <c r="Z1368" s="15"/>
      <c r="AA1368" s="15"/>
      <c r="AB1368" s="15"/>
      <c r="AC1368" s="15"/>
      <c r="AD1368" s="15"/>
      <c r="AE1368" s="7"/>
    </row>
    <row r="1369" spans="1:31" ht="14.4" x14ac:dyDescent="0.3">
      <c r="A1369" t="s">
        <v>25523</v>
      </c>
      <c r="B1369" s="1">
        <v>112</v>
      </c>
      <c r="C1369">
        <v>6.6</v>
      </c>
      <c r="P1369" s="8"/>
      <c r="Q1369" s="15"/>
      <c r="R1369" s="15"/>
      <c r="S1369" s="12">
        <v>5.3</v>
      </c>
      <c r="T1369" s="15">
        <v>5.0999999999999996</v>
      </c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15"/>
      <c r="AE1369" s="7"/>
    </row>
    <row r="1370" spans="1:31" ht="14.4" x14ac:dyDescent="0.3">
      <c r="A1370" t="s">
        <v>25524</v>
      </c>
      <c r="B1370" s="1">
        <v>102</v>
      </c>
      <c r="C1370">
        <v>6.2</v>
      </c>
      <c r="P1370" s="8"/>
      <c r="Q1370" s="15"/>
      <c r="R1370" s="15"/>
      <c r="S1370" s="12">
        <v>7.3</v>
      </c>
      <c r="T1370" s="15">
        <v>6.7</v>
      </c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15"/>
      <c r="AE1370" s="7"/>
    </row>
    <row r="1371" spans="1:31" ht="14.4" x14ac:dyDescent="0.3">
      <c r="A1371" t="s">
        <v>25525</v>
      </c>
      <c r="B1371" s="1">
        <v>101</v>
      </c>
      <c r="C1371">
        <v>5.0999999999999996</v>
      </c>
      <c r="P1371" s="8"/>
      <c r="Q1371" s="15"/>
      <c r="R1371" s="15"/>
      <c r="S1371" s="12">
        <v>5.6</v>
      </c>
      <c r="T1371" s="15">
        <v>8.1999999999999993</v>
      </c>
      <c r="U1371" s="15"/>
      <c r="V1371" s="15"/>
      <c r="W1371" s="15"/>
      <c r="X1371" s="15"/>
      <c r="Y1371" s="15"/>
      <c r="Z1371" s="15"/>
      <c r="AA1371" s="15"/>
      <c r="AB1371" s="15"/>
      <c r="AC1371" s="15"/>
      <c r="AD1371" s="15"/>
      <c r="AE1371" s="7"/>
    </row>
    <row r="1372" spans="1:31" ht="14.4" x14ac:dyDescent="0.3">
      <c r="A1372" t="s">
        <v>25526</v>
      </c>
      <c r="B1372" s="1">
        <v>155</v>
      </c>
      <c r="C1372">
        <v>6.6</v>
      </c>
      <c r="P1372" s="8"/>
      <c r="Q1372" s="15"/>
      <c r="R1372" s="15"/>
      <c r="S1372" s="12">
        <v>5.6</v>
      </c>
      <c r="T1372" s="15">
        <v>8.1</v>
      </c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5"/>
      <c r="AE1372" s="7"/>
    </row>
    <row r="1373" spans="1:31" ht="14.4" x14ac:dyDescent="0.3">
      <c r="A1373" t="s">
        <v>25527</v>
      </c>
      <c r="B1373" s="1">
        <v>109</v>
      </c>
      <c r="C1373">
        <v>6.1</v>
      </c>
      <c r="P1373" s="8"/>
      <c r="Q1373" s="15"/>
      <c r="R1373" s="15"/>
      <c r="S1373" s="12">
        <v>6.6</v>
      </c>
      <c r="T1373" s="15">
        <v>6.5</v>
      </c>
      <c r="U1373" s="15"/>
      <c r="V1373" s="15"/>
      <c r="W1373" s="15"/>
      <c r="X1373" s="15"/>
      <c r="Y1373" s="15"/>
      <c r="Z1373" s="15"/>
      <c r="AA1373" s="15"/>
      <c r="AB1373" s="15"/>
      <c r="AC1373" s="15"/>
      <c r="AD1373" s="15"/>
      <c r="AE1373" s="7"/>
    </row>
    <row r="1374" spans="1:31" ht="14.4" x14ac:dyDescent="0.3">
      <c r="A1374" t="s">
        <v>25528</v>
      </c>
      <c r="B1374" s="1">
        <v>140</v>
      </c>
      <c r="C1374">
        <v>6.6</v>
      </c>
      <c r="P1374" s="8"/>
      <c r="Q1374" s="15"/>
      <c r="R1374" s="15"/>
      <c r="S1374" s="12">
        <v>6.3</v>
      </c>
      <c r="T1374" s="15">
        <v>7.7</v>
      </c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15"/>
      <c r="AE1374" s="7"/>
    </row>
    <row r="1375" spans="1:31" ht="14.4" x14ac:dyDescent="0.3">
      <c r="A1375" t="s">
        <v>25529</v>
      </c>
      <c r="B1375" s="1">
        <v>108</v>
      </c>
      <c r="C1375">
        <v>5.9</v>
      </c>
      <c r="P1375" s="8"/>
      <c r="Q1375" s="15"/>
      <c r="R1375" s="15"/>
      <c r="S1375" s="12">
        <v>7.5</v>
      </c>
      <c r="T1375" s="15">
        <v>7.4</v>
      </c>
      <c r="U1375" s="15"/>
      <c r="V1375" s="15"/>
      <c r="W1375" s="15"/>
      <c r="X1375" s="15"/>
      <c r="Y1375" s="15"/>
      <c r="Z1375" s="15"/>
      <c r="AA1375" s="15"/>
      <c r="AB1375" s="15"/>
      <c r="AC1375" s="15"/>
      <c r="AD1375" s="15"/>
      <c r="AE1375" s="7"/>
    </row>
    <row r="1376" spans="1:31" ht="14.4" x14ac:dyDescent="0.3">
      <c r="A1376" t="s">
        <v>25530</v>
      </c>
      <c r="B1376" s="1">
        <v>96</v>
      </c>
      <c r="C1376">
        <v>6.3</v>
      </c>
      <c r="P1376" s="8"/>
      <c r="Q1376" s="15"/>
      <c r="R1376" s="15"/>
      <c r="S1376" s="12">
        <v>7.6</v>
      </c>
      <c r="T1376" s="15">
        <v>7.7</v>
      </c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5"/>
      <c r="AE1376" s="7"/>
    </row>
    <row r="1377" spans="1:31" ht="14.4" x14ac:dyDescent="0.3">
      <c r="A1377" t="s">
        <v>25531</v>
      </c>
      <c r="B1377" s="1">
        <v>123</v>
      </c>
      <c r="C1377">
        <v>7.1</v>
      </c>
      <c r="P1377" s="8"/>
      <c r="Q1377" s="15"/>
      <c r="R1377" s="15"/>
      <c r="S1377" s="12">
        <v>7.3</v>
      </c>
      <c r="T1377" s="15">
        <v>6</v>
      </c>
      <c r="U1377" s="15"/>
      <c r="V1377" s="15"/>
      <c r="W1377" s="15"/>
      <c r="X1377" s="15"/>
      <c r="Y1377" s="15"/>
      <c r="Z1377" s="15"/>
      <c r="AA1377" s="15"/>
      <c r="AB1377" s="15"/>
      <c r="AC1377" s="15"/>
      <c r="AD1377" s="15"/>
      <c r="AE1377" s="7"/>
    </row>
    <row r="1378" spans="1:31" ht="14.4" x14ac:dyDescent="0.3">
      <c r="A1378" t="s">
        <v>25532</v>
      </c>
      <c r="B1378" s="1">
        <v>106</v>
      </c>
      <c r="C1378">
        <v>5</v>
      </c>
      <c r="P1378" s="8"/>
      <c r="Q1378" s="15"/>
      <c r="R1378" s="15"/>
      <c r="S1378" s="12">
        <v>7.1</v>
      </c>
      <c r="T1378" s="15">
        <v>7.9</v>
      </c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15"/>
      <c r="AE1378" s="7"/>
    </row>
    <row r="1379" spans="1:31" ht="14.4" x14ac:dyDescent="0.3">
      <c r="A1379" t="s">
        <v>25533</v>
      </c>
      <c r="B1379" s="1">
        <v>76</v>
      </c>
      <c r="C1379">
        <v>5.6</v>
      </c>
      <c r="P1379" s="8"/>
      <c r="Q1379" s="15"/>
      <c r="R1379" s="15"/>
      <c r="S1379" s="12">
        <v>6.6</v>
      </c>
      <c r="T1379" s="15">
        <v>6</v>
      </c>
      <c r="U1379" s="15"/>
      <c r="V1379" s="15"/>
      <c r="W1379" s="15"/>
      <c r="X1379" s="15"/>
      <c r="Y1379" s="15"/>
      <c r="Z1379" s="15"/>
      <c r="AA1379" s="15"/>
      <c r="AB1379" s="15"/>
      <c r="AC1379" s="15"/>
      <c r="AD1379" s="15"/>
      <c r="AE1379" s="7"/>
    </row>
    <row r="1380" spans="1:31" ht="14.4" x14ac:dyDescent="0.3">
      <c r="A1380" t="s">
        <v>25534</v>
      </c>
      <c r="B1380" s="1">
        <v>107</v>
      </c>
      <c r="C1380">
        <v>7.4</v>
      </c>
      <c r="P1380" s="8"/>
      <c r="Q1380" s="15"/>
      <c r="R1380" s="15"/>
      <c r="S1380" s="12">
        <v>6.2</v>
      </c>
      <c r="T1380" s="15">
        <v>7.2</v>
      </c>
      <c r="U1380" s="15"/>
      <c r="V1380" s="15"/>
      <c r="W1380" s="15"/>
      <c r="X1380" s="15"/>
      <c r="Y1380" s="15"/>
      <c r="Z1380" s="15"/>
      <c r="AA1380" s="15"/>
      <c r="AB1380" s="15"/>
      <c r="AC1380" s="15"/>
      <c r="AD1380" s="15"/>
      <c r="AE1380" s="7"/>
    </row>
    <row r="1381" spans="1:31" ht="14.4" x14ac:dyDescent="0.3">
      <c r="A1381" t="s">
        <v>25535</v>
      </c>
      <c r="B1381" s="1">
        <v>82</v>
      </c>
      <c r="C1381">
        <v>4.5</v>
      </c>
      <c r="P1381" s="8"/>
      <c r="Q1381" s="15"/>
      <c r="R1381" s="15"/>
      <c r="S1381" s="12">
        <v>7.5</v>
      </c>
      <c r="T1381" s="15">
        <v>6.1</v>
      </c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15"/>
      <c r="AE1381" s="7"/>
    </row>
    <row r="1382" spans="1:31" ht="14.4" x14ac:dyDescent="0.3">
      <c r="A1382" t="s">
        <v>25536</v>
      </c>
      <c r="B1382" s="1">
        <v>109</v>
      </c>
      <c r="C1382">
        <v>6.2</v>
      </c>
      <c r="P1382" s="8"/>
      <c r="Q1382" s="15"/>
      <c r="R1382" s="15"/>
      <c r="S1382" s="12">
        <v>6.9</v>
      </c>
      <c r="T1382" s="15">
        <v>7.6</v>
      </c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15"/>
      <c r="AE1382" s="7"/>
    </row>
    <row r="1383" spans="1:31" ht="14.4" x14ac:dyDescent="0.3">
      <c r="A1383" t="s">
        <v>25537</v>
      </c>
      <c r="B1383" s="1">
        <v>99</v>
      </c>
      <c r="C1383">
        <v>5</v>
      </c>
      <c r="P1383" s="8"/>
      <c r="Q1383" s="15"/>
      <c r="R1383" s="15"/>
      <c r="S1383" s="12">
        <v>6.4</v>
      </c>
      <c r="T1383" s="15">
        <v>7.3</v>
      </c>
      <c r="U1383" s="15"/>
      <c r="V1383" s="15"/>
      <c r="W1383" s="15"/>
      <c r="X1383" s="15"/>
      <c r="Y1383" s="15"/>
      <c r="Z1383" s="15"/>
      <c r="AA1383" s="15"/>
      <c r="AB1383" s="15"/>
      <c r="AC1383" s="15"/>
      <c r="AD1383" s="15"/>
      <c r="AE1383" s="7"/>
    </row>
    <row r="1384" spans="1:31" ht="14.4" x14ac:dyDescent="0.3">
      <c r="A1384" t="s">
        <v>25538</v>
      </c>
      <c r="B1384" s="1">
        <v>91</v>
      </c>
      <c r="C1384">
        <v>6.5</v>
      </c>
      <c r="P1384" s="8"/>
      <c r="Q1384" s="15"/>
      <c r="R1384" s="15"/>
      <c r="S1384" s="12">
        <v>6.6</v>
      </c>
      <c r="T1384" s="15">
        <v>3.4</v>
      </c>
      <c r="U1384" s="15"/>
      <c r="V1384" s="15"/>
      <c r="W1384" s="15"/>
      <c r="X1384" s="15"/>
      <c r="Y1384" s="15"/>
      <c r="Z1384" s="15"/>
      <c r="AA1384" s="15"/>
      <c r="AB1384" s="15"/>
      <c r="AC1384" s="15"/>
      <c r="AD1384" s="15"/>
      <c r="AE1384" s="7"/>
    </row>
    <row r="1385" spans="1:31" ht="14.4" x14ac:dyDescent="0.3">
      <c r="A1385" t="s">
        <v>25539</v>
      </c>
      <c r="B1385" s="1">
        <v>87</v>
      </c>
      <c r="C1385">
        <v>5.0999999999999996</v>
      </c>
      <c r="P1385" s="8"/>
      <c r="Q1385" s="15"/>
      <c r="R1385" s="15"/>
      <c r="S1385" s="12"/>
      <c r="T1385" s="15">
        <v>7.4</v>
      </c>
      <c r="U1385" s="15"/>
      <c r="V1385" s="15"/>
      <c r="W1385" s="15"/>
      <c r="X1385" s="15"/>
      <c r="Y1385" s="15"/>
      <c r="Z1385" s="15"/>
      <c r="AA1385" s="15"/>
      <c r="AB1385" s="15"/>
      <c r="AC1385" s="15"/>
      <c r="AD1385" s="15"/>
      <c r="AE1385" s="7"/>
    </row>
    <row r="1386" spans="1:31" ht="14.4" x14ac:dyDescent="0.3">
      <c r="A1386" t="s">
        <v>25540</v>
      </c>
      <c r="B1386" s="1">
        <v>125</v>
      </c>
      <c r="C1386">
        <v>6.5</v>
      </c>
      <c r="P1386" s="8"/>
      <c r="Q1386" s="15"/>
      <c r="R1386" s="15"/>
      <c r="S1386" s="12"/>
      <c r="T1386" s="15">
        <v>7.4</v>
      </c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5"/>
      <c r="AE1386" s="7"/>
    </row>
    <row r="1387" spans="1:31" ht="14.4" x14ac:dyDescent="0.3">
      <c r="A1387" t="s">
        <v>25541</v>
      </c>
      <c r="B1387" s="1">
        <v>118</v>
      </c>
      <c r="C1387">
        <v>6.2</v>
      </c>
      <c r="P1387" s="8"/>
      <c r="Q1387" s="15"/>
      <c r="R1387" s="15"/>
      <c r="S1387" s="12"/>
      <c r="T1387" s="15">
        <v>6.2</v>
      </c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5"/>
      <c r="AE1387" s="7"/>
    </row>
    <row r="1388" spans="1:31" ht="14.4" x14ac:dyDescent="0.3">
      <c r="A1388" t="s">
        <v>25542</v>
      </c>
      <c r="B1388" s="1">
        <v>98</v>
      </c>
      <c r="C1388">
        <v>6.3</v>
      </c>
      <c r="P1388" s="8"/>
      <c r="Q1388" s="15"/>
      <c r="R1388" s="15"/>
      <c r="S1388" s="12"/>
      <c r="T1388" s="15">
        <v>6.7</v>
      </c>
      <c r="U1388" s="15"/>
      <c r="V1388" s="15"/>
      <c r="W1388" s="15"/>
      <c r="X1388" s="15"/>
      <c r="Y1388" s="15"/>
      <c r="Z1388" s="15"/>
      <c r="AA1388" s="15"/>
      <c r="AB1388" s="15"/>
      <c r="AC1388" s="15"/>
      <c r="AD1388" s="15"/>
      <c r="AE1388" s="7"/>
    </row>
    <row r="1389" spans="1:31" ht="14.4" x14ac:dyDescent="0.3">
      <c r="A1389" t="s">
        <v>25543</v>
      </c>
      <c r="B1389" s="1">
        <v>92</v>
      </c>
      <c r="C1389">
        <v>3.8</v>
      </c>
      <c r="P1389" s="8"/>
      <c r="Q1389" s="15"/>
      <c r="R1389" s="15"/>
      <c r="S1389" s="12"/>
      <c r="T1389" s="15">
        <v>7.2</v>
      </c>
      <c r="U1389" s="15"/>
      <c r="V1389" s="15"/>
      <c r="W1389" s="15"/>
      <c r="X1389" s="15"/>
      <c r="Y1389" s="15"/>
      <c r="Z1389" s="15"/>
      <c r="AA1389" s="15"/>
      <c r="AB1389" s="15"/>
      <c r="AC1389" s="15"/>
      <c r="AD1389" s="15"/>
      <c r="AE1389" s="7"/>
    </row>
    <row r="1390" spans="1:31" ht="14.4" x14ac:dyDescent="0.3">
      <c r="A1390" t="s">
        <v>25544</v>
      </c>
      <c r="B1390" s="1">
        <v>92</v>
      </c>
      <c r="C1390">
        <v>6.2</v>
      </c>
      <c r="P1390" s="8"/>
      <c r="Q1390" s="15"/>
      <c r="R1390" s="15"/>
      <c r="S1390" s="12"/>
      <c r="T1390" s="15">
        <v>6.9</v>
      </c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15"/>
      <c r="AE1390" s="7"/>
    </row>
    <row r="1391" spans="1:31" ht="14.4" x14ac:dyDescent="0.3">
      <c r="A1391" t="s">
        <v>25545</v>
      </c>
      <c r="B1391" s="1">
        <v>115</v>
      </c>
      <c r="C1391">
        <v>5.7</v>
      </c>
      <c r="P1391" s="8"/>
      <c r="Q1391" s="15"/>
      <c r="R1391" s="15"/>
      <c r="S1391" s="12"/>
      <c r="T1391" s="15">
        <v>5.6</v>
      </c>
      <c r="U1391" s="15"/>
      <c r="V1391" s="15"/>
      <c r="W1391" s="15"/>
      <c r="X1391" s="15"/>
      <c r="Y1391" s="15"/>
      <c r="Z1391" s="15"/>
      <c r="AA1391" s="15"/>
      <c r="AB1391" s="15"/>
      <c r="AC1391" s="15"/>
      <c r="AD1391" s="15"/>
      <c r="AE1391" s="7"/>
    </row>
    <row r="1392" spans="1:31" ht="14.4" x14ac:dyDescent="0.3">
      <c r="A1392" t="s">
        <v>25546</v>
      </c>
      <c r="B1392" s="1">
        <v>120</v>
      </c>
      <c r="C1392">
        <v>6.7</v>
      </c>
      <c r="P1392" s="8"/>
      <c r="Q1392" s="15"/>
      <c r="R1392" s="15"/>
      <c r="S1392" s="12"/>
      <c r="T1392" s="15">
        <v>8.1999999999999993</v>
      </c>
      <c r="U1392" s="15"/>
      <c r="V1392" s="15"/>
      <c r="W1392" s="15"/>
      <c r="X1392" s="15"/>
      <c r="Y1392" s="15"/>
      <c r="Z1392" s="15"/>
      <c r="AA1392" s="15"/>
      <c r="AB1392" s="15"/>
      <c r="AC1392" s="15"/>
      <c r="AD1392" s="15"/>
      <c r="AE1392" s="7"/>
    </row>
    <row r="1393" spans="1:31" ht="14.4" x14ac:dyDescent="0.3">
      <c r="A1393" t="s">
        <v>25547</v>
      </c>
      <c r="B1393" s="1">
        <v>111</v>
      </c>
      <c r="C1393">
        <v>6.8</v>
      </c>
      <c r="P1393" s="8"/>
      <c r="Q1393" s="15"/>
      <c r="R1393" s="15"/>
      <c r="S1393" s="12"/>
      <c r="T1393" s="15">
        <v>7.9</v>
      </c>
      <c r="U1393" s="15"/>
      <c r="V1393" s="15"/>
      <c r="W1393" s="15"/>
      <c r="X1393" s="15"/>
      <c r="Y1393" s="15"/>
      <c r="Z1393" s="15"/>
      <c r="AA1393" s="15"/>
      <c r="AB1393" s="15"/>
      <c r="AC1393" s="15"/>
      <c r="AD1393" s="15"/>
      <c r="AE1393" s="7"/>
    </row>
    <row r="1394" spans="1:31" ht="14.4" x14ac:dyDescent="0.3">
      <c r="A1394" t="s">
        <v>25548</v>
      </c>
      <c r="B1394" s="1">
        <v>94</v>
      </c>
      <c r="C1394">
        <v>6</v>
      </c>
      <c r="P1394" s="8"/>
      <c r="Q1394" s="15"/>
      <c r="R1394" s="15"/>
      <c r="S1394" s="12"/>
      <c r="T1394" s="15">
        <v>7.1</v>
      </c>
      <c r="U1394" s="15"/>
      <c r="V1394" s="15"/>
      <c r="W1394" s="15"/>
      <c r="X1394" s="15"/>
      <c r="Y1394" s="15"/>
      <c r="Z1394" s="15"/>
      <c r="AA1394" s="15"/>
      <c r="AB1394" s="15"/>
      <c r="AC1394" s="15"/>
      <c r="AD1394" s="15"/>
      <c r="AE1394" s="7"/>
    </row>
    <row r="1395" spans="1:31" ht="14.4" x14ac:dyDescent="0.3">
      <c r="A1395" t="s">
        <v>25549</v>
      </c>
      <c r="B1395" s="1">
        <v>100</v>
      </c>
      <c r="C1395">
        <v>7.3</v>
      </c>
      <c r="P1395" s="8"/>
      <c r="Q1395" s="15"/>
      <c r="R1395" s="15"/>
      <c r="S1395" s="12"/>
      <c r="T1395" s="15">
        <v>6.4</v>
      </c>
      <c r="U1395" s="15"/>
      <c r="V1395" s="15"/>
      <c r="W1395" s="15"/>
      <c r="X1395" s="15"/>
      <c r="Y1395" s="15"/>
      <c r="Z1395" s="15"/>
      <c r="AA1395" s="15"/>
      <c r="AB1395" s="15"/>
      <c r="AC1395" s="15"/>
      <c r="AD1395" s="15"/>
      <c r="AE1395" s="7"/>
    </row>
    <row r="1396" spans="1:31" ht="14.4" x14ac:dyDescent="0.3">
      <c r="A1396" t="s">
        <v>25550</v>
      </c>
      <c r="B1396" s="1">
        <v>101</v>
      </c>
      <c r="C1396">
        <v>5.5</v>
      </c>
      <c r="P1396" s="8"/>
      <c r="Q1396" s="15"/>
      <c r="R1396" s="15"/>
      <c r="S1396" s="12"/>
      <c r="T1396" s="15">
        <v>7.2</v>
      </c>
      <c r="U1396" s="15"/>
      <c r="V1396" s="15"/>
      <c r="W1396" s="15"/>
      <c r="X1396" s="15"/>
      <c r="Y1396" s="15"/>
      <c r="Z1396" s="15"/>
      <c r="AA1396" s="15"/>
      <c r="AB1396" s="15"/>
      <c r="AC1396" s="15"/>
      <c r="AD1396" s="15"/>
      <c r="AE1396" s="7"/>
    </row>
    <row r="1397" spans="1:31" ht="14.4" x14ac:dyDescent="0.3">
      <c r="A1397" t="s">
        <v>25551</v>
      </c>
      <c r="B1397" s="1">
        <v>139</v>
      </c>
      <c r="C1397">
        <v>6.7</v>
      </c>
      <c r="P1397" s="8"/>
      <c r="Q1397" s="15"/>
      <c r="R1397" s="15"/>
      <c r="S1397" s="12"/>
      <c r="T1397" s="15">
        <v>7.2</v>
      </c>
      <c r="U1397" s="15"/>
      <c r="V1397" s="15"/>
      <c r="W1397" s="15"/>
      <c r="X1397" s="15"/>
      <c r="Y1397" s="15"/>
      <c r="Z1397" s="15"/>
      <c r="AA1397" s="15"/>
      <c r="AB1397" s="15"/>
      <c r="AC1397" s="15"/>
      <c r="AD1397" s="15"/>
      <c r="AE1397" s="7"/>
    </row>
    <row r="1398" spans="1:31" ht="14.4" x14ac:dyDescent="0.3">
      <c r="A1398" t="s">
        <v>25552</v>
      </c>
      <c r="B1398" s="1">
        <v>91</v>
      </c>
      <c r="C1398">
        <v>4.8</v>
      </c>
      <c r="P1398" s="8"/>
      <c r="Q1398" s="15"/>
      <c r="R1398" s="15"/>
      <c r="S1398" s="12"/>
      <c r="T1398" s="15">
        <v>6.5</v>
      </c>
      <c r="U1398" s="15"/>
      <c r="V1398" s="15"/>
      <c r="W1398" s="15"/>
      <c r="X1398" s="15"/>
      <c r="Y1398" s="15"/>
      <c r="Z1398" s="15"/>
      <c r="AA1398" s="15"/>
      <c r="AB1398" s="15"/>
      <c r="AC1398" s="15"/>
      <c r="AD1398" s="15"/>
      <c r="AE1398" s="7"/>
    </row>
    <row r="1399" spans="1:31" ht="14.4" x14ac:dyDescent="0.3">
      <c r="A1399" t="s">
        <v>25553</v>
      </c>
      <c r="B1399" s="1">
        <v>109</v>
      </c>
      <c r="C1399">
        <v>5.7</v>
      </c>
      <c r="P1399" s="8"/>
      <c r="Q1399" s="15"/>
      <c r="R1399" s="15"/>
      <c r="S1399" s="12"/>
      <c r="T1399" s="15">
        <v>7.5</v>
      </c>
      <c r="U1399" s="15"/>
      <c r="V1399" s="15"/>
      <c r="W1399" s="15"/>
      <c r="X1399" s="15"/>
      <c r="Y1399" s="15"/>
      <c r="Z1399" s="15"/>
      <c r="AA1399" s="15"/>
      <c r="AB1399" s="15"/>
      <c r="AC1399" s="15"/>
      <c r="AD1399" s="15"/>
      <c r="AE1399" s="7"/>
    </row>
    <row r="1400" spans="1:31" ht="14.4" x14ac:dyDescent="0.3">
      <c r="A1400" t="s">
        <v>25554</v>
      </c>
      <c r="B1400" s="1">
        <v>102</v>
      </c>
      <c r="C1400">
        <v>5.0999999999999996</v>
      </c>
      <c r="P1400" s="8"/>
      <c r="Q1400" s="15"/>
      <c r="R1400" s="15"/>
      <c r="S1400" s="12"/>
      <c r="T1400" s="15">
        <v>5.5</v>
      </c>
      <c r="U1400" s="15"/>
      <c r="V1400" s="15"/>
      <c r="W1400" s="15"/>
      <c r="X1400" s="15"/>
      <c r="Y1400" s="15"/>
      <c r="Z1400" s="15"/>
      <c r="AA1400" s="15"/>
      <c r="AB1400" s="15"/>
      <c r="AC1400" s="15"/>
      <c r="AD1400" s="15"/>
      <c r="AE1400" s="7"/>
    </row>
    <row r="1401" spans="1:31" ht="14.4" x14ac:dyDescent="0.3">
      <c r="A1401" t="s">
        <v>25555</v>
      </c>
      <c r="B1401" s="1">
        <v>103</v>
      </c>
      <c r="C1401">
        <v>6</v>
      </c>
      <c r="P1401" s="8"/>
      <c r="Q1401" s="15"/>
      <c r="R1401" s="15"/>
      <c r="S1401" s="12"/>
      <c r="T1401" s="15">
        <v>7.2</v>
      </c>
      <c r="U1401" s="15"/>
      <c r="V1401" s="15"/>
      <c r="W1401" s="15"/>
      <c r="X1401" s="15"/>
      <c r="Y1401" s="15"/>
      <c r="Z1401" s="15"/>
      <c r="AA1401" s="15"/>
      <c r="AB1401" s="15"/>
      <c r="AC1401" s="15"/>
      <c r="AD1401" s="15"/>
      <c r="AE1401" s="7"/>
    </row>
    <row r="1402" spans="1:31" ht="14.4" x14ac:dyDescent="0.3">
      <c r="A1402" t="s">
        <v>25556</v>
      </c>
      <c r="B1402" s="1">
        <v>83</v>
      </c>
      <c r="C1402">
        <v>4.2</v>
      </c>
      <c r="P1402" s="8"/>
      <c r="Q1402" s="15"/>
      <c r="R1402" s="15"/>
      <c r="S1402" s="12"/>
      <c r="T1402" s="15">
        <v>6.5</v>
      </c>
      <c r="U1402" s="15"/>
      <c r="V1402" s="15"/>
      <c r="W1402" s="15"/>
      <c r="X1402" s="15"/>
      <c r="Y1402" s="15"/>
      <c r="Z1402" s="15"/>
      <c r="AA1402" s="15"/>
      <c r="AB1402" s="15"/>
      <c r="AC1402" s="15"/>
      <c r="AD1402" s="15"/>
      <c r="AE1402" s="7"/>
    </row>
    <row r="1403" spans="1:31" ht="14.4" x14ac:dyDescent="0.3">
      <c r="A1403" t="s">
        <v>25557</v>
      </c>
      <c r="B1403" s="1">
        <v>123</v>
      </c>
      <c r="C1403">
        <v>7.4</v>
      </c>
      <c r="P1403" s="8"/>
      <c r="Q1403" s="15"/>
      <c r="R1403" s="15"/>
      <c r="S1403" s="12"/>
      <c r="T1403" s="15">
        <v>5.6</v>
      </c>
      <c r="U1403" s="15"/>
      <c r="V1403" s="15"/>
      <c r="W1403" s="15"/>
      <c r="X1403" s="15"/>
      <c r="Y1403" s="15"/>
      <c r="Z1403" s="15"/>
      <c r="AA1403" s="15"/>
      <c r="AB1403" s="15"/>
      <c r="AC1403" s="15"/>
      <c r="AD1403" s="15"/>
      <c r="AE1403" s="7"/>
    </row>
    <row r="1404" spans="1:31" ht="14.4" x14ac:dyDescent="0.3">
      <c r="A1404" t="s">
        <v>25558</v>
      </c>
      <c r="B1404" s="1">
        <v>101</v>
      </c>
      <c r="C1404">
        <v>4.5999999999999996</v>
      </c>
      <c r="P1404" s="8"/>
      <c r="Q1404" s="15"/>
      <c r="R1404" s="15"/>
      <c r="S1404" s="12"/>
      <c r="T1404" s="15">
        <v>5.6</v>
      </c>
      <c r="U1404" s="15"/>
      <c r="V1404" s="15"/>
      <c r="W1404" s="15"/>
      <c r="X1404" s="15"/>
      <c r="Y1404" s="15"/>
      <c r="Z1404" s="15"/>
      <c r="AA1404" s="15"/>
      <c r="AB1404" s="15"/>
      <c r="AC1404" s="15"/>
      <c r="AD1404" s="15"/>
      <c r="AE1404" s="7"/>
    </row>
    <row r="1405" spans="1:31" ht="14.4" x14ac:dyDescent="0.3">
      <c r="A1405" t="s">
        <v>25559</v>
      </c>
      <c r="B1405" s="1">
        <v>117</v>
      </c>
      <c r="C1405">
        <v>6.9</v>
      </c>
      <c r="P1405" s="8"/>
      <c r="Q1405" s="15"/>
      <c r="R1405" s="15"/>
      <c r="S1405" s="12"/>
      <c r="T1405" s="15">
        <v>7.1</v>
      </c>
      <c r="U1405" s="15"/>
      <c r="V1405" s="15"/>
      <c r="W1405" s="15"/>
      <c r="X1405" s="15"/>
      <c r="Y1405" s="15"/>
      <c r="Z1405" s="15"/>
      <c r="AA1405" s="15"/>
      <c r="AB1405" s="15"/>
      <c r="AC1405" s="15"/>
      <c r="AD1405" s="15"/>
      <c r="AE1405" s="7"/>
    </row>
    <row r="1406" spans="1:31" ht="14.4" x14ac:dyDescent="0.3">
      <c r="A1406" t="s">
        <v>25560</v>
      </c>
      <c r="B1406" s="1">
        <v>114</v>
      </c>
      <c r="C1406">
        <v>6.9</v>
      </c>
      <c r="P1406" s="8"/>
      <c r="Q1406" s="15"/>
      <c r="R1406" s="15"/>
      <c r="S1406" s="12"/>
      <c r="T1406" s="15">
        <v>7.6</v>
      </c>
      <c r="U1406" s="15"/>
      <c r="V1406" s="15"/>
      <c r="W1406" s="15"/>
      <c r="X1406" s="15"/>
      <c r="Y1406" s="15"/>
      <c r="Z1406" s="15"/>
      <c r="AA1406" s="15"/>
      <c r="AB1406" s="15"/>
      <c r="AC1406" s="15"/>
      <c r="AD1406" s="15"/>
      <c r="AE1406" s="7"/>
    </row>
    <row r="1407" spans="1:31" ht="14.4" x14ac:dyDescent="0.3">
      <c r="A1407" t="s">
        <v>25561</v>
      </c>
      <c r="B1407" s="1">
        <v>330</v>
      </c>
      <c r="C1407">
        <v>8</v>
      </c>
      <c r="P1407" s="8"/>
      <c r="Q1407" s="15"/>
      <c r="R1407" s="15"/>
      <c r="S1407" s="12"/>
      <c r="T1407" s="15">
        <v>6.4</v>
      </c>
      <c r="U1407" s="15"/>
      <c r="V1407" s="15"/>
      <c r="W1407" s="15"/>
      <c r="X1407" s="15"/>
      <c r="Y1407" s="15"/>
      <c r="Z1407" s="15"/>
      <c r="AA1407" s="15"/>
      <c r="AB1407" s="15"/>
      <c r="AC1407" s="15"/>
      <c r="AD1407" s="15"/>
      <c r="AE1407" s="7"/>
    </row>
    <row r="1408" spans="1:31" ht="14.4" x14ac:dyDescent="0.3">
      <c r="A1408" t="s">
        <v>25562</v>
      </c>
      <c r="B1408" s="1">
        <v>121</v>
      </c>
      <c r="C1408">
        <v>6.4</v>
      </c>
      <c r="P1408" s="8"/>
      <c r="Q1408" s="15"/>
      <c r="R1408" s="15"/>
      <c r="S1408" s="12"/>
      <c r="T1408" s="15">
        <v>6</v>
      </c>
      <c r="U1408" s="15"/>
      <c r="V1408" s="15"/>
      <c r="W1408" s="15"/>
      <c r="X1408" s="15"/>
      <c r="Y1408" s="15"/>
      <c r="Z1408" s="15"/>
      <c r="AA1408" s="15"/>
      <c r="AB1408" s="15"/>
      <c r="AC1408" s="15"/>
      <c r="AD1408" s="15"/>
      <c r="AE1408" s="7"/>
    </row>
    <row r="1409" spans="1:31" ht="14.4" x14ac:dyDescent="0.3">
      <c r="A1409" t="s">
        <v>25563</v>
      </c>
      <c r="B1409" s="1">
        <v>114</v>
      </c>
      <c r="C1409">
        <v>6.3</v>
      </c>
      <c r="P1409" s="8"/>
      <c r="Q1409" s="15"/>
      <c r="R1409" s="15"/>
      <c r="S1409" s="12"/>
      <c r="T1409" s="15">
        <v>7.3</v>
      </c>
      <c r="U1409" s="15"/>
      <c r="V1409" s="15"/>
      <c r="W1409" s="15"/>
      <c r="X1409" s="15"/>
      <c r="Y1409" s="15"/>
      <c r="Z1409" s="15"/>
      <c r="AA1409" s="15"/>
      <c r="AB1409" s="15"/>
      <c r="AC1409" s="15"/>
      <c r="AD1409" s="15"/>
      <c r="AE1409" s="7"/>
    </row>
    <row r="1410" spans="1:31" ht="14.4" x14ac:dyDescent="0.3">
      <c r="A1410" t="s">
        <v>25564</v>
      </c>
      <c r="B1410" s="1">
        <v>148</v>
      </c>
      <c r="C1410">
        <v>6.8</v>
      </c>
      <c r="P1410" s="8"/>
      <c r="Q1410" s="15"/>
      <c r="R1410" s="15"/>
      <c r="S1410" s="12"/>
      <c r="T1410" s="15">
        <v>6.1</v>
      </c>
      <c r="U1410" s="15"/>
      <c r="V1410" s="15"/>
      <c r="W1410" s="15"/>
      <c r="X1410" s="15"/>
      <c r="Y1410" s="15"/>
      <c r="Z1410" s="15"/>
      <c r="AA1410" s="15"/>
      <c r="AB1410" s="15"/>
      <c r="AC1410" s="15"/>
      <c r="AD1410" s="15"/>
      <c r="AE1410" s="7"/>
    </row>
    <row r="1411" spans="1:31" ht="14.4" x14ac:dyDescent="0.3">
      <c r="A1411" t="s">
        <v>25565</v>
      </c>
      <c r="B1411" s="1">
        <v>113</v>
      </c>
      <c r="C1411">
        <v>6.8</v>
      </c>
      <c r="P1411" s="8"/>
      <c r="Q1411" s="15"/>
      <c r="R1411" s="15"/>
      <c r="S1411" s="12"/>
      <c r="T1411" s="15">
        <v>7.7</v>
      </c>
      <c r="U1411" s="15"/>
      <c r="V1411" s="15"/>
      <c r="W1411" s="15"/>
      <c r="X1411" s="15"/>
      <c r="Y1411" s="15"/>
      <c r="Z1411" s="15"/>
      <c r="AA1411" s="15"/>
      <c r="AB1411" s="15"/>
      <c r="AC1411" s="15"/>
      <c r="AD1411" s="15"/>
      <c r="AE1411" s="7"/>
    </row>
    <row r="1412" spans="1:31" ht="14.4" x14ac:dyDescent="0.3">
      <c r="A1412" t="s">
        <v>25566</v>
      </c>
      <c r="B1412" s="1">
        <v>91</v>
      </c>
      <c r="C1412">
        <v>5.4</v>
      </c>
      <c r="P1412" s="8"/>
      <c r="Q1412" s="15"/>
      <c r="R1412" s="15"/>
      <c r="S1412" s="12"/>
      <c r="T1412" s="15">
        <v>6.2</v>
      </c>
      <c r="U1412" s="15"/>
      <c r="V1412" s="15"/>
      <c r="W1412" s="15"/>
      <c r="X1412" s="15"/>
      <c r="Y1412" s="15"/>
      <c r="Z1412" s="15"/>
      <c r="AA1412" s="15"/>
      <c r="AB1412" s="15"/>
      <c r="AC1412" s="15"/>
      <c r="AD1412" s="15"/>
      <c r="AE1412" s="7"/>
    </row>
    <row r="1413" spans="1:31" ht="14.4" x14ac:dyDescent="0.3">
      <c r="A1413" t="s">
        <v>25567</v>
      </c>
      <c r="B1413" s="1">
        <v>139</v>
      </c>
      <c r="C1413">
        <v>7.2</v>
      </c>
      <c r="P1413" s="8"/>
      <c r="Q1413" s="15"/>
      <c r="R1413" s="15"/>
      <c r="S1413" s="12"/>
      <c r="T1413" s="15">
        <v>6.1</v>
      </c>
      <c r="U1413" s="15"/>
      <c r="V1413" s="15"/>
      <c r="W1413" s="15"/>
      <c r="X1413" s="15"/>
      <c r="Y1413" s="15"/>
      <c r="Z1413" s="15"/>
      <c r="AA1413" s="15"/>
      <c r="AB1413" s="15"/>
      <c r="AC1413" s="15"/>
      <c r="AD1413" s="15"/>
      <c r="AE1413" s="7"/>
    </row>
    <row r="1414" spans="1:31" ht="14.4" x14ac:dyDescent="0.3">
      <c r="A1414" t="s">
        <v>25568</v>
      </c>
      <c r="B1414" s="1">
        <v>96</v>
      </c>
      <c r="C1414">
        <v>7.3</v>
      </c>
      <c r="P1414" s="8"/>
      <c r="Q1414" s="15"/>
      <c r="R1414" s="15"/>
      <c r="S1414" s="12"/>
      <c r="T1414" s="15">
        <v>6.7</v>
      </c>
      <c r="U1414" s="15"/>
      <c r="V1414" s="15"/>
      <c r="W1414" s="15"/>
      <c r="X1414" s="15"/>
      <c r="Y1414" s="15"/>
      <c r="Z1414" s="15"/>
      <c r="AA1414" s="15"/>
      <c r="AB1414" s="15"/>
      <c r="AC1414" s="15"/>
      <c r="AD1414" s="15"/>
      <c r="AE1414" s="7"/>
    </row>
    <row r="1415" spans="1:31" ht="14.4" x14ac:dyDescent="0.3">
      <c r="A1415" t="s">
        <v>25569</v>
      </c>
      <c r="B1415" s="1">
        <v>102</v>
      </c>
      <c r="C1415">
        <v>5.2</v>
      </c>
      <c r="P1415" s="8"/>
      <c r="Q1415" s="15"/>
      <c r="R1415" s="15"/>
      <c r="S1415" s="12"/>
      <c r="T1415" s="15">
        <v>7.6</v>
      </c>
      <c r="U1415" s="15"/>
      <c r="V1415" s="15"/>
      <c r="W1415" s="15"/>
      <c r="X1415" s="15"/>
      <c r="Y1415" s="15"/>
      <c r="Z1415" s="15"/>
      <c r="AA1415" s="15"/>
      <c r="AB1415" s="15"/>
      <c r="AC1415" s="15"/>
      <c r="AD1415" s="15"/>
      <c r="AE1415" s="7"/>
    </row>
    <row r="1416" spans="1:31" ht="14.4" x14ac:dyDescent="0.3">
      <c r="A1416" t="s">
        <v>25570</v>
      </c>
      <c r="B1416" s="1">
        <v>96</v>
      </c>
      <c r="C1416">
        <v>5.5</v>
      </c>
      <c r="P1416" s="8"/>
      <c r="Q1416" s="15"/>
      <c r="R1416" s="15"/>
      <c r="S1416" s="12"/>
      <c r="T1416" s="15">
        <v>6.6</v>
      </c>
      <c r="U1416" s="15"/>
      <c r="V1416" s="15"/>
      <c r="W1416" s="15"/>
      <c r="X1416" s="15"/>
      <c r="Y1416" s="15"/>
      <c r="Z1416" s="15"/>
      <c r="AA1416" s="15"/>
      <c r="AB1416" s="15"/>
      <c r="AC1416" s="15"/>
      <c r="AD1416" s="15"/>
      <c r="AE1416" s="7"/>
    </row>
    <row r="1417" spans="1:31" ht="14.4" x14ac:dyDescent="0.3">
      <c r="A1417" t="s">
        <v>25571</v>
      </c>
      <c r="B1417" s="1">
        <v>101</v>
      </c>
      <c r="C1417">
        <v>7.7</v>
      </c>
      <c r="P1417" s="8"/>
      <c r="Q1417" s="15"/>
      <c r="R1417" s="15"/>
      <c r="S1417" s="12"/>
      <c r="T1417" s="15">
        <v>7.3</v>
      </c>
      <c r="U1417" s="15"/>
      <c r="V1417" s="15"/>
      <c r="W1417" s="15"/>
      <c r="X1417" s="15"/>
      <c r="Y1417" s="15"/>
      <c r="Z1417" s="15"/>
      <c r="AA1417" s="15"/>
      <c r="AB1417" s="15"/>
      <c r="AC1417" s="15"/>
      <c r="AD1417" s="15"/>
      <c r="AE1417" s="7"/>
    </row>
    <row r="1418" spans="1:31" ht="14.4" x14ac:dyDescent="0.3">
      <c r="A1418" t="s">
        <v>25572</v>
      </c>
      <c r="B1418" s="1">
        <v>128</v>
      </c>
      <c r="C1418">
        <v>7.1</v>
      </c>
      <c r="P1418" s="8"/>
      <c r="Q1418" s="15"/>
      <c r="R1418" s="15"/>
      <c r="S1418" s="12"/>
      <c r="T1418" s="15">
        <v>7</v>
      </c>
      <c r="U1418" s="15"/>
      <c r="V1418" s="15"/>
      <c r="W1418" s="15"/>
      <c r="X1418" s="15"/>
      <c r="Y1418" s="15"/>
      <c r="Z1418" s="15"/>
      <c r="AA1418" s="15"/>
      <c r="AB1418" s="15"/>
      <c r="AC1418" s="15"/>
      <c r="AD1418" s="15"/>
      <c r="AE1418" s="7"/>
    </row>
    <row r="1419" spans="1:31" ht="14.4" x14ac:dyDescent="0.3">
      <c r="A1419" t="s">
        <v>25573</v>
      </c>
      <c r="B1419" s="1">
        <v>109</v>
      </c>
      <c r="C1419">
        <v>5.3</v>
      </c>
      <c r="P1419" s="8"/>
      <c r="Q1419" s="15"/>
      <c r="R1419" s="15"/>
      <c r="S1419" s="12"/>
      <c r="T1419" s="15">
        <v>6.4</v>
      </c>
      <c r="U1419" s="15"/>
      <c r="V1419" s="15"/>
      <c r="W1419" s="15"/>
      <c r="X1419" s="15"/>
      <c r="Y1419" s="15"/>
      <c r="Z1419" s="15"/>
      <c r="AA1419" s="15"/>
      <c r="AB1419" s="15"/>
      <c r="AC1419" s="15"/>
      <c r="AD1419" s="15"/>
      <c r="AE1419" s="7"/>
    </row>
    <row r="1420" spans="1:31" ht="14.4" x14ac:dyDescent="0.3">
      <c r="A1420" t="s">
        <v>25574</v>
      </c>
      <c r="B1420" s="1">
        <v>114</v>
      </c>
      <c r="C1420">
        <v>5.6</v>
      </c>
      <c r="P1420" s="8"/>
      <c r="Q1420" s="15"/>
      <c r="R1420" s="15"/>
      <c r="S1420" s="12"/>
      <c r="T1420" s="15">
        <v>6.9</v>
      </c>
      <c r="U1420" s="15"/>
      <c r="V1420" s="15"/>
      <c r="W1420" s="15"/>
      <c r="X1420" s="15"/>
      <c r="Y1420" s="15"/>
      <c r="Z1420" s="15"/>
      <c r="AA1420" s="15"/>
      <c r="AB1420" s="15"/>
      <c r="AC1420" s="15"/>
      <c r="AD1420" s="15"/>
      <c r="AE1420" s="7"/>
    </row>
    <row r="1421" spans="1:31" ht="14.4" x14ac:dyDescent="0.3">
      <c r="A1421" t="s">
        <v>25575</v>
      </c>
      <c r="B1421" s="1">
        <v>105</v>
      </c>
      <c r="C1421">
        <v>5.7</v>
      </c>
      <c r="P1421" s="8"/>
      <c r="Q1421" s="15"/>
      <c r="R1421" s="15"/>
      <c r="S1421" s="12"/>
      <c r="T1421" s="15">
        <v>7.7</v>
      </c>
      <c r="U1421" s="15"/>
      <c r="V1421" s="15"/>
      <c r="W1421" s="15"/>
      <c r="X1421" s="15"/>
      <c r="Y1421" s="15"/>
      <c r="Z1421" s="15"/>
      <c r="AA1421" s="15"/>
      <c r="AB1421" s="15"/>
      <c r="AC1421" s="15"/>
      <c r="AD1421" s="15"/>
      <c r="AE1421" s="7"/>
    </row>
    <row r="1422" spans="1:31" ht="14.4" x14ac:dyDescent="0.3">
      <c r="A1422" t="s">
        <v>25576</v>
      </c>
      <c r="B1422" s="1">
        <v>141</v>
      </c>
      <c r="C1422">
        <v>7.1</v>
      </c>
      <c r="P1422" s="8"/>
      <c r="Q1422" s="15"/>
      <c r="R1422" s="15"/>
      <c r="S1422" s="12"/>
      <c r="T1422" s="15">
        <v>6.7</v>
      </c>
      <c r="U1422" s="15"/>
      <c r="V1422" s="15"/>
      <c r="W1422" s="15"/>
      <c r="X1422" s="15"/>
      <c r="Y1422" s="15"/>
      <c r="Z1422" s="15"/>
      <c r="AA1422" s="15"/>
      <c r="AB1422" s="15"/>
      <c r="AC1422" s="15"/>
      <c r="AD1422" s="15"/>
      <c r="AE1422" s="7"/>
    </row>
    <row r="1423" spans="1:31" ht="14.4" x14ac:dyDescent="0.3">
      <c r="A1423" t="s">
        <v>25577</v>
      </c>
      <c r="B1423" s="1">
        <v>138</v>
      </c>
      <c r="C1423">
        <v>7.6</v>
      </c>
      <c r="P1423" s="8"/>
      <c r="Q1423" s="15"/>
      <c r="R1423" s="15"/>
      <c r="S1423" s="12"/>
      <c r="T1423" s="15">
        <v>7.8</v>
      </c>
      <c r="U1423" s="15"/>
      <c r="V1423" s="15"/>
      <c r="W1423" s="15"/>
      <c r="X1423" s="15"/>
      <c r="Y1423" s="15"/>
      <c r="Z1423" s="15"/>
      <c r="AA1423" s="15"/>
      <c r="AB1423" s="15"/>
      <c r="AC1423" s="15"/>
      <c r="AD1423" s="15"/>
      <c r="AE1423" s="7"/>
    </row>
    <row r="1424" spans="1:31" ht="14.4" x14ac:dyDescent="0.3">
      <c r="A1424" t="s">
        <v>25578</v>
      </c>
      <c r="B1424" s="1">
        <v>101</v>
      </c>
      <c r="C1424">
        <v>5.5</v>
      </c>
      <c r="P1424" s="8"/>
      <c r="Q1424" s="15"/>
      <c r="R1424" s="15"/>
      <c r="S1424" s="12"/>
      <c r="T1424" s="15">
        <v>6.1</v>
      </c>
      <c r="U1424" s="15"/>
      <c r="V1424" s="15"/>
      <c r="W1424" s="15"/>
      <c r="X1424" s="15"/>
      <c r="Y1424" s="15"/>
      <c r="Z1424" s="15"/>
      <c r="AA1424" s="15"/>
      <c r="AB1424" s="15"/>
      <c r="AC1424" s="15"/>
      <c r="AD1424" s="15"/>
      <c r="AE1424" s="7"/>
    </row>
    <row r="1425" spans="1:31" ht="14.4" x14ac:dyDescent="0.3">
      <c r="A1425" t="s">
        <v>25579</v>
      </c>
      <c r="B1425" s="1">
        <v>99</v>
      </c>
      <c r="C1425">
        <v>5.0999999999999996</v>
      </c>
      <c r="P1425" s="8"/>
      <c r="Q1425" s="15"/>
      <c r="R1425" s="15"/>
      <c r="S1425" s="12"/>
      <c r="T1425" s="15">
        <v>6.9</v>
      </c>
      <c r="U1425" s="15"/>
      <c r="V1425" s="15"/>
      <c r="W1425" s="15"/>
      <c r="X1425" s="15"/>
      <c r="Y1425" s="15"/>
      <c r="Z1425" s="15"/>
      <c r="AA1425" s="15"/>
      <c r="AB1425" s="15"/>
      <c r="AC1425" s="15"/>
      <c r="AD1425" s="15"/>
      <c r="AE1425" s="7"/>
    </row>
    <row r="1426" spans="1:31" ht="14.4" x14ac:dyDescent="0.3">
      <c r="A1426" t="s">
        <v>25580</v>
      </c>
      <c r="B1426" s="1">
        <v>85</v>
      </c>
      <c r="C1426">
        <v>6.3</v>
      </c>
      <c r="P1426" s="9"/>
      <c r="Q1426" s="16"/>
      <c r="R1426" s="16"/>
      <c r="S1426" s="13"/>
      <c r="T1426" s="16">
        <v>7.4</v>
      </c>
      <c r="U1426" s="16"/>
      <c r="V1426" s="16"/>
      <c r="W1426" s="16"/>
      <c r="X1426" s="16"/>
      <c r="Y1426" s="16"/>
      <c r="Z1426" s="16"/>
      <c r="AA1426" s="16"/>
      <c r="AB1426" s="16"/>
      <c r="AC1426" s="16"/>
      <c r="AD1426" s="16"/>
      <c r="AE1426" s="10"/>
    </row>
    <row r="1427" spans="1:31" x14ac:dyDescent="0.3">
      <c r="A1427" t="s">
        <v>25581</v>
      </c>
      <c r="B1427" s="1">
        <v>89</v>
      </c>
      <c r="C1427">
        <v>4.9000000000000004</v>
      </c>
    </row>
    <row r="1428" spans="1:31" x14ac:dyDescent="0.3">
      <c r="A1428" t="s">
        <v>25582</v>
      </c>
      <c r="B1428" s="1">
        <v>99</v>
      </c>
      <c r="C1428">
        <v>6.5</v>
      </c>
    </row>
    <row r="1429" spans="1:31" x14ac:dyDescent="0.3">
      <c r="A1429" t="s">
        <v>25583</v>
      </c>
      <c r="B1429" s="1">
        <v>105</v>
      </c>
      <c r="C1429">
        <v>5.6</v>
      </c>
    </row>
    <row r="1430" spans="1:31" x14ac:dyDescent="0.3">
      <c r="A1430" t="s">
        <v>25584</v>
      </c>
      <c r="B1430" s="1">
        <v>97</v>
      </c>
      <c r="C1430">
        <v>5.3</v>
      </c>
    </row>
    <row r="1431" spans="1:31" x14ac:dyDescent="0.3">
      <c r="A1431" t="s">
        <v>25585</v>
      </c>
      <c r="B1431" s="1">
        <v>140</v>
      </c>
      <c r="C1431">
        <v>6.5</v>
      </c>
    </row>
    <row r="1432" spans="1:31" x14ac:dyDescent="0.3">
      <c r="A1432" t="s">
        <v>25586</v>
      </c>
      <c r="B1432" s="1">
        <v>118</v>
      </c>
      <c r="C1432">
        <v>6.8</v>
      </c>
    </row>
    <row r="1433" spans="1:31" x14ac:dyDescent="0.3">
      <c r="A1433" t="s">
        <v>25587</v>
      </c>
      <c r="B1433" s="1">
        <v>94</v>
      </c>
      <c r="C1433">
        <v>6.5</v>
      </c>
    </row>
    <row r="1434" spans="1:31" x14ac:dyDescent="0.3">
      <c r="A1434" t="s">
        <v>25588</v>
      </c>
      <c r="B1434" s="1">
        <v>124</v>
      </c>
      <c r="C1434">
        <v>6</v>
      </c>
    </row>
    <row r="1435" spans="1:31" x14ac:dyDescent="0.3">
      <c r="A1435" t="s">
        <v>25589</v>
      </c>
      <c r="B1435" s="1">
        <v>134</v>
      </c>
      <c r="C1435">
        <v>8.4</v>
      </c>
    </row>
    <row r="1436" spans="1:31" x14ac:dyDescent="0.3">
      <c r="A1436" t="s">
        <v>25590</v>
      </c>
      <c r="B1436" s="1">
        <v>113</v>
      </c>
      <c r="C1436">
        <v>6</v>
      </c>
    </row>
    <row r="1437" spans="1:31" x14ac:dyDescent="0.3">
      <c r="A1437" t="s">
        <v>25591</v>
      </c>
      <c r="B1437" s="1">
        <v>124</v>
      </c>
      <c r="C1437">
        <v>7.6</v>
      </c>
    </row>
    <row r="1438" spans="1:31" x14ac:dyDescent="0.3">
      <c r="A1438" t="s">
        <v>25592</v>
      </c>
      <c r="B1438" s="1">
        <v>97</v>
      </c>
      <c r="C1438">
        <v>6.9</v>
      </c>
    </row>
    <row r="1439" spans="1:31" x14ac:dyDescent="0.3">
      <c r="A1439" t="s">
        <v>25593</v>
      </c>
      <c r="B1439" s="1">
        <v>123</v>
      </c>
      <c r="C1439">
        <v>6.4</v>
      </c>
    </row>
    <row r="1440" spans="1:31" x14ac:dyDescent="0.3">
      <c r="A1440" t="s">
        <v>25594</v>
      </c>
      <c r="B1440" s="1">
        <v>99</v>
      </c>
      <c r="C1440">
        <v>5.0999999999999996</v>
      </c>
    </row>
    <row r="1441" spans="1:3" x14ac:dyDescent="0.3">
      <c r="A1441" t="s">
        <v>25595</v>
      </c>
      <c r="B1441" s="1">
        <v>101</v>
      </c>
      <c r="C1441">
        <v>7</v>
      </c>
    </row>
    <row r="1442" spans="1:3" x14ac:dyDescent="0.3">
      <c r="A1442" t="s">
        <v>25596</v>
      </c>
      <c r="B1442" s="1">
        <v>92</v>
      </c>
      <c r="C1442">
        <v>5.7</v>
      </c>
    </row>
    <row r="1443" spans="1:3" x14ac:dyDescent="0.3">
      <c r="A1443" t="s">
        <v>25597</v>
      </c>
      <c r="B1443" s="1">
        <v>131</v>
      </c>
      <c r="C1443">
        <v>6.8</v>
      </c>
    </row>
    <row r="1444" spans="1:3" x14ac:dyDescent="0.3">
      <c r="A1444" t="s">
        <v>25598</v>
      </c>
      <c r="B1444" s="1">
        <v>107</v>
      </c>
      <c r="C1444">
        <v>6.7</v>
      </c>
    </row>
    <row r="1445" spans="1:3" x14ac:dyDescent="0.3">
      <c r="A1445" t="s">
        <v>25599</v>
      </c>
      <c r="B1445" s="1">
        <v>103</v>
      </c>
      <c r="C1445">
        <v>6.2</v>
      </c>
    </row>
    <row r="1446" spans="1:3" x14ac:dyDescent="0.3">
      <c r="A1446" t="s">
        <v>25600</v>
      </c>
      <c r="B1446" s="1">
        <v>129</v>
      </c>
      <c r="C1446">
        <v>7.2</v>
      </c>
    </row>
    <row r="1447" spans="1:3" x14ac:dyDescent="0.3">
      <c r="A1447" t="s">
        <v>25601</v>
      </c>
      <c r="B1447" s="1">
        <v>107</v>
      </c>
      <c r="C1447">
        <v>6.2</v>
      </c>
    </row>
    <row r="1448" spans="1:3" x14ac:dyDescent="0.3">
      <c r="A1448" t="s">
        <v>25602</v>
      </c>
      <c r="B1448" s="1">
        <v>89</v>
      </c>
      <c r="C1448">
        <v>5.6</v>
      </c>
    </row>
    <row r="1449" spans="1:3" x14ac:dyDescent="0.3">
      <c r="A1449" t="s">
        <v>25603</v>
      </c>
      <c r="B1449" s="1">
        <v>113</v>
      </c>
      <c r="C1449">
        <v>4.4000000000000004</v>
      </c>
    </row>
    <row r="1450" spans="1:3" x14ac:dyDescent="0.3">
      <c r="A1450" t="s">
        <v>25604</v>
      </c>
      <c r="B1450" s="1">
        <v>93</v>
      </c>
      <c r="C1450">
        <v>7.5</v>
      </c>
    </row>
    <row r="1451" spans="1:3" x14ac:dyDescent="0.3">
      <c r="A1451" t="s">
        <v>25605</v>
      </c>
      <c r="B1451" s="1">
        <v>120</v>
      </c>
      <c r="C1451">
        <v>7.1</v>
      </c>
    </row>
    <row r="1452" spans="1:3" x14ac:dyDescent="0.3">
      <c r="A1452" t="s">
        <v>25606</v>
      </c>
      <c r="B1452" s="1">
        <v>98</v>
      </c>
      <c r="C1452">
        <v>6.4</v>
      </c>
    </row>
    <row r="1453" spans="1:3" x14ac:dyDescent="0.3">
      <c r="A1453" t="s">
        <v>25607</v>
      </c>
      <c r="B1453" s="1">
        <v>105</v>
      </c>
      <c r="C1453">
        <v>7.1</v>
      </c>
    </row>
    <row r="1454" spans="1:3" x14ac:dyDescent="0.3">
      <c r="A1454" t="s">
        <v>25608</v>
      </c>
      <c r="B1454" s="1">
        <v>98</v>
      </c>
      <c r="C1454">
        <v>6.9</v>
      </c>
    </row>
    <row r="1455" spans="1:3" x14ac:dyDescent="0.3">
      <c r="A1455" t="s">
        <v>25609</v>
      </c>
      <c r="B1455" s="1">
        <v>96</v>
      </c>
      <c r="C1455">
        <v>7.5</v>
      </c>
    </row>
    <row r="1456" spans="1:3" x14ac:dyDescent="0.3">
      <c r="A1456" t="s">
        <v>25610</v>
      </c>
      <c r="B1456" s="1">
        <v>87</v>
      </c>
      <c r="C1456">
        <v>6.3</v>
      </c>
    </row>
    <row r="1457" spans="1:3" x14ac:dyDescent="0.3">
      <c r="A1457" t="s">
        <v>25611</v>
      </c>
      <c r="B1457" s="1">
        <v>107</v>
      </c>
      <c r="C1457">
        <v>6.4</v>
      </c>
    </row>
    <row r="1458" spans="1:3" x14ac:dyDescent="0.3">
      <c r="A1458" t="s">
        <v>25612</v>
      </c>
      <c r="B1458" s="1">
        <v>90</v>
      </c>
      <c r="C1458">
        <v>5.9</v>
      </c>
    </row>
    <row r="1459" spans="1:3" x14ac:dyDescent="0.3">
      <c r="A1459" t="s">
        <v>25613</v>
      </c>
      <c r="B1459" s="1">
        <v>121</v>
      </c>
      <c r="C1459">
        <v>6.8</v>
      </c>
    </row>
    <row r="1460" spans="1:3" x14ac:dyDescent="0.3">
      <c r="A1460" t="s">
        <v>25614</v>
      </c>
      <c r="B1460" s="1">
        <v>119</v>
      </c>
      <c r="C1460">
        <v>6.3</v>
      </c>
    </row>
    <row r="1461" spans="1:3" x14ac:dyDescent="0.3">
      <c r="A1461" t="s">
        <v>25615</v>
      </c>
      <c r="B1461" s="1">
        <v>107</v>
      </c>
      <c r="C1461">
        <v>3.6</v>
      </c>
    </row>
    <row r="1462" spans="1:3" x14ac:dyDescent="0.3">
      <c r="A1462" t="s">
        <v>25616</v>
      </c>
      <c r="B1462" s="1">
        <v>110</v>
      </c>
      <c r="C1462">
        <v>5.3</v>
      </c>
    </row>
    <row r="1463" spans="1:3" x14ac:dyDescent="0.3">
      <c r="A1463" t="s">
        <v>25617</v>
      </c>
      <c r="B1463" s="1">
        <v>100</v>
      </c>
      <c r="C1463">
        <v>5.9</v>
      </c>
    </row>
    <row r="1464" spans="1:3" x14ac:dyDescent="0.3">
      <c r="A1464" t="s">
        <v>25618</v>
      </c>
      <c r="B1464" s="1">
        <v>75</v>
      </c>
      <c r="C1464">
        <v>6.9</v>
      </c>
    </row>
    <row r="1465" spans="1:3" x14ac:dyDescent="0.3">
      <c r="A1465" t="s">
        <v>25619</v>
      </c>
      <c r="B1465" s="1">
        <v>132</v>
      </c>
      <c r="C1465">
        <v>6.9</v>
      </c>
    </row>
    <row r="1466" spans="1:3" x14ac:dyDescent="0.3">
      <c r="A1466" t="s">
        <v>25620</v>
      </c>
      <c r="B1466" s="1">
        <v>105</v>
      </c>
      <c r="C1466">
        <v>6.1</v>
      </c>
    </row>
    <row r="1467" spans="1:3" x14ac:dyDescent="0.3">
      <c r="A1467" t="s">
        <v>25621</v>
      </c>
      <c r="B1467" s="1">
        <v>289</v>
      </c>
      <c r="C1467">
        <v>8.5</v>
      </c>
    </row>
    <row r="1468" spans="1:3" x14ac:dyDescent="0.3">
      <c r="A1468" t="s">
        <v>25622</v>
      </c>
      <c r="B1468" s="1">
        <v>102</v>
      </c>
      <c r="C1468">
        <v>6.3</v>
      </c>
    </row>
    <row r="1469" spans="1:3" x14ac:dyDescent="0.3">
      <c r="A1469" t="s">
        <v>25623</v>
      </c>
      <c r="B1469" s="1">
        <v>143</v>
      </c>
      <c r="C1469">
        <v>7.3</v>
      </c>
    </row>
    <row r="1470" spans="1:3" x14ac:dyDescent="0.3">
      <c r="A1470" t="s">
        <v>25624</v>
      </c>
      <c r="B1470" s="1">
        <v>113</v>
      </c>
      <c r="C1470">
        <v>6.3</v>
      </c>
    </row>
    <row r="1471" spans="1:3" x14ac:dyDescent="0.3">
      <c r="A1471" t="s">
        <v>25625</v>
      </c>
      <c r="B1471" s="1">
        <v>161</v>
      </c>
      <c r="C1471">
        <v>7.2</v>
      </c>
    </row>
    <row r="1472" spans="1:3" x14ac:dyDescent="0.3">
      <c r="A1472" t="s">
        <v>25626</v>
      </c>
      <c r="B1472" s="1">
        <v>138</v>
      </c>
      <c r="C1472">
        <v>7.3</v>
      </c>
    </row>
    <row r="1473" spans="1:3" x14ac:dyDescent="0.3">
      <c r="A1473" t="s">
        <v>25627</v>
      </c>
      <c r="B1473" s="1">
        <v>126</v>
      </c>
      <c r="C1473">
        <v>6.3</v>
      </c>
    </row>
    <row r="1474" spans="1:3" x14ac:dyDescent="0.3">
      <c r="A1474" t="s">
        <v>25628</v>
      </c>
      <c r="B1474" s="1">
        <v>99</v>
      </c>
      <c r="C1474">
        <v>8.1</v>
      </c>
    </row>
    <row r="1475" spans="1:3" x14ac:dyDescent="0.3">
      <c r="A1475" t="s">
        <v>25629</v>
      </c>
      <c r="B1475" s="1">
        <v>101</v>
      </c>
      <c r="C1475">
        <v>6.9</v>
      </c>
    </row>
    <row r="1476" spans="1:3" x14ac:dyDescent="0.3">
      <c r="A1476" t="s">
        <v>25630</v>
      </c>
      <c r="B1476" s="1">
        <v>103</v>
      </c>
      <c r="C1476">
        <v>6.3</v>
      </c>
    </row>
    <row r="1477" spans="1:3" x14ac:dyDescent="0.3">
      <c r="A1477" t="s">
        <v>25631</v>
      </c>
      <c r="B1477" s="1">
        <v>118</v>
      </c>
      <c r="C1477">
        <v>7.3</v>
      </c>
    </row>
    <row r="1478" spans="1:3" x14ac:dyDescent="0.3">
      <c r="A1478" t="s">
        <v>25632</v>
      </c>
      <c r="B1478" s="1">
        <v>99</v>
      </c>
      <c r="C1478">
        <v>6.1</v>
      </c>
    </row>
    <row r="1479" spans="1:3" x14ac:dyDescent="0.3">
      <c r="A1479" t="s">
        <v>25633</v>
      </c>
      <c r="B1479" s="1">
        <v>105</v>
      </c>
      <c r="C1479">
        <v>6.9</v>
      </c>
    </row>
    <row r="1480" spans="1:3" x14ac:dyDescent="0.3">
      <c r="A1480" t="s">
        <v>25634</v>
      </c>
      <c r="B1480" s="1">
        <v>113</v>
      </c>
      <c r="C1480">
        <v>7.2</v>
      </c>
    </row>
    <row r="1481" spans="1:3" x14ac:dyDescent="0.3">
      <c r="A1481" t="s">
        <v>25635</v>
      </c>
      <c r="B1481" s="1">
        <v>93</v>
      </c>
      <c r="C1481">
        <v>6.4</v>
      </c>
    </row>
    <row r="1482" spans="1:3" x14ac:dyDescent="0.3">
      <c r="A1482" t="s">
        <v>25636</v>
      </c>
      <c r="B1482" s="1">
        <v>108</v>
      </c>
      <c r="C1482">
        <v>6.4</v>
      </c>
    </row>
    <row r="1483" spans="1:3" x14ac:dyDescent="0.3">
      <c r="A1483" t="s">
        <v>25637</v>
      </c>
      <c r="B1483" s="1">
        <v>74</v>
      </c>
      <c r="C1483">
        <v>8.3000000000000007</v>
      </c>
    </row>
    <row r="1484" spans="1:3" x14ac:dyDescent="0.3">
      <c r="A1484" t="s">
        <v>25638</v>
      </c>
      <c r="B1484" s="1">
        <v>116</v>
      </c>
      <c r="C1484">
        <v>7.2</v>
      </c>
    </row>
    <row r="1485" spans="1:3" x14ac:dyDescent="0.3">
      <c r="A1485" t="s">
        <v>25639</v>
      </c>
      <c r="B1485" s="1">
        <v>104</v>
      </c>
      <c r="C1485">
        <v>6.8</v>
      </c>
    </row>
    <row r="1486" spans="1:3" x14ac:dyDescent="0.3">
      <c r="A1486" t="s">
        <v>25640</v>
      </c>
      <c r="B1486" s="1">
        <v>106</v>
      </c>
      <c r="C1486">
        <v>6.5</v>
      </c>
    </row>
    <row r="1487" spans="1:3" x14ac:dyDescent="0.3">
      <c r="A1487" t="s">
        <v>25641</v>
      </c>
      <c r="B1487" s="1">
        <v>120</v>
      </c>
      <c r="C1487">
        <v>7.8</v>
      </c>
    </row>
    <row r="1488" spans="1:3" x14ac:dyDescent="0.3">
      <c r="A1488" t="s">
        <v>25642</v>
      </c>
      <c r="B1488" s="1">
        <v>135</v>
      </c>
      <c r="C1488">
        <v>7.6</v>
      </c>
    </row>
    <row r="1489" spans="1:3" x14ac:dyDescent="0.3">
      <c r="A1489" t="s">
        <v>25643</v>
      </c>
      <c r="B1489" s="1">
        <v>132</v>
      </c>
      <c r="C1489">
        <v>7.2</v>
      </c>
    </row>
    <row r="1490" spans="1:3" x14ac:dyDescent="0.3">
      <c r="A1490" t="s">
        <v>25644</v>
      </c>
      <c r="B1490" s="1">
        <v>92</v>
      </c>
      <c r="C1490">
        <v>6.7</v>
      </c>
    </row>
    <row r="1491" spans="1:3" x14ac:dyDescent="0.3">
      <c r="A1491" t="s">
        <v>25645</v>
      </c>
      <c r="B1491" s="1">
        <v>99</v>
      </c>
      <c r="C1491">
        <v>6.8</v>
      </c>
    </row>
    <row r="1492" spans="1:3" x14ac:dyDescent="0.3">
      <c r="A1492" t="s">
        <v>25646</v>
      </c>
      <c r="B1492" s="1">
        <v>90</v>
      </c>
      <c r="C1492">
        <v>6.3</v>
      </c>
    </row>
    <row r="1493" spans="1:3" x14ac:dyDescent="0.3">
      <c r="A1493" t="s">
        <v>25647</v>
      </c>
      <c r="B1493" s="1">
        <v>111</v>
      </c>
      <c r="C1493">
        <v>6.2</v>
      </c>
    </row>
    <row r="1494" spans="1:3" x14ac:dyDescent="0.3">
      <c r="A1494" t="s">
        <v>25648</v>
      </c>
      <c r="B1494" s="1">
        <v>103</v>
      </c>
      <c r="C1494">
        <v>6.2</v>
      </c>
    </row>
    <row r="1495" spans="1:3" x14ac:dyDescent="0.3">
      <c r="A1495" t="s">
        <v>25649</v>
      </c>
      <c r="B1495" s="1">
        <v>127</v>
      </c>
      <c r="C1495">
        <v>8.6</v>
      </c>
    </row>
    <row r="1496" spans="1:3" x14ac:dyDescent="0.3">
      <c r="A1496" t="s">
        <v>25650</v>
      </c>
      <c r="B1496" s="1">
        <v>112</v>
      </c>
      <c r="C1496">
        <v>8</v>
      </c>
    </row>
    <row r="1497" spans="1:3" x14ac:dyDescent="0.3">
      <c r="A1497" t="s">
        <v>25651</v>
      </c>
      <c r="B1497" s="1">
        <v>87</v>
      </c>
      <c r="C1497">
        <v>7</v>
      </c>
    </row>
    <row r="1498" spans="1:3" x14ac:dyDescent="0.3">
      <c r="A1498" t="s">
        <v>25652</v>
      </c>
      <c r="B1498" s="1">
        <v>138</v>
      </c>
      <c r="C1498">
        <v>8</v>
      </c>
    </row>
    <row r="1499" spans="1:3" x14ac:dyDescent="0.3">
      <c r="A1499" t="s">
        <v>25653</v>
      </c>
      <c r="B1499" s="1">
        <v>132</v>
      </c>
      <c r="C1499">
        <v>8.1</v>
      </c>
    </row>
    <row r="1500" spans="1:3" x14ac:dyDescent="0.3">
      <c r="A1500" t="s">
        <v>25654</v>
      </c>
      <c r="B1500" s="1">
        <v>103</v>
      </c>
      <c r="C1500">
        <v>6.7</v>
      </c>
    </row>
    <row r="1501" spans="1:3" x14ac:dyDescent="0.3">
      <c r="A1501" t="s">
        <v>25655</v>
      </c>
      <c r="B1501" s="1">
        <v>123</v>
      </c>
      <c r="C1501">
        <v>7.9</v>
      </c>
    </row>
    <row r="1502" spans="1:3" x14ac:dyDescent="0.3">
      <c r="A1502" t="s">
        <v>25656</v>
      </c>
      <c r="B1502" s="1">
        <v>111</v>
      </c>
      <c r="C1502">
        <v>6.1</v>
      </c>
    </row>
    <row r="1503" spans="1:3" x14ac:dyDescent="0.3">
      <c r="A1503" t="s">
        <v>25657</v>
      </c>
      <c r="B1503" s="1">
        <v>102</v>
      </c>
      <c r="C1503">
        <v>4.2</v>
      </c>
    </row>
    <row r="1504" spans="1:3" x14ac:dyDescent="0.3">
      <c r="A1504" t="s">
        <v>25658</v>
      </c>
      <c r="B1504" s="1">
        <v>78</v>
      </c>
      <c r="C1504">
        <v>6.1</v>
      </c>
    </row>
    <row r="1505" spans="1:3" x14ac:dyDescent="0.3">
      <c r="A1505" t="s">
        <v>25659</v>
      </c>
      <c r="B1505" s="1">
        <v>132</v>
      </c>
      <c r="C1505">
        <v>6.6</v>
      </c>
    </row>
    <row r="1506" spans="1:3" x14ac:dyDescent="0.3">
      <c r="A1506" t="s">
        <v>25660</v>
      </c>
      <c r="B1506" s="1">
        <v>133</v>
      </c>
      <c r="C1506">
        <v>7.5</v>
      </c>
    </row>
    <row r="1507" spans="1:3" x14ac:dyDescent="0.3">
      <c r="A1507" t="s">
        <v>25661</v>
      </c>
      <c r="B1507" s="1">
        <v>108</v>
      </c>
      <c r="C1507">
        <v>7.4</v>
      </c>
    </row>
    <row r="1508" spans="1:3" x14ac:dyDescent="0.3">
      <c r="A1508" t="s">
        <v>25662</v>
      </c>
      <c r="B1508" s="1">
        <v>125</v>
      </c>
      <c r="C1508">
        <v>7.2</v>
      </c>
    </row>
    <row r="1509" spans="1:3" x14ac:dyDescent="0.3">
      <c r="A1509" t="s">
        <v>25663</v>
      </c>
      <c r="B1509" s="1">
        <v>98</v>
      </c>
      <c r="C1509">
        <v>6.9</v>
      </c>
    </row>
    <row r="1510" spans="1:3" x14ac:dyDescent="0.3">
      <c r="A1510" t="s">
        <v>25664</v>
      </c>
      <c r="B1510" s="1">
        <v>119</v>
      </c>
      <c r="C1510">
        <v>7.4</v>
      </c>
    </row>
    <row r="1511" spans="1:3" x14ac:dyDescent="0.3">
      <c r="A1511" t="s">
        <v>25665</v>
      </c>
      <c r="B1511" s="1">
        <v>87</v>
      </c>
      <c r="C1511">
        <v>5.4</v>
      </c>
    </row>
    <row r="1512" spans="1:3" x14ac:dyDescent="0.3">
      <c r="A1512" t="s">
        <v>25666</v>
      </c>
      <c r="B1512" s="1">
        <v>91</v>
      </c>
      <c r="C1512">
        <v>6.8</v>
      </c>
    </row>
    <row r="1513" spans="1:3" x14ac:dyDescent="0.3">
      <c r="A1513" t="s">
        <v>25667</v>
      </c>
      <c r="B1513" s="1">
        <v>100</v>
      </c>
      <c r="C1513">
        <v>6.3</v>
      </c>
    </row>
    <row r="1514" spans="1:3" x14ac:dyDescent="0.3">
      <c r="A1514" t="s">
        <v>25668</v>
      </c>
      <c r="B1514" s="1">
        <v>118</v>
      </c>
      <c r="C1514">
        <v>7.2</v>
      </c>
    </row>
    <row r="1515" spans="1:3" x14ac:dyDescent="0.3">
      <c r="A1515" t="s">
        <v>25669</v>
      </c>
      <c r="B1515" s="1">
        <v>109</v>
      </c>
      <c r="C1515">
        <v>6.9</v>
      </c>
    </row>
    <row r="1516" spans="1:3" x14ac:dyDescent="0.3">
      <c r="A1516" t="s">
        <v>25670</v>
      </c>
      <c r="B1516" s="1">
        <v>99</v>
      </c>
      <c r="C1516">
        <v>6</v>
      </c>
    </row>
    <row r="1517" spans="1:3" x14ac:dyDescent="0.3">
      <c r="A1517" t="s">
        <v>25671</v>
      </c>
      <c r="B1517" s="1">
        <v>114</v>
      </c>
      <c r="C1517">
        <v>5.9</v>
      </c>
    </row>
    <row r="1518" spans="1:3" x14ac:dyDescent="0.3">
      <c r="A1518" t="s">
        <v>25672</v>
      </c>
      <c r="B1518" s="1">
        <v>89</v>
      </c>
      <c r="C1518">
        <v>5.4</v>
      </c>
    </row>
    <row r="1519" spans="1:3" x14ac:dyDescent="0.3">
      <c r="A1519" t="s">
        <v>25673</v>
      </c>
      <c r="B1519" s="1">
        <v>95</v>
      </c>
      <c r="C1519">
        <v>5.9</v>
      </c>
    </row>
    <row r="1520" spans="1:3" x14ac:dyDescent="0.3">
      <c r="A1520" t="s">
        <v>25674</v>
      </c>
      <c r="B1520" s="1">
        <v>98</v>
      </c>
      <c r="C1520">
        <v>6.1</v>
      </c>
    </row>
    <row r="1521" spans="1:3" x14ac:dyDescent="0.3">
      <c r="A1521" t="s">
        <v>25675</v>
      </c>
      <c r="B1521" s="1">
        <v>94</v>
      </c>
      <c r="C1521">
        <v>7.7</v>
      </c>
    </row>
    <row r="1522" spans="1:3" x14ac:dyDescent="0.3">
      <c r="A1522" t="s">
        <v>25676</v>
      </c>
      <c r="B1522" s="1">
        <v>85</v>
      </c>
      <c r="C1522">
        <v>5.8</v>
      </c>
    </row>
    <row r="1523" spans="1:3" x14ac:dyDescent="0.3">
      <c r="A1523" t="s">
        <v>25677</v>
      </c>
      <c r="B1523" s="1">
        <v>124</v>
      </c>
      <c r="C1523">
        <v>7.6</v>
      </c>
    </row>
    <row r="1524" spans="1:3" x14ac:dyDescent="0.3">
      <c r="A1524" t="s">
        <v>25678</v>
      </c>
      <c r="B1524" s="1">
        <v>131</v>
      </c>
      <c r="C1524">
        <v>6.1</v>
      </c>
    </row>
    <row r="1525" spans="1:3" x14ac:dyDescent="0.3">
      <c r="A1525" t="s">
        <v>25679</v>
      </c>
      <c r="B1525" s="1">
        <v>107</v>
      </c>
      <c r="C1525">
        <v>5.4</v>
      </c>
    </row>
    <row r="1526" spans="1:3" x14ac:dyDescent="0.3">
      <c r="A1526" t="s">
        <v>25680</v>
      </c>
      <c r="B1526" s="1">
        <v>99</v>
      </c>
      <c r="C1526">
        <v>5.0999999999999996</v>
      </c>
    </row>
    <row r="1527" spans="1:3" x14ac:dyDescent="0.3">
      <c r="A1527" t="s">
        <v>25681</v>
      </c>
      <c r="B1527" s="1">
        <v>83</v>
      </c>
      <c r="C1527">
        <v>6.4</v>
      </c>
    </row>
    <row r="1528" spans="1:3" x14ac:dyDescent="0.3">
      <c r="A1528" t="s">
        <v>25682</v>
      </c>
      <c r="B1528" s="1">
        <v>131</v>
      </c>
      <c r="C1528">
        <v>6.3</v>
      </c>
    </row>
    <row r="1529" spans="1:3" x14ac:dyDescent="0.3">
      <c r="A1529" t="s">
        <v>25683</v>
      </c>
      <c r="B1529" s="1">
        <v>85</v>
      </c>
      <c r="C1529">
        <v>7.5</v>
      </c>
    </row>
    <row r="1530" spans="1:3" x14ac:dyDescent="0.3">
      <c r="A1530" t="s">
        <v>25684</v>
      </c>
      <c r="B1530" s="1">
        <v>126</v>
      </c>
      <c r="C1530">
        <v>7.1</v>
      </c>
    </row>
    <row r="1531" spans="1:3" x14ac:dyDescent="0.3">
      <c r="A1531" t="s">
        <v>25685</v>
      </c>
      <c r="B1531" s="1">
        <v>123</v>
      </c>
      <c r="C1531">
        <v>7.8</v>
      </c>
    </row>
    <row r="1532" spans="1:3" x14ac:dyDescent="0.3">
      <c r="A1532" t="s">
        <v>25686</v>
      </c>
      <c r="B1532" s="1">
        <v>105</v>
      </c>
      <c r="C1532">
        <v>6.5</v>
      </c>
    </row>
    <row r="1533" spans="1:3" x14ac:dyDescent="0.3">
      <c r="A1533" t="s">
        <v>25687</v>
      </c>
      <c r="B1533" s="1">
        <v>125</v>
      </c>
      <c r="C1533">
        <v>6.6</v>
      </c>
    </row>
    <row r="1534" spans="1:3" x14ac:dyDescent="0.3">
      <c r="A1534" t="s">
        <v>25688</v>
      </c>
      <c r="B1534" s="1">
        <v>77</v>
      </c>
      <c r="C1534">
        <v>7.4</v>
      </c>
    </row>
    <row r="1535" spans="1:3" x14ac:dyDescent="0.3">
      <c r="A1535" t="s">
        <v>25689</v>
      </c>
      <c r="B1535" s="1">
        <v>121</v>
      </c>
      <c r="C1535">
        <v>7.6</v>
      </c>
    </row>
    <row r="1536" spans="1:3" x14ac:dyDescent="0.3">
      <c r="A1536" t="s">
        <v>25690</v>
      </c>
      <c r="B1536" s="1">
        <v>124</v>
      </c>
      <c r="C1536">
        <v>7.5</v>
      </c>
    </row>
    <row r="1537" spans="1:3" x14ac:dyDescent="0.3">
      <c r="A1537" t="s">
        <v>25691</v>
      </c>
      <c r="B1537" s="1">
        <v>99</v>
      </c>
      <c r="C1537">
        <v>6.6</v>
      </c>
    </row>
    <row r="1538" spans="1:3" x14ac:dyDescent="0.3">
      <c r="A1538" t="s">
        <v>25692</v>
      </c>
      <c r="B1538" s="1">
        <v>112</v>
      </c>
      <c r="C1538">
        <v>7.2</v>
      </c>
    </row>
    <row r="1539" spans="1:3" x14ac:dyDescent="0.3">
      <c r="A1539" t="s">
        <v>25693</v>
      </c>
      <c r="B1539" s="1">
        <v>111</v>
      </c>
      <c r="C1539">
        <v>7.6</v>
      </c>
    </row>
    <row r="1540" spans="1:3" x14ac:dyDescent="0.3">
      <c r="A1540" t="s">
        <v>25694</v>
      </c>
      <c r="B1540" s="1">
        <v>107</v>
      </c>
      <c r="C1540">
        <v>6.2</v>
      </c>
    </row>
    <row r="1541" spans="1:3" x14ac:dyDescent="0.3">
      <c r="A1541" t="s">
        <v>25695</v>
      </c>
      <c r="B1541" s="1">
        <v>104</v>
      </c>
      <c r="C1541">
        <v>5.6</v>
      </c>
    </row>
    <row r="1542" spans="1:3" x14ac:dyDescent="0.3">
      <c r="A1542" t="s">
        <v>25696</v>
      </c>
      <c r="B1542" s="1">
        <v>113</v>
      </c>
      <c r="C1542">
        <v>7.6</v>
      </c>
    </row>
    <row r="1543" spans="1:3" x14ac:dyDescent="0.3">
      <c r="A1543" t="s">
        <v>25697</v>
      </c>
      <c r="B1543" s="1">
        <v>113</v>
      </c>
      <c r="C1543">
        <v>6.6</v>
      </c>
    </row>
    <row r="1544" spans="1:3" x14ac:dyDescent="0.3">
      <c r="A1544" t="s">
        <v>25698</v>
      </c>
      <c r="B1544" s="1">
        <v>95</v>
      </c>
      <c r="C1544">
        <v>7</v>
      </c>
    </row>
    <row r="1545" spans="1:3" x14ac:dyDescent="0.3">
      <c r="A1545" t="s">
        <v>25699</v>
      </c>
      <c r="B1545" s="1">
        <v>86</v>
      </c>
      <c r="C1545">
        <v>2.7</v>
      </c>
    </row>
    <row r="1546" spans="1:3" x14ac:dyDescent="0.3">
      <c r="A1546" t="s">
        <v>25700</v>
      </c>
      <c r="B1546" s="1">
        <v>126</v>
      </c>
      <c r="C1546">
        <v>7.6</v>
      </c>
    </row>
    <row r="1547" spans="1:3" x14ac:dyDescent="0.3">
      <c r="A1547" t="s">
        <v>25701</v>
      </c>
      <c r="B1547" s="1">
        <v>101</v>
      </c>
      <c r="C1547">
        <v>6.6</v>
      </c>
    </row>
    <row r="1548" spans="1:3" x14ac:dyDescent="0.3">
      <c r="A1548" t="s">
        <v>25702</v>
      </c>
      <c r="B1548" s="1">
        <v>102</v>
      </c>
      <c r="C1548">
        <v>6.9</v>
      </c>
    </row>
    <row r="1549" spans="1:3" x14ac:dyDescent="0.3">
      <c r="A1549" t="s">
        <v>25703</v>
      </c>
      <c r="B1549" s="1">
        <v>111</v>
      </c>
      <c r="C1549">
        <v>6.8</v>
      </c>
    </row>
    <row r="1550" spans="1:3" x14ac:dyDescent="0.3">
      <c r="A1550" t="s">
        <v>25704</v>
      </c>
      <c r="B1550" s="1">
        <v>95</v>
      </c>
      <c r="C1550">
        <v>3.7</v>
      </c>
    </row>
    <row r="1551" spans="1:3" x14ac:dyDescent="0.3">
      <c r="A1551" t="s">
        <v>25705</v>
      </c>
      <c r="B1551" s="1">
        <v>98</v>
      </c>
      <c r="C1551">
        <v>6.1</v>
      </c>
    </row>
    <row r="1552" spans="1:3" x14ac:dyDescent="0.3">
      <c r="A1552" t="s">
        <v>25706</v>
      </c>
      <c r="B1552" s="1">
        <v>100</v>
      </c>
      <c r="C1552">
        <v>5.9</v>
      </c>
    </row>
    <row r="1553" spans="1:3" x14ac:dyDescent="0.3">
      <c r="A1553" t="s">
        <v>25707</v>
      </c>
      <c r="B1553" s="1">
        <v>118</v>
      </c>
      <c r="C1553">
        <v>6.7</v>
      </c>
    </row>
    <row r="1554" spans="1:3" x14ac:dyDescent="0.3">
      <c r="A1554" t="s">
        <v>25708</v>
      </c>
      <c r="B1554" s="1">
        <v>125</v>
      </c>
      <c r="C1554">
        <v>6.9</v>
      </c>
    </row>
    <row r="1555" spans="1:3" x14ac:dyDescent="0.3">
      <c r="A1555" t="s">
        <v>25709</v>
      </c>
      <c r="B1555" s="1">
        <v>94</v>
      </c>
      <c r="C1555">
        <v>5.5</v>
      </c>
    </row>
    <row r="1556" spans="1:3" x14ac:dyDescent="0.3">
      <c r="A1556">
        <v>9</v>
      </c>
      <c r="B1556" s="1">
        <v>79</v>
      </c>
      <c r="C1556">
        <v>7.1</v>
      </c>
    </row>
    <row r="1557" spans="1:3" x14ac:dyDescent="0.3">
      <c r="A1557" t="s">
        <v>25710</v>
      </c>
      <c r="B1557" s="1">
        <v>106</v>
      </c>
      <c r="C1557">
        <v>7.1</v>
      </c>
    </row>
    <row r="1558" spans="1:3" x14ac:dyDescent="0.3">
      <c r="A1558" t="s">
        <v>25711</v>
      </c>
      <c r="B1558" s="1">
        <v>63</v>
      </c>
      <c r="C1558">
        <v>7.3</v>
      </c>
    </row>
    <row r="1559" spans="1:3" x14ac:dyDescent="0.3">
      <c r="A1559" t="s">
        <v>25712</v>
      </c>
      <c r="B1559" s="1">
        <v>85</v>
      </c>
      <c r="C1559">
        <v>3.4</v>
      </c>
    </row>
    <row r="1560" spans="1:3" x14ac:dyDescent="0.3">
      <c r="A1560" t="s">
        <v>25713</v>
      </c>
      <c r="B1560" s="1">
        <v>108</v>
      </c>
      <c r="C1560">
        <v>6.8</v>
      </c>
    </row>
    <row r="1561" spans="1:3" x14ac:dyDescent="0.3">
      <c r="A1561" t="s">
        <v>25714</v>
      </c>
      <c r="B1561" s="1">
        <v>139</v>
      </c>
      <c r="C1561">
        <v>6.9</v>
      </c>
    </row>
    <row r="1562" spans="1:3" x14ac:dyDescent="0.3">
      <c r="A1562" t="s">
        <v>25715</v>
      </c>
      <c r="B1562" s="1">
        <v>127</v>
      </c>
      <c r="C1562">
        <v>7</v>
      </c>
    </row>
    <row r="1563" spans="1:3" x14ac:dyDescent="0.3">
      <c r="A1563" t="s">
        <v>25716</v>
      </c>
      <c r="B1563" s="1">
        <v>106</v>
      </c>
      <c r="C1563">
        <v>5.5</v>
      </c>
    </row>
    <row r="1564" spans="1:3" x14ac:dyDescent="0.3">
      <c r="A1564" t="s">
        <v>25717</v>
      </c>
      <c r="B1564" s="1">
        <v>95</v>
      </c>
      <c r="C1564">
        <v>5.0999999999999996</v>
      </c>
    </row>
    <row r="1565" spans="1:3" x14ac:dyDescent="0.3">
      <c r="A1565" t="s">
        <v>25718</v>
      </c>
      <c r="B1565" s="1">
        <v>118</v>
      </c>
      <c r="C1565">
        <v>6.2</v>
      </c>
    </row>
    <row r="1566" spans="1:3" x14ac:dyDescent="0.3">
      <c r="A1566" t="s">
        <v>25719</v>
      </c>
      <c r="B1566" s="1">
        <v>108</v>
      </c>
      <c r="C1566">
        <v>5.9</v>
      </c>
    </row>
    <row r="1567" spans="1:3" x14ac:dyDescent="0.3">
      <c r="A1567" t="s">
        <v>25720</v>
      </c>
      <c r="B1567" s="1">
        <v>105</v>
      </c>
      <c r="C1567">
        <v>5.2</v>
      </c>
    </row>
    <row r="1568" spans="1:3" x14ac:dyDescent="0.3">
      <c r="A1568" t="s">
        <v>25721</v>
      </c>
      <c r="B1568" s="1">
        <v>131</v>
      </c>
      <c r="C1568">
        <v>6.2</v>
      </c>
    </row>
    <row r="1569" spans="1:3" x14ac:dyDescent="0.3">
      <c r="A1569" t="s">
        <v>25722</v>
      </c>
      <c r="B1569" s="1">
        <v>104</v>
      </c>
      <c r="C1569">
        <v>5.5</v>
      </c>
    </row>
    <row r="1570" spans="1:3" x14ac:dyDescent="0.3">
      <c r="A1570" t="s">
        <v>25723</v>
      </c>
      <c r="B1570" s="1">
        <v>133</v>
      </c>
      <c r="C1570">
        <v>7.4</v>
      </c>
    </row>
    <row r="1571" spans="1:3" x14ac:dyDescent="0.3">
      <c r="A1571" t="s">
        <v>25724</v>
      </c>
      <c r="B1571" s="1">
        <v>94</v>
      </c>
      <c r="C1571">
        <v>4.4000000000000004</v>
      </c>
    </row>
    <row r="1572" spans="1:3" x14ac:dyDescent="0.3">
      <c r="A1572" t="s">
        <v>25725</v>
      </c>
      <c r="B1572" s="1">
        <v>109</v>
      </c>
      <c r="C1572">
        <v>6.3</v>
      </c>
    </row>
    <row r="1573" spans="1:3" x14ac:dyDescent="0.3">
      <c r="A1573" t="s">
        <v>25726</v>
      </c>
      <c r="B1573" s="1">
        <v>96</v>
      </c>
      <c r="C1573">
        <v>6.1</v>
      </c>
    </row>
    <row r="1574" spans="1:3" x14ac:dyDescent="0.3">
      <c r="A1574" t="s">
        <v>25727</v>
      </c>
      <c r="B1574" s="1">
        <v>105</v>
      </c>
      <c r="C1574">
        <v>5.3</v>
      </c>
    </row>
    <row r="1575" spans="1:3" x14ac:dyDescent="0.3">
      <c r="A1575" t="s">
        <v>25728</v>
      </c>
      <c r="B1575" s="1">
        <v>99</v>
      </c>
      <c r="C1575">
        <v>5.4</v>
      </c>
    </row>
    <row r="1576" spans="1:3" x14ac:dyDescent="0.3">
      <c r="A1576" t="s">
        <v>25729</v>
      </c>
      <c r="B1576" s="1">
        <v>112</v>
      </c>
      <c r="C1576">
        <v>6.7</v>
      </c>
    </row>
    <row r="1577" spans="1:3" x14ac:dyDescent="0.3">
      <c r="A1577" t="s">
        <v>25730</v>
      </c>
      <c r="B1577" s="1">
        <v>108</v>
      </c>
      <c r="C1577">
        <v>5.9</v>
      </c>
    </row>
    <row r="1578" spans="1:3" x14ac:dyDescent="0.3">
      <c r="A1578" t="s">
        <v>25731</v>
      </c>
      <c r="B1578" s="1">
        <v>126</v>
      </c>
      <c r="C1578">
        <v>7.3</v>
      </c>
    </row>
    <row r="1579" spans="1:3" x14ac:dyDescent="0.3">
      <c r="A1579" t="s">
        <v>25732</v>
      </c>
      <c r="B1579" s="1">
        <v>98</v>
      </c>
      <c r="C1579">
        <v>5.5</v>
      </c>
    </row>
    <row r="1580" spans="1:3" x14ac:dyDescent="0.3">
      <c r="A1580" t="s">
        <v>25733</v>
      </c>
      <c r="B1580" s="1">
        <v>104</v>
      </c>
      <c r="C1580">
        <v>5.8</v>
      </c>
    </row>
    <row r="1581" spans="1:3" x14ac:dyDescent="0.3">
      <c r="A1581" t="s">
        <v>25734</v>
      </c>
      <c r="B1581" s="1">
        <v>110</v>
      </c>
      <c r="C1581">
        <v>4.5999999999999996</v>
      </c>
    </row>
    <row r="1582" spans="1:3" x14ac:dyDescent="0.3">
      <c r="A1582" t="s">
        <v>25735</v>
      </c>
      <c r="B1582" s="1">
        <v>130</v>
      </c>
      <c r="C1582">
        <v>6.7</v>
      </c>
    </row>
    <row r="1583" spans="1:3" x14ac:dyDescent="0.3">
      <c r="A1583" t="s">
        <v>25736</v>
      </c>
      <c r="B1583" s="1">
        <v>93</v>
      </c>
      <c r="C1583">
        <v>5.0999999999999996</v>
      </c>
    </row>
    <row r="1584" spans="1:3" x14ac:dyDescent="0.3">
      <c r="A1584" t="s">
        <v>25737</v>
      </c>
      <c r="B1584" s="1">
        <v>96</v>
      </c>
      <c r="C1584">
        <v>5.6</v>
      </c>
    </row>
    <row r="1585" spans="1:3" x14ac:dyDescent="0.3">
      <c r="A1585" t="s">
        <v>25738</v>
      </c>
      <c r="B1585" s="1">
        <v>114</v>
      </c>
      <c r="C1585">
        <v>7</v>
      </c>
    </row>
    <row r="1586" spans="1:3" x14ac:dyDescent="0.3">
      <c r="A1586" t="s">
        <v>25739</v>
      </c>
      <c r="B1586" s="1">
        <v>106</v>
      </c>
      <c r="C1586">
        <v>6.4</v>
      </c>
    </row>
    <row r="1587" spans="1:3" x14ac:dyDescent="0.3">
      <c r="A1587" t="s">
        <v>25740</v>
      </c>
      <c r="B1587" s="1">
        <v>150</v>
      </c>
      <c r="C1587">
        <v>6.7</v>
      </c>
    </row>
    <row r="1588" spans="1:3" x14ac:dyDescent="0.3">
      <c r="A1588" t="s">
        <v>25741</v>
      </c>
      <c r="B1588" s="1">
        <v>100</v>
      </c>
      <c r="C1588">
        <v>4.0999999999999996</v>
      </c>
    </row>
    <row r="1589" spans="1:3" x14ac:dyDescent="0.3">
      <c r="A1589" t="s">
        <v>25742</v>
      </c>
      <c r="B1589" s="1">
        <v>100</v>
      </c>
      <c r="C1589">
        <v>5.5</v>
      </c>
    </row>
    <row r="1590" spans="1:3" x14ac:dyDescent="0.3">
      <c r="A1590" t="s">
        <v>25743</v>
      </c>
      <c r="B1590" s="1">
        <v>100</v>
      </c>
      <c r="C1590">
        <v>2.7</v>
      </c>
    </row>
    <row r="1591" spans="1:3" x14ac:dyDescent="0.3">
      <c r="A1591" t="s">
        <v>25744</v>
      </c>
      <c r="B1591" s="1">
        <v>107</v>
      </c>
      <c r="C1591">
        <v>6.4</v>
      </c>
    </row>
    <row r="1592" spans="1:3" x14ac:dyDescent="0.3">
      <c r="A1592" t="s">
        <v>25745</v>
      </c>
      <c r="B1592" s="1">
        <v>102</v>
      </c>
      <c r="C1592">
        <v>4.8</v>
      </c>
    </row>
    <row r="1593" spans="1:3" x14ac:dyDescent="0.3">
      <c r="A1593" t="s">
        <v>25746</v>
      </c>
      <c r="B1593" s="1">
        <v>101</v>
      </c>
      <c r="C1593">
        <v>6.1</v>
      </c>
    </row>
    <row r="1594" spans="1:3" x14ac:dyDescent="0.3">
      <c r="A1594" t="s">
        <v>25747</v>
      </c>
      <c r="B1594" s="1">
        <v>86</v>
      </c>
      <c r="C1594">
        <v>4.8</v>
      </c>
    </row>
    <row r="1595" spans="1:3" x14ac:dyDescent="0.3">
      <c r="A1595" t="s">
        <v>25748</v>
      </c>
      <c r="B1595" s="1">
        <v>108</v>
      </c>
      <c r="C1595">
        <v>7</v>
      </c>
    </row>
    <row r="1596" spans="1:3" x14ac:dyDescent="0.3">
      <c r="A1596" t="s">
        <v>25749</v>
      </c>
      <c r="B1596" s="1">
        <v>123</v>
      </c>
      <c r="C1596">
        <v>6.8</v>
      </c>
    </row>
    <row r="1597" spans="1:3" x14ac:dyDescent="0.3">
      <c r="A1597" t="s">
        <v>25750</v>
      </c>
      <c r="B1597" s="1">
        <v>88</v>
      </c>
      <c r="C1597">
        <v>5.6</v>
      </c>
    </row>
    <row r="1598" spans="1:3" x14ac:dyDescent="0.3">
      <c r="A1598" t="s">
        <v>25751</v>
      </c>
      <c r="B1598" s="1">
        <v>109</v>
      </c>
      <c r="C1598">
        <v>6.1</v>
      </c>
    </row>
    <row r="1599" spans="1:3" x14ac:dyDescent="0.3">
      <c r="A1599" t="s">
        <v>25752</v>
      </c>
      <c r="B1599" s="1">
        <v>122</v>
      </c>
      <c r="C1599">
        <v>7.9</v>
      </c>
    </row>
    <row r="1600" spans="1:3" x14ac:dyDescent="0.3">
      <c r="A1600" t="s">
        <v>25753</v>
      </c>
      <c r="B1600" s="1">
        <v>251</v>
      </c>
      <c r="C1600">
        <v>8.4</v>
      </c>
    </row>
    <row r="1601" spans="1:3" x14ac:dyDescent="0.3">
      <c r="A1601" t="s">
        <v>25754</v>
      </c>
      <c r="B1601" s="1">
        <v>118</v>
      </c>
      <c r="C1601">
        <v>6.5</v>
      </c>
    </row>
    <row r="1602" spans="1:3" x14ac:dyDescent="0.3">
      <c r="A1602" t="s">
        <v>25755</v>
      </c>
      <c r="B1602" s="1">
        <v>131</v>
      </c>
      <c r="C1602">
        <v>7.1</v>
      </c>
    </row>
    <row r="1603" spans="1:3" x14ac:dyDescent="0.3">
      <c r="A1603" t="s">
        <v>25756</v>
      </c>
      <c r="B1603" s="1">
        <v>109</v>
      </c>
      <c r="C1603">
        <v>6.6</v>
      </c>
    </row>
    <row r="1604" spans="1:3" x14ac:dyDescent="0.3">
      <c r="A1604" t="s">
        <v>25757</v>
      </c>
      <c r="B1604" s="1">
        <v>88</v>
      </c>
      <c r="C1604">
        <v>7</v>
      </c>
    </row>
    <row r="1605" spans="1:3" x14ac:dyDescent="0.3">
      <c r="A1605" t="s">
        <v>25758</v>
      </c>
      <c r="B1605" s="1">
        <v>103</v>
      </c>
      <c r="C1605">
        <v>5.6</v>
      </c>
    </row>
    <row r="1606" spans="1:3" x14ac:dyDescent="0.3">
      <c r="A1606" t="s">
        <v>25759</v>
      </c>
      <c r="B1606" s="1">
        <v>87</v>
      </c>
      <c r="C1606">
        <v>4.8</v>
      </c>
    </row>
    <row r="1607" spans="1:3" x14ac:dyDescent="0.3">
      <c r="A1607" t="s">
        <v>25760</v>
      </c>
      <c r="B1607" s="1">
        <v>160</v>
      </c>
      <c r="C1607">
        <v>7.5</v>
      </c>
    </row>
    <row r="1608" spans="1:3" x14ac:dyDescent="0.3">
      <c r="A1608">
        <v>1911</v>
      </c>
      <c r="B1608" s="1">
        <v>121</v>
      </c>
      <c r="C1608">
        <v>6</v>
      </c>
    </row>
    <row r="1609" spans="1:3" x14ac:dyDescent="0.3">
      <c r="A1609" t="s">
        <v>25761</v>
      </c>
      <c r="B1609" s="1">
        <v>129</v>
      </c>
      <c r="C1609">
        <v>6.8</v>
      </c>
    </row>
    <row r="1610" spans="1:3" x14ac:dyDescent="0.3">
      <c r="A1610" t="s">
        <v>25762</v>
      </c>
      <c r="B1610" s="1">
        <v>115</v>
      </c>
      <c r="C1610">
        <v>6.5</v>
      </c>
    </row>
    <row r="1611" spans="1:3" x14ac:dyDescent="0.3">
      <c r="A1611" t="s">
        <v>25763</v>
      </c>
      <c r="B1611" s="1">
        <v>153</v>
      </c>
      <c r="C1611">
        <v>7.9</v>
      </c>
    </row>
    <row r="1612" spans="1:3" x14ac:dyDescent="0.3">
      <c r="A1612" t="s">
        <v>25764</v>
      </c>
      <c r="B1612" s="1">
        <v>128</v>
      </c>
      <c r="C1612">
        <v>6.4</v>
      </c>
    </row>
    <row r="1613" spans="1:3" x14ac:dyDescent="0.3">
      <c r="A1613" t="s">
        <v>25765</v>
      </c>
      <c r="B1613" s="1">
        <v>89</v>
      </c>
      <c r="C1613">
        <v>5.8</v>
      </c>
    </row>
    <row r="1614" spans="1:3" x14ac:dyDescent="0.3">
      <c r="A1614" t="s">
        <v>25766</v>
      </c>
      <c r="B1614" s="1">
        <v>122</v>
      </c>
      <c r="C1614">
        <v>7.7</v>
      </c>
    </row>
    <row r="1615" spans="1:3" x14ac:dyDescent="0.3">
      <c r="A1615" t="s">
        <v>25767</v>
      </c>
      <c r="B1615" s="1">
        <v>99</v>
      </c>
      <c r="C1615">
        <v>5.3</v>
      </c>
    </row>
    <row r="1616" spans="1:3" x14ac:dyDescent="0.3">
      <c r="A1616" t="s">
        <v>25768</v>
      </c>
      <c r="B1616" s="1">
        <v>99</v>
      </c>
      <c r="C1616">
        <v>5.3</v>
      </c>
    </row>
    <row r="1617" spans="1:3" x14ac:dyDescent="0.3">
      <c r="A1617" t="s">
        <v>25769</v>
      </c>
      <c r="B1617" s="1">
        <v>147</v>
      </c>
      <c r="C1617">
        <v>7.5</v>
      </c>
    </row>
    <row r="1618" spans="1:3" x14ac:dyDescent="0.3">
      <c r="A1618" t="s">
        <v>25770</v>
      </c>
      <c r="B1618" s="1">
        <v>112</v>
      </c>
      <c r="C1618">
        <v>6.9</v>
      </c>
    </row>
    <row r="1619" spans="1:3" x14ac:dyDescent="0.3">
      <c r="A1619" t="s">
        <v>25771</v>
      </c>
      <c r="B1619" s="1">
        <v>88</v>
      </c>
      <c r="C1619">
        <v>4.9000000000000004</v>
      </c>
    </row>
    <row r="1620" spans="1:3" x14ac:dyDescent="0.3">
      <c r="A1620" t="s">
        <v>25772</v>
      </c>
      <c r="B1620" s="1">
        <v>94</v>
      </c>
      <c r="C1620">
        <v>7.1</v>
      </c>
    </row>
    <row r="1621" spans="1:3" x14ac:dyDescent="0.3">
      <c r="A1621" t="s">
        <v>25773</v>
      </c>
      <c r="B1621" s="1">
        <v>90</v>
      </c>
      <c r="C1621">
        <v>8</v>
      </c>
    </row>
    <row r="1622" spans="1:3" x14ac:dyDescent="0.3">
      <c r="A1622" t="s">
        <v>25774</v>
      </c>
      <c r="B1622" s="1">
        <v>167</v>
      </c>
      <c r="C1622">
        <v>7.9</v>
      </c>
    </row>
    <row r="1623" spans="1:3" x14ac:dyDescent="0.3">
      <c r="A1623" t="s">
        <v>25775</v>
      </c>
      <c r="B1623" s="1">
        <v>118</v>
      </c>
      <c r="C1623">
        <v>7.6</v>
      </c>
    </row>
    <row r="1624" spans="1:3" x14ac:dyDescent="0.3">
      <c r="A1624" t="s">
        <v>25776</v>
      </c>
      <c r="B1624" s="1">
        <v>83</v>
      </c>
      <c r="C1624">
        <v>5.9</v>
      </c>
    </row>
    <row r="1625" spans="1:3" x14ac:dyDescent="0.3">
      <c r="A1625" t="s">
        <v>25777</v>
      </c>
      <c r="B1625" s="1">
        <v>104</v>
      </c>
      <c r="C1625">
        <v>6.3</v>
      </c>
    </row>
    <row r="1626" spans="1:3" x14ac:dyDescent="0.3">
      <c r="A1626" t="s">
        <v>25778</v>
      </c>
      <c r="B1626" s="1">
        <v>102</v>
      </c>
      <c r="C1626">
        <v>6.4</v>
      </c>
    </row>
    <row r="1627" spans="1:3" x14ac:dyDescent="0.3">
      <c r="A1627" t="s">
        <v>25779</v>
      </c>
      <c r="B1627" s="1">
        <v>131</v>
      </c>
      <c r="C1627">
        <v>8.1999999999999993</v>
      </c>
    </row>
    <row r="1628" spans="1:3" x14ac:dyDescent="0.3">
      <c r="A1628" t="s">
        <v>25780</v>
      </c>
      <c r="B1628" s="1">
        <v>101</v>
      </c>
      <c r="C1628">
        <v>6.9</v>
      </c>
    </row>
    <row r="1629" spans="1:3" x14ac:dyDescent="0.3">
      <c r="A1629" t="s">
        <v>25781</v>
      </c>
      <c r="B1629" s="1">
        <v>130</v>
      </c>
      <c r="C1629">
        <v>7.8</v>
      </c>
    </row>
    <row r="1630" spans="1:3" x14ac:dyDescent="0.3">
      <c r="A1630" t="s">
        <v>25782</v>
      </c>
      <c r="B1630" s="1">
        <v>120</v>
      </c>
      <c r="C1630">
        <v>6.7</v>
      </c>
    </row>
    <row r="1631" spans="1:3" x14ac:dyDescent="0.3">
      <c r="A1631" t="s">
        <v>25783</v>
      </c>
      <c r="B1631" s="1">
        <v>135</v>
      </c>
      <c r="C1631">
        <v>7.5</v>
      </c>
    </row>
    <row r="1632" spans="1:3" x14ac:dyDescent="0.3">
      <c r="A1632" t="s">
        <v>25784</v>
      </c>
      <c r="B1632" s="1">
        <v>110</v>
      </c>
      <c r="C1632">
        <v>7.4</v>
      </c>
    </row>
    <row r="1633" spans="1:3" x14ac:dyDescent="0.3">
      <c r="A1633" t="s">
        <v>25785</v>
      </c>
      <c r="B1633" s="1">
        <v>103</v>
      </c>
      <c r="C1633">
        <v>5.2</v>
      </c>
    </row>
    <row r="1634" spans="1:3" x14ac:dyDescent="0.3">
      <c r="A1634" t="s">
        <v>25786</v>
      </c>
      <c r="B1634" s="1">
        <v>110</v>
      </c>
      <c r="C1634">
        <v>7.6</v>
      </c>
    </row>
    <row r="1635" spans="1:3" x14ac:dyDescent="0.3">
      <c r="A1635" t="s">
        <v>25787</v>
      </c>
      <c r="B1635" s="1">
        <v>91</v>
      </c>
      <c r="C1635">
        <v>7.3</v>
      </c>
    </row>
    <row r="1636" spans="1:3" x14ac:dyDescent="0.3">
      <c r="A1636" t="s">
        <v>25788</v>
      </c>
      <c r="B1636" s="1">
        <v>105</v>
      </c>
      <c r="C1636">
        <v>6.6</v>
      </c>
    </row>
    <row r="1637" spans="1:3" x14ac:dyDescent="0.3">
      <c r="A1637" t="s">
        <v>25789</v>
      </c>
      <c r="B1637" s="1">
        <v>127</v>
      </c>
      <c r="C1637">
        <v>6.8</v>
      </c>
    </row>
    <row r="1638" spans="1:3" x14ac:dyDescent="0.3">
      <c r="A1638" t="s">
        <v>25790</v>
      </c>
      <c r="B1638" s="1">
        <v>82</v>
      </c>
      <c r="C1638">
        <v>6.9</v>
      </c>
    </row>
    <row r="1639" spans="1:3" x14ac:dyDescent="0.3">
      <c r="A1639" t="s">
        <v>25791</v>
      </c>
      <c r="B1639" s="1">
        <v>99</v>
      </c>
      <c r="C1639">
        <v>5.8</v>
      </c>
    </row>
    <row r="1640" spans="1:3" x14ac:dyDescent="0.3">
      <c r="A1640" t="s">
        <v>25792</v>
      </c>
      <c r="B1640" s="1">
        <v>90</v>
      </c>
      <c r="C1640">
        <v>6.6</v>
      </c>
    </row>
    <row r="1641" spans="1:3" x14ac:dyDescent="0.3">
      <c r="A1641" t="s">
        <v>25793</v>
      </c>
      <c r="B1641" s="1">
        <v>115</v>
      </c>
      <c r="C1641">
        <v>6.7</v>
      </c>
    </row>
    <row r="1642" spans="1:3" x14ac:dyDescent="0.3">
      <c r="A1642" t="s">
        <v>25794</v>
      </c>
      <c r="B1642" s="1">
        <v>96</v>
      </c>
      <c r="C1642">
        <v>6.7</v>
      </c>
    </row>
    <row r="1643" spans="1:3" x14ac:dyDescent="0.3">
      <c r="A1643" t="s">
        <v>25795</v>
      </c>
      <c r="B1643" s="1">
        <v>104</v>
      </c>
      <c r="C1643">
        <v>6.3</v>
      </c>
    </row>
    <row r="1644" spans="1:3" x14ac:dyDescent="0.3">
      <c r="A1644" t="s">
        <v>25796</v>
      </c>
      <c r="B1644" s="1">
        <v>117</v>
      </c>
      <c r="C1644">
        <v>7.7</v>
      </c>
    </row>
    <row r="1645" spans="1:3" x14ac:dyDescent="0.3">
      <c r="A1645" t="s">
        <v>25797</v>
      </c>
      <c r="B1645" s="1">
        <v>83</v>
      </c>
      <c r="C1645">
        <v>6.1</v>
      </c>
    </row>
    <row r="1646" spans="1:3" x14ac:dyDescent="0.3">
      <c r="A1646" t="s">
        <v>25798</v>
      </c>
      <c r="B1646" s="1">
        <v>99</v>
      </c>
      <c r="C1646">
        <v>4.9000000000000004</v>
      </c>
    </row>
    <row r="1647" spans="1:3" x14ac:dyDescent="0.3">
      <c r="A1647" t="s">
        <v>25799</v>
      </c>
      <c r="B1647" s="1">
        <v>81</v>
      </c>
      <c r="C1647">
        <v>6.2</v>
      </c>
    </row>
    <row r="1648" spans="1:3" x14ac:dyDescent="0.3">
      <c r="A1648" t="s">
        <v>25800</v>
      </c>
      <c r="B1648" s="1">
        <v>135</v>
      </c>
      <c r="C1648">
        <v>7.8</v>
      </c>
    </row>
    <row r="1649" spans="1:3" x14ac:dyDescent="0.3">
      <c r="A1649" t="s">
        <v>25801</v>
      </c>
      <c r="B1649" s="1">
        <v>117</v>
      </c>
      <c r="C1649">
        <v>8.1999999999999993</v>
      </c>
    </row>
    <row r="1650" spans="1:3" x14ac:dyDescent="0.3">
      <c r="A1650" t="s">
        <v>25802</v>
      </c>
      <c r="B1650" s="1">
        <v>139</v>
      </c>
      <c r="C1650">
        <v>6.9</v>
      </c>
    </row>
    <row r="1651" spans="1:3" x14ac:dyDescent="0.3">
      <c r="A1651" t="s">
        <v>25803</v>
      </c>
      <c r="B1651" s="1">
        <v>123</v>
      </c>
      <c r="C1651">
        <v>6.2</v>
      </c>
    </row>
    <row r="1652" spans="1:3" x14ac:dyDescent="0.3">
      <c r="A1652" t="s">
        <v>25804</v>
      </c>
      <c r="B1652" s="1">
        <v>117</v>
      </c>
      <c r="C1652">
        <v>6.9</v>
      </c>
    </row>
    <row r="1653" spans="1:3" x14ac:dyDescent="0.3">
      <c r="A1653" t="s">
        <v>25805</v>
      </c>
      <c r="B1653" s="1">
        <v>97</v>
      </c>
      <c r="C1653">
        <v>4.8</v>
      </c>
    </row>
    <row r="1654" spans="1:3" x14ac:dyDescent="0.3">
      <c r="A1654" t="s">
        <v>25806</v>
      </c>
      <c r="B1654" s="1">
        <v>81</v>
      </c>
      <c r="C1654">
        <v>8</v>
      </c>
    </row>
    <row r="1655" spans="1:3" x14ac:dyDescent="0.3">
      <c r="A1655" t="s">
        <v>25807</v>
      </c>
      <c r="B1655" s="1">
        <v>103</v>
      </c>
      <c r="C1655">
        <v>5.3</v>
      </c>
    </row>
    <row r="1656" spans="1:3" x14ac:dyDescent="0.3">
      <c r="A1656" t="s">
        <v>25808</v>
      </c>
      <c r="B1656" s="1">
        <v>119</v>
      </c>
      <c r="C1656">
        <v>6.7</v>
      </c>
    </row>
    <row r="1657" spans="1:3" x14ac:dyDescent="0.3">
      <c r="A1657" t="s">
        <v>25809</v>
      </c>
      <c r="B1657" s="1">
        <v>94</v>
      </c>
      <c r="C1657">
        <v>5.4</v>
      </c>
    </row>
    <row r="1658" spans="1:3" x14ac:dyDescent="0.3">
      <c r="A1658" t="s">
        <v>25810</v>
      </c>
      <c r="B1658" s="1">
        <v>89</v>
      </c>
      <c r="C1658">
        <v>5.4</v>
      </c>
    </row>
    <row r="1659" spans="1:3" x14ac:dyDescent="0.3">
      <c r="A1659" t="s">
        <v>25811</v>
      </c>
      <c r="B1659" s="1">
        <v>98</v>
      </c>
      <c r="C1659">
        <v>4.9000000000000004</v>
      </c>
    </row>
    <row r="1660" spans="1:3" x14ac:dyDescent="0.3">
      <c r="A1660" t="s">
        <v>25812</v>
      </c>
      <c r="B1660" s="1">
        <v>107</v>
      </c>
      <c r="C1660">
        <v>6.1</v>
      </c>
    </row>
    <row r="1661" spans="1:3" x14ac:dyDescent="0.3">
      <c r="A1661" t="s">
        <v>25813</v>
      </c>
      <c r="B1661" s="1">
        <v>108</v>
      </c>
      <c r="C1661">
        <v>5.8</v>
      </c>
    </row>
    <row r="1662" spans="1:3" x14ac:dyDescent="0.3">
      <c r="A1662" t="s">
        <v>25814</v>
      </c>
      <c r="B1662" s="1">
        <v>134</v>
      </c>
      <c r="C1662">
        <v>7</v>
      </c>
    </row>
    <row r="1663" spans="1:3" x14ac:dyDescent="0.3">
      <c r="A1663" t="s">
        <v>25815</v>
      </c>
      <c r="B1663" s="1">
        <v>110</v>
      </c>
      <c r="C1663">
        <v>6.5</v>
      </c>
    </row>
    <row r="1664" spans="1:3" x14ac:dyDescent="0.3">
      <c r="A1664" t="s">
        <v>25816</v>
      </c>
      <c r="B1664" s="1">
        <v>103</v>
      </c>
      <c r="C1664">
        <v>6.6</v>
      </c>
    </row>
    <row r="1665" spans="1:3" x14ac:dyDescent="0.3">
      <c r="A1665" t="s">
        <v>25817</v>
      </c>
      <c r="B1665" s="1">
        <v>100</v>
      </c>
      <c r="C1665">
        <v>5.7</v>
      </c>
    </row>
    <row r="1666" spans="1:3" x14ac:dyDescent="0.3">
      <c r="A1666" t="s">
        <v>25818</v>
      </c>
      <c r="B1666" s="1">
        <v>131</v>
      </c>
      <c r="C1666">
        <v>6.6</v>
      </c>
    </row>
    <row r="1667" spans="1:3" x14ac:dyDescent="0.3">
      <c r="A1667" t="s">
        <v>25819</v>
      </c>
      <c r="B1667" s="1">
        <v>133</v>
      </c>
      <c r="C1667">
        <v>7</v>
      </c>
    </row>
    <row r="1668" spans="1:3" x14ac:dyDescent="0.3">
      <c r="A1668" t="s">
        <v>25820</v>
      </c>
      <c r="B1668" s="1">
        <v>109</v>
      </c>
      <c r="C1668">
        <v>7.4</v>
      </c>
    </row>
    <row r="1669" spans="1:3" x14ac:dyDescent="0.3">
      <c r="A1669" t="s">
        <v>25821</v>
      </c>
      <c r="B1669" s="1">
        <v>114</v>
      </c>
      <c r="C1669">
        <v>5.3</v>
      </c>
    </row>
    <row r="1670" spans="1:3" x14ac:dyDescent="0.3">
      <c r="A1670" t="s">
        <v>25822</v>
      </c>
      <c r="B1670" s="1">
        <v>164</v>
      </c>
      <c r="C1670">
        <v>7.4</v>
      </c>
    </row>
    <row r="1671" spans="1:3" x14ac:dyDescent="0.3">
      <c r="A1671" t="s">
        <v>25823</v>
      </c>
      <c r="B1671" s="1">
        <v>92</v>
      </c>
      <c r="C1671">
        <v>7.4</v>
      </c>
    </row>
    <row r="1672" spans="1:3" x14ac:dyDescent="0.3">
      <c r="A1672" t="s">
        <v>25824</v>
      </c>
      <c r="B1672" s="1">
        <v>122</v>
      </c>
      <c r="C1672">
        <v>6.8</v>
      </c>
    </row>
    <row r="1673" spans="1:3" x14ac:dyDescent="0.3">
      <c r="A1673" t="s">
        <v>25825</v>
      </c>
      <c r="B1673" s="1">
        <v>110</v>
      </c>
      <c r="C1673">
        <v>7.2</v>
      </c>
    </row>
    <row r="1674" spans="1:3" x14ac:dyDescent="0.3">
      <c r="A1674" t="s">
        <v>25826</v>
      </c>
      <c r="B1674" s="1">
        <v>116</v>
      </c>
      <c r="C1674">
        <v>6</v>
      </c>
    </row>
    <row r="1675" spans="1:3" x14ac:dyDescent="0.3">
      <c r="A1675" t="s">
        <v>25827</v>
      </c>
      <c r="B1675" s="1">
        <v>115</v>
      </c>
      <c r="C1675">
        <v>6.6</v>
      </c>
    </row>
    <row r="1676" spans="1:3" x14ac:dyDescent="0.3">
      <c r="A1676" t="s">
        <v>25828</v>
      </c>
      <c r="B1676" s="1">
        <v>148</v>
      </c>
      <c r="C1676">
        <v>7.9</v>
      </c>
    </row>
    <row r="1677" spans="1:3" x14ac:dyDescent="0.3">
      <c r="A1677" t="s">
        <v>25829</v>
      </c>
      <c r="B1677" s="1">
        <v>118</v>
      </c>
      <c r="C1677">
        <v>5.7</v>
      </c>
    </row>
    <row r="1678" spans="1:3" x14ac:dyDescent="0.3">
      <c r="A1678" t="s">
        <v>25830</v>
      </c>
      <c r="B1678" s="1">
        <v>101</v>
      </c>
      <c r="C1678">
        <v>7.1</v>
      </c>
    </row>
    <row r="1679" spans="1:3" x14ac:dyDescent="0.3">
      <c r="A1679" t="s">
        <v>25831</v>
      </c>
      <c r="B1679" s="1">
        <v>82</v>
      </c>
      <c r="C1679">
        <v>5.6</v>
      </c>
    </row>
    <row r="1680" spans="1:3" x14ac:dyDescent="0.3">
      <c r="A1680" t="s">
        <v>25832</v>
      </c>
      <c r="B1680" s="1">
        <v>110</v>
      </c>
      <c r="C1680">
        <v>7.8</v>
      </c>
    </row>
    <row r="1681" spans="1:3" x14ac:dyDescent="0.3">
      <c r="A1681" t="s">
        <v>25833</v>
      </c>
      <c r="B1681" s="1">
        <v>193</v>
      </c>
      <c r="C1681">
        <v>7.9</v>
      </c>
    </row>
    <row r="1682" spans="1:3" x14ac:dyDescent="0.3">
      <c r="A1682" t="s">
        <v>25834</v>
      </c>
      <c r="B1682" s="1">
        <v>130</v>
      </c>
      <c r="C1682">
        <v>6.9</v>
      </c>
    </row>
    <row r="1683" spans="1:3" x14ac:dyDescent="0.3">
      <c r="A1683" t="s">
        <v>25835</v>
      </c>
      <c r="B1683" s="1">
        <v>111</v>
      </c>
      <c r="C1683">
        <v>7.7</v>
      </c>
    </row>
    <row r="1684" spans="1:3" x14ac:dyDescent="0.3">
      <c r="A1684" t="s">
        <v>25836</v>
      </c>
      <c r="B1684" s="1">
        <v>110</v>
      </c>
      <c r="C1684">
        <v>6.9</v>
      </c>
    </row>
    <row r="1685" spans="1:3" x14ac:dyDescent="0.3">
      <c r="A1685" t="s">
        <v>25837</v>
      </c>
      <c r="B1685" s="1">
        <v>123</v>
      </c>
      <c r="C1685">
        <v>6</v>
      </c>
    </row>
    <row r="1686" spans="1:3" x14ac:dyDescent="0.3">
      <c r="A1686" t="s">
        <v>25838</v>
      </c>
      <c r="B1686" s="1">
        <v>109</v>
      </c>
      <c r="C1686">
        <v>6.2</v>
      </c>
    </row>
    <row r="1687" spans="1:3" x14ac:dyDescent="0.3">
      <c r="A1687" t="s">
        <v>25839</v>
      </c>
      <c r="B1687" s="1">
        <v>99</v>
      </c>
      <c r="C1687">
        <v>5.9</v>
      </c>
    </row>
    <row r="1688" spans="1:3" x14ac:dyDescent="0.3">
      <c r="A1688" t="s">
        <v>25840</v>
      </c>
      <c r="B1688" s="1">
        <v>106</v>
      </c>
      <c r="C1688">
        <v>6.8</v>
      </c>
    </row>
    <row r="1689" spans="1:3" x14ac:dyDescent="0.3">
      <c r="A1689" t="s">
        <v>25841</v>
      </c>
      <c r="B1689" s="1">
        <v>89</v>
      </c>
      <c r="C1689">
        <v>3.6</v>
      </c>
    </row>
    <row r="1690" spans="1:3" x14ac:dyDescent="0.3">
      <c r="A1690" t="s">
        <v>25842</v>
      </c>
      <c r="B1690" s="1">
        <v>98</v>
      </c>
      <c r="C1690">
        <v>6.7</v>
      </c>
    </row>
    <row r="1691" spans="1:3" x14ac:dyDescent="0.3">
      <c r="A1691" t="s">
        <v>25843</v>
      </c>
      <c r="B1691" s="1">
        <v>93</v>
      </c>
      <c r="C1691">
        <v>6.3</v>
      </c>
    </row>
    <row r="1692" spans="1:3" x14ac:dyDescent="0.3">
      <c r="A1692" t="s">
        <v>25844</v>
      </c>
      <c r="B1692" s="1">
        <v>112</v>
      </c>
      <c r="C1692">
        <v>6.4</v>
      </c>
    </row>
    <row r="1693" spans="1:3" x14ac:dyDescent="0.3">
      <c r="A1693" t="s">
        <v>25845</v>
      </c>
      <c r="B1693" s="1">
        <v>101</v>
      </c>
      <c r="C1693">
        <v>6.4</v>
      </c>
    </row>
    <row r="1694" spans="1:3" x14ac:dyDescent="0.3">
      <c r="A1694" t="s">
        <v>25846</v>
      </c>
      <c r="B1694" s="1">
        <v>104</v>
      </c>
      <c r="C1694">
        <v>5.7</v>
      </c>
    </row>
    <row r="1695" spans="1:3" x14ac:dyDescent="0.3">
      <c r="A1695" t="s">
        <v>25847</v>
      </c>
      <c r="B1695" s="1">
        <v>120</v>
      </c>
      <c r="C1695">
        <v>6.2</v>
      </c>
    </row>
    <row r="1696" spans="1:3" x14ac:dyDescent="0.3">
      <c r="A1696" t="s">
        <v>25848</v>
      </c>
      <c r="B1696" s="1">
        <v>91</v>
      </c>
      <c r="C1696">
        <v>5.2</v>
      </c>
    </row>
    <row r="1697" spans="1:3" x14ac:dyDescent="0.3">
      <c r="A1697" t="s">
        <v>25849</v>
      </c>
      <c r="B1697" s="1">
        <v>97</v>
      </c>
      <c r="C1697">
        <v>6.1</v>
      </c>
    </row>
    <row r="1698" spans="1:3" x14ac:dyDescent="0.3">
      <c r="A1698" t="s">
        <v>25850</v>
      </c>
      <c r="B1698" s="1">
        <v>133</v>
      </c>
      <c r="C1698">
        <v>7.1</v>
      </c>
    </row>
    <row r="1699" spans="1:3" x14ac:dyDescent="0.3">
      <c r="A1699" t="s">
        <v>25851</v>
      </c>
      <c r="B1699" s="1">
        <v>123</v>
      </c>
      <c r="C1699">
        <v>7.2</v>
      </c>
    </row>
    <row r="1700" spans="1:3" x14ac:dyDescent="0.3">
      <c r="A1700" t="s">
        <v>25852</v>
      </c>
      <c r="B1700" s="1">
        <v>114</v>
      </c>
      <c r="C1700">
        <v>6.5</v>
      </c>
    </row>
    <row r="1701" spans="1:3" x14ac:dyDescent="0.3">
      <c r="A1701" t="s">
        <v>25853</v>
      </c>
      <c r="B1701" s="1">
        <v>111</v>
      </c>
      <c r="C1701">
        <v>6</v>
      </c>
    </row>
    <row r="1702" spans="1:3" x14ac:dyDescent="0.3">
      <c r="A1702" t="s">
        <v>25854</v>
      </c>
      <c r="B1702" s="1">
        <v>117</v>
      </c>
      <c r="C1702">
        <v>7</v>
      </c>
    </row>
    <row r="1703" spans="1:3" x14ac:dyDescent="0.3">
      <c r="A1703" t="s">
        <v>25855</v>
      </c>
      <c r="B1703" s="1">
        <v>121</v>
      </c>
      <c r="C1703">
        <v>7</v>
      </c>
    </row>
    <row r="1704" spans="1:3" x14ac:dyDescent="0.3">
      <c r="A1704" t="s">
        <v>25856</v>
      </c>
      <c r="B1704" s="1">
        <v>139</v>
      </c>
      <c r="C1704">
        <v>7.5</v>
      </c>
    </row>
    <row r="1705" spans="1:3" x14ac:dyDescent="0.3">
      <c r="A1705" t="s">
        <v>25857</v>
      </c>
      <c r="B1705" s="1">
        <v>115</v>
      </c>
      <c r="C1705">
        <v>6.6</v>
      </c>
    </row>
    <row r="1706" spans="1:3" x14ac:dyDescent="0.3">
      <c r="A1706" t="s">
        <v>25858</v>
      </c>
      <c r="B1706" s="1">
        <v>175</v>
      </c>
      <c r="C1706">
        <v>7.4</v>
      </c>
    </row>
    <row r="1707" spans="1:3" x14ac:dyDescent="0.3">
      <c r="A1707" t="s">
        <v>25859</v>
      </c>
      <c r="B1707" s="1">
        <v>85</v>
      </c>
      <c r="C1707">
        <v>6.5</v>
      </c>
    </row>
    <row r="1708" spans="1:3" x14ac:dyDescent="0.3">
      <c r="A1708" t="s">
        <v>25860</v>
      </c>
      <c r="B1708" s="1">
        <v>90</v>
      </c>
      <c r="C1708">
        <v>6.2</v>
      </c>
    </row>
    <row r="1709" spans="1:3" x14ac:dyDescent="0.3">
      <c r="A1709" t="s">
        <v>25861</v>
      </c>
      <c r="B1709" s="1">
        <v>107</v>
      </c>
      <c r="C1709">
        <v>7.8</v>
      </c>
    </row>
    <row r="1710" spans="1:3" x14ac:dyDescent="0.3">
      <c r="A1710" t="s">
        <v>25862</v>
      </c>
      <c r="B1710" s="1">
        <v>100</v>
      </c>
      <c r="C1710">
        <v>5.2</v>
      </c>
    </row>
    <row r="1711" spans="1:3" x14ac:dyDescent="0.3">
      <c r="A1711" t="s">
        <v>25863</v>
      </c>
      <c r="B1711" s="1">
        <v>129</v>
      </c>
      <c r="C1711">
        <v>6.5</v>
      </c>
    </row>
    <row r="1712" spans="1:3" x14ac:dyDescent="0.3">
      <c r="A1712" t="s">
        <v>25864</v>
      </c>
      <c r="B1712" s="1">
        <v>109</v>
      </c>
      <c r="C1712">
        <v>6.5</v>
      </c>
    </row>
    <row r="1713" spans="1:3" x14ac:dyDescent="0.3">
      <c r="A1713" t="s">
        <v>25865</v>
      </c>
      <c r="B1713" s="1">
        <v>94</v>
      </c>
      <c r="C1713">
        <v>5.2</v>
      </c>
    </row>
    <row r="1714" spans="1:3" x14ac:dyDescent="0.3">
      <c r="A1714" t="s">
        <v>25866</v>
      </c>
      <c r="B1714" s="1">
        <v>133</v>
      </c>
      <c r="C1714">
        <v>7.2</v>
      </c>
    </row>
    <row r="1715" spans="1:3" x14ac:dyDescent="0.3">
      <c r="A1715" t="s">
        <v>25867</v>
      </c>
      <c r="B1715" s="1">
        <v>105</v>
      </c>
      <c r="C1715">
        <v>7.1</v>
      </c>
    </row>
    <row r="1716" spans="1:3" x14ac:dyDescent="0.3">
      <c r="A1716" t="s">
        <v>25868</v>
      </c>
      <c r="B1716" s="1">
        <v>100</v>
      </c>
      <c r="C1716">
        <v>4.5</v>
      </c>
    </row>
    <row r="1717" spans="1:3" x14ac:dyDescent="0.3">
      <c r="A1717" t="s">
        <v>25869</v>
      </c>
      <c r="B1717" s="1">
        <v>113</v>
      </c>
      <c r="C1717">
        <v>5.7</v>
      </c>
    </row>
    <row r="1718" spans="1:3" x14ac:dyDescent="0.3">
      <c r="A1718" t="s">
        <v>25870</v>
      </c>
      <c r="B1718" s="1">
        <v>118</v>
      </c>
      <c r="C1718">
        <v>6</v>
      </c>
    </row>
    <row r="1719" spans="1:3" x14ac:dyDescent="0.3">
      <c r="A1719" t="s">
        <v>25871</v>
      </c>
      <c r="B1719" s="1">
        <v>110</v>
      </c>
      <c r="C1719">
        <v>6.4</v>
      </c>
    </row>
    <row r="1720" spans="1:3" x14ac:dyDescent="0.3">
      <c r="A1720" t="s">
        <v>25872</v>
      </c>
      <c r="B1720" s="1">
        <v>110</v>
      </c>
      <c r="C1720">
        <v>5.2</v>
      </c>
    </row>
    <row r="1721" spans="1:3" x14ac:dyDescent="0.3">
      <c r="A1721" t="s">
        <v>25873</v>
      </c>
      <c r="B1721" s="1">
        <v>99</v>
      </c>
      <c r="C1721">
        <v>4.3</v>
      </c>
    </row>
    <row r="1722" spans="1:3" x14ac:dyDescent="0.3">
      <c r="A1722" t="s">
        <v>25874</v>
      </c>
      <c r="B1722" s="1">
        <v>101</v>
      </c>
      <c r="C1722">
        <v>6.1</v>
      </c>
    </row>
    <row r="1723" spans="1:3" x14ac:dyDescent="0.3">
      <c r="A1723" t="s">
        <v>25875</v>
      </c>
      <c r="B1723" s="1">
        <v>103</v>
      </c>
      <c r="C1723">
        <v>6.8</v>
      </c>
    </row>
    <row r="1724" spans="1:3" x14ac:dyDescent="0.3">
      <c r="A1724" t="s">
        <v>25876</v>
      </c>
      <c r="B1724" s="1">
        <v>95</v>
      </c>
      <c r="C1724">
        <v>5.2</v>
      </c>
    </row>
    <row r="1725" spans="1:3" x14ac:dyDescent="0.3">
      <c r="A1725" t="s">
        <v>25877</v>
      </c>
      <c r="B1725" s="1">
        <v>117</v>
      </c>
      <c r="C1725">
        <v>6.5</v>
      </c>
    </row>
    <row r="1726" spans="1:3" x14ac:dyDescent="0.3">
      <c r="A1726" t="s">
        <v>25878</v>
      </c>
      <c r="B1726" s="1">
        <v>129</v>
      </c>
      <c r="C1726">
        <v>7.5</v>
      </c>
    </row>
    <row r="1727" spans="1:3" x14ac:dyDescent="0.3">
      <c r="A1727" t="s">
        <v>25879</v>
      </c>
      <c r="B1727" s="1">
        <v>120</v>
      </c>
      <c r="C1727">
        <v>7.1</v>
      </c>
    </row>
    <row r="1728" spans="1:3" x14ac:dyDescent="0.3">
      <c r="A1728" t="s">
        <v>25880</v>
      </c>
      <c r="B1728" s="1">
        <v>125</v>
      </c>
      <c r="C1728">
        <v>6.9</v>
      </c>
    </row>
    <row r="1729" spans="1:3" x14ac:dyDescent="0.3">
      <c r="A1729" t="s">
        <v>25881</v>
      </c>
      <c r="B1729" s="1">
        <v>133</v>
      </c>
      <c r="C1729">
        <v>8</v>
      </c>
    </row>
    <row r="1730" spans="1:3" x14ac:dyDescent="0.3">
      <c r="A1730" t="s">
        <v>25882</v>
      </c>
      <c r="B1730" s="1">
        <v>116</v>
      </c>
      <c r="C1730">
        <v>8.1999999999999993</v>
      </c>
    </row>
    <row r="1731" spans="1:3" x14ac:dyDescent="0.3">
      <c r="A1731" t="s">
        <v>25883</v>
      </c>
      <c r="B1731" s="1">
        <v>129</v>
      </c>
      <c r="C1731">
        <v>6.4</v>
      </c>
    </row>
    <row r="1732" spans="1:3" x14ac:dyDescent="0.3">
      <c r="A1732" t="s">
        <v>25884</v>
      </c>
      <c r="B1732" s="1">
        <v>93</v>
      </c>
      <c r="C1732">
        <v>7.9</v>
      </c>
    </row>
    <row r="1733" spans="1:3" x14ac:dyDescent="0.3">
      <c r="A1733" t="s">
        <v>25885</v>
      </c>
      <c r="B1733" s="1">
        <v>118</v>
      </c>
      <c r="C1733">
        <v>6.7</v>
      </c>
    </row>
    <row r="1734" spans="1:3" x14ac:dyDescent="0.3">
      <c r="A1734" t="s">
        <v>25886</v>
      </c>
      <c r="B1734" s="1">
        <v>129</v>
      </c>
      <c r="C1734">
        <v>6.1</v>
      </c>
    </row>
    <row r="1735" spans="1:3" x14ac:dyDescent="0.3">
      <c r="A1735" t="s">
        <v>25887</v>
      </c>
      <c r="B1735" s="1">
        <v>185</v>
      </c>
      <c r="C1735">
        <v>8.9</v>
      </c>
    </row>
    <row r="1736" spans="1:3" x14ac:dyDescent="0.3">
      <c r="A1736" t="s">
        <v>25888</v>
      </c>
      <c r="B1736" s="1">
        <v>146</v>
      </c>
      <c r="C1736">
        <v>8.1</v>
      </c>
    </row>
    <row r="1737" spans="1:3" x14ac:dyDescent="0.3">
      <c r="A1737" t="s">
        <v>25889</v>
      </c>
      <c r="B1737" s="1">
        <v>128</v>
      </c>
      <c r="C1737">
        <v>6.2</v>
      </c>
    </row>
    <row r="1738" spans="1:3" x14ac:dyDescent="0.3">
      <c r="A1738" t="s">
        <v>25890</v>
      </c>
      <c r="B1738" s="1">
        <v>93</v>
      </c>
      <c r="C1738">
        <v>4.9000000000000004</v>
      </c>
    </row>
    <row r="1739" spans="1:3" x14ac:dyDescent="0.3">
      <c r="A1739" t="s">
        <v>25891</v>
      </c>
      <c r="B1739" s="1">
        <v>97</v>
      </c>
      <c r="C1739">
        <v>5.8</v>
      </c>
    </row>
    <row r="1740" spans="1:3" x14ac:dyDescent="0.3">
      <c r="A1740" t="s">
        <v>25892</v>
      </c>
      <c r="B1740" s="1">
        <v>82</v>
      </c>
      <c r="C1740">
        <v>6</v>
      </c>
    </row>
    <row r="1741" spans="1:3" x14ac:dyDescent="0.3">
      <c r="A1741" t="s">
        <v>25893</v>
      </c>
      <c r="B1741" s="1">
        <v>85</v>
      </c>
      <c r="C1741">
        <v>7</v>
      </c>
    </row>
    <row r="1742" spans="1:3" x14ac:dyDescent="0.3">
      <c r="A1742" t="s">
        <v>25894</v>
      </c>
      <c r="B1742" s="1">
        <v>88</v>
      </c>
      <c r="C1742">
        <v>6</v>
      </c>
    </row>
    <row r="1743" spans="1:3" x14ac:dyDescent="0.3">
      <c r="A1743" t="s">
        <v>25895</v>
      </c>
      <c r="B1743" s="1">
        <v>119</v>
      </c>
      <c r="C1743">
        <v>7.9</v>
      </c>
    </row>
    <row r="1744" spans="1:3" x14ac:dyDescent="0.3">
      <c r="A1744" t="s">
        <v>25896</v>
      </c>
      <c r="B1744" s="1">
        <v>122</v>
      </c>
      <c r="C1744">
        <v>8.1</v>
      </c>
    </row>
    <row r="1745" spans="1:3" x14ac:dyDescent="0.3">
      <c r="A1745" t="s">
        <v>25897</v>
      </c>
      <c r="B1745" s="1">
        <v>99</v>
      </c>
      <c r="C1745">
        <v>6.2</v>
      </c>
    </row>
    <row r="1746" spans="1:3" x14ac:dyDescent="0.3">
      <c r="A1746" t="s">
        <v>25898</v>
      </c>
      <c r="B1746" s="1">
        <v>97</v>
      </c>
      <c r="C1746">
        <v>6.7</v>
      </c>
    </row>
    <row r="1747" spans="1:3" x14ac:dyDescent="0.3">
      <c r="A1747" t="s">
        <v>25899</v>
      </c>
      <c r="B1747" s="1">
        <v>121</v>
      </c>
      <c r="C1747">
        <v>7.3</v>
      </c>
    </row>
    <row r="1748" spans="1:3" x14ac:dyDescent="0.3">
      <c r="A1748" t="s">
        <v>25900</v>
      </c>
      <c r="B1748" s="1">
        <v>95</v>
      </c>
      <c r="C1748">
        <v>4.5999999999999996</v>
      </c>
    </row>
    <row r="1749" spans="1:3" x14ac:dyDescent="0.3">
      <c r="A1749" t="s">
        <v>25901</v>
      </c>
      <c r="B1749" s="1">
        <v>105</v>
      </c>
      <c r="C1749">
        <v>6.1</v>
      </c>
    </row>
    <row r="1750" spans="1:3" x14ac:dyDescent="0.3">
      <c r="A1750" t="s">
        <v>25902</v>
      </c>
      <c r="B1750" s="1">
        <v>108</v>
      </c>
      <c r="C1750">
        <v>6.2</v>
      </c>
    </row>
    <row r="1751" spans="1:3" x14ac:dyDescent="0.3">
      <c r="A1751" t="s">
        <v>25903</v>
      </c>
      <c r="B1751" s="1">
        <v>134</v>
      </c>
      <c r="C1751">
        <v>7.8</v>
      </c>
    </row>
    <row r="1752" spans="1:3" x14ac:dyDescent="0.3">
      <c r="A1752" t="s">
        <v>25904</v>
      </c>
      <c r="B1752" s="1">
        <v>115</v>
      </c>
      <c r="C1752">
        <v>6.1</v>
      </c>
    </row>
    <row r="1753" spans="1:3" x14ac:dyDescent="0.3">
      <c r="A1753" t="s">
        <v>25905</v>
      </c>
      <c r="B1753" s="1">
        <v>86</v>
      </c>
      <c r="C1753">
        <v>5.8</v>
      </c>
    </row>
    <row r="1754" spans="1:3" x14ac:dyDescent="0.3">
      <c r="A1754" t="s">
        <v>25906</v>
      </c>
      <c r="B1754" s="1">
        <v>101</v>
      </c>
      <c r="C1754">
        <v>6.5</v>
      </c>
    </row>
    <row r="1755" spans="1:3" x14ac:dyDescent="0.3">
      <c r="A1755" t="s">
        <v>25907</v>
      </c>
      <c r="B1755" s="1">
        <v>96</v>
      </c>
      <c r="C1755">
        <v>7.2</v>
      </c>
    </row>
    <row r="1756" spans="1:3" x14ac:dyDescent="0.3">
      <c r="A1756" t="s">
        <v>25908</v>
      </c>
      <c r="B1756" s="1">
        <v>101</v>
      </c>
      <c r="C1756">
        <v>7.8</v>
      </c>
    </row>
    <row r="1757" spans="1:3" x14ac:dyDescent="0.3">
      <c r="A1757" t="s">
        <v>25909</v>
      </c>
      <c r="B1757" s="1">
        <v>100</v>
      </c>
      <c r="C1757">
        <v>4.7</v>
      </c>
    </row>
    <row r="1758" spans="1:3" x14ac:dyDescent="0.3">
      <c r="A1758" t="s">
        <v>25910</v>
      </c>
      <c r="B1758" s="1">
        <v>117</v>
      </c>
      <c r="C1758">
        <v>6.8</v>
      </c>
    </row>
    <row r="1759" spans="1:3" x14ac:dyDescent="0.3">
      <c r="A1759" t="s">
        <v>25911</v>
      </c>
      <c r="B1759" s="1">
        <v>101</v>
      </c>
      <c r="C1759">
        <v>5.9</v>
      </c>
    </row>
    <row r="1760" spans="1:3" x14ac:dyDescent="0.3">
      <c r="A1760" t="s">
        <v>25912</v>
      </c>
      <c r="B1760" s="1">
        <v>98</v>
      </c>
      <c r="C1760">
        <v>7.2</v>
      </c>
    </row>
    <row r="1761" spans="1:3" x14ac:dyDescent="0.3">
      <c r="A1761" t="s">
        <v>25913</v>
      </c>
      <c r="B1761" s="1">
        <v>146</v>
      </c>
      <c r="C1761">
        <v>8.6999999999999993</v>
      </c>
    </row>
    <row r="1762" spans="1:3" x14ac:dyDescent="0.3">
      <c r="A1762" t="s">
        <v>25914</v>
      </c>
      <c r="B1762" s="1">
        <v>102</v>
      </c>
      <c r="C1762">
        <v>5</v>
      </c>
    </row>
    <row r="1763" spans="1:3" x14ac:dyDescent="0.3">
      <c r="A1763" t="s">
        <v>25915</v>
      </c>
      <c r="B1763" s="1">
        <v>97</v>
      </c>
      <c r="C1763">
        <v>6.6</v>
      </c>
    </row>
    <row r="1764" spans="1:3" x14ac:dyDescent="0.3">
      <c r="A1764" t="s">
        <v>25916</v>
      </c>
      <c r="B1764" s="1">
        <v>142</v>
      </c>
      <c r="C1764">
        <v>8.3000000000000007</v>
      </c>
    </row>
    <row r="1765" spans="1:3" x14ac:dyDescent="0.3">
      <c r="A1765" t="s">
        <v>25917</v>
      </c>
      <c r="B1765" s="1">
        <v>98</v>
      </c>
      <c r="C1765">
        <v>6.7</v>
      </c>
    </row>
    <row r="1766" spans="1:3" x14ac:dyDescent="0.3">
      <c r="A1766" t="s">
        <v>25918</v>
      </c>
      <c r="B1766" s="1">
        <v>219</v>
      </c>
      <c r="C1766">
        <v>7.8</v>
      </c>
    </row>
    <row r="1767" spans="1:3" x14ac:dyDescent="0.3">
      <c r="A1767" t="s">
        <v>25919</v>
      </c>
      <c r="B1767" s="1">
        <v>109</v>
      </c>
      <c r="C1767">
        <v>6.5</v>
      </c>
    </row>
    <row r="1768" spans="1:3" x14ac:dyDescent="0.3">
      <c r="A1768" t="s">
        <v>25920</v>
      </c>
      <c r="B1768" s="1">
        <v>97</v>
      </c>
      <c r="C1768">
        <v>6.1</v>
      </c>
    </row>
    <row r="1769" spans="1:3" x14ac:dyDescent="0.3">
      <c r="A1769" t="s">
        <v>25921</v>
      </c>
      <c r="B1769" s="1">
        <v>158</v>
      </c>
      <c r="C1769">
        <v>8.1</v>
      </c>
    </row>
    <row r="1770" spans="1:3" x14ac:dyDescent="0.3">
      <c r="A1770" t="s">
        <v>25922</v>
      </c>
      <c r="B1770" s="1">
        <v>85</v>
      </c>
      <c r="C1770">
        <v>5.2</v>
      </c>
    </row>
    <row r="1771" spans="1:3" x14ac:dyDescent="0.3">
      <c r="A1771" t="s">
        <v>25923</v>
      </c>
      <c r="B1771" s="1">
        <v>80</v>
      </c>
      <c r="C1771">
        <v>5.6</v>
      </c>
    </row>
    <row r="1772" spans="1:3" x14ac:dyDescent="0.3">
      <c r="A1772" t="s">
        <v>25924</v>
      </c>
      <c r="B1772" s="1">
        <v>86</v>
      </c>
      <c r="C1772">
        <v>5.8</v>
      </c>
    </row>
    <row r="1773" spans="1:3" x14ac:dyDescent="0.3">
      <c r="A1773" t="s">
        <v>25925</v>
      </c>
      <c r="B1773" s="1">
        <v>119</v>
      </c>
      <c r="C1773">
        <v>6.6</v>
      </c>
    </row>
    <row r="1774" spans="1:3" x14ac:dyDescent="0.3">
      <c r="A1774" t="s">
        <v>25926</v>
      </c>
      <c r="B1774" s="1">
        <v>98</v>
      </c>
      <c r="C1774">
        <v>6.6</v>
      </c>
    </row>
    <row r="1775" spans="1:3" x14ac:dyDescent="0.3">
      <c r="A1775" t="s">
        <v>25927</v>
      </c>
      <c r="B1775" s="1">
        <v>97</v>
      </c>
      <c r="C1775">
        <v>5.5</v>
      </c>
    </row>
    <row r="1776" spans="1:3" x14ac:dyDescent="0.3">
      <c r="A1776" t="s">
        <v>25928</v>
      </c>
      <c r="B1776" s="1">
        <v>124</v>
      </c>
      <c r="C1776">
        <v>7</v>
      </c>
    </row>
    <row r="1777" spans="1:3" x14ac:dyDescent="0.3">
      <c r="A1777" t="s">
        <v>25929</v>
      </c>
      <c r="B1777" s="1">
        <v>97</v>
      </c>
      <c r="C1777">
        <v>6.5</v>
      </c>
    </row>
    <row r="1778" spans="1:3" x14ac:dyDescent="0.3">
      <c r="A1778" t="s">
        <v>25930</v>
      </c>
      <c r="B1778" s="1">
        <v>105</v>
      </c>
      <c r="C1778">
        <v>5.8</v>
      </c>
    </row>
    <row r="1779" spans="1:3" x14ac:dyDescent="0.3">
      <c r="A1779" t="s">
        <v>25931</v>
      </c>
      <c r="B1779" s="1">
        <v>104</v>
      </c>
      <c r="C1779">
        <v>5.6</v>
      </c>
    </row>
    <row r="1780" spans="1:3" x14ac:dyDescent="0.3">
      <c r="A1780" t="s">
        <v>25932</v>
      </c>
      <c r="B1780" s="1">
        <v>101</v>
      </c>
      <c r="C1780">
        <v>5.6</v>
      </c>
    </row>
    <row r="1781" spans="1:3" x14ac:dyDescent="0.3">
      <c r="A1781" t="s">
        <v>25933</v>
      </c>
      <c r="B1781" s="1">
        <v>101</v>
      </c>
      <c r="C1781">
        <v>5.8</v>
      </c>
    </row>
    <row r="1782" spans="1:3" x14ac:dyDescent="0.3">
      <c r="A1782" t="s">
        <v>25934</v>
      </c>
      <c r="B1782" s="1">
        <v>114</v>
      </c>
      <c r="C1782">
        <v>7.6</v>
      </c>
    </row>
    <row r="1783" spans="1:3" x14ac:dyDescent="0.3">
      <c r="A1783" t="s">
        <v>25935</v>
      </c>
      <c r="B1783" s="1">
        <v>105</v>
      </c>
      <c r="C1783">
        <v>6.4</v>
      </c>
    </row>
    <row r="1784" spans="1:3" x14ac:dyDescent="0.3">
      <c r="A1784" t="s">
        <v>25936</v>
      </c>
      <c r="B1784" s="1">
        <v>90</v>
      </c>
      <c r="C1784">
        <v>6.3</v>
      </c>
    </row>
    <row r="1785" spans="1:3" x14ac:dyDescent="0.3">
      <c r="A1785" t="s">
        <v>25937</v>
      </c>
      <c r="B1785" s="1">
        <v>97</v>
      </c>
      <c r="C1785">
        <v>4.5999999999999996</v>
      </c>
    </row>
    <row r="1786" spans="1:3" x14ac:dyDescent="0.3">
      <c r="A1786" t="s">
        <v>25938</v>
      </c>
      <c r="B1786" s="1">
        <v>144</v>
      </c>
      <c r="C1786">
        <v>6.5</v>
      </c>
    </row>
    <row r="1787" spans="1:3" x14ac:dyDescent="0.3">
      <c r="A1787" t="s">
        <v>25939</v>
      </c>
      <c r="B1787" s="1">
        <v>114</v>
      </c>
      <c r="C1787">
        <v>7.5</v>
      </c>
    </row>
    <row r="1788" spans="1:3" x14ac:dyDescent="0.3">
      <c r="A1788" t="s">
        <v>25940</v>
      </c>
      <c r="B1788" s="1">
        <v>124</v>
      </c>
      <c r="C1788">
        <v>7.5</v>
      </c>
    </row>
    <row r="1789" spans="1:3" x14ac:dyDescent="0.3">
      <c r="A1789" t="s">
        <v>25941</v>
      </c>
      <c r="B1789" s="1">
        <v>89</v>
      </c>
      <c r="C1789">
        <v>5.3</v>
      </c>
    </row>
    <row r="1790" spans="1:3" x14ac:dyDescent="0.3">
      <c r="A1790" t="s">
        <v>25942</v>
      </c>
      <c r="B1790" s="1">
        <v>160</v>
      </c>
      <c r="C1790">
        <v>7.5</v>
      </c>
    </row>
    <row r="1791" spans="1:3" x14ac:dyDescent="0.3">
      <c r="A1791" t="s">
        <v>25943</v>
      </c>
      <c r="B1791" s="1">
        <v>93</v>
      </c>
      <c r="C1791">
        <v>3.3</v>
      </c>
    </row>
    <row r="1792" spans="1:3" x14ac:dyDescent="0.3">
      <c r="A1792" t="s">
        <v>25944</v>
      </c>
      <c r="B1792" s="1">
        <v>88</v>
      </c>
      <c r="C1792">
        <v>3.5</v>
      </c>
    </row>
    <row r="1793" spans="1:3" x14ac:dyDescent="0.3">
      <c r="A1793" t="s">
        <v>25945</v>
      </c>
      <c r="B1793" s="1">
        <v>142</v>
      </c>
      <c r="C1793">
        <v>9.3000000000000007</v>
      </c>
    </row>
    <row r="1794" spans="1:3" x14ac:dyDescent="0.3">
      <c r="A1794" t="s">
        <v>25946</v>
      </c>
      <c r="B1794" s="1">
        <v>92</v>
      </c>
      <c r="C1794">
        <v>4.8</v>
      </c>
    </row>
    <row r="1795" spans="1:3" x14ac:dyDescent="0.3">
      <c r="A1795" t="s">
        <v>25947</v>
      </c>
      <c r="B1795" s="1">
        <v>117</v>
      </c>
      <c r="C1795">
        <v>6.9</v>
      </c>
    </row>
    <row r="1796" spans="1:3" x14ac:dyDescent="0.3">
      <c r="A1796" t="s">
        <v>25948</v>
      </c>
      <c r="B1796" s="1">
        <v>111</v>
      </c>
      <c r="C1796">
        <v>6</v>
      </c>
    </row>
    <row r="1797" spans="1:3" x14ac:dyDescent="0.3">
      <c r="A1797" t="s">
        <v>25949</v>
      </c>
      <c r="B1797" s="1">
        <v>121</v>
      </c>
      <c r="C1797">
        <v>7.3</v>
      </c>
    </row>
    <row r="1798" spans="1:3" x14ac:dyDescent="0.3">
      <c r="A1798" t="s">
        <v>25950</v>
      </c>
      <c r="B1798" s="1">
        <v>107</v>
      </c>
      <c r="C1798">
        <v>6.6</v>
      </c>
    </row>
    <row r="1799" spans="1:3" x14ac:dyDescent="0.3">
      <c r="A1799" t="s">
        <v>25951</v>
      </c>
      <c r="B1799" s="1">
        <v>106</v>
      </c>
      <c r="C1799">
        <v>7.5</v>
      </c>
    </row>
    <row r="1800" spans="1:3" x14ac:dyDescent="0.3">
      <c r="A1800" t="s">
        <v>25952</v>
      </c>
      <c r="B1800" s="1">
        <v>136</v>
      </c>
      <c r="C1800">
        <v>6.9</v>
      </c>
    </row>
    <row r="1801" spans="1:3" x14ac:dyDescent="0.3">
      <c r="A1801" t="s">
        <v>25953</v>
      </c>
      <c r="B1801" s="1">
        <v>97</v>
      </c>
      <c r="C1801">
        <v>6.8</v>
      </c>
    </row>
    <row r="1802" spans="1:3" x14ac:dyDescent="0.3">
      <c r="A1802" t="s">
        <v>25954</v>
      </c>
      <c r="B1802" s="1">
        <v>108</v>
      </c>
      <c r="C1802">
        <v>6.3</v>
      </c>
    </row>
    <row r="1803" spans="1:3" x14ac:dyDescent="0.3">
      <c r="A1803" t="s">
        <v>25955</v>
      </c>
      <c r="B1803" s="1">
        <v>97</v>
      </c>
      <c r="C1803">
        <v>6.4</v>
      </c>
    </row>
    <row r="1804" spans="1:3" x14ac:dyDescent="0.3">
      <c r="A1804" t="s">
        <v>25956</v>
      </c>
      <c r="B1804" s="1">
        <v>99</v>
      </c>
      <c r="C1804">
        <v>5.6</v>
      </c>
    </row>
    <row r="1805" spans="1:3" x14ac:dyDescent="0.3">
      <c r="A1805" t="s">
        <v>25957</v>
      </c>
      <c r="B1805" s="1">
        <v>103</v>
      </c>
      <c r="C1805">
        <v>6.3</v>
      </c>
    </row>
    <row r="1806" spans="1:3" x14ac:dyDescent="0.3">
      <c r="A1806" t="s">
        <v>25958</v>
      </c>
      <c r="B1806" s="1">
        <v>95</v>
      </c>
      <c r="C1806">
        <v>7.3</v>
      </c>
    </row>
    <row r="1807" spans="1:3" x14ac:dyDescent="0.3">
      <c r="A1807" t="s">
        <v>25959</v>
      </c>
      <c r="B1807" s="1">
        <v>93</v>
      </c>
      <c r="C1807">
        <v>6.6</v>
      </c>
    </row>
    <row r="1808" spans="1:3" x14ac:dyDescent="0.3">
      <c r="A1808" t="s">
        <v>25960</v>
      </c>
      <c r="B1808" s="1">
        <v>98</v>
      </c>
      <c r="C1808">
        <v>4.5999999999999996</v>
      </c>
    </row>
    <row r="1809" spans="1:3" x14ac:dyDescent="0.3">
      <c r="A1809" t="s">
        <v>25961</v>
      </c>
      <c r="B1809" s="1">
        <v>90</v>
      </c>
      <c r="C1809">
        <v>5.0999999999999996</v>
      </c>
    </row>
    <row r="1810" spans="1:3" x14ac:dyDescent="0.3">
      <c r="A1810" t="s">
        <v>25962</v>
      </c>
      <c r="B1810" s="1">
        <v>107</v>
      </c>
      <c r="C1810">
        <v>5.6</v>
      </c>
    </row>
    <row r="1811" spans="1:3" x14ac:dyDescent="0.3">
      <c r="A1811" t="s">
        <v>25963</v>
      </c>
      <c r="B1811" s="1">
        <v>90</v>
      </c>
      <c r="C1811">
        <v>5.3</v>
      </c>
    </row>
    <row r="1812" spans="1:3" x14ac:dyDescent="0.3">
      <c r="A1812" t="s">
        <v>25964</v>
      </c>
      <c r="B1812" s="1">
        <v>115</v>
      </c>
      <c r="C1812">
        <v>5.6</v>
      </c>
    </row>
    <row r="1813" spans="1:3" x14ac:dyDescent="0.3">
      <c r="A1813" t="s">
        <v>25965</v>
      </c>
      <c r="B1813" s="1">
        <v>93</v>
      </c>
      <c r="C1813">
        <v>5.9</v>
      </c>
    </row>
    <row r="1814" spans="1:3" x14ac:dyDescent="0.3">
      <c r="A1814" t="s">
        <v>25966</v>
      </c>
      <c r="B1814" s="1">
        <v>99</v>
      </c>
      <c r="C1814">
        <v>4.7</v>
      </c>
    </row>
    <row r="1815" spans="1:3" x14ac:dyDescent="0.3">
      <c r="A1815" t="s">
        <v>25967</v>
      </c>
      <c r="B1815" s="1">
        <v>107</v>
      </c>
      <c r="C1815">
        <v>4.8</v>
      </c>
    </row>
    <row r="1816" spans="1:3" x14ac:dyDescent="0.3">
      <c r="A1816" t="s">
        <v>25968</v>
      </c>
      <c r="B1816" s="1">
        <v>110</v>
      </c>
      <c r="C1816">
        <v>6.8</v>
      </c>
    </row>
    <row r="1817" spans="1:3" x14ac:dyDescent="0.3">
      <c r="A1817" t="s">
        <v>25969</v>
      </c>
      <c r="B1817" s="1">
        <v>101</v>
      </c>
      <c r="C1817">
        <v>5.4</v>
      </c>
    </row>
    <row r="1818" spans="1:3" x14ac:dyDescent="0.3">
      <c r="A1818" t="s">
        <v>25970</v>
      </c>
      <c r="B1818" s="1">
        <v>85</v>
      </c>
      <c r="C1818">
        <v>5.0999999999999996</v>
      </c>
    </row>
    <row r="1819" spans="1:3" x14ac:dyDescent="0.3">
      <c r="A1819" t="s">
        <v>25971</v>
      </c>
      <c r="B1819" s="1">
        <v>132</v>
      </c>
      <c r="C1819">
        <v>7</v>
      </c>
    </row>
    <row r="1820" spans="1:3" x14ac:dyDescent="0.3">
      <c r="A1820" t="s">
        <v>25972</v>
      </c>
      <c r="B1820" s="1">
        <v>90</v>
      </c>
      <c r="C1820">
        <v>4</v>
      </c>
    </row>
    <row r="1821" spans="1:3" x14ac:dyDescent="0.3">
      <c r="A1821" t="s">
        <v>25973</v>
      </c>
      <c r="B1821" s="1">
        <v>145</v>
      </c>
      <c r="C1821">
        <v>7.3</v>
      </c>
    </row>
    <row r="1822" spans="1:3" x14ac:dyDescent="0.3">
      <c r="A1822" t="s">
        <v>25974</v>
      </c>
      <c r="B1822" s="1">
        <v>110</v>
      </c>
      <c r="C1822">
        <v>6.8</v>
      </c>
    </row>
    <row r="1823" spans="1:3" x14ac:dyDescent="0.3">
      <c r="A1823" t="s">
        <v>25975</v>
      </c>
      <c r="B1823" s="1">
        <v>122</v>
      </c>
      <c r="C1823">
        <v>7</v>
      </c>
    </row>
    <row r="1824" spans="1:3" x14ac:dyDescent="0.3">
      <c r="A1824" t="s">
        <v>25976</v>
      </c>
      <c r="B1824" s="1">
        <v>107</v>
      </c>
      <c r="C1824">
        <v>7.1</v>
      </c>
    </row>
    <row r="1825" spans="1:3" x14ac:dyDescent="0.3">
      <c r="A1825" t="s">
        <v>25977</v>
      </c>
      <c r="B1825" s="1">
        <v>127</v>
      </c>
      <c r="C1825">
        <v>6.9</v>
      </c>
    </row>
    <row r="1826" spans="1:3" x14ac:dyDescent="0.3">
      <c r="A1826" t="s">
        <v>25978</v>
      </c>
      <c r="B1826" s="1">
        <v>99</v>
      </c>
      <c r="C1826">
        <v>7.3</v>
      </c>
    </row>
    <row r="1827" spans="1:3" x14ac:dyDescent="0.3">
      <c r="A1827" t="s">
        <v>25979</v>
      </c>
      <c r="B1827" s="1">
        <v>140</v>
      </c>
      <c r="C1827">
        <v>8.1999999999999993</v>
      </c>
    </row>
    <row r="1828" spans="1:3" x14ac:dyDescent="0.3">
      <c r="A1828" t="s">
        <v>25980</v>
      </c>
      <c r="B1828" s="1">
        <v>133</v>
      </c>
      <c r="C1828">
        <v>7.1</v>
      </c>
    </row>
    <row r="1829" spans="1:3" x14ac:dyDescent="0.3">
      <c r="A1829" t="s">
        <v>25981</v>
      </c>
      <c r="B1829" s="1">
        <v>271</v>
      </c>
      <c r="C1829">
        <v>7.7</v>
      </c>
    </row>
    <row r="1830" spans="1:3" x14ac:dyDescent="0.3">
      <c r="A1830" t="s">
        <v>25982</v>
      </c>
      <c r="B1830" s="1">
        <v>112</v>
      </c>
      <c r="C1830">
        <v>6.5</v>
      </c>
    </row>
    <row r="1831" spans="1:3" x14ac:dyDescent="0.3">
      <c r="A1831" t="s">
        <v>25983</v>
      </c>
      <c r="B1831" s="1">
        <v>99</v>
      </c>
      <c r="C1831">
        <v>4.9000000000000004</v>
      </c>
    </row>
    <row r="1832" spans="1:3" x14ac:dyDescent="0.3">
      <c r="A1832" t="s">
        <v>25984</v>
      </c>
      <c r="B1832" s="1">
        <v>100</v>
      </c>
      <c r="C1832">
        <v>6.4</v>
      </c>
    </row>
    <row r="1833" spans="1:3" x14ac:dyDescent="0.3">
      <c r="A1833" t="s">
        <v>25985</v>
      </c>
      <c r="B1833" s="1">
        <v>92</v>
      </c>
      <c r="C1833">
        <v>5.9</v>
      </c>
    </row>
    <row r="1834" spans="1:3" x14ac:dyDescent="0.3">
      <c r="A1834" t="s">
        <v>25986</v>
      </c>
      <c r="B1834" s="1">
        <v>105</v>
      </c>
      <c r="C1834">
        <v>6.2</v>
      </c>
    </row>
    <row r="1835" spans="1:3" x14ac:dyDescent="0.3">
      <c r="A1835" t="s">
        <v>25987</v>
      </c>
      <c r="B1835" s="1">
        <v>110</v>
      </c>
      <c r="C1835">
        <v>5.8</v>
      </c>
    </row>
    <row r="1836" spans="1:3" x14ac:dyDescent="0.3">
      <c r="A1836" t="s">
        <v>25988</v>
      </c>
      <c r="B1836" s="1">
        <v>116</v>
      </c>
      <c r="C1836">
        <v>6.7</v>
      </c>
    </row>
    <row r="1837" spans="1:3" x14ac:dyDescent="0.3">
      <c r="A1837" t="s">
        <v>25989</v>
      </c>
      <c r="B1837" s="1">
        <v>88</v>
      </c>
      <c r="C1837">
        <v>5.9</v>
      </c>
    </row>
    <row r="1838" spans="1:3" x14ac:dyDescent="0.3">
      <c r="A1838" t="s">
        <v>25990</v>
      </c>
      <c r="B1838" s="1">
        <v>111</v>
      </c>
      <c r="C1838">
        <v>7.3</v>
      </c>
    </row>
    <row r="1839" spans="1:3" x14ac:dyDescent="0.3">
      <c r="A1839" t="s">
        <v>25991</v>
      </c>
      <c r="B1839" s="1">
        <v>95</v>
      </c>
      <c r="C1839">
        <v>4.0999999999999996</v>
      </c>
    </row>
    <row r="1840" spans="1:3" x14ac:dyDescent="0.3">
      <c r="A1840" t="s">
        <v>25992</v>
      </c>
      <c r="B1840" s="1">
        <v>95</v>
      </c>
      <c r="C1840">
        <v>4.9000000000000004</v>
      </c>
    </row>
    <row r="1841" spans="1:3" x14ac:dyDescent="0.3">
      <c r="A1841" t="s">
        <v>25993</v>
      </c>
      <c r="B1841" s="1">
        <v>127</v>
      </c>
      <c r="C1841">
        <v>7.9</v>
      </c>
    </row>
    <row r="1842" spans="1:3" x14ac:dyDescent="0.3">
      <c r="A1842" t="s">
        <v>25994</v>
      </c>
      <c r="B1842" s="1">
        <v>104</v>
      </c>
      <c r="C1842">
        <v>5.2</v>
      </c>
    </row>
    <row r="1843" spans="1:3" x14ac:dyDescent="0.3">
      <c r="A1843" t="s">
        <v>25995</v>
      </c>
      <c r="B1843" s="1">
        <v>95</v>
      </c>
      <c r="C1843">
        <v>4.0999999999999996</v>
      </c>
    </row>
    <row r="1844" spans="1:3" x14ac:dyDescent="0.3">
      <c r="A1844" t="s">
        <v>25996</v>
      </c>
      <c r="B1844" s="1">
        <v>121</v>
      </c>
      <c r="C1844">
        <v>6.6</v>
      </c>
    </row>
    <row r="1845" spans="1:3" x14ac:dyDescent="0.3">
      <c r="A1845" t="s">
        <v>25997</v>
      </c>
      <c r="B1845" s="1">
        <v>92</v>
      </c>
      <c r="C1845">
        <v>2.9</v>
      </c>
    </row>
    <row r="1846" spans="1:3" x14ac:dyDescent="0.3">
      <c r="A1846" t="s">
        <v>25998</v>
      </c>
      <c r="B1846" s="1">
        <v>107</v>
      </c>
      <c r="C1846">
        <v>6.5</v>
      </c>
    </row>
    <row r="1847" spans="1:3" x14ac:dyDescent="0.3">
      <c r="A1847" t="s">
        <v>25999</v>
      </c>
      <c r="B1847" s="1">
        <v>117</v>
      </c>
      <c r="C1847">
        <v>7.2</v>
      </c>
    </row>
    <row r="1848" spans="1:3" x14ac:dyDescent="0.3">
      <c r="A1848" t="s">
        <v>26000</v>
      </c>
      <c r="B1848" s="1">
        <v>107</v>
      </c>
      <c r="C1848">
        <v>6.8</v>
      </c>
    </row>
    <row r="1849" spans="1:3" x14ac:dyDescent="0.3">
      <c r="A1849" t="s">
        <v>26001</v>
      </c>
      <c r="B1849" s="1">
        <v>131</v>
      </c>
      <c r="C1849">
        <v>7.8</v>
      </c>
    </row>
    <row r="1850" spans="1:3" x14ac:dyDescent="0.3">
      <c r="A1850" t="s">
        <v>26002</v>
      </c>
      <c r="B1850" s="1">
        <v>122</v>
      </c>
      <c r="C1850">
        <v>6.7</v>
      </c>
    </row>
    <row r="1851" spans="1:3" x14ac:dyDescent="0.3">
      <c r="A1851" t="s">
        <v>26003</v>
      </c>
      <c r="B1851" s="1">
        <v>134</v>
      </c>
      <c r="C1851">
        <v>7.1</v>
      </c>
    </row>
    <row r="1852" spans="1:3" x14ac:dyDescent="0.3">
      <c r="A1852" t="s">
        <v>26004</v>
      </c>
      <c r="B1852" s="1">
        <v>117</v>
      </c>
      <c r="C1852">
        <v>5.7</v>
      </c>
    </row>
    <row r="1853" spans="1:3" x14ac:dyDescent="0.3">
      <c r="A1853" t="s">
        <v>26005</v>
      </c>
      <c r="B1853" s="1">
        <v>138</v>
      </c>
      <c r="C1853">
        <v>5.3</v>
      </c>
    </row>
    <row r="1854" spans="1:3" x14ac:dyDescent="0.3">
      <c r="A1854" t="s">
        <v>26006</v>
      </c>
      <c r="B1854" s="1">
        <v>100</v>
      </c>
      <c r="C1854">
        <v>6.5</v>
      </c>
    </row>
    <row r="1855" spans="1:3" x14ac:dyDescent="0.3">
      <c r="A1855" t="s">
        <v>26007</v>
      </c>
      <c r="B1855" s="1">
        <v>119</v>
      </c>
      <c r="C1855">
        <v>7.7</v>
      </c>
    </row>
    <row r="1856" spans="1:3" x14ac:dyDescent="0.3">
      <c r="A1856" t="s">
        <v>26008</v>
      </c>
      <c r="B1856" s="1">
        <v>137</v>
      </c>
      <c r="C1856">
        <v>6.1</v>
      </c>
    </row>
    <row r="1857" spans="1:3" x14ac:dyDescent="0.3">
      <c r="A1857" t="s">
        <v>26009</v>
      </c>
      <c r="B1857" s="1">
        <v>119</v>
      </c>
      <c r="C1857">
        <v>7.3</v>
      </c>
    </row>
    <row r="1858" spans="1:3" x14ac:dyDescent="0.3">
      <c r="A1858" t="s">
        <v>26010</v>
      </c>
      <c r="B1858" s="1">
        <v>139</v>
      </c>
      <c r="C1858">
        <v>7.2</v>
      </c>
    </row>
    <row r="1859" spans="1:3" x14ac:dyDescent="0.3">
      <c r="A1859" t="s">
        <v>26011</v>
      </c>
      <c r="B1859" s="1">
        <v>120</v>
      </c>
      <c r="C1859">
        <v>6.1</v>
      </c>
    </row>
    <row r="1860" spans="1:3" x14ac:dyDescent="0.3">
      <c r="A1860" t="s">
        <v>26012</v>
      </c>
      <c r="B1860" s="1">
        <v>98</v>
      </c>
      <c r="C1860">
        <v>5.8</v>
      </c>
    </row>
    <row r="1861" spans="1:3" x14ac:dyDescent="0.3">
      <c r="A1861" t="s">
        <v>26013</v>
      </c>
      <c r="B1861" s="1">
        <v>106</v>
      </c>
      <c r="C1861">
        <v>5.7</v>
      </c>
    </row>
    <row r="1862" spans="1:3" x14ac:dyDescent="0.3">
      <c r="A1862" t="s">
        <v>26014</v>
      </c>
      <c r="B1862" s="1">
        <v>98</v>
      </c>
      <c r="C1862">
        <v>6.7</v>
      </c>
    </row>
    <row r="1863" spans="1:3" x14ac:dyDescent="0.3">
      <c r="A1863" t="s">
        <v>26015</v>
      </c>
      <c r="B1863" s="1">
        <v>107</v>
      </c>
      <c r="C1863">
        <v>6.5</v>
      </c>
    </row>
    <row r="1864" spans="1:3" x14ac:dyDescent="0.3">
      <c r="A1864" t="s">
        <v>26016</v>
      </c>
      <c r="B1864" s="1">
        <v>88</v>
      </c>
      <c r="C1864">
        <v>7.2</v>
      </c>
    </row>
    <row r="1865" spans="1:3" x14ac:dyDescent="0.3">
      <c r="A1865" t="s">
        <v>26017</v>
      </c>
      <c r="B1865" s="1">
        <v>137</v>
      </c>
      <c r="C1865">
        <v>7.6</v>
      </c>
    </row>
    <row r="1866" spans="1:3" x14ac:dyDescent="0.3">
      <c r="A1866" t="s">
        <v>26018</v>
      </c>
      <c r="B1866" s="1">
        <v>100</v>
      </c>
      <c r="C1866">
        <v>4.5999999999999996</v>
      </c>
    </row>
    <row r="1867" spans="1:3" x14ac:dyDescent="0.3">
      <c r="A1867" t="s">
        <v>26019</v>
      </c>
      <c r="B1867" s="1">
        <v>115</v>
      </c>
      <c r="C1867">
        <v>6.9</v>
      </c>
    </row>
    <row r="1868" spans="1:3" x14ac:dyDescent="0.3">
      <c r="A1868" t="s">
        <v>26020</v>
      </c>
      <c r="B1868" s="1">
        <v>101</v>
      </c>
      <c r="C1868">
        <v>6.6</v>
      </c>
    </row>
    <row r="1869" spans="1:3" x14ac:dyDescent="0.3">
      <c r="A1869" t="s">
        <v>26021</v>
      </c>
      <c r="B1869" s="1">
        <v>110</v>
      </c>
      <c r="C1869">
        <v>6.3</v>
      </c>
    </row>
    <row r="1870" spans="1:3" x14ac:dyDescent="0.3">
      <c r="A1870" t="s">
        <v>26022</v>
      </c>
      <c r="B1870" s="1">
        <v>94</v>
      </c>
      <c r="C1870">
        <v>6.2</v>
      </c>
    </row>
    <row r="1871" spans="1:3" x14ac:dyDescent="0.3">
      <c r="A1871" t="s">
        <v>26023</v>
      </c>
      <c r="B1871" s="1">
        <v>88</v>
      </c>
      <c r="C1871">
        <v>5.3</v>
      </c>
    </row>
    <row r="1872" spans="1:3" x14ac:dyDescent="0.3">
      <c r="A1872" t="s">
        <v>26024</v>
      </c>
      <c r="B1872" s="1">
        <v>127</v>
      </c>
      <c r="C1872">
        <v>7.3</v>
      </c>
    </row>
    <row r="1873" spans="1:3" x14ac:dyDescent="0.3">
      <c r="A1873" t="s">
        <v>26025</v>
      </c>
      <c r="B1873" s="1">
        <v>95</v>
      </c>
      <c r="C1873">
        <v>5.6</v>
      </c>
    </row>
    <row r="1874" spans="1:3" x14ac:dyDescent="0.3">
      <c r="A1874" t="s">
        <v>26026</v>
      </c>
      <c r="B1874" s="1">
        <v>87</v>
      </c>
      <c r="C1874">
        <v>6.2</v>
      </c>
    </row>
    <row r="1875" spans="1:3" x14ac:dyDescent="0.3">
      <c r="A1875" t="s">
        <v>26027</v>
      </c>
      <c r="B1875" s="1">
        <v>118</v>
      </c>
      <c r="C1875">
        <v>5.2</v>
      </c>
    </row>
    <row r="1876" spans="1:3" x14ac:dyDescent="0.3">
      <c r="A1876" t="s">
        <v>26028</v>
      </c>
      <c r="B1876" s="1">
        <v>107</v>
      </c>
      <c r="C1876">
        <v>5.3</v>
      </c>
    </row>
    <row r="1877" spans="1:3" x14ac:dyDescent="0.3">
      <c r="A1877" t="s">
        <v>26029</v>
      </c>
      <c r="B1877" s="1">
        <v>124</v>
      </c>
      <c r="C1877">
        <v>5.4</v>
      </c>
    </row>
    <row r="1878" spans="1:3" x14ac:dyDescent="0.3">
      <c r="A1878" t="s">
        <v>26030</v>
      </c>
      <c r="B1878" s="1">
        <v>89</v>
      </c>
      <c r="C1878">
        <v>4.9000000000000004</v>
      </c>
    </row>
    <row r="1879" spans="1:3" x14ac:dyDescent="0.3">
      <c r="A1879" t="s">
        <v>26031</v>
      </c>
      <c r="B1879" s="1">
        <v>88</v>
      </c>
      <c r="C1879">
        <v>5.5</v>
      </c>
    </row>
    <row r="1880" spans="1:3" x14ac:dyDescent="0.3">
      <c r="A1880" t="s">
        <v>26032</v>
      </c>
      <c r="B1880" s="1">
        <v>118</v>
      </c>
      <c r="C1880">
        <v>6.7</v>
      </c>
    </row>
    <row r="1881" spans="1:3" x14ac:dyDescent="0.3">
      <c r="A1881" t="s">
        <v>26033</v>
      </c>
      <c r="B1881" s="1">
        <v>93</v>
      </c>
      <c r="C1881">
        <v>3.9</v>
      </c>
    </row>
    <row r="1882" spans="1:3" x14ac:dyDescent="0.3">
      <c r="A1882" t="s">
        <v>26034</v>
      </c>
      <c r="B1882" s="1">
        <v>80</v>
      </c>
      <c r="C1882">
        <v>7.2</v>
      </c>
    </row>
    <row r="1883" spans="1:3" x14ac:dyDescent="0.3">
      <c r="A1883" t="s">
        <v>26035</v>
      </c>
      <c r="B1883" s="1">
        <v>120</v>
      </c>
      <c r="C1883">
        <v>5.0999999999999996</v>
      </c>
    </row>
    <row r="1884" spans="1:3" x14ac:dyDescent="0.3">
      <c r="A1884" t="s">
        <v>26036</v>
      </c>
      <c r="B1884" s="1">
        <v>98</v>
      </c>
      <c r="C1884">
        <v>6.5</v>
      </c>
    </row>
    <row r="1885" spans="1:3" x14ac:dyDescent="0.3">
      <c r="A1885" t="s">
        <v>26037</v>
      </c>
      <c r="B1885" s="1">
        <v>119</v>
      </c>
      <c r="C1885">
        <v>8.1999999999999993</v>
      </c>
    </row>
    <row r="1886" spans="1:3" x14ac:dyDescent="0.3">
      <c r="A1886" t="s">
        <v>26038</v>
      </c>
      <c r="B1886" s="1">
        <v>88</v>
      </c>
      <c r="C1886">
        <v>7.7</v>
      </c>
    </row>
    <row r="1887" spans="1:3" x14ac:dyDescent="0.3">
      <c r="A1887" t="s">
        <v>26039</v>
      </c>
      <c r="B1887" s="1">
        <v>90</v>
      </c>
      <c r="C1887">
        <v>6.1</v>
      </c>
    </row>
    <row r="1888" spans="1:3" x14ac:dyDescent="0.3">
      <c r="A1888" t="s">
        <v>26040</v>
      </c>
      <c r="B1888" s="1">
        <v>127</v>
      </c>
      <c r="C1888">
        <v>8.8000000000000007</v>
      </c>
    </row>
    <row r="1889" spans="1:3" x14ac:dyDescent="0.3">
      <c r="A1889" t="s">
        <v>26041</v>
      </c>
      <c r="B1889" s="1">
        <v>119</v>
      </c>
      <c r="C1889">
        <v>6.8</v>
      </c>
    </row>
    <row r="1890" spans="1:3" x14ac:dyDescent="0.3">
      <c r="A1890" t="s">
        <v>26042</v>
      </c>
      <c r="B1890" s="1">
        <v>85</v>
      </c>
      <c r="C1890">
        <v>6.8</v>
      </c>
    </row>
    <row r="1891" spans="1:3" x14ac:dyDescent="0.3">
      <c r="A1891" t="s">
        <v>26043</v>
      </c>
      <c r="B1891" s="1">
        <v>98</v>
      </c>
      <c r="C1891">
        <v>6.7</v>
      </c>
    </row>
    <row r="1892" spans="1:3" x14ac:dyDescent="0.3">
      <c r="A1892" t="s">
        <v>26044</v>
      </c>
      <c r="B1892" s="1">
        <v>101</v>
      </c>
      <c r="C1892">
        <v>7.1</v>
      </c>
    </row>
    <row r="1893" spans="1:3" x14ac:dyDescent="0.3">
      <c r="A1893" t="s">
        <v>26045</v>
      </c>
      <c r="B1893" s="1">
        <v>112</v>
      </c>
      <c r="C1893">
        <v>7.1</v>
      </c>
    </row>
    <row r="1894" spans="1:3" x14ac:dyDescent="0.3">
      <c r="A1894" t="s">
        <v>26046</v>
      </c>
      <c r="B1894" s="1">
        <v>97</v>
      </c>
      <c r="C1894">
        <v>6.1</v>
      </c>
    </row>
    <row r="1895" spans="1:3" x14ac:dyDescent="0.3">
      <c r="A1895" t="s">
        <v>26047</v>
      </c>
      <c r="B1895" s="1">
        <v>126</v>
      </c>
      <c r="C1895">
        <v>8</v>
      </c>
    </row>
    <row r="1896" spans="1:3" x14ac:dyDescent="0.3">
      <c r="A1896" t="s">
        <v>26048</v>
      </c>
      <c r="B1896" s="1">
        <v>97</v>
      </c>
      <c r="C1896">
        <v>6.6</v>
      </c>
    </row>
    <row r="1897" spans="1:3" x14ac:dyDescent="0.3">
      <c r="A1897" t="s">
        <v>26049</v>
      </c>
      <c r="B1897" s="1">
        <v>100</v>
      </c>
      <c r="C1897">
        <v>5.4</v>
      </c>
    </row>
    <row r="1898" spans="1:3" x14ac:dyDescent="0.3">
      <c r="A1898" t="s">
        <v>26050</v>
      </c>
      <c r="B1898" s="1">
        <v>114</v>
      </c>
      <c r="C1898">
        <v>6.1</v>
      </c>
    </row>
    <row r="1899" spans="1:3" x14ac:dyDescent="0.3">
      <c r="A1899" t="s">
        <v>26051</v>
      </c>
      <c r="B1899" s="1">
        <v>88</v>
      </c>
      <c r="C1899">
        <v>5.6</v>
      </c>
    </row>
    <row r="1900" spans="1:3" x14ac:dyDescent="0.3">
      <c r="A1900" t="s">
        <v>26052</v>
      </c>
      <c r="B1900" s="1">
        <v>93</v>
      </c>
      <c r="C1900">
        <v>5.8</v>
      </c>
    </row>
    <row r="1901" spans="1:3" x14ac:dyDescent="0.3">
      <c r="A1901" t="s">
        <v>26053</v>
      </c>
      <c r="B1901" s="1">
        <v>92</v>
      </c>
      <c r="C1901">
        <v>2.8</v>
      </c>
    </row>
    <row r="1902" spans="1:3" x14ac:dyDescent="0.3">
      <c r="A1902" t="s">
        <v>26054</v>
      </c>
      <c r="B1902" s="1">
        <v>98</v>
      </c>
      <c r="C1902">
        <v>6.7</v>
      </c>
    </row>
    <row r="1903" spans="1:3" x14ac:dyDescent="0.3">
      <c r="A1903" t="s">
        <v>26055</v>
      </c>
      <c r="B1903" s="1">
        <v>94</v>
      </c>
      <c r="C1903">
        <v>5.0999999999999996</v>
      </c>
    </row>
    <row r="1904" spans="1:3" x14ac:dyDescent="0.3">
      <c r="A1904" t="s">
        <v>26056</v>
      </c>
      <c r="B1904" s="1">
        <v>102</v>
      </c>
      <c r="C1904">
        <v>7.2</v>
      </c>
    </row>
    <row r="1905" spans="1:3" x14ac:dyDescent="0.3">
      <c r="A1905" t="s">
        <v>26057</v>
      </c>
      <c r="B1905" s="1">
        <v>98</v>
      </c>
      <c r="C1905">
        <v>6</v>
      </c>
    </row>
    <row r="1906" spans="1:3" x14ac:dyDescent="0.3">
      <c r="A1906" t="s">
        <v>26058</v>
      </c>
      <c r="B1906" s="1">
        <v>111</v>
      </c>
      <c r="C1906">
        <v>6.7</v>
      </c>
    </row>
    <row r="1907" spans="1:3" x14ac:dyDescent="0.3">
      <c r="A1907" t="s">
        <v>26059</v>
      </c>
      <c r="B1907" s="1">
        <v>100</v>
      </c>
      <c r="C1907">
        <v>6.2</v>
      </c>
    </row>
    <row r="1908" spans="1:3" x14ac:dyDescent="0.3">
      <c r="A1908" t="s">
        <v>26060</v>
      </c>
      <c r="B1908" s="1">
        <v>141</v>
      </c>
      <c r="C1908">
        <v>6.2</v>
      </c>
    </row>
    <row r="1909" spans="1:3" x14ac:dyDescent="0.3">
      <c r="A1909">
        <v>1408</v>
      </c>
      <c r="B1909" s="1">
        <v>114</v>
      </c>
      <c r="C1909">
        <v>6.8</v>
      </c>
    </row>
    <row r="1910" spans="1:3" x14ac:dyDescent="0.3">
      <c r="A1910" t="s">
        <v>26061</v>
      </c>
      <c r="B1910" s="1">
        <v>96</v>
      </c>
      <c r="C1910">
        <v>7.1</v>
      </c>
    </row>
    <row r="1911" spans="1:3" x14ac:dyDescent="0.3">
      <c r="A1911" t="s">
        <v>26062</v>
      </c>
      <c r="B1911" s="1">
        <v>111</v>
      </c>
      <c r="C1911">
        <v>7.1</v>
      </c>
    </row>
    <row r="1912" spans="1:3" x14ac:dyDescent="0.3">
      <c r="A1912" t="s">
        <v>26063</v>
      </c>
      <c r="B1912" s="1">
        <v>127</v>
      </c>
      <c r="C1912">
        <v>7</v>
      </c>
    </row>
    <row r="1913" spans="1:3" x14ac:dyDescent="0.3">
      <c r="A1913" t="s">
        <v>26064</v>
      </c>
      <c r="B1913" s="1">
        <v>107</v>
      </c>
      <c r="C1913">
        <v>7.1</v>
      </c>
    </row>
    <row r="1914" spans="1:3" x14ac:dyDescent="0.3">
      <c r="A1914" t="s">
        <v>26065</v>
      </c>
      <c r="B1914" s="1">
        <v>97</v>
      </c>
      <c r="C1914">
        <v>6.4</v>
      </c>
    </row>
    <row r="1915" spans="1:3" x14ac:dyDescent="0.3">
      <c r="A1915" t="s">
        <v>26066</v>
      </c>
      <c r="B1915" s="1">
        <v>127</v>
      </c>
      <c r="C1915">
        <v>7</v>
      </c>
    </row>
    <row r="1916" spans="1:3" x14ac:dyDescent="0.3">
      <c r="A1916" t="s">
        <v>26067</v>
      </c>
      <c r="B1916" s="1">
        <v>110</v>
      </c>
      <c r="C1916">
        <v>6.2</v>
      </c>
    </row>
    <row r="1917" spans="1:3" x14ac:dyDescent="0.3">
      <c r="A1917" t="s">
        <v>26068</v>
      </c>
      <c r="B1917" s="1">
        <v>135</v>
      </c>
      <c r="C1917">
        <v>7.5</v>
      </c>
    </row>
    <row r="1918" spans="1:3" x14ac:dyDescent="0.3">
      <c r="A1918" t="s">
        <v>26069</v>
      </c>
      <c r="B1918" s="1">
        <v>84</v>
      </c>
      <c r="C1918">
        <v>4.8</v>
      </c>
    </row>
    <row r="1919" spans="1:3" x14ac:dyDescent="0.3">
      <c r="A1919" t="s">
        <v>26070</v>
      </c>
      <c r="B1919" s="1">
        <v>122</v>
      </c>
      <c r="C1919">
        <v>7.3</v>
      </c>
    </row>
    <row r="1920" spans="1:3" x14ac:dyDescent="0.3">
      <c r="A1920" t="s">
        <v>26071</v>
      </c>
      <c r="B1920" s="1">
        <v>114</v>
      </c>
      <c r="C1920">
        <v>5.8</v>
      </c>
    </row>
    <row r="1921" spans="1:3" x14ac:dyDescent="0.3">
      <c r="A1921" t="s">
        <v>26072</v>
      </c>
      <c r="B1921" s="1">
        <v>132</v>
      </c>
      <c r="C1921">
        <v>7.6</v>
      </c>
    </row>
    <row r="1922" spans="1:3" x14ac:dyDescent="0.3">
      <c r="A1922" t="s">
        <v>26073</v>
      </c>
      <c r="B1922" s="1">
        <v>170</v>
      </c>
      <c r="C1922">
        <v>5.6</v>
      </c>
    </row>
    <row r="1923" spans="1:3" x14ac:dyDescent="0.3">
      <c r="A1923" t="s">
        <v>26074</v>
      </c>
      <c r="B1923" s="1">
        <v>133</v>
      </c>
      <c r="C1923">
        <v>7</v>
      </c>
    </row>
    <row r="1924" spans="1:3" x14ac:dyDescent="0.3">
      <c r="A1924" t="s">
        <v>26075</v>
      </c>
      <c r="B1924" s="1">
        <v>112</v>
      </c>
      <c r="C1924">
        <v>6.6</v>
      </c>
    </row>
    <row r="1925" spans="1:3" x14ac:dyDescent="0.3">
      <c r="A1925" t="s">
        <v>26076</v>
      </c>
      <c r="B1925" s="1">
        <v>108</v>
      </c>
      <c r="C1925">
        <v>6.5</v>
      </c>
    </row>
    <row r="1926" spans="1:3" x14ac:dyDescent="0.3">
      <c r="A1926" t="s">
        <v>26077</v>
      </c>
      <c r="B1926" s="1">
        <v>115</v>
      </c>
      <c r="C1926">
        <v>7.4</v>
      </c>
    </row>
    <row r="1927" spans="1:3" x14ac:dyDescent="0.3">
      <c r="A1927" t="s">
        <v>26078</v>
      </c>
      <c r="B1927" s="1">
        <v>83</v>
      </c>
      <c r="C1927">
        <v>4.5999999999999996</v>
      </c>
    </row>
    <row r="1928" spans="1:3" x14ac:dyDescent="0.3">
      <c r="A1928" t="s">
        <v>26079</v>
      </c>
      <c r="B1928" s="1">
        <v>105</v>
      </c>
      <c r="C1928">
        <v>6.4</v>
      </c>
    </row>
    <row r="1929" spans="1:3" x14ac:dyDescent="0.3">
      <c r="A1929" t="s">
        <v>26080</v>
      </c>
      <c r="B1929" s="1">
        <v>96</v>
      </c>
      <c r="C1929">
        <v>5.9</v>
      </c>
    </row>
    <row r="1930" spans="1:3" x14ac:dyDescent="0.3">
      <c r="A1930" t="s">
        <v>26081</v>
      </c>
      <c r="B1930" s="1">
        <v>94</v>
      </c>
      <c r="C1930">
        <v>6.4</v>
      </c>
    </row>
    <row r="1931" spans="1:3" x14ac:dyDescent="0.3">
      <c r="A1931" t="s">
        <v>26082</v>
      </c>
      <c r="B1931" s="1">
        <v>142</v>
      </c>
      <c r="C1931">
        <v>6.6</v>
      </c>
    </row>
    <row r="1932" spans="1:3" x14ac:dyDescent="0.3">
      <c r="A1932" t="s">
        <v>26083</v>
      </c>
      <c r="B1932" s="1">
        <v>104</v>
      </c>
      <c r="C1932">
        <v>6.9</v>
      </c>
    </row>
    <row r="1933" spans="1:3" x14ac:dyDescent="0.3">
      <c r="A1933" t="s">
        <v>26084</v>
      </c>
      <c r="B1933" s="1">
        <v>106</v>
      </c>
      <c r="C1933">
        <v>5.8</v>
      </c>
    </row>
    <row r="1934" spans="1:3" x14ac:dyDescent="0.3">
      <c r="A1934" t="s">
        <v>26085</v>
      </c>
      <c r="B1934" s="1">
        <v>106</v>
      </c>
      <c r="C1934">
        <v>6.4</v>
      </c>
    </row>
    <row r="1935" spans="1:3" x14ac:dyDescent="0.3">
      <c r="A1935" t="s">
        <v>26086</v>
      </c>
      <c r="B1935" s="1">
        <v>98</v>
      </c>
      <c r="C1935">
        <v>5.3</v>
      </c>
    </row>
    <row r="1936" spans="1:3" x14ac:dyDescent="0.3">
      <c r="A1936" t="s">
        <v>26087</v>
      </c>
      <c r="B1936" s="1">
        <v>100</v>
      </c>
      <c r="C1936">
        <v>6.5</v>
      </c>
    </row>
    <row r="1937" spans="1:3" x14ac:dyDescent="0.3">
      <c r="A1937" t="s">
        <v>26088</v>
      </c>
      <c r="B1937" s="1">
        <v>95</v>
      </c>
      <c r="C1937">
        <v>5.7</v>
      </c>
    </row>
    <row r="1938" spans="1:3" x14ac:dyDescent="0.3">
      <c r="A1938" t="s">
        <v>26089</v>
      </c>
      <c r="B1938" s="1">
        <v>107</v>
      </c>
      <c r="C1938">
        <v>6.7</v>
      </c>
    </row>
    <row r="1939" spans="1:3" x14ac:dyDescent="0.3">
      <c r="A1939" t="s">
        <v>26090</v>
      </c>
      <c r="B1939" s="1">
        <v>104</v>
      </c>
      <c r="C1939">
        <v>3.9</v>
      </c>
    </row>
    <row r="1940" spans="1:3" x14ac:dyDescent="0.3">
      <c r="A1940" t="s">
        <v>26091</v>
      </c>
      <c r="B1940" s="1">
        <v>104</v>
      </c>
      <c r="C1940">
        <v>4.0999999999999996</v>
      </c>
    </row>
    <row r="1941" spans="1:3" x14ac:dyDescent="0.3">
      <c r="A1941" t="s">
        <v>26092</v>
      </c>
      <c r="B1941" s="1">
        <v>143</v>
      </c>
      <c r="C1941">
        <v>6.2</v>
      </c>
    </row>
    <row r="1942" spans="1:3" x14ac:dyDescent="0.3">
      <c r="A1942" t="s">
        <v>26093</v>
      </c>
      <c r="B1942" s="1">
        <v>77</v>
      </c>
      <c r="C1942">
        <v>3.8</v>
      </c>
    </row>
    <row r="1943" spans="1:3" x14ac:dyDescent="0.3">
      <c r="A1943" t="s">
        <v>26094</v>
      </c>
      <c r="B1943" s="1">
        <v>96</v>
      </c>
      <c r="C1943">
        <v>5.0999999999999996</v>
      </c>
    </row>
    <row r="1944" spans="1:3" x14ac:dyDescent="0.3">
      <c r="A1944" t="s">
        <v>26095</v>
      </c>
      <c r="B1944" s="1">
        <v>145</v>
      </c>
      <c r="C1944">
        <v>7.8</v>
      </c>
    </row>
    <row r="1945" spans="1:3" x14ac:dyDescent="0.3">
      <c r="A1945" t="s">
        <v>26096</v>
      </c>
      <c r="B1945" s="1">
        <v>116</v>
      </c>
      <c r="C1945">
        <v>7.8</v>
      </c>
    </row>
    <row r="1946" spans="1:3" x14ac:dyDescent="0.3">
      <c r="A1946" t="s">
        <v>26097</v>
      </c>
      <c r="B1946" s="1">
        <v>100</v>
      </c>
      <c r="C1946">
        <v>6.1</v>
      </c>
    </row>
    <row r="1947" spans="1:3" x14ac:dyDescent="0.3">
      <c r="A1947" t="s">
        <v>26098</v>
      </c>
      <c r="B1947" s="1">
        <v>104</v>
      </c>
      <c r="C1947">
        <v>5.8</v>
      </c>
    </row>
    <row r="1948" spans="1:3" x14ac:dyDescent="0.3">
      <c r="A1948" t="s">
        <v>26099</v>
      </c>
      <c r="B1948" s="1">
        <v>92</v>
      </c>
      <c r="C1948">
        <v>6.3</v>
      </c>
    </row>
    <row r="1949" spans="1:3" x14ac:dyDescent="0.3">
      <c r="A1949" t="s">
        <v>26100</v>
      </c>
      <c r="B1949" s="1">
        <v>105</v>
      </c>
      <c r="C1949">
        <v>5.4</v>
      </c>
    </row>
    <row r="1950" spans="1:3" x14ac:dyDescent="0.3">
      <c r="A1950" t="s">
        <v>26101</v>
      </c>
      <c r="B1950" s="1">
        <v>120</v>
      </c>
      <c r="C1950">
        <v>7.3</v>
      </c>
    </row>
    <row r="1951" spans="1:3" x14ac:dyDescent="0.3">
      <c r="A1951" t="s">
        <v>26102</v>
      </c>
      <c r="B1951" s="1">
        <v>116</v>
      </c>
      <c r="C1951">
        <v>6.8</v>
      </c>
    </row>
    <row r="1952" spans="1:3" x14ac:dyDescent="0.3">
      <c r="A1952" t="s">
        <v>26103</v>
      </c>
      <c r="B1952" s="1">
        <v>119</v>
      </c>
      <c r="C1952">
        <v>7.3</v>
      </c>
    </row>
    <row r="1953" spans="1:3" x14ac:dyDescent="0.3">
      <c r="A1953" t="s">
        <v>26104</v>
      </c>
      <c r="B1953" s="1">
        <v>101</v>
      </c>
      <c r="C1953">
        <v>6.5</v>
      </c>
    </row>
    <row r="1954" spans="1:3" x14ac:dyDescent="0.3">
      <c r="A1954" t="s">
        <v>26105</v>
      </c>
      <c r="B1954" s="1">
        <v>117</v>
      </c>
      <c r="C1954">
        <v>7.2</v>
      </c>
    </row>
    <row r="1955" spans="1:3" x14ac:dyDescent="0.3">
      <c r="A1955" t="s">
        <v>26106</v>
      </c>
      <c r="B1955" s="1">
        <v>112</v>
      </c>
      <c r="C1955">
        <v>6.3</v>
      </c>
    </row>
    <row r="1956" spans="1:3" x14ac:dyDescent="0.3">
      <c r="A1956" t="s">
        <v>26107</v>
      </c>
      <c r="B1956" s="1">
        <v>136</v>
      </c>
      <c r="C1956">
        <v>5.9</v>
      </c>
    </row>
    <row r="1957" spans="1:3" x14ac:dyDescent="0.3">
      <c r="A1957" t="s">
        <v>26108</v>
      </c>
      <c r="B1957" s="1">
        <v>81</v>
      </c>
      <c r="C1957">
        <v>7.8</v>
      </c>
    </row>
    <row r="1958" spans="1:3" x14ac:dyDescent="0.3">
      <c r="A1958" t="s">
        <v>26109</v>
      </c>
      <c r="B1958" s="1">
        <v>87</v>
      </c>
      <c r="C1958">
        <v>7.4</v>
      </c>
    </row>
    <row r="1959" spans="1:3" x14ac:dyDescent="0.3">
      <c r="A1959" t="s">
        <v>26110</v>
      </c>
      <c r="B1959" s="1">
        <v>96</v>
      </c>
      <c r="C1959">
        <v>4.8</v>
      </c>
    </row>
    <row r="1960" spans="1:3" x14ac:dyDescent="0.3">
      <c r="A1960" t="s">
        <v>26111</v>
      </c>
      <c r="B1960" s="1">
        <v>106</v>
      </c>
      <c r="C1960">
        <v>6.3</v>
      </c>
    </row>
    <row r="1961" spans="1:3" x14ac:dyDescent="0.3">
      <c r="A1961" t="s">
        <v>26112</v>
      </c>
      <c r="B1961" s="1">
        <v>122</v>
      </c>
      <c r="C1961">
        <v>7.8</v>
      </c>
    </row>
    <row r="1962" spans="1:3" x14ac:dyDescent="0.3">
      <c r="A1962" t="s">
        <v>26113</v>
      </c>
      <c r="B1962" s="1">
        <v>123</v>
      </c>
      <c r="C1962">
        <v>7.5</v>
      </c>
    </row>
    <row r="1963" spans="1:3" x14ac:dyDescent="0.3">
      <c r="A1963" t="s">
        <v>26114</v>
      </c>
      <c r="B1963" s="1">
        <v>92</v>
      </c>
      <c r="C1963">
        <v>6.8</v>
      </c>
    </row>
    <row r="1964" spans="1:3" x14ac:dyDescent="0.3">
      <c r="A1964" t="s">
        <v>26115</v>
      </c>
      <c r="B1964" s="1">
        <v>110</v>
      </c>
      <c r="C1964">
        <v>6.6</v>
      </c>
    </row>
    <row r="1965" spans="1:3" x14ac:dyDescent="0.3">
      <c r="A1965" t="s">
        <v>26116</v>
      </c>
      <c r="B1965" s="1">
        <v>104</v>
      </c>
      <c r="C1965">
        <v>4.5999999999999996</v>
      </c>
    </row>
    <row r="1966" spans="1:3" x14ac:dyDescent="0.3">
      <c r="A1966" t="s">
        <v>26117</v>
      </c>
      <c r="B1966" s="1">
        <v>98</v>
      </c>
      <c r="C1966">
        <v>7.1</v>
      </c>
    </row>
    <row r="1967" spans="1:3" x14ac:dyDescent="0.3">
      <c r="A1967" t="s">
        <v>26118</v>
      </c>
      <c r="B1967" s="1">
        <v>120</v>
      </c>
      <c r="C1967">
        <v>6.1</v>
      </c>
    </row>
    <row r="1968" spans="1:3" x14ac:dyDescent="0.3">
      <c r="A1968" t="s">
        <v>26119</v>
      </c>
      <c r="B1968" s="1">
        <v>112</v>
      </c>
      <c r="C1968">
        <v>6.7</v>
      </c>
    </row>
    <row r="1969" spans="1:3" x14ac:dyDescent="0.3">
      <c r="A1969" t="s">
        <v>26120</v>
      </c>
      <c r="B1969" s="1">
        <v>127</v>
      </c>
      <c r="C1969">
        <v>7.1</v>
      </c>
    </row>
    <row r="1970" spans="1:3" x14ac:dyDescent="0.3">
      <c r="A1970" t="s">
        <v>26121</v>
      </c>
      <c r="B1970" s="1">
        <v>102</v>
      </c>
      <c r="C1970">
        <v>5.8</v>
      </c>
    </row>
    <row r="1971" spans="1:3" x14ac:dyDescent="0.3">
      <c r="A1971" t="s">
        <v>26122</v>
      </c>
      <c r="B1971" s="1">
        <v>91</v>
      </c>
      <c r="C1971">
        <v>6.7</v>
      </c>
    </row>
    <row r="1972" spans="1:3" x14ac:dyDescent="0.3">
      <c r="A1972" t="s">
        <v>26123</v>
      </c>
      <c r="B1972" s="1">
        <v>114</v>
      </c>
      <c r="C1972">
        <v>5.8</v>
      </c>
    </row>
    <row r="1973" spans="1:3" x14ac:dyDescent="0.3">
      <c r="A1973" t="s">
        <v>26124</v>
      </c>
      <c r="B1973" s="1">
        <v>115</v>
      </c>
      <c r="C1973">
        <v>6.8</v>
      </c>
    </row>
    <row r="1974" spans="1:3" x14ac:dyDescent="0.3">
      <c r="A1974" t="s">
        <v>26125</v>
      </c>
      <c r="B1974" s="1">
        <v>115</v>
      </c>
      <c r="C1974">
        <v>8.5</v>
      </c>
    </row>
    <row r="1975" spans="1:3" x14ac:dyDescent="0.3">
      <c r="A1975" t="s">
        <v>26126</v>
      </c>
      <c r="B1975" s="1">
        <v>120</v>
      </c>
      <c r="C1975">
        <v>6.6</v>
      </c>
    </row>
    <row r="1976" spans="1:3" x14ac:dyDescent="0.3">
      <c r="A1976" t="s">
        <v>26127</v>
      </c>
      <c r="B1976" s="1">
        <v>135</v>
      </c>
      <c r="C1976">
        <v>7.7</v>
      </c>
    </row>
    <row r="1977" spans="1:3" x14ac:dyDescent="0.3">
      <c r="A1977" t="s">
        <v>26128</v>
      </c>
      <c r="B1977" s="1">
        <v>90</v>
      </c>
      <c r="C1977">
        <v>4.7</v>
      </c>
    </row>
    <row r="1978" spans="1:3" x14ac:dyDescent="0.3">
      <c r="A1978" t="s">
        <v>26129</v>
      </c>
      <c r="B1978" s="1">
        <v>100</v>
      </c>
      <c r="C1978">
        <v>6.4</v>
      </c>
    </row>
    <row r="1979" spans="1:3" x14ac:dyDescent="0.3">
      <c r="A1979" t="s">
        <v>26130</v>
      </c>
      <c r="B1979" s="1">
        <v>105</v>
      </c>
      <c r="C1979">
        <v>5.5</v>
      </c>
    </row>
    <row r="1980" spans="1:3" x14ac:dyDescent="0.3">
      <c r="A1980" t="s">
        <v>26131</v>
      </c>
      <c r="B1980" s="1">
        <v>138</v>
      </c>
      <c r="C1980">
        <v>8.6</v>
      </c>
    </row>
    <row r="1981" spans="1:3" x14ac:dyDescent="0.3">
      <c r="A1981" t="s">
        <v>26132</v>
      </c>
      <c r="B1981" s="1">
        <v>94</v>
      </c>
      <c r="C1981">
        <v>7</v>
      </c>
    </row>
    <row r="1982" spans="1:3" x14ac:dyDescent="0.3">
      <c r="A1982" t="s">
        <v>26133</v>
      </c>
      <c r="B1982" s="1">
        <v>101</v>
      </c>
      <c r="C1982">
        <v>7.1</v>
      </c>
    </row>
    <row r="1983" spans="1:3" x14ac:dyDescent="0.3">
      <c r="A1983" t="s">
        <v>26134</v>
      </c>
      <c r="B1983" s="1">
        <v>131</v>
      </c>
      <c r="C1983">
        <v>5.7</v>
      </c>
    </row>
    <row r="1984" spans="1:3" x14ac:dyDescent="0.3">
      <c r="A1984" t="s">
        <v>26135</v>
      </c>
      <c r="B1984" s="1">
        <v>91</v>
      </c>
      <c r="C1984">
        <v>3.7</v>
      </c>
    </row>
    <row r="1985" spans="1:3" x14ac:dyDescent="0.3">
      <c r="A1985" t="s">
        <v>26136</v>
      </c>
      <c r="B1985" s="1">
        <v>112</v>
      </c>
      <c r="C1985">
        <v>7.5</v>
      </c>
    </row>
    <row r="1986" spans="1:3" x14ac:dyDescent="0.3">
      <c r="A1986" t="s">
        <v>26137</v>
      </c>
      <c r="B1986" s="1">
        <v>95</v>
      </c>
      <c r="C1986">
        <v>4.5999999999999996</v>
      </c>
    </row>
    <row r="1987" spans="1:3" x14ac:dyDescent="0.3">
      <c r="A1987" t="s">
        <v>26138</v>
      </c>
      <c r="B1987" s="1">
        <v>100</v>
      </c>
      <c r="C1987">
        <v>4.9000000000000004</v>
      </c>
    </row>
    <row r="1988" spans="1:3" x14ac:dyDescent="0.3">
      <c r="A1988" t="s">
        <v>26139</v>
      </c>
      <c r="B1988" s="1">
        <v>108</v>
      </c>
      <c r="C1988">
        <v>7.1</v>
      </c>
    </row>
    <row r="1989" spans="1:3" x14ac:dyDescent="0.3">
      <c r="A1989" t="s">
        <v>26140</v>
      </c>
      <c r="B1989" s="1">
        <v>101</v>
      </c>
      <c r="C1989">
        <v>5.8</v>
      </c>
    </row>
    <row r="1990" spans="1:3" x14ac:dyDescent="0.3">
      <c r="A1990" t="s">
        <v>26141</v>
      </c>
      <c r="B1990" s="1">
        <v>109</v>
      </c>
      <c r="C1990">
        <v>5.4</v>
      </c>
    </row>
    <row r="1991" spans="1:3" x14ac:dyDescent="0.3">
      <c r="A1991" t="s">
        <v>26142</v>
      </c>
      <c r="B1991" s="1">
        <v>115</v>
      </c>
      <c r="C1991">
        <v>7.3</v>
      </c>
    </row>
    <row r="1992" spans="1:3" x14ac:dyDescent="0.3">
      <c r="A1992" t="s">
        <v>26143</v>
      </c>
      <c r="B1992" s="1">
        <v>117</v>
      </c>
      <c r="C1992">
        <v>7.1</v>
      </c>
    </row>
    <row r="1993" spans="1:3" x14ac:dyDescent="0.3">
      <c r="A1993" t="s">
        <v>26144</v>
      </c>
      <c r="B1993" s="1">
        <v>107</v>
      </c>
      <c r="C1993">
        <v>5.8</v>
      </c>
    </row>
    <row r="1994" spans="1:3" x14ac:dyDescent="0.3">
      <c r="A1994" t="s">
        <v>26145</v>
      </c>
      <c r="B1994" s="1">
        <v>134</v>
      </c>
      <c r="C1994">
        <v>8.1</v>
      </c>
    </row>
    <row r="1995" spans="1:3" x14ac:dyDescent="0.3">
      <c r="A1995" t="s">
        <v>26146</v>
      </c>
      <c r="B1995" s="1">
        <v>118</v>
      </c>
      <c r="C1995">
        <v>5.7</v>
      </c>
    </row>
    <row r="1996" spans="1:3" x14ac:dyDescent="0.3">
      <c r="A1996" t="s">
        <v>26147</v>
      </c>
      <c r="B1996" s="1">
        <v>121</v>
      </c>
      <c r="C1996">
        <v>4.4000000000000004</v>
      </c>
    </row>
    <row r="1997" spans="1:3" x14ac:dyDescent="0.3">
      <c r="A1997" t="s">
        <v>26148</v>
      </c>
      <c r="B1997" s="1">
        <v>105</v>
      </c>
      <c r="C1997">
        <v>7.9</v>
      </c>
    </row>
    <row r="1998" spans="1:3" x14ac:dyDescent="0.3">
      <c r="A1998" t="s">
        <v>26149</v>
      </c>
      <c r="B1998" s="1">
        <v>110</v>
      </c>
      <c r="C1998">
        <v>7.6</v>
      </c>
    </row>
    <row r="1999" spans="1:3" x14ac:dyDescent="0.3">
      <c r="A1999" t="s">
        <v>26150</v>
      </c>
      <c r="B1999" s="1">
        <v>114</v>
      </c>
      <c r="C1999">
        <v>4.8</v>
      </c>
    </row>
    <row r="2000" spans="1:3" x14ac:dyDescent="0.3">
      <c r="A2000" t="s">
        <v>26151</v>
      </c>
      <c r="B2000" s="1">
        <v>100</v>
      </c>
      <c r="C2000">
        <v>6.7</v>
      </c>
    </row>
    <row r="2001" spans="1:3" x14ac:dyDescent="0.3">
      <c r="A2001" t="s">
        <v>26152</v>
      </c>
      <c r="B2001" s="1">
        <v>85</v>
      </c>
      <c r="C2001">
        <v>2.7</v>
      </c>
    </row>
    <row r="2002" spans="1:3" x14ac:dyDescent="0.3">
      <c r="A2002" t="s">
        <v>26153</v>
      </c>
      <c r="B2002" s="1">
        <v>72</v>
      </c>
      <c r="C2002">
        <v>5.8</v>
      </c>
    </row>
    <row r="2003" spans="1:3" x14ac:dyDescent="0.3">
      <c r="A2003" t="s">
        <v>26154</v>
      </c>
      <c r="B2003" s="1">
        <v>128</v>
      </c>
      <c r="C2003">
        <v>7.5</v>
      </c>
    </row>
    <row r="2004" spans="1:3" x14ac:dyDescent="0.3">
      <c r="A2004" t="s">
        <v>26155</v>
      </c>
      <c r="B2004" s="1">
        <v>72</v>
      </c>
      <c r="C2004">
        <v>5.4</v>
      </c>
    </row>
    <row r="2005" spans="1:3" x14ac:dyDescent="0.3">
      <c r="A2005" t="s">
        <v>26156</v>
      </c>
      <c r="B2005" s="1">
        <v>89</v>
      </c>
      <c r="C2005">
        <v>4.0999999999999996</v>
      </c>
    </row>
    <row r="2006" spans="1:3" x14ac:dyDescent="0.3">
      <c r="A2006" t="s">
        <v>26157</v>
      </c>
      <c r="B2006" s="1">
        <v>96</v>
      </c>
      <c r="C2006">
        <v>5.9</v>
      </c>
    </row>
    <row r="2007" spans="1:3" x14ac:dyDescent="0.3">
      <c r="A2007" t="s">
        <v>26158</v>
      </c>
      <c r="B2007" s="1">
        <v>77</v>
      </c>
      <c r="C2007">
        <v>6.3</v>
      </c>
    </row>
    <row r="2008" spans="1:3" x14ac:dyDescent="0.3">
      <c r="A2008" t="s">
        <v>26159</v>
      </c>
      <c r="B2008" s="1">
        <v>111</v>
      </c>
      <c r="C2008">
        <v>6.8</v>
      </c>
    </row>
    <row r="2009" spans="1:3" x14ac:dyDescent="0.3">
      <c r="A2009" t="s">
        <v>26160</v>
      </c>
      <c r="B2009" s="1">
        <v>93</v>
      </c>
      <c r="C2009">
        <v>2.2999999999999998</v>
      </c>
    </row>
    <row r="2010" spans="1:3" x14ac:dyDescent="0.3">
      <c r="A2010" t="s">
        <v>26161</v>
      </c>
      <c r="B2010" s="1">
        <v>128</v>
      </c>
      <c r="C2010">
        <v>8.1</v>
      </c>
    </row>
    <row r="2011" spans="1:3" x14ac:dyDescent="0.3">
      <c r="A2011" t="s">
        <v>26162</v>
      </c>
      <c r="B2011" s="1">
        <v>110</v>
      </c>
      <c r="C2011">
        <v>6.1</v>
      </c>
    </row>
    <row r="2012" spans="1:3" x14ac:dyDescent="0.3">
      <c r="A2012" t="s">
        <v>26163</v>
      </c>
      <c r="B2012" s="1">
        <v>137</v>
      </c>
      <c r="C2012">
        <v>5</v>
      </c>
    </row>
    <row r="2013" spans="1:3" x14ac:dyDescent="0.3">
      <c r="A2013" t="s">
        <v>26164</v>
      </c>
      <c r="B2013" s="1">
        <v>124</v>
      </c>
      <c r="C2013">
        <v>5.5</v>
      </c>
    </row>
    <row r="2014" spans="1:3" x14ac:dyDescent="0.3">
      <c r="A2014" t="s">
        <v>26165</v>
      </c>
      <c r="B2014" s="1">
        <v>93</v>
      </c>
      <c r="C2014">
        <v>6.2</v>
      </c>
    </row>
    <row r="2015" spans="1:3" x14ac:dyDescent="0.3">
      <c r="A2015" t="s">
        <v>26166</v>
      </c>
      <c r="B2015" s="1">
        <v>115</v>
      </c>
      <c r="C2015">
        <v>6.2</v>
      </c>
    </row>
    <row r="2016" spans="1:3" x14ac:dyDescent="0.3">
      <c r="A2016" t="s">
        <v>26167</v>
      </c>
      <c r="B2016" s="1">
        <v>105</v>
      </c>
      <c r="C2016">
        <v>6.3</v>
      </c>
    </row>
    <row r="2017" spans="1:3" x14ac:dyDescent="0.3">
      <c r="A2017" t="s">
        <v>26168</v>
      </c>
      <c r="B2017" s="1">
        <v>127</v>
      </c>
      <c r="C2017">
        <v>6.7</v>
      </c>
    </row>
    <row r="2018" spans="1:3" x14ac:dyDescent="0.3">
      <c r="A2018" t="s">
        <v>26169</v>
      </c>
      <c r="B2018" s="1">
        <v>82</v>
      </c>
      <c r="C2018">
        <v>3.5</v>
      </c>
    </row>
    <row r="2019" spans="1:3" x14ac:dyDescent="0.3">
      <c r="A2019" t="s">
        <v>26170</v>
      </c>
      <c r="B2019" s="1">
        <v>143</v>
      </c>
      <c r="C2019">
        <v>7.5</v>
      </c>
    </row>
    <row r="2020" spans="1:3" x14ac:dyDescent="0.3">
      <c r="A2020" t="s">
        <v>26171</v>
      </c>
      <c r="B2020" s="1">
        <v>103</v>
      </c>
      <c r="C2020">
        <v>6.6</v>
      </c>
    </row>
    <row r="2021" spans="1:3" x14ac:dyDescent="0.3">
      <c r="A2021" t="s">
        <v>26172</v>
      </c>
      <c r="B2021" s="1">
        <v>104</v>
      </c>
      <c r="C2021">
        <v>7.5</v>
      </c>
    </row>
    <row r="2022" spans="1:3" x14ac:dyDescent="0.3">
      <c r="A2022" t="s">
        <v>26173</v>
      </c>
      <c r="B2022" s="1">
        <v>98</v>
      </c>
      <c r="C2022">
        <v>7.2</v>
      </c>
    </row>
    <row r="2023" spans="1:3" x14ac:dyDescent="0.3">
      <c r="A2023" t="s">
        <v>26174</v>
      </c>
      <c r="B2023" s="1">
        <v>92</v>
      </c>
      <c r="C2023">
        <v>4.8</v>
      </c>
    </row>
    <row r="2024" spans="1:3" x14ac:dyDescent="0.3">
      <c r="A2024" t="s">
        <v>26175</v>
      </c>
      <c r="B2024" s="1">
        <v>123</v>
      </c>
      <c r="C2024">
        <v>6.6</v>
      </c>
    </row>
    <row r="2025" spans="1:3" x14ac:dyDescent="0.3">
      <c r="A2025" t="s">
        <v>26176</v>
      </c>
      <c r="B2025" s="1">
        <v>88</v>
      </c>
      <c r="C2025">
        <v>3.5</v>
      </c>
    </row>
    <row r="2026" spans="1:3" x14ac:dyDescent="0.3">
      <c r="A2026" t="s">
        <v>26177</v>
      </c>
      <c r="B2026" s="1">
        <v>128</v>
      </c>
      <c r="C2026">
        <v>7.6</v>
      </c>
    </row>
    <row r="2027" spans="1:3" x14ac:dyDescent="0.3">
      <c r="A2027" t="s">
        <v>26178</v>
      </c>
      <c r="B2027" s="1">
        <v>107</v>
      </c>
      <c r="C2027">
        <v>6.3</v>
      </c>
    </row>
    <row r="2028" spans="1:3" x14ac:dyDescent="0.3">
      <c r="A2028" t="s">
        <v>26179</v>
      </c>
      <c r="B2028" s="1">
        <v>91</v>
      </c>
      <c r="C2028">
        <v>5.5</v>
      </c>
    </row>
    <row r="2029" spans="1:3" x14ac:dyDescent="0.3">
      <c r="A2029" t="s">
        <v>26180</v>
      </c>
      <c r="B2029" s="1">
        <v>90</v>
      </c>
      <c r="C2029">
        <v>6.3</v>
      </c>
    </row>
    <row r="2030" spans="1:3" x14ac:dyDescent="0.3">
      <c r="A2030" t="s">
        <v>26181</v>
      </c>
      <c r="B2030" s="1">
        <v>115</v>
      </c>
      <c r="C2030">
        <v>6.5</v>
      </c>
    </row>
    <row r="2031" spans="1:3" x14ac:dyDescent="0.3">
      <c r="A2031" t="s">
        <v>26182</v>
      </c>
      <c r="B2031" s="1">
        <v>113</v>
      </c>
      <c r="C2031">
        <v>6.9</v>
      </c>
    </row>
    <row r="2032" spans="1:3" x14ac:dyDescent="0.3">
      <c r="A2032" t="s">
        <v>26183</v>
      </c>
      <c r="B2032" s="1">
        <v>113</v>
      </c>
      <c r="C2032">
        <v>7.6</v>
      </c>
    </row>
    <row r="2033" spans="1:3" x14ac:dyDescent="0.3">
      <c r="A2033" t="s">
        <v>26184</v>
      </c>
      <c r="B2033" s="1">
        <v>87</v>
      </c>
      <c r="C2033">
        <v>3.9</v>
      </c>
    </row>
    <row r="2034" spans="1:3" x14ac:dyDescent="0.3">
      <c r="A2034" t="s">
        <v>26185</v>
      </c>
      <c r="B2034" s="1">
        <v>101</v>
      </c>
      <c r="C2034">
        <v>6.1</v>
      </c>
    </row>
    <row r="2035" spans="1:3" x14ac:dyDescent="0.3">
      <c r="A2035" t="s">
        <v>26186</v>
      </c>
      <c r="B2035" s="1">
        <v>111</v>
      </c>
      <c r="C2035">
        <v>7.3</v>
      </c>
    </row>
    <row r="2036" spans="1:3" x14ac:dyDescent="0.3">
      <c r="A2036" t="s">
        <v>26187</v>
      </c>
      <c r="B2036" s="1">
        <v>108</v>
      </c>
      <c r="C2036">
        <v>8.3000000000000007</v>
      </c>
    </row>
    <row r="2037" spans="1:3" x14ac:dyDescent="0.3">
      <c r="A2037" t="s">
        <v>26188</v>
      </c>
      <c r="B2037" s="1">
        <v>105</v>
      </c>
      <c r="C2037">
        <v>5.8</v>
      </c>
    </row>
    <row r="2038" spans="1:3" x14ac:dyDescent="0.3">
      <c r="A2038" t="s">
        <v>26189</v>
      </c>
      <c r="B2038" s="1">
        <v>109</v>
      </c>
      <c r="C2038">
        <v>6.8</v>
      </c>
    </row>
    <row r="2039" spans="1:3" x14ac:dyDescent="0.3">
      <c r="A2039" t="s">
        <v>26190</v>
      </c>
      <c r="B2039" s="1">
        <v>109</v>
      </c>
      <c r="C2039">
        <v>7</v>
      </c>
    </row>
    <row r="2040" spans="1:3" x14ac:dyDescent="0.3">
      <c r="A2040" t="s">
        <v>26191</v>
      </c>
      <c r="B2040" s="1">
        <v>99</v>
      </c>
      <c r="C2040">
        <v>5.9</v>
      </c>
    </row>
    <row r="2041" spans="1:3" x14ac:dyDescent="0.3">
      <c r="A2041" t="s">
        <v>26192</v>
      </c>
      <c r="B2041" s="1">
        <v>98</v>
      </c>
      <c r="C2041">
        <v>6.5</v>
      </c>
    </row>
    <row r="2042" spans="1:3" x14ac:dyDescent="0.3">
      <c r="A2042" t="s">
        <v>26193</v>
      </c>
      <c r="B2042" s="1">
        <v>104</v>
      </c>
      <c r="C2042">
        <v>6.4</v>
      </c>
    </row>
    <row r="2043" spans="1:3" x14ac:dyDescent="0.3">
      <c r="A2043" t="s">
        <v>26194</v>
      </c>
      <c r="B2043" s="1">
        <v>109</v>
      </c>
      <c r="C2043">
        <v>5.8</v>
      </c>
    </row>
    <row r="2044" spans="1:3" x14ac:dyDescent="0.3">
      <c r="A2044" t="s">
        <v>26195</v>
      </c>
      <c r="B2044" s="1">
        <v>75</v>
      </c>
      <c r="C2044">
        <v>5.0999999999999996</v>
      </c>
    </row>
    <row r="2045" spans="1:3" x14ac:dyDescent="0.3">
      <c r="A2045" t="s">
        <v>26196</v>
      </c>
      <c r="B2045" s="1">
        <v>119</v>
      </c>
      <c r="C2045">
        <v>6.8</v>
      </c>
    </row>
    <row r="2046" spans="1:3" x14ac:dyDescent="0.3">
      <c r="A2046" t="s">
        <v>26197</v>
      </c>
      <c r="B2046" s="1">
        <v>90</v>
      </c>
      <c r="C2046">
        <v>5.3</v>
      </c>
    </row>
    <row r="2047" spans="1:3" x14ac:dyDescent="0.3">
      <c r="A2047" t="s">
        <v>26198</v>
      </c>
      <c r="B2047" s="1">
        <v>97</v>
      </c>
      <c r="C2047">
        <v>5.3</v>
      </c>
    </row>
    <row r="2048" spans="1:3" x14ac:dyDescent="0.3">
      <c r="A2048" t="s">
        <v>26199</v>
      </c>
      <c r="B2048" s="1">
        <v>89</v>
      </c>
      <c r="C2048">
        <v>4.9000000000000004</v>
      </c>
    </row>
    <row r="2049" spans="1:3" x14ac:dyDescent="0.3">
      <c r="A2049" t="s">
        <v>26200</v>
      </c>
      <c r="B2049" s="1">
        <v>106</v>
      </c>
      <c r="C2049">
        <v>6.8</v>
      </c>
    </row>
    <row r="2050" spans="1:3" x14ac:dyDescent="0.3">
      <c r="A2050" t="s">
        <v>26201</v>
      </c>
      <c r="B2050" s="1">
        <v>96</v>
      </c>
      <c r="C2050">
        <v>7.1</v>
      </c>
    </row>
    <row r="2051" spans="1:3" x14ac:dyDescent="0.3">
      <c r="A2051" t="s">
        <v>26202</v>
      </c>
      <c r="B2051" s="1">
        <v>104</v>
      </c>
      <c r="C2051">
        <v>6.1</v>
      </c>
    </row>
    <row r="2052" spans="1:3" x14ac:dyDescent="0.3">
      <c r="A2052" t="s">
        <v>26203</v>
      </c>
      <c r="B2052" s="1">
        <v>108</v>
      </c>
      <c r="C2052">
        <v>8.5</v>
      </c>
    </row>
    <row r="2053" spans="1:3" x14ac:dyDescent="0.3">
      <c r="A2053" t="s">
        <v>26204</v>
      </c>
      <c r="B2053" s="1">
        <v>112</v>
      </c>
      <c r="C2053">
        <v>5.9</v>
      </c>
    </row>
    <row r="2054" spans="1:3" x14ac:dyDescent="0.3">
      <c r="A2054" t="s">
        <v>26205</v>
      </c>
      <c r="B2054" s="1">
        <v>104</v>
      </c>
      <c r="C2054">
        <v>6.3</v>
      </c>
    </row>
    <row r="2055" spans="1:3" x14ac:dyDescent="0.3">
      <c r="A2055" t="s">
        <v>26206</v>
      </c>
      <c r="B2055" s="1">
        <v>113</v>
      </c>
      <c r="C2055">
        <v>5.9</v>
      </c>
    </row>
    <row r="2056" spans="1:3" x14ac:dyDescent="0.3">
      <c r="A2056" t="s">
        <v>26207</v>
      </c>
      <c r="B2056" s="1">
        <v>98</v>
      </c>
      <c r="C2056">
        <v>5.4</v>
      </c>
    </row>
    <row r="2057" spans="1:3" x14ac:dyDescent="0.3">
      <c r="A2057" t="s">
        <v>26208</v>
      </c>
      <c r="B2057" s="1">
        <v>114</v>
      </c>
      <c r="C2057">
        <v>6.9</v>
      </c>
    </row>
    <row r="2058" spans="1:3" x14ac:dyDescent="0.3">
      <c r="A2058" t="s">
        <v>26209</v>
      </c>
      <c r="B2058" s="1">
        <v>124</v>
      </c>
      <c r="C2058">
        <v>7.5</v>
      </c>
    </row>
    <row r="2059" spans="1:3" x14ac:dyDescent="0.3">
      <c r="A2059" t="s">
        <v>26210</v>
      </c>
      <c r="B2059" s="1">
        <v>148</v>
      </c>
      <c r="C2059">
        <v>8.1999999999999993</v>
      </c>
    </row>
    <row r="2060" spans="1:3" x14ac:dyDescent="0.3">
      <c r="A2060" t="s">
        <v>26211</v>
      </c>
      <c r="B2060" s="1">
        <v>108</v>
      </c>
      <c r="C2060">
        <v>5.9</v>
      </c>
    </row>
    <row r="2061" spans="1:3" x14ac:dyDescent="0.3">
      <c r="A2061" t="s">
        <v>26212</v>
      </c>
      <c r="B2061" s="1">
        <v>95</v>
      </c>
      <c r="C2061">
        <v>5</v>
      </c>
    </row>
    <row r="2062" spans="1:3" x14ac:dyDescent="0.3">
      <c r="A2062" t="s">
        <v>26213</v>
      </c>
      <c r="B2062" s="1">
        <v>108</v>
      </c>
      <c r="C2062">
        <v>7.3</v>
      </c>
    </row>
    <row r="2063" spans="1:3" x14ac:dyDescent="0.3">
      <c r="A2063" t="s">
        <v>26214</v>
      </c>
      <c r="B2063" s="1">
        <v>68</v>
      </c>
      <c r="C2063">
        <v>6.4</v>
      </c>
    </row>
    <row r="2064" spans="1:3" x14ac:dyDescent="0.3">
      <c r="A2064" t="s">
        <v>26215</v>
      </c>
      <c r="B2064" s="1">
        <v>103</v>
      </c>
      <c r="C2064">
        <v>6.6</v>
      </c>
    </row>
    <row r="2065" spans="1:3" x14ac:dyDescent="0.3">
      <c r="A2065" t="s">
        <v>26216</v>
      </c>
      <c r="B2065" s="1">
        <v>99</v>
      </c>
      <c r="C2065">
        <v>7.8</v>
      </c>
    </row>
    <row r="2066" spans="1:3" x14ac:dyDescent="0.3">
      <c r="A2066" t="s">
        <v>26217</v>
      </c>
      <c r="B2066" s="1">
        <v>88</v>
      </c>
      <c r="C2066">
        <v>4</v>
      </c>
    </row>
    <row r="2067" spans="1:3" x14ac:dyDescent="0.3">
      <c r="A2067" t="s">
        <v>26218</v>
      </c>
      <c r="B2067" s="1">
        <v>128</v>
      </c>
      <c r="C2067">
        <v>7.6</v>
      </c>
    </row>
    <row r="2068" spans="1:3" x14ac:dyDescent="0.3">
      <c r="A2068" t="s">
        <v>26219</v>
      </c>
      <c r="B2068" s="1">
        <v>124</v>
      </c>
      <c r="C2068">
        <v>7.7</v>
      </c>
    </row>
    <row r="2069" spans="1:3" x14ac:dyDescent="0.3">
      <c r="A2069" t="s">
        <v>26220</v>
      </c>
      <c r="B2069" s="1">
        <v>84</v>
      </c>
      <c r="C2069">
        <v>5.8</v>
      </c>
    </row>
    <row r="2070" spans="1:3" x14ac:dyDescent="0.3">
      <c r="A2070" t="s">
        <v>26221</v>
      </c>
      <c r="B2070" s="1">
        <v>101</v>
      </c>
      <c r="C2070">
        <v>5.6</v>
      </c>
    </row>
    <row r="2071" spans="1:3" x14ac:dyDescent="0.3">
      <c r="A2071" t="s">
        <v>26222</v>
      </c>
      <c r="B2071" s="1">
        <v>98</v>
      </c>
      <c r="C2071">
        <v>5.3</v>
      </c>
    </row>
    <row r="2072" spans="1:3" x14ac:dyDescent="0.3">
      <c r="A2072" t="s">
        <v>26223</v>
      </c>
      <c r="B2072" s="1">
        <v>225</v>
      </c>
      <c r="C2072">
        <v>6.6</v>
      </c>
    </row>
    <row r="2073" spans="1:3" x14ac:dyDescent="0.3">
      <c r="A2073" t="s">
        <v>26224</v>
      </c>
      <c r="B2073" s="1">
        <v>88</v>
      </c>
      <c r="C2073">
        <v>1.9</v>
      </c>
    </row>
    <row r="2074" spans="1:3" x14ac:dyDescent="0.3">
      <c r="A2074" t="s">
        <v>26225</v>
      </c>
      <c r="B2074" s="1">
        <v>88</v>
      </c>
      <c r="C2074">
        <v>5.7</v>
      </c>
    </row>
    <row r="2075" spans="1:3" x14ac:dyDescent="0.3">
      <c r="A2075" t="s">
        <v>26226</v>
      </c>
      <c r="B2075" s="1">
        <v>94</v>
      </c>
      <c r="C2075">
        <v>6.6</v>
      </c>
    </row>
    <row r="2076" spans="1:3" x14ac:dyDescent="0.3">
      <c r="A2076" t="s">
        <v>26227</v>
      </c>
      <c r="B2076" s="1">
        <v>117</v>
      </c>
      <c r="C2076">
        <v>6</v>
      </c>
    </row>
    <row r="2077" spans="1:3" x14ac:dyDescent="0.3">
      <c r="A2077" t="s">
        <v>26228</v>
      </c>
      <c r="B2077" s="1">
        <v>95</v>
      </c>
      <c r="C2077">
        <v>6.1</v>
      </c>
    </row>
    <row r="2078" spans="1:3" x14ac:dyDescent="0.3">
      <c r="A2078" t="s">
        <v>26229</v>
      </c>
      <c r="B2078" s="1">
        <v>99</v>
      </c>
      <c r="C2078">
        <v>4.8</v>
      </c>
    </row>
    <row r="2079" spans="1:3" x14ac:dyDescent="0.3">
      <c r="A2079" t="s">
        <v>26230</v>
      </c>
      <c r="B2079" s="1">
        <v>96</v>
      </c>
      <c r="C2079">
        <v>6.2</v>
      </c>
    </row>
    <row r="2080" spans="1:3" x14ac:dyDescent="0.3">
      <c r="A2080" t="s">
        <v>26231</v>
      </c>
      <c r="B2080" s="1">
        <v>98</v>
      </c>
      <c r="C2080">
        <v>7.5</v>
      </c>
    </row>
    <row r="2081" spans="1:3" x14ac:dyDescent="0.3">
      <c r="A2081" t="s">
        <v>26232</v>
      </c>
      <c r="B2081" s="1">
        <v>123</v>
      </c>
      <c r="C2081">
        <v>6.3</v>
      </c>
    </row>
    <row r="2082" spans="1:3" x14ac:dyDescent="0.3">
      <c r="A2082" t="s">
        <v>26233</v>
      </c>
      <c r="B2082" s="1">
        <v>101</v>
      </c>
      <c r="C2082">
        <v>7.1</v>
      </c>
    </row>
    <row r="2083" spans="1:3" x14ac:dyDescent="0.3">
      <c r="A2083" t="s">
        <v>26234</v>
      </c>
      <c r="B2083" s="1">
        <v>102</v>
      </c>
      <c r="C2083">
        <v>6.6</v>
      </c>
    </row>
    <row r="2084" spans="1:3" x14ac:dyDescent="0.3">
      <c r="A2084" t="s">
        <v>26235</v>
      </c>
      <c r="B2084" s="1">
        <v>94</v>
      </c>
      <c r="C2084">
        <v>6.1</v>
      </c>
    </row>
    <row r="2085" spans="1:3" x14ac:dyDescent="0.3">
      <c r="A2085" t="s">
        <v>26236</v>
      </c>
      <c r="B2085" s="1">
        <v>102</v>
      </c>
      <c r="C2085">
        <v>6.7</v>
      </c>
    </row>
    <row r="2086" spans="1:3" x14ac:dyDescent="0.3">
      <c r="A2086" t="s">
        <v>26237</v>
      </c>
      <c r="B2086" s="1">
        <v>108</v>
      </c>
      <c r="C2086">
        <v>5.6</v>
      </c>
    </row>
    <row r="2087" spans="1:3" x14ac:dyDescent="0.3">
      <c r="A2087" t="s">
        <v>26238</v>
      </c>
      <c r="B2087" s="1">
        <v>116</v>
      </c>
      <c r="C2087">
        <v>7.2</v>
      </c>
    </row>
    <row r="2088" spans="1:3" x14ac:dyDescent="0.3">
      <c r="A2088" t="s">
        <v>26239</v>
      </c>
      <c r="B2088" s="1">
        <v>93</v>
      </c>
      <c r="C2088">
        <v>4.3</v>
      </c>
    </row>
    <row r="2089" spans="1:3" x14ac:dyDescent="0.3">
      <c r="A2089" t="s">
        <v>26240</v>
      </c>
      <c r="B2089" s="1">
        <v>102</v>
      </c>
      <c r="C2089">
        <v>6.4</v>
      </c>
    </row>
    <row r="2090" spans="1:3" x14ac:dyDescent="0.3">
      <c r="A2090" t="s">
        <v>26241</v>
      </c>
      <c r="B2090" s="1">
        <v>103</v>
      </c>
      <c r="C2090">
        <v>7.1</v>
      </c>
    </row>
    <row r="2091" spans="1:3" x14ac:dyDescent="0.3">
      <c r="A2091" t="s">
        <v>26242</v>
      </c>
      <c r="B2091" s="1">
        <v>115</v>
      </c>
      <c r="C2091">
        <v>6.3</v>
      </c>
    </row>
    <row r="2092" spans="1:3" x14ac:dyDescent="0.3">
      <c r="A2092" t="s">
        <v>26243</v>
      </c>
      <c r="B2092" s="1">
        <v>96</v>
      </c>
      <c r="C2092">
        <v>7.4</v>
      </c>
    </row>
    <row r="2093" spans="1:3" x14ac:dyDescent="0.3">
      <c r="A2093" t="s">
        <v>26244</v>
      </c>
      <c r="B2093" s="1">
        <v>98</v>
      </c>
      <c r="C2093">
        <v>6.1</v>
      </c>
    </row>
    <row r="2094" spans="1:3" x14ac:dyDescent="0.3">
      <c r="A2094" t="s">
        <v>26245</v>
      </c>
      <c r="B2094" s="1">
        <v>101</v>
      </c>
      <c r="C2094">
        <v>6.6</v>
      </c>
    </row>
    <row r="2095" spans="1:3" x14ac:dyDescent="0.3">
      <c r="A2095" t="s">
        <v>26246</v>
      </c>
      <c r="B2095" s="1">
        <v>106</v>
      </c>
      <c r="C2095">
        <v>6</v>
      </c>
    </row>
    <row r="2096" spans="1:3" x14ac:dyDescent="0.3">
      <c r="A2096" t="s">
        <v>26247</v>
      </c>
      <c r="B2096" s="1">
        <v>101</v>
      </c>
      <c r="C2096">
        <v>6.8</v>
      </c>
    </row>
    <row r="2097" spans="1:3" x14ac:dyDescent="0.3">
      <c r="A2097" t="s">
        <v>26248</v>
      </c>
      <c r="B2097" s="1">
        <v>111</v>
      </c>
      <c r="C2097">
        <v>6.8</v>
      </c>
    </row>
    <row r="2098" spans="1:3" x14ac:dyDescent="0.3">
      <c r="A2098" t="s">
        <v>26249</v>
      </c>
      <c r="B2098" s="1">
        <v>99</v>
      </c>
      <c r="C2098">
        <v>7.2</v>
      </c>
    </row>
    <row r="2099" spans="1:3" x14ac:dyDescent="0.3">
      <c r="A2099" t="s">
        <v>26250</v>
      </c>
      <c r="B2099" s="1">
        <v>88</v>
      </c>
      <c r="C2099">
        <v>1.9</v>
      </c>
    </row>
    <row r="2100" spans="1:3" x14ac:dyDescent="0.3">
      <c r="A2100" t="s">
        <v>26251</v>
      </c>
      <c r="B2100" s="1">
        <v>83</v>
      </c>
      <c r="C2100">
        <v>5.5</v>
      </c>
    </row>
    <row r="2101" spans="1:3" x14ac:dyDescent="0.3">
      <c r="A2101" t="s">
        <v>26252</v>
      </c>
      <c r="B2101" s="1">
        <v>91</v>
      </c>
      <c r="C2101">
        <v>4.5</v>
      </c>
    </row>
    <row r="2102" spans="1:3" x14ac:dyDescent="0.3">
      <c r="A2102" t="s">
        <v>26253</v>
      </c>
      <c r="B2102" s="1">
        <v>108</v>
      </c>
      <c r="C2102">
        <v>6.3</v>
      </c>
    </row>
    <row r="2103" spans="1:3" x14ac:dyDescent="0.3">
      <c r="A2103" t="s">
        <v>26254</v>
      </c>
      <c r="B2103" s="1">
        <v>148</v>
      </c>
      <c r="C2103">
        <v>6.7</v>
      </c>
    </row>
    <row r="2104" spans="1:3" x14ac:dyDescent="0.3">
      <c r="A2104" t="s">
        <v>26255</v>
      </c>
      <c r="B2104" s="1">
        <v>77</v>
      </c>
      <c r="C2104">
        <v>2.8</v>
      </c>
    </row>
    <row r="2105" spans="1:3" x14ac:dyDescent="0.3">
      <c r="A2105" t="s">
        <v>26256</v>
      </c>
      <c r="B2105" s="1">
        <v>110</v>
      </c>
      <c r="C2105">
        <v>5</v>
      </c>
    </row>
    <row r="2106" spans="1:3" x14ac:dyDescent="0.3">
      <c r="A2106" t="s">
        <v>26257</v>
      </c>
      <c r="B2106" s="1">
        <v>83</v>
      </c>
      <c r="C2106">
        <v>4.3</v>
      </c>
    </row>
    <row r="2107" spans="1:3" x14ac:dyDescent="0.3">
      <c r="A2107" t="s">
        <v>26258</v>
      </c>
      <c r="B2107" s="1">
        <v>107</v>
      </c>
      <c r="C2107">
        <v>5.6</v>
      </c>
    </row>
    <row r="2108" spans="1:3" x14ac:dyDescent="0.3">
      <c r="A2108" t="s">
        <v>26259</v>
      </c>
      <c r="B2108" s="1">
        <v>100</v>
      </c>
      <c r="C2108">
        <v>6.2</v>
      </c>
    </row>
    <row r="2109" spans="1:3" x14ac:dyDescent="0.3">
      <c r="A2109" t="s">
        <v>26260</v>
      </c>
      <c r="B2109" s="1">
        <v>87</v>
      </c>
      <c r="C2109">
        <v>5.3</v>
      </c>
    </row>
    <row r="2110" spans="1:3" x14ac:dyDescent="0.3">
      <c r="A2110" t="s">
        <v>26261</v>
      </c>
      <c r="B2110" s="1">
        <v>154</v>
      </c>
      <c r="C2110">
        <v>7.4</v>
      </c>
    </row>
    <row r="2111" spans="1:3" x14ac:dyDescent="0.3">
      <c r="A2111" t="s">
        <v>26262</v>
      </c>
      <c r="B2111" s="1">
        <v>106</v>
      </c>
      <c r="C2111">
        <v>7.4</v>
      </c>
    </row>
    <row r="2112" spans="1:3" x14ac:dyDescent="0.3">
      <c r="A2112" t="s">
        <v>26263</v>
      </c>
      <c r="B2112" s="1">
        <v>99</v>
      </c>
      <c r="C2112">
        <v>6.5</v>
      </c>
    </row>
    <row r="2113" spans="1:3" x14ac:dyDescent="0.3">
      <c r="A2113" t="s">
        <v>26264</v>
      </c>
      <c r="B2113" s="1">
        <v>100</v>
      </c>
      <c r="C2113">
        <v>7.1</v>
      </c>
    </row>
    <row r="2114" spans="1:3" x14ac:dyDescent="0.3">
      <c r="A2114" t="s">
        <v>26265</v>
      </c>
      <c r="B2114" s="1">
        <v>116</v>
      </c>
      <c r="C2114">
        <v>7.2</v>
      </c>
    </row>
    <row r="2115" spans="1:3" x14ac:dyDescent="0.3">
      <c r="A2115" t="s">
        <v>26266</v>
      </c>
      <c r="B2115" s="1">
        <v>94</v>
      </c>
      <c r="C2115">
        <v>2.2999999999999998</v>
      </c>
    </row>
    <row r="2116" spans="1:3" x14ac:dyDescent="0.3">
      <c r="A2116" t="s">
        <v>26267</v>
      </c>
      <c r="B2116" s="1">
        <v>111</v>
      </c>
      <c r="C2116">
        <v>6.4</v>
      </c>
    </row>
    <row r="2117" spans="1:3" x14ac:dyDescent="0.3">
      <c r="A2117" t="s">
        <v>26268</v>
      </c>
      <c r="B2117" s="1">
        <v>100</v>
      </c>
      <c r="C2117">
        <v>6.1</v>
      </c>
    </row>
    <row r="2118" spans="1:3" x14ac:dyDescent="0.3">
      <c r="A2118" t="s">
        <v>26269</v>
      </c>
      <c r="B2118" s="1">
        <v>125</v>
      </c>
      <c r="C2118">
        <v>7</v>
      </c>
    </row>
    <row r="2119" spans="1:3" x14ac:dyDescent="0.3">
      <c r="A2119" t="s">
        <v>26270</v>
      </c>
      <c r="B2119" s="1">
        <v>119</v>
      </c>
      <c r="C2119">
        <v>7</v>
      </c>
    </row>
    <row r="2120" spans="1:3" x14ac:dyDescent="0.3">
      <c r="A2120" t="s">
        <v>26271</v>
      </c>
      <c r="B2120" s="1">
        <v>135</v>
      </c>
      <c r="C2120">
        <v>7</v>
      </c>
    </row>
    <row r="2121" spans="1:3" x14ac:dyDescent="0.3">
      <c r="A2121" t="s">
        <v>26272</v>
      </c>
      <c r="B2121" s="1">
        <v>93</v>
      </c>
      <c r="C2121">
        <v>4.9000000000000004</v>
      </c>
    </row>
    <row r="2122" spans="1:3" x14ac:dyDescent="0.3">
      <c r="A2122" t="s">
        <v>26273</v>
      </c>
      <c r="B2122" s="1">
        <v>114</v>
      </c>
      <c r="C2122">
        <v>6.9</v>
      </c>
    </row>
    <row r="2123" spans="1:3" x14ac:dyDescent="0.3">
      <c r="A2123" t="s">
        <v>26274</v>
      </c>
      <c r="B2123" s="1">
        <v>124</v>
      </c>
      <c r="C2123">
        <v>7.5</v>
      </c>
    </row>
    <row r="2124" spans="1:3" x14ac:dyDescent="0.3">
      <c r="A2124" t="s">
        <v>26275</v>
      </c>
      <c r="B2124" s="1">
        <v>134</v>
      </c>
      <c r="C2124">
        <v>8.4</v>
      </c>
    </row>
    <row r="2125" spans="1:3" x14ac:dyDescent="0.3">
      <c r="A2125" t="s">
        <v>26276</v>
      </c>
      <c r="B2125" s="1">
        <v>114</v>
      </c>
      <c r="C2125">
        <v>6.9</v>
      </c>
    </row>
    <row r="2126" spans="1:3" x14ac:dyDescent="0.3">
      <c r="A2126" t="s">
        <v>26277</v>
      </c>
      <c r="B2126" s="1">
        <v>124</v>
      </c>
      <c r="C2126">
        <v>4.5</v>
      </c>
    </row>
    <row r="2127" spans="1:3" x14ac:dyDescent="0.3">
      <c r="A2127" t="s">
        <v>26278</v>
      </c>
      <c r="B2127" s="1">
        <v>104</v>
      </c>
      <c r="C2127">
        <v>7.4</v>
      </c>
    </row>
    <row r="2128" spans="1:3" x14ac:dyDescent="0.3">
      <c r="A2128" t="s">
        <v>26279</v>
      </c>
      <c r="B2128" s="1">
        <v>118</v>
      </c>
      <c r="C2128">
        <v>7</v>
      </c>
    </row>
    <row r="2129" spans="1:3" x14ac:dyDescent="0.3">
      <c r="A2129" t="s">
        <v>26280</v>
      </c>
      <c r="B2129" s="1">
        <v>80</v>
      </c>
      <c r="C2129">
        <v>2.8</v>
      </c>
    </row>
    <row r="2130" spans="1:3" x14ac:dyDescent="0.3">
      <c r="A2130" t="s">
        <v>26281</v>
      </c>
      <c r="B2130" s="1">
        <v>107</v>
      </c>
      <c r="C2130">
        <v>7.5</v>
      </c>
    </row>
    <row r="2131" spans="1:3" x14ac:dyDescent="0.3">
      <c r="A2131" t="s">
        <v>26282</v>
      </c>
      <c r="B2131" s="1">
        <v>125</v>
      </c>
      <c r="C2131">
        <v>7.1</v>
      </c>
    </row>
    <row r="2132" spans="1:3" x14ac:dyDescent="0.3">
      <c r="A2132" t="s">
        <v>26283</v>
      </c>
      <c r="B2132" s="1">
        <v>115</v>
      </c>
      <c r="C2132">
        <v>6.4</v>
      </c>
    </row>
    <row r="2133" spans="1:3" x14ac:dyDescent="0.3">
      <c r="A2133" t="s">
        <v>26284</v>
      </c>
      <c r="B2133" s="1">
        <v>88</v>
      </c>
      <c r="C2133">
        <v>6.7</v>
      </c>
    </row>
    <row r="2134" spans="1:3" x14ac:dyDescent="0.3">
      <c r="A2134" t="s">
        <v>26285</v>
      </c>
      <c r="B2134" s="1">
        <v>122</v>
      </c>
      <c r="C2134">
        <v>5.3</v>
      </c>
    </row>
    <row r="2135" spans="1:3" x14ac:dyDescent="0.3">
      <c r="A2135" t="s">
        <v>26286</v>
      </c>
      <c r="B2135" s="1">
        <v>103</v>
      </c>
      <c r="C2135">
        <v>6.9</v>
      </c>
    </row>
    <row r="2136" spans="1:3" x14ac:dyDescent="0.3">
      <c r="A2136" t="s">
        <v>26287</v>
      </c>
      <c r="B2136" s="1">
        <v>101</v>
      </c>
      <c r="C2136">
        <v>6.2</v>
      </c>
    </row>
    <row r="2137" spans="1:3" x14ac:dyDescent="0.3">
      <c r="A2137" t="s">
        <v>26288</v>
      </c>
      <c r="B2137" s="1">
        <v>107</v>
      </c>
      <c r="C2137">
        <v>6.4</v>
      </c>
    </row>
    <row r="2138" spans="1:3" x14ac:dyDescent="0.3">
      <c r="A2138" t="s">
        <v>26289</v>
      </c>
      <c r="B2138" s="1">
        <v>118</v>
      </c>
      <c r="C2138">
        <v>6</v>
      </c>
    </row>
    <row r="2139" spans="1:3" x14ac:dyDescent="0.3">
      <c r="A2139" t="s">
        <v>26290</v>
      </c>
      <c r="B2139" s="1">
        <v>107</v>
      </c>
      <c r="C2139">
        <v>5.0999999999999996</v>
      </c>
    </row>
    <row r="2140" spans="1:3" x14ac:dyDescent="0.3">
      <c r="A2140" t="s">
        <v>26291</v>
      </c>
      <c r="B2140" s="1">
        <v>100</v>
      </c>
      <c r="C2140">
        <v>5.5</v>
      </c>
    </row>
    <row r="2141" spans="1:3" x14ac:dyDescent="0.3">
      <c r="A2141" t="s">
        <v>26292</v>
      </c>
      <c r="B2141" s="1">
        <v>110</v>
      </c>
      <c r="C2141">
        <v>5.4</v>
      </c>
    </row>
    <row r="2142" spans="1:3" x14ac:dyDescent="0.3">
      <c r="A2142" t="s">
        <v>26293</v>
      </c>
      <c r="B2142" s="1">
        <v>125</v>
      </c>
      <c r="C2142">
        <v>7.5</v>
      </c>
    </row>
    <row r="2143" spans="1:3" x14ac:dyDescent="0.3">
      <c r="A2143" t="s">
        <v>26294</v>
      </c>
      <c r="B2143" s="1">
        <v>184</v>
      </c>
      <c r="C2143">
        <v>7.4</v>
      </c>
    </row>
    <row r="2144" spans="1:3" x14ac:dyDescent="0.3">
      <c r="A2144" t="s">
        <v>26295</v>
      </c>
      <c r="B2144" s="1">
        <v>236</v>
      </c>
      <c r="C2144">
        <v>8</v>
      </c>
    </row>
    <row r="2145" spans="1:3" x14ac:dyDescent="0.3">
      <c r="A2145" t="s">
        <v>26296</v>
      </c>
      <c r="B2145" s="1">
        <v>97</v>
      </c>
      <c r="C2145">
        <v>5.7</v>
      </c>
    </row>
    <row r="2146" spans="1:3" x14ac:dyDescent="0.3">
      <c r="A2146" t="s">
        <v>26297</v>
      </c>
      <c r="B2146" s="1">
        <v>113</v>
      </c>
      <c r="C2146">
        <v>6.8</v>
      </c>
    </row>
    <row r="2147" spans="1:3" x14ac:dyDescent="0.3">
      <c r="A2147" t="s">
        <v>26298</v>
      </c>
      <c r="B2147" s="1">
        <v>95</v>
      </c>
      <c r="C2147">
        <v>5.9</v>
      </c>
    </row>
    <row r="2148" spans="1:3" x14ac:dyDescent="0.3">
      <c r="A2148" t="s">
        <v>26299</v>
      </c>
      <c r="B2148" s="1">
        <v>103</v>
      </c>
      <c r="C2148">
        <v>7.2</v>
      </c>
    </row>
    <row r="2149" spans="1:3" x14ac:dyDescent="0.3">
      <c r="A2149" t="s">
        <v>26300</v>
      </c>
      <c r="B2149" s="1">
        <v>91</v>
      </c>
      <c r="C2149">
        <v>5.5</v>
      </c>
    </row>
    <row r="2150" spans="1:3" x14ac:dyDescent="0.3">
      <c r="A2150" t="s">
        <v>26301</v>
      </c>
      <c r="B2150" s="1">
        <v>116</v>
      </c>
      <c r="C2150">
        <v>8.5</v>
      </c>
    </row>
    <row r="2151" spans="1:3" x14ac:dyDescent="0.3">
      <c r="A2151" t="s">
        <v>26302</v>
      </c>
      <c r="B2151" s="1">
        <v>93</v>
      </c>
      <c r="C2151">
        <v>5.6</v>
      </c>
    </row>
    <row r="2152" spans="1:3" x14ac:dyDescent="0.3">
      <c r="A2152" t="s">
        <v>26303</v>
      </c>
      <c r="B2152" s="1">
        <v>113</v>
      </c>
      <c r="C2152">
        <v>4.0999999999999996</v>
      </c>
    </row>
    <row r="2153" spans="1:3" x14ac:dyDescent="0.3">
      <c r="A2153" t="s">
        <v>26304</v>
      </c>
      <c r="B2153" s="1">
        <v>101</v>
      </c>
      <c r="C2153">
        <v>6.1</v>
      </c>
    </row>
    <row r="2154" spans="1:3" x14ac:dyDescent="0.3">
      <c r="A2154" t="s">
        <v>26305</v>
      </c>
      <c r="B2154" s="1">
        <v>95</v>
      </c>
      <c r="C2154">
        <v>5.4</v>
      </c>
    </row>
    <row r="2155" spans="1:3" x14ac:dyDescent="0.3">
      <c r="A2155" t="s">
        <v>26306</v>
      </c>
      <c r="B2155" s="1">
        <v>109</v>
      </c>
      <c r="C2155">
        <v>7.1</v>
      </c>
    </row>
    <row r="2156" spans="1:3" x14ac:dyDescent="0.3">
      <c r="A2156" t="s">
        <v>26307</v>
      </c>
      <c r="B2156" s="1">
        <v>85</v>
      </c>
      <c r="C2156">
        <v>3.6</v>
      </c>
    </row>
    <row r="2157" spans="1:3" x14ac:dyDescent="0.3">
      <c r="A2157" t="s">
        <v>26308</v>
      </c>
      <c r="B2157" s="1">
        <v>101</v>
      </c>
      <c r="C2157">
        <v>6.5</v>
      </c>
    </row>
    <row r="2158" spans="1:3" x14ac:dyDescent="0.3">
      <c r="A2158" t="s">
        <v>26309</v>
      </c>
      <c r="B2158" s="1">
        <v>125</v>
      </c>
      <c r="C2158">
        <v>8.6</v>
      </c>
    </row>
    <row r="2159" spans="1:3" x14ac:dyDescent="0.3">
      <c r="A2159" t="s">
        <v>26310</v>
      </c>
      <c r="B2159" s="1">
        <v>132</v>
      </c>
      <c r="C2159">
        <v>7</v>
      </c>
    </row>
    <row r="2160" spans="1:3" x14ac:dyDescent="0.3">
      <c r="A2160" t="s">
        <v>26311</v>
      </c>
      <c r="B2160" s="1">
        <v>131</v>
      </c>
      <c r="C2160">
        <v>7.6</v>
      </c>
    </row>
    <row r="2161" spans="1:3" x14ac:dyDescent="0.3">
      <c r="A2161" t="s">
        <v>26312</v>
      </c>
      <c r="B2161" s="1">
        <v>129</v>
      </c>
      <c r="C2161">
        <v>6.5</v>
      </c>
    </row>
    <row r="2162" spans="1:3" x14ac:dyDescent="0.3">
      <c r="A2162" t="s">
        <v>26313</v>
      </c>
      <c r="B2162" s="1">
        <v>100</v>
      </c>
      <c r="C2162">
        <v>6.4</v>
      </c>
    </row>
    <row r="2163" spans="1:3" x14ac:dyDescent="0.3">
      <c r="A2163" t="s">
        <v>26314</v>
      </c>
      <c r="B2163" s="1">
        <v>97</v>
      </c>
      <c r="C2163">
        <v>6.3</v>
      </c>
    </row>
    <row r="2164" spans="1:3" x14ac:dyDescent="0.3">
      <c r="A2164" t="s">
        <v>26315</v>
      </c>
      <c r="B2164" s="1">
        <v>92</v>
      </c>
      <c r="C2164">
        <v>5.7</v>
      </c>
    </row>
    <row r="2165" spans="1:3" x14ac:dyDescent="0.3">
      <c r="A2165" t="s">
        <v>26316</v>
      </c>
      <c r="B2165" s="1">
        <v>116</v>
      </c>
      <c r="C2165">
        <v>6.3</v>
      </c>
    </row>
    <row r="2166" spans="1:3" x14ac:dyDescent="0.3">
      <c r="A2166" t="s">
        <v>26317</v>
      </c>
      <c r="B2166" s="1">
        <v>90</v>
      </c>
      <c r="C2166">
        <v>6</v>
      </c>
    </row>
    <row r="2167" spans="1:3" x14ac:dyDescent="0.3">
      <c r="A2167" t="s">
        <v>26318</v>
      </c>
      <c r="B2167" s="1">
        <v>81</v>
      </c>
      <c r="C2167">
        <v>7.7</v>
      </c>
    </row>
    <row r="2168" spans="1:3" x14ac:dyDescent="0.3">
      <c r="A2168" t="s">
        <v>26319</v>
      </c>
      <c r="B2168" s="1">
        <v>97</v>
      </c>
      <c r="C2168">
        <v>6.2</v>
      </c>
    </row>
    <row r="2169" spans="1:3" x14ac:dyDescent="0.3">
      <c r="A2169" t="s">
        <v>26320</v>
      </c>
      <c r="B2169" s="1">
        <v>118</v>
      </c>
      <c r="C2169">
        <v>7.7</v>
      </c>
    </row>
    <row r="2170" spans="1:3" x14ac:dyDescent="0.3">
      <c r="A2170" t="s">
        <v>26321</v>
      </c>
      <c r="B2170" s="1">
        <v>100</v>
      </c>
      <c r="C2170">
        <v>6.4</v>
      </c>
    </row>
    <row r="2171" spans="1:3" x14ac:dyDescent="0.3">
      <c r="A2171" t="s">
        <v>26322</v>
      </c>
      <c r="B2171" s="1">
        <v>97</v>
      </c>
      <c r="C2171">
        <v>6.4</v>
      </c>
    </row>
    <row r="2172" spans="1:3" x14ac:dyDescent="0.3">
      <c r="A2172" t="s">
        <v>26323</v>
      </c>
      <c r="B2172" s="1">
        <v>114</v>
      </c>
      <c r="C2172">
        <v>6.9</v>
      </c>
    </row>
    <row r="2173" spans="1:3" x14ac:dyDescent="0.3">
      <c r="A2173" t="s">
        <v>26324</v>
      </c>
      <c r="B2173" s="1">
        <v>130</v>
      </c>
      <c r="C2173">
        <v>7.3</v>
      </c>
    </row>
    <row r="2174" spans="1:3" x14ac:dyDescent="0.3">
      <c r="A2174" t="s">
        <v>26325</v>
      </c>
      <c r="B2174" s="1">
        <v>82</v>
      </c>
      <c r="C2174">
        <v>7.3</v>
      </c>
    </row>
    <row r="2175" spans="1:3" x14ac:dyDescent="0.3">
      <c r="A2175" t="s">
        <v>26326</v>
      </c>
      <c r="B2175" s="1">
        <v>96</v>
      </c>
      <c r="C2175">
        <v>6.2</v>
      </c>
    </row>
    <row r="2176" spans="1:3" x14ac:dyDescent="0.3">
      <c r="A2176" t="s">
        <v>26327</v>
      </c>
      <c r="B2176" s="1">
        <v>105</v>
      </c>
      <c r="C2176">
        <v>6.6</v>
      </c>
    </row>
    <row r="2177" spans="1:3" x14ac:dyDescent="0.3">
      <c r="A2177" t="s">
        <v>26328</v>
      </c>
      <c r="B2177" s="1">
        <v>122</v>
      </c>
      <c r="C2177">
        <v>6.7</v>
      </c>
    </row>
    <row r="2178" spans="1:3" x14ac:dyDescent="0.3">
      <c r="A2178" t="s">
        <v>26329</v>
      </c>
      <c r="B2178" s="1">
        <v>88</v>
      </c>
      <c r="C2178">
        <v>5.7</v>
      </c>
    </row>
    <row r="2179" spans="1:3" x14ac:dyDescent="0.3">
      <c r="A2179" t="s">
        <v>26330</v>
      </c>
      <c r="B2179" s="1">
        <v>110</v>
      </c>
      <c r="C2179">
        <v>3.1</v>
      </c>
    </row>
    <row r="2180" spans="1:3" x14ac:dyDescent="0.3">
      <c r="A2180" t="s">
        <v>26331</v>
      </c>
      <c r="B2180" s="1">
        <v>103</v>
      </c>
      <c r="C2180">
        <v>6.3</v>
      </c>
    </row>
    <row r="2181" spans="1:3" x14ac:dyDescent="0.3">
      <c r="A2181" t="s">
        <v>26332</v>
      </c>
      <c r="B2181" s="1">
        <v>106</v>
      </c>
      <c r="C2181">
        <v>5.7</v>
      </c>
    </row>
    <row r="2182" spans="1:3" x14ac:dyDescent="0.3">
      <c r="A2182" t="s">
        <v>26333</v>
      </c>
      <c r="B2182" s="1">
        <v>98</v>
      </c>
      <c r="C2182">
        <v>7.1</v>
      </c>
    </row>
    <row r="2183" spans="1:3" x14ac:dyDescent="0.3">
      <c r="A2183" t="s">
        <v>26334</v>
      </c>
      <c r="B2183" s="1">
        <v>68</v>
      </c>
      <c r="C2183">
        <v>7</v>
      </c>
    </row>
    <row r="2184" spans="1:3" x14ac:dyDescent="0.3">
      <c r="A2184" t="s">
        <v>26335</v>
      </c>
      <c r="B2184" s="1">
        <v>94</v>
      </c>
      <c r="C2184">
        <v>6.1</v>
      </c>
    </row>
    <row r="2185" spans="1:3" x14ac:dyDescent="0.3">
      <c r="A2185" t="s">
        <v>26336</v>
      </c>
      <c r="B2185" s="1">
        <v>99</v>
      </c>
      <c r="C2185">
        <v>6.6</v>
      </c>
    </row>
    <row r="2186" spans="1:3" x14ac:dyDescent="0.3">
      <c r="A2186" t="s">
        <v>26337</v>
      </c>
      <c r="B2186" s="1">
        <v>107</v>
      </c>
      <c r="C2186">
        <v>7.8</v>
      </c>
    </row>
    <row r="2187" spans="1:3" x14ac:dyDescent="0.3">
      <c r="A2187" t="s">
        <v>26338</v>
      </c>
      <c r="B2187" s="1">
        <v>180</v>
      </c>
      <c r="C2187">
        <v>8.3000000000000007</v>
      </c>
    </row>
    <row r="2188" spans="1:3" x14ac:dyDescent="0.3">
      <c r="A2188" t="s">
        <v>26339</v>
      </c>
      <c r="B2188" s="1">
        <v>89</v>
      </c>
      <c r="C2188">
        <v>3.9</v>
      </c>
    </row>
    <row r="2189" spans="1:3" x14ac:dyDescent="0.3">
      <c r="A2189" t="s">
        <v>26340</v>
      </c>
      <c r="B2189" s="1">
        <v>97</v>
      </c>
      <c r="C2189">
        <v>7</v>
      </c>
    </row>
    <row r="2190" spans="1:3" x14ac:dyDescent="0.3">
      <c r="A2190" t="s">
        <v>26341</v>
      </c>
      <c r="B2190" s="1">
        <v>113</v>
      </c>
      <c r="C2190">
        <v>6.7</v>
      </c>
    </row>
    <row r="2191" spans="1:3" x14ac:dyDescent="0.3">
      <c r="A2191" t="s">
        <v>26342</v>
      </c>
      <c r="B2191" s="1">
        <v>131</v>
      </c>
      <c r="C2191">
        <v>7.3</v>
      </c>
    </row>
    <row r="2192" spans="1:3" x14ac:dyDescent="0.3">
      <c r="A2192" t="s">
        <v>26343</v>
      </c>
      <c r="B2192" s="1">
        <v>103</v>
      </c>
      <c r="C2192">
        <v>6.3</v>
      </c>
    </row>
    <row r="2193" spans="1:3" x14ac:dyDescent="0.3">
      <c r="A2193" t="s">
        <v>26344</v>
      </c>
      <c r="B2193" s="1">
        <v>119</v>
      </c>
      <c r="C2193">
        <v>7.8</v>
      </c>
    </row>
    <row r="2194" spans="1:3" x14ac:dyDescent="0.3">
      <c r="A2194" t="s">
        <v>26345</v>
      </c>
      <c r="B2194" s="1">
        <v>98</v>
      </c>
      <c r="C2194">
        <v>7.3</v>
      </c>
    </row>
    <row r="2195" spans="1:3" x14ac:dyDescent="0.3">
      <c r="A2195" t="s">
        <v>26346</v>
      </c>
      <c r="B2195" s="1">
        <v>111</v>
      </c>
      <c r="C2195">
        <v>7.6</v>
      </c>
    </row>
    <row r="2196" spans="1:3" x14ac:dyDescent="0.3">
      <c r="A2196" t="s">
        <v>26347</v>
      </c>
      <c r="B2196" s="1">
        <v>94</v>
      </c>
      <c r="C2196">
        <v>5.3</v>
      </c>
    </row>
    <row r="2197" spans="1:3" x14ac:dyDescent="0.3">
      <c r="A2197" t="s">
        <v>26348</v>
      </c>
      <c r="B2197" s="1">
        <v>81</v>
      </c>
      <c r="C2197">
        <v>5.3</v>
      </c>
    </row>
    <row r="2198" spans="1:3" x14ac:dyDescent="0.3">
      <c r="A2198" t="s">
        <v>26349</v>
      </c>
      <c r="B2198" s="1">
        <v>89</v>
      </c>
      <c r="C2198">
        <v>6.8</v>
      </c>
    </row>
    <row r="2199" spans="1:3" x14ac:dyDescent="0.3">
      <c r="A2199" t="s">
        <v>26350</v>
      </c>
      <c r="B2199" s="1">
        <v>106</v>
      </c>
      <c r="C2199">
        <v>7.1</v>
      </c>
    </row>
    <row r="2200" spans="1:3" x14ac:dyDescent="0.3">
      <c r="A2200" t="s">
        <v>26351</v>
      </c>
      <c r="B2200" s="1">
        <v>86</v>
      </c>
      <c r="C2200">
        <v>5.8</v>
      </c>
    </row>
    <row r="2201" spans="1:3" x14ac:dyDescent="0.3">
      <c r="A2201" t="s">
        <v>26352</v>
      </c>
      <c r="B2201" s="1">
        <v>103</v>
      </c>
      <c r="C2201">
        <v>5.8</v>
      </c>
    </row>
    <row r="2202" spans="1:3" x14ac:dyDescent="0.3">
      <c r="A2202" t="s">
        <v>26353</v>
      </c>
      <c r="B2202" s="1">
        <v>121</v>
      </c>
      <c r="C2202">
        <v>8.3000000000000007</v>
      </c>
    </row>
    <row r="2203" spans="1:3" x14ac:dyDescent="0.3">
      <c r="A2203" t="s">
        <v>26354</v>
      </c>
      <c r="B2203" s="1">
        <v>109</v>
      </c>
      <c r="C2203">
        <v>5.6</v>
      </c>
    </row>
    <row r="2204" spans="1:3" x14ac:dyDescent="0.3">
      <c r="A2204" t="s">
        <v>26355</v>
      </c>
      <c r="B2204" s="1">
        <v>109</v>
      </c>
      <c r="C2204">
        <v>6.8</v>
      </c>
    </row>
    <row r="2205" spans="1:3" x14ac:dyDescent="0.3">
      <c r="A2205" t="s">
        <v>26356</v>
      </c>
      <c r="B2205" s="1">
        <v>123</v>
      </c>
      <c r="C2205">
        <v>5</v>
      </c>
    </row>
    <row r="2206" spans="1:3" x14ac:dyDescent="0.3">
      <c r="A2206" t="s">
        <v>26357</v>
      </c>
      <c r="B2206" s="1">
        <v>94</v>
      </c>
      <c r="C2206">
        <v>7.6</v>
      </c>
    </row>
    <row r="2207" spans="1:3" x14ac:dyDescent="0.3">
      <c r="A2207" t="s">
        <v>26358</v>
      </c>
      <c r="B2207" s="1">
        <v>94</v>
      </c>
      <c r="C2207">
        <v>6.7</v>
      </c>
    </row>
    <row r="2208" spans="1:3" x14ac:dyDescent="0.3">
      <c r="A2208" t="s">
        <v>26359</v>
      </c>
      <c r="B2208" s="1">
        <v>115</v>
      </c>
      <c r="C2208">
        <v>6.7</v>
      </c>
    </row>
    <row r="2209" spans="1:3" x14ac:dyDescent="0.3">
      <c r="A2209" t="s">
        <v>26360</v>
      </c>
      <c r="B2209" s="1">
        <v>107</v>
      </c>
      <c r="C2209">
        <v>5.7</v>
      </c>
    </row>
    <row r="2210" spans="1:3" x14ac:dyDescent="0.3">
      <c r="A2210" t="s">
        <v>26361</v>
      </c>
      <c r="B2210" s="1">
        <v>91</v>
      </c>
      <c r="C2210">
        <v>5.2</v>
      </c>
    </row>
    <row r="2211" spans="1:3" x14ac:dyDescent="0.3">
      <c r="A2211" t="s">
        <v>26362</v>
      </c>
      <c r="B2211" s="1">
        <v>125</v>
      </c>
      <c r="C2211">
        <v>7.5</v>
      </c>
    </row>
    <row r="2212" spans="1:3" x14ac:dyDescent="0.3">
      <c r="A2212" t="s">
        <v>26363</v>
      </c>
      <c r="B2212" s="1">
        <v>122</v>
      </c>
      <c r="C2212">
        <v>7.2</v>
      </c>
    </row>
    <row r="2213" spans="1:3" x14ac:dyDescent="0.3">
      <c r="A2213" t="s">
        <v>26364</v>
      </c>
      <c r="B2213" s="1">
        <v>102</v>
      </c>
      <c r="C2213">
        <v>5.3</v>
      </c>
    </row>
    <row r="2214" spans="1:3" x14ac:dyDescent="0.3">
      <c r="A2214" t="s">
        <v>26365</v>
      </c>
      <c r="B2214" s="1">
        <v>90</v>
      </c>
      <c r="C2214">
        <v>6.5</v>
      </c>
    </row>
    <row r="2215" spans="1:3" x14ac:dyDescent="0.3">
      <c r="A2215" t="s">
        <v>26366</v>
      </c>
      <c r="B2215" s="1">
        <v>98</v>
      </c>
      <c r="C2215">
        <v>5</v>
      </c>
    </row>
    <row r="2216" spans="1:3" x14ac:dyDescent="0.3">
      <c r="A2216" t="s">
        <v>26367</v>
      </c>
      <c r="B2216" s="1">
        <v>109</v>
      </c>
      <c r="C2216">
        <v>6.1</v>
      </c>
    </row>
    <row r="2217" spans="1:3" x14ac:dyDescent="0.3">
      <c r="A2217" t="s">
        <v>26368</v>
      </c>
      <c r="B2217" s="1">
        <v>90</v>
      </c>
      <c r="C2217">
        <v>4.4000000000000004</v>
      </c>
    </row>
    <row r="2218" spans="1:3" x14ac:dyDescent="0.3">
      <c r="A2218" t="s">
        <v>26369</v>
      </c>
      <c r="B2218" s="1">
        <v>112</v>
      </c>
      <c r="C2218">
        <v>7.5</v>
      </c>
    </row>
    <row r="2219" spans="1:3" x14ac:dyDescent="0.3">
      <c r="A2219" t="s">
        <v>26370</v>
      </c>
      <c r="B2219" s="1">
        <v>94</v>
      </c>
      <c r="C2219">
        <v>5.7</v>
      </c>
    </row>
    <row r="2220" spans="1:3" x14ac:dyDescent="0.3">
      <c r="A2220" t="s">
        <v>26371</v>
      </c>
      <c r="B2220" s="1">
        <v>105</v>
      </c>
      <c r="C2220">
        <v>5.5</v>
      </c>
    </row>
    <row r="2221" spans="1:3" x14ac:dyDescent="0.3">
      <c r="A2221" t="s">
        <v>26372</v>
      </c>
      <c r="B2221" s="1">
        <v>104</v>
      </c>
      <c r="C2221">
        <v>7.1</v>
      </c>
    </row>
    <row r="2222" spans="1:3" x14ac:dyDescent="0.3">
      <c r="A2222" t="s">
        <v>26373</v>
      </c>
      <c r="B2222" s="1">
        <v>112</v>
      </c>
      <c r="C2222">
        <v>5.9</v>
      </c>
    </row>
    <row r="2223" spans="1:3" x14ac:dyDescent="0.3">
      <c r="A2223" t="s">
        <v>26374</v>
      </c>
      <c r="B2223" s="1">
        <v>108</v>
      </c>
      <c r="C2223">
        <v>6.7</v>
      </c>
    </row>
    <row r="2224" spans="1:3" x14ac:dyDescent="0.3">
      <c r="A2224" t="s">
        <v>26375</v>
      </c>
      <c r="B2224" s="1">
        <v>112</v>
      </c>
      <c r="C2224">
        <v>7</v>
      </c>
    </row>
    <row r="2225" spans="1:3" x14ac:dyDescent="0.3">
      <c r="A2225" t="s">
        <v>26376</v>
      </c>
      <c r="B2225" s="1">
        <v>127</v>
      </c>
      <c r="C2225">
        <v>7.9</v>
      </c>
    </row>
    <row r="2226" spans="1:3" x14ac:dyDescent="0.3">
      <c r="A2226" t="s">
        <v>26377</v>
      </c>
      <c r="B2226" s="1">
        <v>111</v>
      </c>
      <c r="C2226">
        <v>6.9</v>
      </c>
    </row>
    <row r="2227" spans="1:3" x14ac:dyDescent="0.3">
      <c r="A2227" t="s">
        <v>26378</v>
      </c>
      <c r="B2227" s="1">
        <v>126</v>
      </c>
      <c r="C2227">
        <v>7.3</v>
      </c>
    </row>
    <row r="2228" spans="1:3" x14ac:dyDescent="0.3">
      <c r="A2228" t="s">
        <v>26379</v>
      </c>
      <c r="B2228" s="1">
        <v>114</v>
      </c>
      <c r="C2228">
        <v>7.3</v>
      </c>
    </row>
    <row r="2229" spans="1:3" x14ac:dyDescent="0.3">
      <c r="A2229" t="s">
        <v>26380</v>
      </c>
      <c r="B2229" s="1">
        <v>99</v>
      </c>
      <c r="C2229">
        <v>3.5</v>
      </c>
    </row>
    <row r="2230" spans="1:3" x14ac:dyDescent="0.3">
      <c r="A2230" t="s">
        <v>26381</v>
      </c>
      <c r="B2230" s="1">
        <v>150</v>
      </c>
      <c r="C2230">
        <v>7.8</v>
      </c>
    </row>
    <row r="2231" spans="1:3" x14ac:dyDescent="0.3">
      <c r="A2231" t="s">
        <v>26382</v>
      </c>
      <c r="B2231" s="1">
        <v>112</v>
      </c>
      <c r="C2231">
        <v>6.7</v>
      </c>
    </row>
    <row r="2232" spans="1:3" x14ac:dyDescent="0.3">
      <c r="A2232" t="s">
        <v>26383</v>
      </c>
      <c r="B2232" s="1">
        <v>108</v>
      </c>
      <c r="C2232">
        <v>6.4</v>
      </c>
    </row>
    <row r="2233" spans="1:3" x14ac:dyDescent="0.3">
      <c r="A2233" t="s">
        <v>26384</v>
      </c>
      <c r="B2233" s="1">
        <v>116</v>
      </c>
      <c r="C2233">
        <v>7.1</v>
      </c>
    </row>
    <row r="2234" spans="1:3" x14ac:dyDescent="0.3">
      <c r="A2234" t="s">
        <v>26385</v>
      </c>
      <c r="B2234" s="1">
        <v>144</v>
      </c>
      <c r="C2234">
        <v>7.8</v>
      </c>
    </row>
    <row r="2235" spans="1:3" x14ac:dyDescent="0.3">
      <c r="A2235" t="s">
        <v>26386</v>
      </c>
      <c r="B2235" s="1">
        <v>93</v>
      </c>
      <c r="C2235">
        <v>5.9</v>
      </c>
    </row>
    <row r="2236" spans="1:3" x14ac:dyDescent="0.3">
      <c r="A2236" t="s">
        <v>26387</v>
      </c>
      <c r="B2236" s="1">
        <v>103</v>
      </c>
      <c r="C2236">
        <v>7.2</v>
      </c>
    </row>
    <row r="2237" spans="1:3" x14ac:dyDescent="0.3">
      <c r="A2237" t="s">
        <v>26388</v>
      </c>
      <c r="B2237" s="1">
        <v>121</v>
      </c>
      <c r="C2237">
        <v>6.2</v>
      </c>
    </row>
    <row r="2238" spans="1:3" x14ac:dyDescent="0.3">
      <c r="A2238" t="s">
        <v>26389</v>
      </c>
      <c r="B2238" s="1">
        <v>105</v>
      </c>
      <c r="C2238">
        <v>6.7</v>
      </c>
    </row>
    <row r="2239" spans="1:3" x14ac:dyDescent="0.3">
      <c r="A2239" t="s">
        <v>26390</v>
      </c>
      <c r="B2239" s="1">
        <v>119</v>
      </c>
      <c r="C2239">
        <v>7.6</v>
      </c>
    </row>
    <row r="2240" spans="1:3" x14ac:dyDescent="0.3">
      <c r="A2240" t="s">
        <v>26391</v>
      </c>
      <c r="B2240" s="1">
        <v>98</v>
      </c>
      <c r="C2240">
        <v>6.2</v>
      </c>
    </row>
    <row r="2241" spans="1:3" x14ac:dyDescent="0.3">
      <c r="A2241" t="s">
        <v>26392</v>
      </c>
      <c r="B2241" s="1">
        <v>80</v>
      </c>
      <c r="C2241">
        <v>6.5</v>
      </c>
    </row>
    <row r="2242" spans="1:3" x14ac:dyDescent="0.3">
      <c r="A2242" t="s">
        <v>26393</v>
      </c>
      <c r="B2242" s="1">
        <v>121</v>
      </c>
      <c r="C2242">
        <v>8.1</v>
      </c>
    </row>
    <row r="2243" spans="1:3" x14ac:dyDescent="0.3">
      <c r="A2243" t="s">
        <v>26394</v>
      </c>
      <c r="B2243" s="1">
        <v>94</v>
      </c>
      <c r="C2243">
        <v>6.3</v>
      </c>
    </row>
    <row r="2244" spans="1:3" x14ac:dyDescent="0.3">
      <c r="A2244" t="s">
        <v>26395</v>
      </c>
      <c r="B2244" s="1">
        <v>93</v>
      </c>
      <c r="C2244">
        <v>4.4000000000000004</v>
      </c>
    </row>
    <row r="2245" spans="1:3" x14ac:dyDescent="0.3">
      <c r="A2245" t="s">
        <v>26396</v>
      </c>
      <c r="B2245" s="1">
        <v>116</v>
      </c>
      <c r="C2245">
        <v>6</v>
      </c>
    </row>
    <row r="2246" spans="1:3" x14ac:dyDescent="0.3">
      <c r="A2246" t="s">
        <v>26397</v>
      </c>
      <c r="B2246" s="1">
        <v>101</v>
      </c>
      <c r="C2246">
        <v>7.6</v>
      </c>
    </row>
    <row r="2247" spans="1:3" x14ac:dyDescent="0.3">
      <c r="A2247" t="s">
        <v>26398</v>
      </c>
      <c r="B2247" s="1">
        <v>154</v>
      </c>
      <c r="C2247">
        <v>8.4</v>
      </c>
    </row>
    <row r="2248" spans="1:3" x14ac:dyDescent="0.3">
      <c r="A2248" t="s">
        <v>26399</v>
      </c>
      <c r="B2248" s="1">
        <v>170</v>
      </c>
      <c r="C2248">
        <v>7.9</v>
      </c>
    </row>
    <row r="2249" spans="1:3" x14ac:dyDescent="0.3">
      <c r="A2249" t="s">
        <v>26400</v>
      </c>
      <c r="B2249" s="1">
        <v>99</v>
      </c>
      <c r="C2249">
        <v>5.6</v>
      </c>
    </row>
    <row r="2250" spans="1:3" x14ac:dyDescent="0.3">
      <c r="A2250" t="s">
        <v>26401</v>
      </c>
      <c r="B2250" s="1">
        <v>104</v>
      </c>
      <c r="C2250">
        <v>6.5</v>
      </c>
    </row>
    <row r="2251" spans="1:3" x14ac:dyDescent="0.3">
      <c r="A2251" t="s">
        <v>26402</v>
      </c>
      <c r="B2251" s="1">
        <v>126</v>
      </c>
      <c r="C2251">
        <v>7.5</v>
      </c>
    </row>
    <row r="2252" spans="1:3" x14ac:dyDescent="0.3">
      <c r="A2252" t="s">
        <v>26403</v>
      </c>
      <c r="B2252" s="1">
        <v>110</v>
      </c>
      <c r="C2252">
        <v>6.3</v>
      </c>
    </row>
    <row r="2253" spans="1:3" x14ac:dyDescent="0.3">
      <c r="A2253" t="s">
        <v>26404</v>
      </c>
      <c r="B2253" s="1">
        <v>101</v>
      </c>
      <c r="C2253">
        <v>7.9</v>
      </c>
    </row>
    <row r="2254" spans="1:3" x14ac:dyDescent="0.3">
      <c r="A2254" t="s">
        <v>26405</v>
      </c>
      <c r="B2254" s="1">
        <v>87</v>
      </c>
      <c r="C2254">
        <v>5.0999999999999996</v>
      </c>
    </row>
    <row r="2255" spans="1:3" x14ac:dyDescent="0.3">
      <c r="A2255" t="s">
        <v>26406</v>
      </c>
      <c r="B2255" s="1">
        <v>123</v>
      </c>
      <c r="C2255">
        <v>6.7</v>
      </c>
    </row>
    <row r="2256" spans="1:3" x14ac:dyDescent="0.3">
      <c r="A2256" t="s">
        <v>26407</v>
      </c>
      <c r="B2256" s="1">
        <v>109</v>
      </c>
      <c r="C2256">
        <v>6.7</v>
      </c>
    </row>
    <row r="2257" spans="1:3" x14ac:dyDescent="0.3">
      <c r="A2257" t="s">
        <v>26408</v>
      </c>
      <c r="B2257" s="1">
        <v>90</v>
      </c>
      <c r="C2257">
        <v>5.6</v>
      </c>
    </row>
    <row r="2258" spans="1:3" x14ac:dyDescent="0.3">
      <c r="A2258" t="s">
        <v>26409</v>
      </c>
      <c r="B2258" s="1">
        <v>96</v>
      </c>
      <c r="C2258">
        <v>5.6</v>
      </c>
    </row>
    <row r="2259" spans="1:3" x14ac:dyDescent="0.3">
      <c r="A2259" t="s">
        <v>26410</v>
      </c>
      <c r="B2259" s="1">
        <v>82</v>
      </c>
      <c r="C2259">
        <v>6.2</v>
      </c>
    </row>
    <row r="2260" spans="1:3" x14ac:dyDescent="0.3">
      <c r="A2260" t="s">
        <v>26411</v>
      </c>
      <c r="B2260" s="1">
        <v>86</v>
      </c>
      <c r="C2260">
        <v>5.6</v>
      </c>
    </row>
    <row r="2261" spans="1:3" x14ac:dyDescent="0.3">
      <c r="A2261" t="s">
        <v>26412</v>
      </c>
      <c r="B2261" s="1">
        <v>108</v>
      </c>
      <c r="C2261">
        <v>6.4</v>
      </c>
    </row>
    <row r="2262" spans="1:3" x14ac:dyDescent="0.3">
      <c r="A2262" t="s">
        <v>26413</v>
      </c>
      <c r="B2262" s="1">
        <v>98</v>
      </c>
      <c r="C2262">
        <v>5.6</v>
      </c>
    </row>
    <row r="2263" spans="1:3" x14ac:dyDescent="0.3">
      <c r="A2263" t="s">
        <v>26414</v>
      </c>
      <c r="B2263" s="1">
        <v>129</v>
      </c>
      <c r="C2263">
        <v>7.4</v>
      </c>
    </row>
    <row r="2264" spans="1:3" x14ac:dyDescent="0.3">
      <c r="A2264" t="s">
        <v>26415</v>
      </c>
      <c r="B2264" s="1">
        <v>112</v>
      </c>
      <c r="C2264">
        <v>7.2</v>
      </c>
    </row>
    <row r="2265" spans="1:3" x14ac:dyDescent="0.3">
      <c r="A2265" t="s">
        <v>26416</v>
      </c>
      <c r="B2265" s="1">
        <v>108</v>
      </c>
      <c r="C2265">
        <v>4.9000000000000004</v>
      </c>
    </row>
    <row r="2266" spans="1:3" x14ac:dyDescent="0.3">
      <c r="A2266" t="s">
        <v>26417</v>
      </c>
      <c r="B2266" s="1">
        <v>121</v>
      </c>
      <c r="C2266">
        <v>7.5</v>
      </c>
    </row>
    <row r="2267" spans="1:3" x14ac:dyDescent="0.3">
      <c r="A2267" t="s">
        <v>26418</v>
      </c>
      <c r="B2267" s="1">
        <v>89</v>
      </c>
      <c r="C2267">
        <v>4.8</v>
      </c>
    </row>
    <row r="2268" spans="1:3" x14ac:dyDescent="0.3">
      <c r="A2268" t="s">
        <v>26419</v>
      </c>
      <c r="B2268" s="1">
        <v>89</v>
      </c>
      <c r="C2268">
        <v>3.1</v>
      </c>
    </row>
    <row r="2269" spans="1:3" x14ac:dyDescent="0.3">
      <c r="A2269" t="s">
        <v>26420</v>
      </c>
      <c r="B2269" s="1">
        <v>73</v>
      </c>
      <c r="C2269">
        <v>5.8</v>
      </c>
    </row>
    <row r="2270" spans="1:3" x14ac:dyDescent="0.3">
      <c r="A2270" t="s">
        <v>26421</v>
      </c>
      <c r="B2270" s="1">
        <v>132</v>
      </c>
      <c r="C2270">
        <v>6.7</v>
      </c>
    </row>
    <row r="2271" spans="1:3" x14ac:dyDescent="0.3">
      <c r="A2271" t="s">
        <v>26422</v>
      </c>
      <c r="B2271" s="1">
        <v>96</v>
      </c>
      <c r="C2271">
        <v>6.5</v>
      </c>
    </row>
    <row r="2272" spans="1:3" x14ac:dyDescent="0.3">
      <c r="A2272" t="s">
        <v>26423</v>
      </c>
      <c r="B2272" s="1">
        <v>98</v>
      </c>
      <c r="C2272">
        <v>5.9</v>
      </c>
    </row>
    <row r="2273" spans="1:3" x14ac:dyDescent="0.3">
      <c r="A2273" t="s">
        <v>26424</v>
      </c>
      <c r="B2273" s="1">
        <v>107</v>
      </c>
      <c r="C2273">
        <v>5.5</v>
      </c>
    </row>
    <row r="2274" spans="1:3" x14ac:dyDescent="0.3">
      <c r="A2274" t="s">
        <v>26425</v>
      </c>
      <c r="B2274" s="1">
        <v>134</v>
      </c>
      <c r="C2274">
        <v>3.6</v>
      </c>
    </row>
    <row r="2275" spans="1:3" x14ac:dyDescent="0.3">
      <c r="A2275" t="s">
        <v>26426</v>
      </c>
      <c r="B2275" s="1">
        <v>122</v>
      </c>
      <c r="C2275">
        <v>7.4</v>
      </c>
    </row>
    <row r="2276" spans="1:3" x14ac:dyDescent="0.3">
      <c r="A2276" t="s">
        <v>26427</v>
      </c>
      <c r="B2276" s="1">
        <v>97</v>
      </c>
      <c r="C2276">
        <v>3</v>
      </c>
    </row>
    <row r="2277" spans="1:3" x14ac:dyDescent="0.3">
      <c r="A2277" t="s">
        <v>26428</v>
      </c>
      <c r="B2277" s="1">
        <v>110</v>
      </c>
      <c r="C2277">
        <v>7.6</v>
      </c>
    </row>
    <row r="2278" spans="1:3" x14ac:dyDescent="0.3">
      <c r="A2278" t="s">
        <v>26429</v>
      </c>
      <c r="B2278" s="1">
        <v>102</v>
      </c>
      <c r="C2278">
        <v>6.4</v>
      </c>
    </row>
    <row r="2279" spans="1:3" x14ac:dyDescent="0.3">
      <c r="A2279" t="s">
        <v>26430</v>
      </c>
      <c r="B2279" s="1">
        <v>98</v>
      </c>
      <c r="C2279">
        <v>6.9</v>
      </c>
    </row>
    <row r="2280" spans="1:3" x14ac:dyDescent="0.3">
      <c r="A2280" t="s">
        <v>26431</v>
      </c>
      <c r="B2280" s="1">
        <v>120</v>
      </c>
      <c r="C2280">
        <v>6.6</v>
      </c>
    </row>
    <row r="2281" spans="1:3" x14ac:dyDescent="0.3">
      <c r="A2281" t="s">
        <v>26432</v>
      </c>
      <c r="B2281" s="1">
        <v>160</v>
      </c>
      <c r="C2281">
        <v>5.5</v>
      </c>
    </row>
    <row r="2282" spans="1:3" x14ac:dyDescent="0.3">
      <c r="A2282" t="s">
        <v>26433</v>
      </c>
      <c r="B2282" s="1">
        <v>83</v>
      </c>
      <c r="C2282">
        <v>4.0999999999999996</v>
      </c>
    </row>
    <row r="2283" spans="1:3" x14ac:dyDescent="0.3">
      <c r="A2283" t="s">
        <v>26434</v>
      </c>
      <c r="B2283" s="1">
        <v>102</v>
      </c>
      <c r="C2283">
        <v>6.8</v>
      </c>
    </row>
    <row r="2284" spans="1:3" x14ac:dyDescent="0.3">
      <c r="A2284" t="s">
        <v>26435</v>
      </c>
      <c r="B2284" s="1">
        <v>122</v>
      </c>
      <c r="C2284">
        <v>6.5</v>
      </c>
    </row>
    <row r="2285" spans="1:3" x14ac:dyDescent="0.3">
      <c r="A2285" t="s">
        <v>26436</v>
      </c>
      <c r="B2285" s="1">
        <v>126</v>
      </c>
      <c r="C2285">
        <v>7.4</v>
      </c>
    </row>
    <row r="2286" spans="1:3" x14ac:dyDescent="0.3">
      <c r="A2286" t="s">
        <v>26437</v>
      </c>
      <c r="B2286" s="1">
        <v>136</v>
      </c>
      <c r="C2286">
        <v>7.7</v>
      </c>
    </row>
    <row r="2287" spans="1:3" x14ac:dyDescent="0.3">
      <c r="A2287" t="s">
        <v>26438</v>
      </c>
      <c r="B2287" s="1">
        <v>120</v>
      </c>
      <c r="C2287">
        <v>7.1</v>
      </c>
    </row>
    <row r="2288" spans="1:3" x14ac:dyDescent="0.3">
      <c r="A2288" t="s">
        <v>26439</v>
      </c>
      <c r="B2288" s="1">
        <v>108</v>
      </c>
      <c r="C2288">
        <v>6.3</v>
      </c>
    </row>
    <row r="2289" spans="1:3" x14ac:dyDescent="0.3">
      <c r="A2289" t="s">
        <v>26440</v>
      </c>
      <c r="B2289" s="1">
        <v>126</v>
      </c>
      <c r="C2289">
        <v>7.6</v>
      </c>
    </row>
    <row r="2290" spans="1:3" x14ac:dyDescent="0.3">
      <c r="A2290" t="s">
        <v>26441</v>
      </c>
      <c r="B2290" s="1">
        <v>128</v>
      </c>
      <c r="C2290">
        <v>8</v>
      </c>
    </row>
    <row r="2291" spans="1:3" x14ac:dyDescent="0.3">
      <c r="A2291" t="s">
        <v>26442</v>
      </c>
      <c r="B2291" s="1">
        <v>113</v>
      </c>
      <c r="C2291">
        <v>7.3</v>
      </c>
    </row>
    <row r="2292" spans="1:3" x14ac:dyDescent="0.3">
      <c r="A2292" t="s">
        <v>26443</v>
      </c>
      <c r="B2292" s="1">
        <v>89</v>
      </c>
      <c r="C2292">
        <v>7.6</v>
      </c>
    </row>
    <row r="2293" spans="1:3" x14ac:dyDescent="0.3">
      <c r="A2293" t="s">
        <v>26444</v>
      </c>
      <c r="B2293" s="1">
        <v>129</v>
      </c>
      <c r="C2293">
        <v>7.8</v>
      </c>
    </row>
    <row r="2294" spans="1:3" x14ac:dyDescent="0.3">
      <c r="A2294" t="s">
        <v>26445</v>
      </c>
      <c r="B2294" s="1">
        <v>94</v>
      </c>
      <c r="C2294">
        <v>6.5</v>
      </c>
    </row>
    <row r="2295" spans="1:3" x14ac:dyDescent="0.3">
      <c r="A2295" t="s">
        <v>26446</v>
      </c>
      <c r="B2295" s="1">
        <v>106</v>
      </c>
      <c r="C2295">
        <v>6.4</v>
      </c>
    </row>
    <row r="2296" spans="1:3" x14ac:dyDescent="0.3">
      <c r="A2296" t="s">
        <v>26447</v>
      </c>
      <c r="B2296" s="1">
        <v>100</v>
      </c>
      <c r="C2296">
        <v>8</v>
      </c>
    </row>
    <row r="2297" spans="1:3" x14ac:dyDescent="0.3">
      <c r="A2297" t="s">
        <v>26448</v>
      </c>
      <c r="B2297" s="1">
        <v>89</v>
      </c>
      <c r="C2297">
        <v>4.8</v>
      </c>
    </row>
    <row r="2298" spans="1:3" x14ac:dyDescent="0.3">
      <c r="A2298" t="s">
        <v>26449</v>
      </c>
      <c r="B2298" s="1">
        <v>94</v>
      </c>
      <c r="C2298">
        <v>7.8</v>
      </c>
    </row>
    <row r="2299" spans="1:3" x14ac:dyDescent="0.3">
      <c r="A2299" t="s">
        <v>26450</v>
      </c>
      <c r="B2299" s="1">
        <v>83</v>
      </c>
      <c r="C2299">
        <v>5.9</v>
      </c>
    </row>
    <row r="2300" spans="1:3" x14ac:dyDescent="0.3">
      <c r="A2300" t="s">
        <v>26451</v>
      </c>
      <c r="B2300" s="1">
        <v>111</v>
      </c>
      <c r="C2300">
        <v>5.4</v>
      </c>
    </row>
    <row r="2301" spans="1:3" x14ac:dyDescent="0.3">
      <c r="A2301" t="s">
        <v>26452</v>
      </c>
      <c r="B2301" s="1">
        <v>80</v>
      </c>
      <c r="C2301">
        <v>3.3</v>
      </c>
    </row>
    <row r="2302" spans="1:3" x14ac:dyDescent="0.3">
      <c r="A2302" t="s">
        <v>26453</v>
      </c>
      <c r="B2302" s="1">
        <v>112</v>
      </c>
      <c r="C2302">
        <v>8.1999999999999993</v>
      </c>
    </row>
    <row r="2303" spans="1:3" x14ac:dyDescent="0.3">
      <c r="A2303" t="s">
        <v>26454</v>
      </c>
      <c r="B2303" s="1">
        <v>94</v>
      </c>
      <c r="C2303">
        <v>5.4</v>
      </c>
    </row>
    <row r="2304" spans="1:3" x14ac:dyDescent="0.3">
      <c r="A2304" t="s">
        <v>26455</v>
      </c>
      <c r="B2304" s="1">
        <v>130</v>
      </c>
      <c r="C2304">
        <v>6.4</v>
      </c>
    </row>
    <row r="2305" spans="1:3" x14ac:dyDescent="0.3">
      <c r="A2305" t="s">
        <v>26456</v>
      </c>
      <c r="B2305" s="1">
        <v>91</v>
      </c>
      <c r="C2305">
        <v>4.8</v>
      </c>
    </row>
    <row r="2306" spans="1:3" x14ac:dyDescent="0.3">
      <c r="A2306" t="s">
        <v>26457</v>
      </c>
      <c r="B2306" s="1">
        <v>91</v>
      </c>
      <c r="C2306">
        <v>5.9</v>
      </c>
    </row>
    <row r="2307" spans="1:3" x14ac:dyDescent="0.3">
      <c r="A2307" t="s">
        <v>26458</v>
      </c>
      <c r="B2307" s="1">
        <v>110</v>
      </c>
      <c r="C2307">
        <v>5.5</v>
      </c>
    </row>
    <row r="2308" spans="1:3" x14ac:dyDescent="0.3">
      <c r="A2308" t="s">
        <v>26459</v>
      </c>
      <c r="B2308" s="1">
        <v>121</v>
      </c>
      <c r="C2308">
        <v>7.9</v>
      </c>
    </row>
    <row r="2309" spans="1:3" x14ac:dyDescent="0.3">
      <c r="A2309" t="s">
        <v>26460</v>
      </c>
      <c r="B2309" s="1">
        <v>114</v>
      </c>
      <c r="C2309">
        <v>4.9000000000000004</v>
      </c>
    </row>
    <row r="2310" spans="1:3" x14ac:dyDescent="0.3">
      <c r="A2310" t="s">
        <v>26461</v>
      </c>
      <c r="B2310" s="1">
        <v>96</v>
      </c>
      <c r="C2310">
        <v>7.2</v>
      </c>
    </row>
    <row r="2311" spans="1:3" x14ac:dyDescent="0.3">
      <c r="A2311" t="s">
        <v>26462</v>
      </c>
      <c r="B2311" s="1">
        <v>94</v>
      </c>
      <c r="C2311">
        <v>5.3</v>
      </c>
    </row>
    <row r="2312" spans="1:3" x14ac:dyDescent="0.3">
      <c r="A2312" t="s">
        <v>26463</v>
      </c>
      <c r="B2312" s="1">
        <v>109</v>
      </c>
      <c r="C2312">
        <v>7.2</v>
      </c>
    </row>
    <row r="2313" spans="1:3" x14ac:dyDescent="0.3">
      <c r="A2313" t="s">
        <v>26464</v>
      </c>
      <c r="B2313" s="1">
        <v>107</v>
      </c>
      <c r="C2313">
        <v>5.0999999999999996</v>
      </c>
    </row>
    <row r="2314" spans="1:3" x14ac:dyDescent="0.3">
      <c r="A2314" t="s">
        <v>26465</v>
      </c>
      <c r="B2314" s="1">
        <v>96</v>
      </c>
      <c r="C2314">
        <v>5.6</v>
      </c>
    </row>
    <row r="2315" spans="1:3" x14ac:dyDescent="0.3">
      <c r="A2315" t="s">
        <v>26466</v>
      </c>
      <c r="B2315" s="1">
        <v>88</v>
      </c>
      <c r="C2315">
        <v>7.6</v>
      </c>
    </row>
    <row r="2316" spans="1:3" x14ac:dyDescent="0.3">
      <c r="A2316" t="s">
        <v>26467</v>
      </c>
      <c r="B2316" s="1">
        <v>113</v>
      </c>
      <c r="C2316">
        <v>7.2</v>
      </c>
    </row>
    <row r="2317" spans="1:3" x14ac:dyDescent="0.3">
      <c r="A2317" t="s">
        <v>26468</v>
      </c>
      <c r="B2317" s="1">
        <v>101</v>
      </c>
      <c r="C2317">
        <v>5.7</v>
      </c>
    </row>
    <row r="2318" spans="1:3" x14ac:dyDescent="0.3">
      <c r="A2318" t="s">
        <v>26469</v>
      </c>
      <c r="B2318" s="1">
        <v>105</v>
      </c>
      <c r="C2318">
        <v>5.2</v>
      </c>
    </row>
    <row r="2319" spans="1:3" x14ac:dyDescent="0.3">
      <c r="A2319" t="s">
        <v>26470</v>
      </c>
      <c r="B2319" s="1">
        <v>125</v>
      </c>
      <c r="C2319">
        <v>7.7</v>
      </c>
    </row>
    <row r="2320" spans="1:3" x14ac:dyDescent="0.3">
      <c r="A2320" t="s">
        <v>26471</v>
      </c>
      <c r="B2320" s="1">
        <v>100</v>
      </c>
      <c r="C2320">
        <v>7</v>
      </c>
    </row>
    <row r="2321" spans="1:3" x14ac:dyDescent="0.3">
      <c r="A2321" t="s">
        <v>26472</v>
      </c>
      <c r="B2321" s="1">
        <v>112</v>
      </c>
      <c r="C2321">
        <v>6</v>
      </c>
    </row>
    <row r="2322" spans="1:3" x14ac:dyDescent="0.3">
      <c r="A2322" t="s">
        <v>26473</v>
      </c>
      <c r="B2322" s="1">
        <v>112</v>
      </c>
      <c r="C2322">
        <v>6.6</v>
      </c>
    </row>
    <row r="2323" spans="1:3" x14ac:dyDescent="0.3">
      <c r="A2323" t="s">
        <v>26474</v>
      </c>
      <c r="B2323" s="1">
        <v>95</v>
      </c>
      <c r="C2323">
        <v>6.8</v>
      </c>
    </row>
    <row r="2324" spans="1:3" x14ac:dyDescent="0.3">
      <c r="A2324" t="s">
        <v>26475</v>
      </c>
      <c r="B2324" s="1">
        <v>110</v>
      </c>
      <c r="C2324">
        <v>7.2</v>
      </c>
    </row>
    <row r="2325" spans="1:3" x14ac:dyDescent="0.3">
      <c r="A2325" t="s">
        <v>26476</v>
      </c>
      <c r="B2325" s="1">
        <v>118</v>
      </c>
      <c r="C2325">
        <v>7.2</v>
      </c>
    </row>
    <row r="2326" spans="1:3" x14ac:dyDescent="0.3">
      <c r="A2326" t="s">
        <v>26477</v>
      </c>
      <c r="B2326" s="1">
        <v>97</v>
      </c>
      <c r="C2326">
        <v>2.8</v>
      </c>
    </row>
    <row r="2327" spans="1:3" x14ac:dyDescent="0.3">
      <c r="A2327" t="s">
        <v>26478</v>
      </c>
      <c r="B2327" s="1">
        <v>120</v>
      </c>
      <c r="C2327">
        <v>6.6</v>
      </c>
    </row>
    <row r="2328" spans="1:3" x14ac:dyDescent="0.3">
      <c r="A2328" t="s">
        <v>26479</v>
      </c>
      <c r="B2328" s="1">
        <v>135</v>
      </c>
      <c r="C2328">
        <v>6.7</v>
      </c>
    </row>
    <row r="2329" spans="1:3" x14ac:dyDescent="0.3">
      <c r="A2329" t="s">
        <v>26480</v>
      </c>
      <c r="B2329" s="1">
        <v>101</v>
      </c>
      <c r="C2329">
        <v>7</v>
      </c>
    </row>
    <row r="2330" spans="1:3" x14ac:dyDescent="0.3">
      <c r="A2330" t="s">
        <v>26481</v>
      </c>
      <c r="B2330" s="1">
        <v>92</v>
      </c>
      <c r="C2330">
        <v>4.4000000000000004</v>
      </c>
    </row>
    <row r="2331" spans="1:3" x14ac:dyDescent="0.3">
      <c r="A2331" t="s">
        <v>26482</v>
      </c>
      <c r="B2331" s="1">
        <v>92</v>
      </c>
      <c r="C2331">
        <v>6.2</v>
      </c>
    </row>
    <row r="2332" spans="1:3" x14ac:dyDescent="0.3">
      <c r="A2332" t="s">
        <v>26483</v>
      </c>
      <c r="B2332" s="1">
        <v>161</v>
      </c>
      <c r="C2332">
        <v>7.3</v>
      </c>
    </row>
    <row r="2333" spans="1:3" x14ac:dyDescent="0.3">
      <c r="A2333" t="s">
        <v>26484</v>
      </c>
      <c r="B2333" s="1">
        <v>92</v>
      </c>
      <c r="C2333">
        <v>5.0999999999999996</v>
      </c>
    </row>
    <row r="2334" spans="1:3" x14ac:dyDescent="0.3">
      <c r="A2334" t="s">
        <v>26485</v>
      </c>
      <c r="B2334" s="1">
        <v>122</v>
      </c>
      <c r="C2334">
        <v>6.6</v>
      </c>
    </row>
    <row r="2335" spans="1:3" x14ac:dyDescent="0.3">
      <c r="A2335" t="s">
        <v>26486</v>
      </c>
      <c r="B2335" s="1">
        <v>91</v>
      </c>
      <c r="C2335">
        <v>4.5</v>
      </c>
    </row>
    <row r="2336" spans="1:3" x14ac:dyDescent="0.3">
      <c r="A2336" t="s">
        <v>26487</v>
      </c>
      <c r="B2336" s="1">
        <v>93</v>
      </c>
      <c r="C2336">
        <v>5.9</v>
      </c>
    </row>
    <row r="2337" spans="1:3" x14ac:dyDescent="0.3">
      <c r="A2337" t="s">
        <v>26488</v>
      </c>
      <c r="B2337" s="1">
        <v>94</v>
      </c>
      <c r="C2337">
        <v>6.6</v>
      </c>
    </row>
    <row r="2338" spans="1:3" x14ac:dyDescent="0.3">
      <c r="A2338" t="s">
        <v>26489</v>
      </c>
      <c r="B2338" s="1">
        <v>95</v>
      </c>
      <c r="C2338">
        <v>6.5</v>
      </c>
    </row>
    <row r="2339" spans="1:3" x14ac:dyDescent="0.3">
      <c r="A2339" t="s">
        <v>26490</v>
      </c>
      <c r="B2339" s="1">
        <v>105</v>
      </c>
      <c r="C2339">
        <v>7.3</v>
      </c>
    </row>
    <row r="2340" spans="1:3" x14ac:dyDescent="0.3">
      <c r="A2340" t="s">
        <v>26491</v>
      </c>
      <c r="B2340" s="1">
        <v>103</v>
      </c>
      <c r="C2340">
        <v>7.5</v>
      </c>
    </row>
    <row r="2341" spans="1:3" x14ac:dyDescent="0.3">
      <c r="A2341" t="s">
        <v>26492</v>
      </c>
      <c r="B2341" s="1">
        <v>102</v>
      </c>
      <c r="C2341">
        <v>5.9</v>
      </c>
    </row>
    <row r="2342" spans="1:3" x14ac:dyDescent="0.3">
      <c r="A2342" t="s">
        <v>26493</v>
      </c>
      <c r="B2342" s="1">
        <v>116</v>
      </c>
      <c r="C2342">
        <v>7.4</v>
      </c>
    </row>
    <row r="2343" spans="1:3" x14ac:dyDescent="0.3">
      <c r="A2343" t="s">
        <v>26494</v>
      </c>
      <c r="B2343" s="1">
        <v>110</v>
      </c>
      <c r="C2343">
        <v>6.9</v>
      </c>
    </row>
    <row r="2344" spans="1:3" x14ac:dyDescent="0.3">
      <c r="A2344" t="s">
        <v>26495</v>
      </c>
      <c r="B2344" s="1">
        <v>120</v>
      </c>
      <c r="C2344">
        <v>7.9</v>
      </c>
    </row>
    <row r="2345" spans="1:3" x14ac:dyDescent="0.3">
      <c r="A2345" t="s">
        <v>26496</v>
      </c>
      <c r="B2345" s="1">
        <v>122</v>
      </c>
      <c r="C2345">
        <v>8.4</v>
      </c>
    </row>
    <row r="2346" spans="1:3" x14ac:dyDescent="0.3">
      <c r="A2346" t="s">
        <v>26497</v>
      </c>
      <c r="B2346" s="1">
        <v>118</v>
      </c>
      <c r="C2346">
        <v>8</v>
      </c>
    </row>
    <row r="2347" spans="1:3" x14ac:dyDescent="0.3">
      <c r="A2347" t="s">
        <v>26498</v>
      </c>
      <c r="B2347" s="1">
        <v>107</v>
      </c>
      <c r="C2347">
        <v>6</v>
      </c>
    </row>
    <row r="2348" spans="1:3" x14ac:dyDescent="0.3">
      <c r="A2348" t="s">
        <v>26499</v>
      </c>
      <c r="B2348" s="1">
        <v>102</v>
      </c>
      <c r="C2348">
        <v>6.8</v>
      </c>
    </row>
    <row r="2349" spans="1:3" x14ac:dyDescent="0.3">
      <c r="A2349" t="s">
        <v>26500</v>
      </c>
      <c r="B2349" s="1">
        <v>154</v>
      </c>
      <c r="C2349">
        <v>7.8</v>
      </c>
    </row>
    <row r="2350" spans="1:3" x14ac:dyDescent="0.3">
      <c r="A2350" t="s">
        <v>26501</v>
      </c>
      <c r="B2350" s="1">
        <v>114</v>
      </c>
      <c r="C2350">
        <v>8.1</v>
      </c>
    </row>
    <row r="2351" spans="1:3" x14ac:dyDescent="0.3">
      <c r="A2351" t="s">
        <v>26502</v>
      </c>
      <c r="B2351" s="1">
        <v>109</v>
      </c>
      <c r="C2351">
        <v>6.1</v>
      </c>
    </row>
    <row r="2352" spans="1:3" x14ac:dyDescent="0.3">
      <c r="A2352" t="s">
        <v>26503</v>
      </c>
      <c r="B2352" s="1">
        <v>94</v>
      </c>
      <c r="C2352">
        <v>6.2</v>
      </c>
    </row>
    <row r="2353" spans="1:3" x14ac:dyDescent="0.3">
      <c r="A2353" t="s">
        <v>26504</v>
      </c>
      <c r="B2353" s="1">
        <v>100</v>
      </c>
      <c r="C2353">
        <v>6.2</v>
      </c>
    </row>
    <row r="2354" spans="1:3" x14ac:dyDescent="0.3">
      <c r="A2354" t="s">
        <v>26505</v>
      </c>
      <c r="B2354" s="1">
        <v>98</v>
      </c>
      <c r="C2354">
        <v>7.4</v>
      </c>
    </row>
    <row r="2355" spans="1:3" x14ac:dyDescent="0.3">
      <c r="A2355" t="s">
        <v>26506</v>
      </c>
      <c r="B2355" s="1">
        <v>102</v>
      </c>
      <c r="C2355">
        <v>6.6</v>
      </c>
    </row>
    <row r="2356" spans="1:3" x14ac:dyDescent="0.3">
      <c r="A2356" t="s">
        <v>26507</v>
      </c>
      <c r="B2356" s="1">
        <v>94</v>
      </c>
      <c r="C2356">
        <v>7.3</v>
      </c>
    </row>
    <row r="2357" spans="1:3" x14ac:dyDescent="0.3">
      <c r="A2357" t="s">
        <v>26508</v>
      </c>
      <c r="B2357" s="1">
        <v>92</v>
      </c>
      <c r="C2357">
        <v>7.5</v>
      </c>
    </row>
    <row r="2358" spans="1:3" x14ac:dyDescent="0.3">
      <c r="A2358" t="s">
        <v>26509</v>
      </c>
      <c r="B2358" s="1">
        <v>113</v>
      </c>
      <c r="C2358">
        <v>5.6</v>
      </c>
    </row>
    <row r="2359" spans="1:3" x14ac:dyDescent="0.3">
      <c r="A2359" t="s">
        <v>26510</v>
      </c>
      <c r="B2359" s="1">
        <v>115</v>
      </c>
      <c r="C2359">
        <v>7.3</v>
      </c>
    </row>
    <row r="2360" spans="1:3" x14ac:dyDescent="0.3">
      <c r="A2360" t="s">
        <v>26511</v>
      </c>
      <c r="B2360" s="1">
        <v>95</v>
      </c>
      <c r="C2360">
        <v>6.4</v>
      </c>
    </row>
    <row r="2361" spans="1:3" x14ac:dyDescent="0.3">
      <c r="A2361" t="s">
        <v>26512</v>
      </c>
      <c r="B2361" s="1">
        <v>87</v>
      </c>
      <c r="C2361">
        <v>5</v>
      </c>
    </row>
    <row r="2362" spans="1:3" x14ac:dyDescent="0.3">
      <c r="A2362" t="s">
        <v>26513</v>
      </c>
      <c r="B2362" s="1">
        <v>88</v>
      </c>
      <c r="C2362">
        <v>5.4</v>
      </c>
    </row>
    <row r="2363" spans="1:3" x14ac:dyDescent="0.3">
      <c r="A2363" t="s">
        <v>26514</v>
      </c>
      <c r="B2363" s="1">
        <v>97</v>
      </c>
      <c r="C2363">
        <v>7.1</v>
      </c>
    </row>
    <row r="2364" spans="1:3" x14ac:dyDescent="0.3">
      <c r="A2364" t="s">
        <v>26515</v>
      </c>
      <c r="B2364" s="1">
        <v>94</v>
      </c>
      <c r="C2364">
        <v>5.3</v>
      </c>
    </row>
    <row r="2365" spans="1:3" x14ac:dyDescent="0.3">
      <c r="A2365" t="s">
        <v>26516</v>
      </c>
      <c r="B2365" s="1">
        <v>112</v>
      </c>
      <c r="C2365">
        <v>6.5</v>
      </c>
    </row>
    <row r="2366" spans="1:3" x14ac:dyDescent="0.3">
      <c r="A2366" t="s">
        <v>26517</v>
      </c>
      <c r="B2366" s="1">
        <v>98</v>
      </c>
      <c r="C2366">
        <v>6.2</v>
      </c>
    </row>
    <row r="2367" spans="1:3" x14ac:dyDescent="0.3">
      <c r="A2367" t="s">
        <v>26518</v>
      </c>
      <c r="B2367" s="1">
        <v>104</v>
      </c>
      <c r="C2367">
        <v>6.4</v>
      </c>
    </row>
    <row r="2368" spans="1:3" x14ac:dyDescent="0.3">
      <c r="A2368" t="s">
        <v>26519</v>
      </c>
      <c r="B2368" s="1">
        <v>120</v>
      </c>
      <c r="C2368">
        <v>6.9</v>
      </c>
    </row>
    <row r="2369" spans="1:3" x14ac:dyDescent="0.3">
      <c r="A2369" t="s">
        <v>26520</v>
      </c>
      <c r="B2369" s="1">
        <v>99</v>
      </c>
      <c r="C2369">
        <v>5.7</v>
      </c>
    </row>
    <row r="2370" spans="1:3" x14ac:dyDescent="0.3">
      <c r="A2370" t="s">
        <v>26521</v>
      </c>
      <c r="B2370" s="1">
        <v>109</v>
      </c>
      <c r="C2370">
        <v>7.7</v>
      </c>
    </row>
    <row r="2371" spans="1:3" x14ac:dyDescent="0.3">
      <c r="A2371" t="s">
        <v>26522</v>
      </c>
      <c r="B2371" s="1">
        <v>106</v>
      </c>
      <c r="C2371">
        <v>5.6</v>
      </c>
    </row>
    <row r="2372" spans="1:3" x14ac:dyDescent="0.3">
      <c r="A2372" t="s">
        <v>26523</v>
      </c>
      <c r="B2372" s="1">
        <v>123</v>
      </c>
      <c r="C2372">
        <v>7.7</v>
      </c>
    </row>
    <row r="2373" spans="1:3" x14ac:dyDescent="0.3">
      <c r="A2373" t="s">
        <v>26524</v>
      </c>
      <c r="B2373" s="1">
        <v>86</v>
      </c>
      <c r="C2373">
        <v>5.0999999999999996</v>
      </c>
    </row>
    <row r="2374" spans="1:3" x14ac:dyDescent="0.3">
      <c r="A2374" t="s">
        <v>26525</v>
      </c>
      <c r="B2374" s="1">
        <v>120</v>
      </c>
      <c r="C2374">
        <v>6.8</v>
      </c>
    </row>
    <row r="2375" spans="1:3" x14ac:dyDescent="0.3">
      <c r="A2375" t="s">
        <v>26526</v>
      </c>
      <c r="B2375" s="1">
        <v>227</v>
      </c>
      <c r="C2375">
        <v>8.4</v>
      </c>
    </row>
    <row r="2376" spans="1:3" x14ac:dyDescent="0.3">
      <c r="A2376" t="s">
        <v>26527</v>
      </c>
      <c r="B2376" s="1">
        <v>119</v>
      </c>
      <c r="C2376">
        <v>4.9000000000000004</v>
      </c>
    </row>
    <row r="2377" spans="1:3" x14ac:dyDescent="0.3">
      <c r="A2377" t="s">
        <v>26528</v>
      </c>
      <c r="B2377" s="1">
        <v>115</v>
      </c>
      <c r="C2377">
        <v>7.1</v>
      </c>
    </row>
    <row r="2378" spans="1:3" x14ac:dyDescent="0.3">
      <c r="A2378" t="s">
        <v>26529</v>
      </c>
      <c r="B2378" s="1">
        <v>114</v>
      </c>
      <c r="C2378">
        <v>6.6</v>
      </c>
    </row>
    <row r="2379" spans="1:3" x14ac:dyDescent="0.3">
      <c r="A2379" t="s">
        <v>26530</v>
      </c>
      <c r="B2379" s="1">
        <v>90</v>
      </c>
      <c r="C2379">
        <v>6.1</v>
      </c>
    </row>
    <row r="2380" spans="1:3" x14ac:dyDescent="0.3">
      <c r="A2380" t="s">
        <v>26531</v>
      </c>
      <c r="B2380" s="1">
        <v>94</v>
      </c>
      <c r="C2380">
        <v>4.0999999999999996</v>
      </c>
    </row>
    <row r="2381" spans="1:3" x14ac:dyDescent="0.3">
      <c r="A2381" t="s">
        <v>26532</v>
      </c>
      <c r="B2381" s="1">
        <v>98</v>
      </c>
      <c r="C2381">
        <v>8.1</v>
      </c>
    </row>
    <row r="2382" spans="1:3" x14ac:dyDescent="0.3">
      <c r="A2382" t="s">
        <v>26533</v>
      </c>
      <c r="B2382" s="1">
        <v>126</v>
      </c>
      <c r="C2382">
        <v>7.6</v>
      </c>
    </row>
    <row r="2383" spans="1:3" x14ac:dyDescent="0.3">
      <c r="A2383" t="s">
        <v>26534</v>
      </c>
      <c r="B2383" s="1">
        <v>100</v>
      </c>
      <c r="C2383">
        <v>7.8</v>
      </c>
    </row>
    <row r="2384" spans="1:3" x14ac:dyDescent="0.3">
      <c r="A2384" t="s">
        <v>26535</v>
      </c>
      <c r="B2384" s="1">
        <v>89</v>
      </c>
      <c r="C2384">
        <v>4.5999999999999996</v>
      </c>
    </row>
    <row r="2385" spans="1:3" x14ac:dyDescent="0.3">
      <c r="A2385" t="s">
        <v>26536</v>
      </c>
      <c r="B2385" s="1">
        <v>111</v>
      </c>
      <c r="C2385">
        <v>6</v>
      </c>
    </row>
    <row r="2386" spans="1:3" x14ac:dyDescent="0.3">
      <c r="A2386" t="s">
        <v>26537</v>
      </c>
      <c r="B2386" s="1">
        <v>100</v>
      </c>
      <c r="C2386">
        <v>7</v>
      </c>
    </row>
    <row r="2387" spans="1:3" x14ac:dyDescent="0.3">
      <c r="A2387" t="s">
        <v>26538</v>
      </c>
      <c r="B2387" s="1">
        <v>115</v>
      </c>
      <c r="C2387">
        <v>6.7</v>
      </c>
    </row>
    <row r="2388" spans="1:3" x14ac:dyDescent="0.3">
      <c r="A2388" t="s">
        <v>26539</v>
      </c>
      <c r="B2388" s="1">
        <v>106</v>
      </c>
      <c r="C2388">
        <v>6.4</v>
      </c>
    </row>
    <row r="2389" spans="1:3" x14ac:dyDescent="0.3">
      <c r="A2389" t="s">
        <v>26540</v>
      </c>
      <c r="B2389" s="1">
        <v>124</v>
      </c>
      <c r="C2389">
        <v>7.2</v>
      </c>
    </row>
    <row r="2390" spans="1:3" x14ac:dyDescent="0.3">
      <c r="A2390" t="s">
        <v>26541</v>
      </c>
      <c r="B2390" s="1">
        <v>107</v>
      </c>
      <c r="C2390">
        <v>7.4</v>
      </c>
    </row>
    <row r="2391" spans="1:3" x14ac:dyDescent="0.3">
      <c r="A2391" t="s">
        <v>26542</v>
      </c>
      <c r="B2391" s="1">
        <v>99</v>
      </c>
      <c r="C2391">
        <v>4.8</v>
      </c>
    </row>
    <row r="2392" spans="1:3" x14ac:dyDescent="0.3">
      <c r="A2392" t="s">
        <v>26543</v>
      </c>
      <c r="B2392" s="1">
        <v>90</v>
      </c>
      <c r="C2392">
        <v>4</v>
      </c>
    </row>
    <row r="2393" spans="1:3" x14ac:dyDescent="0.3">
      <c r="A2393" t="s">
        <v>26544</v>
      </c>
      <c r="B2393" s="1">
        <v>101</v>
      </c>
      <c r="C2393">
        <v>6.2</v>
      </c>
    </row>
    <row r="2394" spans="1:3" x14ac:dyDescent="0.3">
      <c r="A2394" t="s">
        <v>26545</v>
      </c>
      <c r="B2394" s="1">
        <v>119</v>
      </c>
      <c r="C2394">
        <v>7.7</v>
      </c>
    </row>
    <row r="2395" spans="1:3" x14ac:dyDescent="0.3">
      <c r="A2395" t="s">
        <v>26546</v>
      </c>
      <c r="B2395" s="1">
        <v>103</v>
      </c>
      <c r="C2395">
        <v>6.7</v>
      </c>
    </row>
    <row r="2396" spans="1:3" x14ac:dyDescent="0.3">
      <c r="A2396" t="s">
        <v>26547</v>
      </c>
      <c r="B2396" s="1">
        <v>134</v>
      </c>
      <c r="C2396">
        <v>7.9</v>
      </c>
    </row>
    <row r="2397" spans="1:3" x14ac:dyDescent="0.3">
      <c r="A2397" t="s">
        <v>26548</v>
      </c>
      <c r="B2397" s="1">
        <v>155</v>
      </c>
      <c r="C2397">
        <v>7.9</v>
      </c>
    </row>
    <row r="2398" spans="1:3" x14ac:dyDescent="0.3">
      <c r="A2398" t="s">
        <v>26549</v>
      </c>
      <c r="B2398" s="1">
        <v>94</v>
      </c>
      <c r="C2398">
        <v>5.5</v>
      </c>
    </row>
    <row r="2399" spans="1:3" x14ac:dyDescent="0.3">
      <c r="A2399" t="s">
        <v>26550</v>
      </c>
      <c r="B2399" s="1">
        <v>95</v>
      </c>
      <c r="C2399">
        <v>6.2</v>
      </c>
    </row>
    <row r="2400" spans="1:3" x14ac:dyDescent="0.3">
      <c r="A2400" t="s">
        <v>26551</v>
      </c>
      <c r="B2400" s="1">
        <v>89</v>
      </c>
      <c r="C2400">
        <v>5.0999999999999996</v>
      </c>
    </row>
    <row r="2401" spans="1:3" x14ac:dyDescent="0.3">
      <c r="A2401" t="s">
        <v>26552</v>
      </c>
      <c r="B2401" s="1">
        <v>97</v>
      </c>
      <c r="C2401">
        <v>4.0999999999999996</v>
      </c>
    </row>
    <row r="2402" spans="1:3" x14ac:dyDescent="0.3">
      <c r="A2402" t="s">
        <v>26553</v>
      </c>
      <c r="B2402" s="1">
        <v>90</v>
      </c>
      <c r="C2402">
        <v>6.7</v>
      </c>
    </row>
    <row r="2403" spans="1:3" x14ac:dyDescent="0.3">
      <c r="A2403" t="s">
        <v>26554</v>
      </c>
      <c r="B2403" s="1">
        <v>92</v>
      </c>
      <c r="C2403">
        <v>4.7</v>
      </c>
    </row>
    <row r="2404" spans="1:3" x14ac:dyDescent="0.3">
      <c r="A2404" t="s">
        <v>26555</v>
      </c>
      <c r="B2404" s="1">
        <v>100</v>
      </c>
      <c r="C2404">
        <v>6.4</v>
      </c>
    </row>
    <row r="2405" spans="1:3" x14ac:dyDescent="0.3">
      <c r="A2405" t="s">
        <v>26556</v>
      </c>
      <c r="B2405" s="1">
        <v>117</v>
      </c>
      <c r="C2405">
        <v>6.3</v>
      </c>
    </row>
    <row r="2406" spans="1:3" x14ac:dyDescent="0.3">
      <c r="A2406" t="s">
        <v>26557</v>
      </c>
      <c r="B2406" s="1">
        <v>84</v>
      </c>
      <c r="C2406">
        <v>5.5</v>
      </c>
    </row>
    <row r="2407" spans="1:3" x14ac:dyDescent="0.3">
      <c r="A2407" t="s">
        <v>26558</v>
      </c>
      <c r="B2407" s="1">
        <v>140</v>
      </c>
      <c r="C2407">
        <v>7.3</v>
      </c>
    </row>
    <row r="2408" spans="1:3" x14ac:dyDescent="0.3">
      <c r="A2408" t="s">
        <v>26559</v>
      </c>
      <c r="B2408" s="1">
        <v>108</v>
      </c>
      <c r="C2408">
        <v>6.3</v>
      </c>
    </row>
    <row r="2409" spans="1:3" x14ac:dyDescent="0.3">
      <c r="A2409" t="s">
        <v>26560</v>
      </c>
      <c r="B2409" s="1">
        <v>109</v>
      </c>
      <c r="C2409">
        <v>4.9000000000000004</v>
      </c>
    </row>
    <row r="2410" spans="1:3" x14ac:dyDescent="0.3">
      <c r="A2410" t="s">
        <v>26561</v>
      </c>
      <c r="B2410" s="1">
        <v>131</v>
      </c>
      <c r="C2410">
        <v>7.6</v>
      </c>
    </row>
    <row r="2411" spans="1:3" x14ac:dyDescent="0.3">
      <c r="A2411" t="s">
        <v>26562</v>
      </c>
      <c r="B2411" s="1">
        <v>114</v>
      </c>
      <c r="C2411">
        <v>6</v>
      </c>
    </row>
    <row r="2412" spans="1:3" x14ac:dyDescent="0.3">
      <c r="A2412" t="s">
        <v>26563</v>
      </c>
      <c r="B2412" s="1">
        <v>97</v>
      </c>
      <c r="C2412">
        <v>6.2</v>
      </c>
    </row>
    <row r="2413" spans="1:3" x14ac:dyDescent="0.3">
      <c r="A2413" t="s">
        <v>26564</v>
      </c>
      <c r="B2413" s="1">
        <v>122</v>
      </c>
      <c r="C2413">
        <v>6.8</v>
      </c>
    </row>
    <row r="2414" spans="1:3" x14ac:dyDescent="0.3">
      <c r="A2414" t="s">
        <v>26565</v>
      </c>
      <c r="B2414" s="1">
        <v>87</v>
      </c>
      <c r="C2414">
        <v>4.5</v>
      </c>
    </row>
    <row r="2415" spans="1:3" x14ac:dyDescent="0.3">
      <c r="A2415" t="s">
        <v>26566</v>
      </c>
      <c r="B2415" s="1">
        <v>85</v>
      </c>
      <c r="C2415">
        <v>5.7</v>
      </c>
    </row>
    <row r="2416" spans="1:3" x14ac:dyDescent="0.3">
      <c r="A2416" t="s">
        <v>26567</v>
      </c>
      <c r="B2416" s="1">
        <v>101</v>
      </c>
      <c r="C2416">
        <v>4.5999999999999996</v>
      </c>
    </row>
    <row r="2417" spans="1:3" x14ac:dyDescent="0.3">
      <c r="A2417" t="s">
        <v>26568</v>
      </c>
      <c r="B2417" s="1">
        <v>121</v>
      </c>
      <c r="C2417">
        <v>6.2</v>
      </c>
    </row>
    <row r="2418" spans="1:3" x14ac:dyDescent="0.3">
      <c r="A2418" t="s">
        <v>26569</v>
      </c>
      <c r="B2418" s="1">
        <v>107</v>
      </c>
      <c r="C2418">
        <v>7</v>
      </c>
    </row>
    <row r="2419" spans="1:3" x14ac:dyDescent="0.3">
      <c r="A2419" t="s">
        <v>26570</v>
      </c>
      <c r="B2419" s="1">
        <v>111</v>
      </c>
      <c r="C2419">
        <v>6.9</v>
      </c>
    </row>
    <row r="2420" spans="1:3" x14ac:dyDescent="0.3">
      <c r="A2420" t="s">
        <v>26571</v>
      </c>
      <c r="B2420" s="1">
        <v>97</v>
      </c>
      <c r="C2420">
        <v>6.7</v>
      </c>
    </row>
    <row r="2421" spans="1:3" x14ac:dyDescent="0.3">
      <c r="A2421" t="s">
        <v>26572</v>
      </c>
      <c r="B2421" s="1">
        <v>97</v>
      </c>
      <c r="C2421">
        <v>5.6</v>
      </c>
    </row>
    <row r="2422" spans="1:3" x14ac:dyDescent="0.3">
      <c r="A2422" t="s">
        <v>26573</v>
      </c>
      <c r="B2422" s="1">
        <v>125</v>
      </c>
      <c r="C2422">
        <v>6.6</v>
      </c>
    </row>
    <row r="2423" spans="1:3" x14ac:dyDescent="0.3">
      <c r="A2423" t="s">
        <v>26574</v>
      </c>
      <c r="B2423" s="1">
        <v>124</v>
      </c>
      <c r="C2423">
        <v>6.4</v>
      </c>
    </row>
    <row r="2424" spans="1:3" x14ac:dyDescent="0.3">
      <c r="A2424" t="s">
        <v>26575</v>
      </c>
      <c r="B2424" s="1">
        <v>76</v>
      </c>
      <c r="C2424">
        <v>2.8</v>
      </c>
    </row>
    <row r="2425" spans="1:3" x14ac:dyDescent="0.3">
      <c r="A2425" t="s">
        <v>26576</v>
      </c>
      <c r="B2425" s="1">
        <v>107</v>
      </c>
      <c r="C2425">
        <v>5.4</v>
      </c>
    </row>
    <row r="2426" spans="1:3" x14ac:dyDescent="0.3">
      <c r="A2426" t="s">
        <v>26577</v>
      </c>
      <c r="B2426" s="1">
        <v>91</v>
      </c>
      <c r="C2426">
        <v>5</v>
      </c>
    </row>
    <row r="2427" spans="1:3" x14ac:dyDescent="0.3">
      <c r="A2427" t="s">
        <v>26578</v>
      </c>
      <c r="B2427" s="1">
        <v>96</v>
      </c>
      <c r="C2427">
        <v>5.0999999999999996</v>
      </c>
    </row>
    <row r="2428" spans="1:3" x14ac:dyDescent="0.3">
      <c r="A2428" t="s">
        <v>16841</v>
      </c>
      <c r="B2428" s="1">
        <v>142</v>
      </c>
      <c r="C2428">
        <v>8</v>
      </c>
    </row>
    <row r="2429" spans="1:3" x14ac:dyDescent="0.3">
      <c r="A2429" t="s">
        <v>26579</v>
      </c>
      <c r="B2429" s="1">
        <v>103</v>
      </c>
      <c r="C2429">
        <v>5.9</v>
      </c>
    </row>
    <row r="2430" spans="1:3" x14ac:dyDescent="0.3">
      <c r="A2430" t="s">
        <v>26580</v>
      </c>
      <c r="B2430" s="1">
        <v>117</v>
      </c>
      <c r="C2430">
        <v>8.1999999999999993</v>
      </c>
    </row>
    <row r="2431" spans="1:3" x14ac:dyDescent="0.3">
      <c r="A2431" t="s">
        <v>26581</v>
      </c>
      <c r="B2431" s="1">
        <v>116</v>
      </c>
      <c r="C2431">
        <v>7</v>
      </c>
    </row>
    <row r="2432" spans="1:3" x14ac:dyDescent="0.3">
      <c r="A2432" t="s">
        <v>26582</v>
      </c>
      <c r="B2432" s="1">
        <v>118</v>
      </c>
      <c r="C2432">
        <v>6.6</v>
      </c>
    </row>
    <row r="2433" spans="1:3" x14ac:dyDescent="0.3">
      <c r="A2433" t="s">
        <v>26583</v>
      </c>
      <c r="B2433" s="1">
        <v>108</v>
      </c>
      <c r="C2433">
        <v>6.7</v>
      </c>
    </row>
    <row r="2434" spans="1:3" x14ac:dyDescent="0.3">
      <c r="A2434" t="s">
        <v>26584</v>
      </c>
      <c r="B2434" s="1">
        <v>94</v>
      </c>
      <c r="C2434">
        <v>5.5</v>
      </c>
    </row>
    <row r="2435" spans="1:3" x14ac:dyDescent="0.3">
      <c r="A2435" t="s">
        <v>26585</v>
      </c>
      <c r="B2435" s="1">
        <v>97</v>
      </c>
      <c r="C2435">
        <v>4.9000000000000004</v>
      </c>
    </row>
    <row r="2436" spans="1:3" x14ac:dyDescent="0.3">
      <c r="A2436" t="s">
        <v>26586</v>
      </c>
      <c r="B2436" s="1">
        <v>97</v>
      </c>
      <c r="C2436">
        <v>6.9</v>
      </c>
    </row>
    <row r="2437" spans="1:3" x14ac:dyDescent="0.3">
      <c r="A2437" t="s">
        <v>26587</v>
      </c>
      <c r="B2437" s="1">
        <v>91</v>
      </c>
      <c r="C2437">
        <v>5.6</v>
      </c>
    </row>
    <row r="2438" spans="1:3" x14ac:dyDescent="0.3">
      <c r="A2438" t="s">
        <v>26588</v>
      </c>
      <c r="B2438" s="1">
        <v>107</v>
      </c>
      <c r="C2438">
        <v>8</v>
      </c>
    </row>
    <row r="2439" spans="1:3" x14ac:dyDescent="0.3">
      <c r="A2439" t="s">
        <v>26589</v>
      </c>
      <c r="B2439" s="1">
        <v>95</v>
      </c>
      <c r="C2439">
        <v>5.3</v>
      </c>
    </row>
    <row r="2440" spans="1:3" x14ac:dyDescent="0.3">
      <c r="A2440" t="s">
        <v>26590</v>
      </c>
      <c r="B2440" s="1">
        <v>102</v>
      </c>
      <c r="C2440">
        <v>6.2</v>
      </c>
    </row>
    <row r="2441" spans="1:3" x14ac:dyDescent="0.3">
      <c r="A2441" t="s">
        <v>26591</v>
      </c>
      <c r="B2441" s="1">
        <v>88</v>
      </c>
      <c r="C2441">
        <v>5.3</v>
      </c>
    </row>
    <row r="2442" spans="1:3" x14ac:dyDescent="0.3">
      <c r="A2442" t="s">
        <v>26592</v>
      </c>
      <c r="B2442" s="1">
        <v>106</v>
      </c>
      <c r="C2442">
        <v>6.6</v>
      </c>
    </row>
    <row r="2443" spans="1:3" x14ac:dyDescent="0.3">
      <c r="A2443" t="s">
        <v>26593</v>
      </c>
      <c r="B2443" s="1">
        <v>92</v>
      </c>
      <c r="C2443">
        <v>7.2</v>
      </c>
    </row>
    <row r="2444" spans="1:3" x14ac:dyDescent="0.3">
      <c r="A2444" t="s">
        <v>26594</v>
      </c>
      <c r="B2444" s="1">
        <v>105</v>
      </c>
      <c r="C2444">
        <v>4.5999999999999996</v>
      </c>
    </row>
    <row r="2445" spans="1:3" x14ac:dyDescent="0.3">
      <c r="A2445" t="s">
        <v>26595</v>
      </c>
      <c r="B2445" s="1">
        <v>107</v>
      </c>
      <c r="C2445">
        <v>7.5</v>
      </c>
    </row>
    <row r="2446" spans="1:3" x14ac:dyDescent="0.3">
      <c r="A2446" t="s">
        <v>26596</v>
      </c>
      <c r="B2446" s="1">
        <v>120</v>
      </c>
      <c r="C2446">
        <v>6.5</v>
      </c>
    </row>
    <row r="2447" spans="1:3" x14ac:dyDescent="0.3">
      <c r="A2447" t="s">
        <v>26597</v>
      </c>
      <c r="B2447" s="1">
        <v>103</v>
      </c>
      <c r="C2447">
        <v>7.6</v>
      </c>
    </row>
    <row r="2448" spans="1:3" x14ac:dyDescent="0.3">
      <c r="A2448" t="s">
        <v>26598</v>
      </c>
      <c r="B2448" s="1">
        <v>92</v>
      </c>
      <c r="C2448">
        <v>6.2</v>
      </c>
    </row>
    <row r="2449" spans="1:3" x14ac:dyDescent="0.3">
      <c r="A2449" t="s">
        <v>26599</v>
      </c>
      <c r="B2449" s="1">
        <v>147</v>
      </c>
      <c r="C2449">
        <v>8</v>
      </c>
    </row>
    <row r="2450" spans="1:3" x14ac:dyDescent="0.3">
      <c r="A2450" t="s">
        <v>26600</v>
      </c>
      <c r="B2450" s="1">
        <v>98</v>
      </c>
      <c r="C2450">
        <v>6.3</v>
      </c>
    </row>
    <row r="2451" spans="1:3" x14ac:dyDescent="0.3">
      <c r="A2451" t="s">
        <v>26601</v>
      </c>
      <c r="B2451" s="1">
        <v>103</v>
      </c>
      <c r="C2451">
        <v>7.2</v>
      </c>
    </row>
    <row r="2452" spans="1:3" x14ac:dyDescent="0.3">
      <c r="A2452" t="s">
        <v>26602</v>
      </c>
      <c r="B2452" s="1">
        <v>111</v>
      </c>
      <c r="C2452">
        <v>6.7</v>
      </c>
    </row>
    <row r="2453" spans="1:3" x14ac:dyDescent="0.3">
      <c r="A2453" t="s">
        <v>26603</v>
      </c>
      <c r="B2453" s="1">
        <v>98</v>
      </c>
      <c r="C2453">
        <v>5.3</v>
      </c>
    </row>
    <row r="2454" spans="1:3" x14ac:dyDescent="0.3">
      <c r="A2454" t="s">
        <v>26604</v>
      </c>
      <c r="B2454" s="1">
        <v>111</v>
      </c>
      <c r="C2454">
        <v>6.3</v>
      </c>
    </row>
    <row r="2455" spans="1:3" x14ac:dyDescent="0.3">
      <c r="A2455" t="s">
        <v>26605</v>
      </c>
      <c r="B2455" s="1">
        <v>111</v>
      </c>
      <c r="C2455">
        <v>6.5</v>
      </c>
    </row>
    <row r="2456" spans="1:3" x14ac:dyDescent="0.3">
      <c r="A2456" t="s">
        <v>26606</v>
      </c>
      <c r="B2456" s="1">
        <v>145</v>
      </c>
      <c r="C2456">
        <v>8.3000000000000007</v>
      </c>
    </row>
    <row r="2457" spans="1:3" x14ac:dyDescent="0.3">
      <c r="A2457" t="s">
        <v>26607</v>
      </c>
      <c r="B2457" s="1">
        <v>84</v>
      </c>
      <c r="C2457">
        <v>7.2</v>
      </c>
    </row>
    <row r="2458" spans="1:3" x14ac:dyDescent="0.3">
      <c r="A2458" t="s">
        <v>26608</v>
      </c>
      <c r="B2458" s="1">
        <v>115</v>
      </c>
      <c r="C2458">
        <v>6.8</v>
      </c>
    </row>
    <row r="2459" spans="1:3" x14ac:dyDescent="0.3">
      <c r="A2459" t="s">
        <v>26609</v>
      </c>
      <c r="B2459" s="1">
        <v>105</v>
      </c>
      <c r="C2459">
        <v>6.4</v>
      </c>
    </row>
    <row r="2460" spans="1:3" x14ac:dyDescent="0.3">
      <c r="A2460" t="s">
        <v>26610</v>
      </c>
      <c r="B2460" s="1">
        <v>98</v>
      </c>
      <c r="C2460">
        <v>6.9</v>
      </c>
    </row>
    <row r="2461" spans="1:3" x14ac:dyDescent="0.3">
      <c r="A2461" t="s">
        <v>26611</v>
      </c>
      <c r="B2461" s="1">
        <v>110</v>
      </c>
      <c r="C2461">
        <v>6.2</v>
      </c>
    </row>
    <row r="2462" spans="1:3" x14ac:dyDescent="0.3">
      <c r="A2462" t="s">
        <v>26612</v>
      </c>
      <c r="B2462" s="1">
        <v>103</v>
      </c>
      <c r="C2462">
        <v>6.1</v>
      </c>
    </row>
    <row r="2463" spans="1:3" x14ac:dyDescent="0.3">
      <c r="A2463" t="s">
        <v>26613</v>
      </c>
      <c r="B2463" s="1">
        <v>90</v>
      </c>
      <c r="C2463">
        <v>5.0999999999999996</v>
      </c>
    </row>
    <row r="2464" spans="1:3" x14ac:dyDescent="0.3">
      <c r="A2464" t="s">
        <v>26614</v>
      </c>
      <c r="B2464" s="1">
        <v>105</v>
      </c>
      <c r="C2464">
        <v>4.5</v>
      </c>
    </row>
    <row r="2465" spans="1:3" x14ac:dyDescent="0.3">
      <c r="A2465" t="s">
        <v>26615</v>
      </c>
      <c r="B2465" s="1">
        <v>93</v>
      </c>
      <c r="C2465">
        <v>5.9</v>
      </c>
    </row>
    <row r="2466" spans="1:3" x14ac:dyDescent="0.3">
      <c r="A2466" t="s">
        <v>26616</v>
      </c>
      <c r="B2466" s="1">
        <v>101</v>
      </c>
      <c r="C2466">
        <v>8.1</v>
      </c>
    </row>
    <row r="2467" spans="1:3" x14ac:dyDescent="0.3">
      <c r="A2467" t="s">
        <v>26617</v>
      </c>
      <c r="B2467" s="1">
        <v>115</v>
      </c>
      <c r="C2467">
        <v>5.7</v>
      </c>
    </row>
    <row r="2468" spans="1:3" x14ac:dyDescent="0.3">
      <c r="A2468" t="s">
        <v>26618</v>
      </c>
      <c r="B2468" s="1">
        <v>120</v>
      </c>
      <c r="C2468">
        <v>6.8</v>
      </c>
    </row>
    <row r="2469" spans="1:3" x14ac:dyDescent="0.3">
      <c r="A2469" t="s">
        <v>26619</v>
      </c>
      <c r="B2469" s="1">
        <v>111</v>
      </c>
      <c r="C2469">
        <v>7.5</v>
      </c>
    </row>
    <row r="2470" spans="1:3" x14ac:dyDescent="0.3">
      <c r="A2470" t="s">
        <v>26620</v>
      </c>
      <c r="B2470" s="1">
        <v>131</v>
      </c>
      <c r="C2470">
        <v>8.3000000000000007</v>
      </c>
    </row>
    <row r="2471" spans="1:3" x14ac:dyDescent="0.3">
      <c r="A2471" t="s">
        <v>26621</v>
      </c>
      <c r="B2471" s="1">
        <v>139</v>
      </c>
      <c r="C2471">
        <v>7.4</v>
      </c>
    </row>
    <row r="2472" spans="1:3" x14ac:dyDescent="0.3">
      <c r="A2472" t="s">
        <v>26622</v>
      </c>
      <c r="B2472" s="1">
        <v>120</v>
      </c>
      <c r="C2472">
        <v>8</v>
      </c>
    </row>
    <row r="2473" spans="1:3" x14ac:dyDescent="0.3">
      <c r="A2473" t="s">
        <v>26623</v>
      </c>
      <c r="B2473" s="1">
        <v>119</v>
      </c>
      <c r="C2473">
        <v>6.9</v>
      </c>
    </row>
    <row r="2474" spans="1:3" x14ac:dyDescent="0.3">
      <c r="A2474" t="s">
        <v>26624</v>
      </c>
      <c r="B2474" s="1">
        <v>125</v>
      </c>
      <c r="C2474">
        <v>6.9</v>
      </c>
    </row>
    <row r="2475" spans="1:3" x14ac:dyDescent="0.3">
      <c r="A2475" t="s">
        <v>26625</v>
      </c>
      <c r="B2475" s="1">
        <v>108</v>
      </c>
      <c r="C2475">
        <v>5.5</v>
      </c>
    </row>
    <row r="2476" spans="1:3" x14ac:dyDescent="0.3">
      <c r="A2476" t="s">
        <v>26626</v>
      </c>
      <c r="B2476" s="1">
        <v>145</v>
      </c>
      <c r="C2476">
        <v>7.2</v>
      </c>
    </row>
    <row r="2477" spans="1:3" x14ac:dyDescent="0.3">
      <c r="A2477" t="s">
        <v>26627</v>
      </c>
      <c r="B2477" s="1">
        <v>98</v>
      </c>
      <c r="C2477">
        <v>6.9</v>
      </c>
    </row>
    <row r="2478" spans="1:3" x14ac:dyDescent="0.3">
      <c r="A2478" t="s">
        <v>26628</v>
      </c>
      <c r="B2478" s="1">
        <v>101</v>
      </c>
      <c r="C2478">
        <v>5.5</v>
      </c>
    </row>
    <row r="2479" spans="1:3" x14ac:dyDescent="0.3">
      <c r="A2479" t="s">
        <v>26629</v>
      </c>
      <c r="B2479" s="1">
        <v>109</v>
      </c>
      <c r="C2479">
        <v>5.2</v>
      </c>
    </row>
    <row r="2480" spans="1:3" x14ac:dyDescent="0.3">
      <c r="A2480" t="s">
        <v>26630</v>
      </c>
      <c r="B2480" s="1">
        <v>123</v>
      </c>
      <c r="C2480">
        <v>7.1</v>
      </c>
    </row>
    <row r="2481" spans="1:3" x14ac:dyDescent="0.3">
      <c r="A2481" t="s">
        <v>26631</v>
      </c>
      <c r="B2481" s="1">
        <v>99</v>
      </c>
      <c r="C2481">
        <v>5.5</v>
      </c>
    </row>
    <row r="2482" spans="1:3" x14ac:dyDescent="0.3">
      <c r="A2482" t="s">
        <v>26632</v>
      </c>
      <c r="B2482" s="1">
        <v>107</v>
      </c>
      <c r="C2482">
        <v>6.7</v>
      </c>
    </row>
    <row r="2483" spans="1:3" x14ac:dyDescent="0.3">
      <c r="A2483" t="s">
        <v>26633</v>
      </c>
      <c r="B2483" s="1">
        <v>81</v>
      </c>
      <c r="C2483">
        <v>5</v>
      </c>
    </row>
    <row r="2484" spans="1:3" x14ac:dyDescent="0.3">
      <c r="A2484" t="s">
        <v>26634</v>
      </c>
      <c r="B2484" s="1">
        <v>105</v>
      </c>
      <c r="C2484">
        <v>6.4</v>
      </c>
    </row>
    <row r="2485" spans="1:3" x14ac:dyDescent="0.3">
      <c r="A2485" t="s">
        <v>26635</v>
      </c>
      <c r="B2485" s="1">
        <v>82</v>
      </c>
      <c r="C2485">
        <v>6.6</v>
      </c>
    </row>
    <row r="2486" spans="1:3" x14ac:dyDescent="0.3">
      <c r="A2486" t="s">
        <v>26636</v>
      </c>
      <c r="B2486" s="1">
        <v>109</v>
      </c>
      <c r="C2486">
        <v>5.9</v>
      </c>
    </row>
    <row r="2487" spans="1:3" x14ac:dyDescent="0.3">
      <c r="A2487" t="s">
        <v>26637</v>
      </c>
      <c r="B2487" s="1">
        <v>95</v>
      </c>
      <c r="C2487">
        <v>5.7</v>
      </c>
    </row>
    <row r="2488" spans="1:3" x14ac:dyDescent="0.3">
      <c r="A2488" t="s">
        <v>26638</v>
      </c>
      <c r="B2488" s="1">
        <v>100</v>
      </c>
      <c r="C2488">
        <v>4.5</v>
      </c>
    </row>
    <row r="2489" spans="1:3" x14ac:dyDescent="0.3">
      <c r="A2489" t="s">
        <v>26639</v>
      </c>
      <c r="B2489" s="1">
        <v>91</v>
      </c>
      <c r="C2489">
        <v>5</v>
      </c>
    </row>
    <row r="2490" spans="1:3" x14ac:dyDescent="0.3">
      <c r="A2490" t="s">
        <v>26640</v>
      </c>
      <c r="B2490" s="1">
        <v>90</v>
      </c>
      <c r="C2490">
        <v>4.5999999999999996</v>
      </c>
    </row>
    <row r="2491" spans="1:3" x14ac:dyDescent="0.3">
      <c r="A2491" t="s">
        <v>26641</v>
      </c>
      <c r="B2491" s="1">
        <v>108</v>
      </c>
      <c r="C2491">
        <v>6.5</v>
      </c>
    </row>
    <row r="2492" spans="1:3" x14ac:dyDescent="0.3">
      <c r="A2492" t="s">
        <v>26642</v>
      </c>
      <c r="B2492" s="1">
        <v>103</v>
      </c>
      <c r="C2492">
        <v>4.9000000000000004</v>
      </c>
    </row>
    <row r="2493" spans="1:3" x14ac:dyDescent="0.3">
      <c r="A2493" t="s">
        <v>26643</v>
      </c>
      <c r="B2493" s="1">
        <v>96</v>
      </c>
      <c r="C2493">
        <v>6</v>
      </c>
    </row>
    <row r="2494" spans="1:3" x14ac:dyDescent="0.3">
      <c r="A2494" t="s">
        <v>26644</v>
      </c>
      <c r="B2494" s="1">
        <v>117</v>
      </c>
      <c r="C2494">
        <v>6.9</v>
      </c>
    </row>
    <row r="2495" spans="1:3" x14ac:dyDescent="0.3">
      <c r="A2495" t="s">
        <v>26645</v>
      </c>
      <c r="B2495" s="1">
        <v>93</v>
      </c>
      <c r="C2495">
        <v>5.7</v>
      </c>
    </row>
    <row r="2496" spans="1:3" x14ac:dyDescent="0.3">
      <c r="A2496" t="s">
        <v>26646</v>
      </c>
      <c r="B2496" s="1">
        <v>115</v>
      </c>
      <c r="C2496">
        <v>6.9</v>
      </c>
    </row>
    <row r="2497" spans="1:3" x14ac:dyDescent="0.3">
      <c r="A2497" t="s">
        <v>26647</v>
      </c>
      <c r="B2497" s="1">
        <v>85</v>
      </c>
      <c r="C2497">
        <v>4.4000000000000004</v>
      </c>
    </row>
    <row r="2498" spans="1:3" x14ac:dyDescent="0.3">
      <c r="A2498" t="s">
        <v>26648</v>
      </c>
      <c r="B2498" s="1">
        <v>112</v>
      </c>
      <c r="C2498">
        <v>7</v>
      </c>
    </row>
    <row r="2499" spans="1:3" x14ac:dyDescent="0.3">
      <c r="A2499" t="s">
        <v>26649</v>
      </c>
      <c r="B2499" s="1">
        <v>86</v>
      </c>
      <c r="C2499">
        <v>5.4</v>
      </c>
    </row>
    <row r="2500" spans="1:3" x14ac:dyDescent="0.3">
      <c r="A2500" t="s">
        <v>26650</v>
      </c>
      <c r="B2500" s="1">
        <v>86</v>
      </c>
      <c r="C2500">
        <v>5.4</v>
      </c>
    </row>
    <row r="2501" spans="1:3" x14ac:dyDescent="0.3">
      <c r="A2501" t="s">
        <v>26651</v>
      </c>
      <c r="B2501" s="1">
        <v>137</v>
      </c>
      <c r="C2501">
        <v>7.6</v>
      </c>
    </row>
    <row r="2502" spans="1:3" x14ac:dyDescent="0.3">
      <c r="A2502" t="s">
        <v>26652</v>
      </c>
      <c r="B2502" s="1">
        <v>90</v>
      </c>
      <c r="C2502">
        <v>5.9</v>
      </c>
    </row>
    <row r="2503" spans="1:3" x14ac:dyDescent="0.3">
      <c r="A2503" t="s">
        <v>26653</v>
      </c>
      <c r="B2503" s="1">
        <v>107</v>
      </c>
      <c r="C2503">
        <v>6.6</v>
      </c>
    </row>
    <row r="2504" spans="1:3" x14ac:dyDescent="0.3">
      <c r="A2504" t="s">
        <v>26654</v>
      </c>
      <c r="B2504" s="1">
        <v>98</v>
      </c>
      <c r="C2504">
        <v>6.7</v>
      </c>
    </row>
    <row r="2505" spans="1:3" x14ac:dyDescent="0.3">
      <c r="A2505" t="s">
        <v>26655</v>
      </c>
      <c r="B2505" s="1">
        <v>84</v>
      </c>
      <c r="C2505">
        <v>3.9</v>
      </c>
    </row>
    <row r="2506" spans="1:3" x14ac:dyDescent="0.3">
      <c r="A2506" t="s">
        <v>26656</v>
      </c>
      <c r="B2506" s="1">
        <v>139</v>
      </c>
      <c r="C2506">
        <v>5.7</v>
      </c>
    </row>
    <row r="2507" spans="1:3" x14ac:dyDescent="0.3">
      <c r="A2507" t="s">
        <v>26657</v>
      </c>
      <c r="B2507" s="1">
        <v>127</v>
      </c>
      <c r="C2507">
        <v>6.5</v>
      </c>
    </row>
    <row r="2508" spans="1:3" x14ac:dyDescent="0.3">
      <c r="A2508" t="s">
        <v>26658</v>
      </c>
      <c r="B2508" s="1">
        <v>150</v>
      </c>
      <c r="C2508">
        <v>6.8</v>
      </c>
    </row>
    <row r="2509" spans="1:3" x14ac:dyDescent="0.3">
      <c r="A2509" t="s">
        <v>26659</v>
      </c>
      <c r="B2509" s="1">
        <v>132</v>
      </c>
      <c r="C2509">
        <v>7.3</v>
      </c>
    </row>
    <row r="2510" spans="1:3" x14ac:dyDescent="0.3">
      <c r="A2510" t="s">
        <v>26660</v>
      </c>
      <c r="B2510" s="1">
        <v>115</v>
      </c>
      <c r="C2510">
        <v>7</v>
      </c>
    </row>
    <row r="2511" spans="1:3" x14ac:dyDescent="0.3">
      <c r="A2511" t="s">
        <v>26661</v>
      </c>
      <c r="B2511" s="1">
        <v>186</v>
      </c>
      <c r="C2511">
        <v>6.5</v>
      </c>
    </row>
    <row r="2512" spans="1:3" x14ac:dyDescent="0.3">
      <c r="A2512" t="s">
        <v>26662</v>
      </c>
      <c r="B2512" s="1">
        <v>90</v>
      </c>
      <c r="C2512">
        <v>7.7</v>
      </c>
    </row>
    <row r="2513" spans="1:3" x14ac:dyDescent="0.3">
      <c r="A2513" t="s">
        <v>26663</v>
      </c>
      <c r="B2513" s="1">
        <v>134</v>
      </c>
      <c r="C2513">
        <v>7.7</v>
      </c>
    </row>
    <row r="2514" spans="1:3" x14ac:dyDescent="0.3">
      <c r="A2514" t="s">
        <v>26664</v>
      </c>
      <c r="B2514" s="1">
        <v>97</v>
      </c>
      <c r="C2514">
        <v>6.8</v>
      </c>
    </row>
    <row r="2515" spans="1:3" x14ac:dyDescent="0.3">
      <c r="A2515" t="s">
        <v>26665</v>
      </c>
      <c r="B2515" s="1">
        <v>107</v>
      </c>
      <c r="C2515">
        <v>7.4</v>
      </c>
    </row>
    <row r="2516" spans="1:3" x14ac:dyDescent="0.3">
      <c r="A2516" t="s">
        <v>26666</v>
      </c>
      <c r="B2516" s="1">
        <v>99</v>
      </c>
      <c r="C2516">
        <v>5.0999999999999996</v>
      </c>
    </row>
    <row r="2517" spans="1:3" x14ac:dyDescent="0.3">
      <c r="A2517" t="s">
        <v>26667</v>
      </c>
      <c r="B2517" s="1">
        <v>124</v>
      </c>
      <c r="C2517">
        <v>7.4</v>
      </c>
    </row>
    <row r="2518" spans="1:3" x14ac:dyDescent="0.3">
      <c r="A2518" t="s">
        <v>26668</v>
      </c>
      <c r="B2518" s="1">
        <v>110</v>
      </c>
      <c r="C2518">
        <v>7.2</v>
      </c>
    </row>
    <row r="2519" spans="1:3" x14ac:dyDescent="0.3">
      <c r="A2519" t="s">
        <v>26669</v>
      </c>
      <c r="B2519" s="1">
        <v>178</v>
      </c>
      <c r="C2519">
        <v>8.3000000000000007</v>
      </c>
    </row>
    <row r="2520" spans="1:3" x14ac:dyDescent="0.3">
      <c r="A2520" t="s">
        <v>26670</v>
      </c>
      <c r="B2520" s="1">
        <v>125</v>
      </c>
      <c r="C2520">
        <v>8.1</v>
      </c>
    </row>
    <row r="2521" spans="1:3" x14ac:dyDescent="0.3">
      <c r="A2521" t="s">
        <v>26671</v>
      </c>
      <c r="B2521" s="1">
        <v>121</v>
      </c>
      <c r="C2521">
        <v>7.3</v>
      </c>
    </row>
    <row r="2522" spans="1:3" x14ac:dyDescent="0.3">
      <c r="A2522" t="s">
        <v>26672</v>
      </c>
      <c r="B2522" s="1">
        <v>100</v>
      </c>
      <c r="C2522">
        <v>3.6</v>
      </c>
    </row>
    <row r="2523" spans="1:3" x14ac:dyDescent="0.3">
      <c r="A2523" t="s">
        <v>26673</v>
      </c>
      <c r="B2523" s="1">
        <v>115</v>
      </c>
      <c r="C2523">
        <v>1.6</v>
      </c>
    </row>
    <row r="2524" spans="1:3" x14ac:dyDescent="0.3">
      <c r="A2524" t="s">
        <v>26674</v>
      </c>
      <c r="B2524" s="1">
        <v>108</v>
      </c>
      <c r="C2524">
        <v>8</v>
      </c>
    </row>
    <row r="2525" spans="1:3" x14ac:dyDescent="0.3">
      <c r="A2525" t="s">
        <v>26675</v>
      </c>
      <c r="B2525" s="1">
        <v>220</v>
      </c>
      <c r="C2525">
        <v>9</v>
      </c>
    </row>
    <row r="2526" spans="1:3" x14ac:dyDescent="0.3">
      <c r="A2526" t="s">
        <v>26676</v>
      </c>
      <c r="B2526" s="1">
        <v>112</v>
      </c>
      <c r="C2526">
        <v>6.1</v>
      </c>
    </row>
    <row r="2527" spans="1:3" x14ac:dyDescent="0.3">
      <c r="A2527" t="s">
        <v>26677</v>
      </c>
      <c r="B2527" s="1">
        <v>99</v>
      </c>
      <c r="C2527">
        <v>5.7</v>
      </c>
    </row>
    <row r="2528" spans="1:3" x14ac:dyDescent="0.3">
      <c r="A2528" t="s">
        <v>26678</v>
      </c>
      <c r="B2528" s="1">
        <v>109</v>
      </c>
      <c r="C2528">
        <v>6.8</v>
      </c>
    </row>
    <row r="2529" spans="1:3" x14ac:dyDescent="0.3">
      <c r="A2529" t="s">
        <v>26679</v>
      </c>
      <c r="B2529" s="1">
        <v>83</v>
      </c>
      <c r="C2529">
        <v>5.5</v>
      </c>
    </row>
    <row r="2530" spans="1:3" x14ac:dyDescent="0.3">
      <c r="A2530" t="s">
        <v>26680</v>
      </c>
      <c r="B2530" s="1">
        <v>107</v>
      </c>
      <c r="C2530">
        <v>6.8</v>
      </c>
    </row>
    <row r="2531" spans="1:3" x14ac:dyDescent="0.3">
      <c r="A2531" t="s">
        <v>26681</v>
      </c>
      <c r="B2531" s="1">
        <v>102</v>
      </c>
      <c r="C2531">
        <v>7.3</v>
      </c>
    </row>
    <row r="2532" spans="1:3" x14ac:dyDescent="0.3">
      <c r="A2532" t="s">
        <v>26682</v>
      </c>
      <c r="B2532" s="1">
        <v>100</v>
      </c>
      <c r="C2532">
        <v>6.1</v>
      </c>
    </row>
    <row r="2533" spans="1:3" x14ac:dyDescent="0.3">
      <c r="A2533" t="s">
        <v>26683</v>
      </c>
      <c r="B2533" s="1">
        <v>97</v>
      </c>
      <c r="C2533">
        <v>7.2</v>
      </c>
    </row>
    <row r="2534" spans="1:3" x14ac:dyDescent="0.3">
      <c r="A2534" t="s">
        <v>26684</v>
      </c>
      <c r="B2534" s="1">
        <v>92</v>
      </c>
      <c r="C2534">
        <v>5.9</v>
      </c>
    </row>
    <row r="2535" spans="1:3" x14ac:dyDescent="0.3">
      <c r="A2535" t="s">
        <v>26685</v>
      </c>
      <c r="B2535" s="1">
        <v>84</v>
      </c>
      <c r="C2535">
        <v>6.1</v>
      </c>
    </row>
    <row r="2536" spans="1:3" x14ac:dyDescent="0.3">
      <c r="A2536" t="s">
        <v>26686</v>
      </c>
      <c r="B2536" s="1">
        <v>86</v>
      </c>
      <c r="C2536">
        <v>6.8</v>
      </c>
    </row>
    <row r="2537" spans="1:3" x14ac:dyDescent="0.3">
      <c r="A2537" t="s">
        <v>26687</v>
      </c>
      <c r="B2537" s="1">
        <v>120</v>
      </c>
      <c r="C2537">
        <v>7.7</v>
      </c>
    </row>
    <row r="2538" spans="1:3" x14ac:dyDescent="0.3">
      <c r="A2538" t="s">
        <v>26688</v>
      </c>
      <c r="B2538" s="1">
        <v>89</v>
      </c>
      <c r="C2538">
        <v>4.9000000000000004</v>
      </c>
    </row>
    <row r="2539" spans="1:3" x14ac:dyDescent="0.3">
      <c r="A2539" t="s">
        <v>26689</v>
      </c>
      <c r="B2539" s="1">
        <v>117</v>
      </c>
      <c r="C2539">
        <v>6.1</v>
      </c>
    </row>
    <row r="2540" spans="1:3" x14ac:dyDescent="0.3">
      <c r="A2540" t="s">
        <v>26690</v>
      </c>
      <c r="B2540" s="1">
        <v>97</v>
      </c>
      <c r="C2540">
        <v>2.5</v>
      </c>
    </row>
    <row r="2541" spans="1:3" x14ac:dyDescent="0.3">
      <c r="A2541" t="s">
        <v>26691</v>
      </c>
      <c r="B2541" s="1">
        <v>91</v>
      </c>
      <c r="C2541">
        <v>6.1</v>
      </c>
    </row>
    <row r="2542" spans="1:3" x14ac:dyDescent="0.3">
      <c r="A2542" t="s">
        <v>26692</v>
      </c>
      <c r="B2542" s="1">
        <v>100</v>
      </c>
      <c r="C2542">
        <v>5.9</v>
      </c>
    </row>
    <row r="2543" spans="1:3" x14ac:dyDescent="0.3">
      <c r="A2543" t="s">
        <v>26693</v>
      </c>
      <c r="B2543" s="1">
        <v>72</v>
      </c>
      <c r="C2543">
        <v>5.7</v>
      </c>
    </row>
    <row r="2544" spans="1:3" x14ac:dyDescent="0.3">
      <c r="A2544" t="s">
        <v>26694</v>
      </c>
      <c r="B2544" s="1">
        <v>84</v>
      </c>
      <c r="C2544">
        <v>5.6</v>
      </c>
    </row>
    <row r="2545" spans="1:3" x14ac:dyDescent="0.3">
      <c r="A2545" t="s">
        <v>26695</v>
      </c>
      <c r="B2545" s="1">
        <v>126</v>
      </c>
      <c r="C2545">
        <v>7.2</v>
      </c>
    </row>
    <row r="2546" spans="1:3" x14ac:dyDescent="0.3">
      <c r="A2546" t="s">
        <v>26696</v>
      </c>
      <c r="B2546" s="1">
        <v>108</v>
      </c>
      <c r="C2546">
        <v>7.7</v>
      </c>
    </row>
    <row r="2547" spans="1:3" x14ac:dyDescent="0.3">
      <c r="A2547" t="s">
        <v>26697</v>
      </c>
      <c r="B2547" s="1">
        <v>112</v>
      </c>
      <c r="C2547">
        <v>7.8</v>
      </c>
    </row>
    <row r="2548" spans="1:3" x14ac:dyDescent="0.3">
      <c r="A2548" t="s">
        <v>26698</v>
      </c>
      <c r="B2548" s="1">
        <v>90</v>
      </c>
      <c r="C2548">
        <v>6.1</v>
      </c>
    </row>
    <row r="2549" spans="1:3" x14ac:dyDescent="0.3">
      <c r="A2549" t="s">
        <v>26699</v>
      </c>
      <c r="B2549" s="1">
        <v>91</v>
      </c>
      <c r="C2549">
        <v>5.8</v>
      </c>
    </row>
    <row r="2550" spans="1:3" x14ac:dyDescent="0.3">
      <c r="A2550" t="s">
        <v>26700</v>
      </c>
      <c r="B2550" s="1">
        <v>135</v>
      </c>
      <c r="C2550">
        <v>6.5</v>
      </c>
    </row>
    <row r="2551" spans="1:3" x14ac:dyDescent="0.3">
      <c r="A2551" t="s">
        <v>26701</v>
      </c>
      <c r="B2551" s="1">
        <v>141</v>
      </c>
      <c r="C2551">
        <v>7.9</v>
      </c>
    </row>
    <row r="2552" spans="1:3" x14ac:dyDescent="0.3">
      <c r="A2552" t="s">
        <v>26702</v>
      </c>
      <c r="B2552" s="1">
        <v>104</v>
      </c>
      <c r="C2552">
        <v>6.3</v>
      </c>
    </row>
    <row r="2553" spans="1:3" x14ac:dyDescent="0.3">
      <c r="A2553" t="s">
        <v>26703</v>
      </c>
      <c r="B2553" s="1">
        <v>84</v>
      </c>
      <c r="C2553">
        <v>3.8</v>
      </c>
    </row>
    <row r="2554" spans="1:3" x14ac:dyDescent="0.3">
      <c r="A2554" t="s">
        <v>26704</v>
      </c>
      <c r="B2554" s="1">
        <v>118</v>
      </c>
      <c r="C2554">
        <v>8.3000000000000007</v>
      </c>
    </row>
    <row r="2555" spans="1:3" x14ac:dyDescent="0.3">
      <c r="A2555" t="s">
        <v>26705</v>
      </c>
      <c r="B2555" s="1">
        <v>82</v>
      </c>
      <c r="C2555">
        <v>6.4</v>
      </c>
    </row>
    <row r="2556" spans="1:3" x14ac:dyDescent="0.3">
      <c r="A2556" t="s">
        <v>26706</v>
      </c>
      <c r="B2556" s="1">
        <v>95</v>
      </c>
      <c r="C2556">
        <v>6.7</v>
      </c>
    </row>
    <row r="2557" spans="1:3" x14ac:dyDescent="0.3">
      <c r="A2557" t="s">
        <v>26707</v>
      </c>
      <c r="B2557" s="1">
        <v>94</v>
      </c>
      <c r="C2557">
        <v>6.1</v>
      </c>
    </row>
    <row r="2558" spans="1:3" x14ac:dyDescent="0.3">
      <c r="A2558" t="s">
        <v>26708</v>
      </c>
      <c r="B2558" s="1">
        <v>99</v>
      </c>
      <c r="C2558">
        <v>6</v>
      </c>
    </row>
    <row r="2559" spans="1:3" x14ac:dyDescent="0.3">
      <c r="A2559">
        <v>54</v>
      </c>
      <c r="B2559" s="1">
        <v>121</v>
      </c>
      <c r="C2559">
        <v>5.8</v>
      </c>
    </row>
    <row r="2560" spans="1:3" x14ac:dyDescent="0.3">
      <c r="A2560" t="s">
        <v>26709</v>
      </c>
      <c r="B2560" s="1">
        <v>84</v>
      </c>
      <c r="C2560">
        <v>5.6</v>
      </c>
    </row>
    <row r="2561" spans="1:3" x14ac:dyDescent="0.3">
      <c r="A2561" t="s">
        <v>26710</v>
      </c>
      <c r="B2561" s="1">
        <v>93</v>
      </c>
      <c r="C2561">
        <v>6.1</v>
      </c>
    </row>
    <row r="2562" spans="1:3" x14ac:dyDescent="0.3">
      <c r="A2562" t="s">
        <v>26711</v>
      </c>
      <c r="B2562" s="1">
        <v>93</v>
      </c>
      <c r="C2562">
        <v>5.9</v>
      </c>
    </row>
    <row r="2563" spans="1:3" x14ac:dyDescent="0.3">
      <c r="A2563" t="s">
        <v>26712</v>
      </c>
      <c r="B2563" s="1">
        <v>120</v>
      </c>
      <c r="C2563">
        <v>7.3</v>
      </c>
    </row>
    <row r="2564" spans="1:3" x14ac:dyDescent="0.3">
      <c r="A2564" t="s">
        <v>26713</v>
      </c>
      <c r="B2564" s="1">
        <v>112</v>
      </c>
      <c r="C2564">
        <v>6.8</v>
      </c>
    </row>
    <row r="2565" spans="1:3" x14ac:dyDescent="0.3">
      <c r="A2565" t="s">
        <v>26714</v>
      </c>
      <c r="B2565" s="1">
        <v>107</v>
      </c>
      <c r="C2565">
        <v>5.7</v>
      </c>
    </row>
    <row r="2566" spans="1:3" x14ac:dyDescent="0.3">
      <c r="A2566" t="s">
        <v>26715</v>
      </c>
      <c r="B2566" s="1">
        <v>112</v>
      </c>
      <c r="C2566">
        <v>7.3</v>
      </c>
    </row>
    <row r="2567" spans="1:3" x14ac:dyDescent="0.3">
      <c r="A2567" t="s">
        <v>26716</v>
      </c>
      <c r="B2567" s="1">
        <v>96</v>
      </c>
      <c r="C2567">
        <v>6.3</v>
      </c>
    </row>
    <row r="2568" spans="1:3" x14ac:dyDescent="0.3">
      <c r="A2568" t="s">
        <v>26717</v>
      </c>
      <c r="B2568" s="1">
        <v>91</v>
      </c>
      <c r="C2568">
        <v>5.9</v>
      </c>
    </row>
    <row r="2569" spans="1:3" x14ac:dyDescent="0.3">
      <c r="A2569" t="s">
        <v>26718</v>
      </c>
      <c r="B2569" s="1">
        <v>125</v>
      </c>
      <c r="C2569">
        <v>7.1</v>
      </c>
    </row>
    <row r="2570" spans="1:3" x14ac:dyDescent="0.3">
      <c r="A2570" t="s">
        <v>26719</v>
      </c>
      <c r="B2570" s="1">
        <v>102</v>
      </c>
      <c r="C2570">
        <v>8</v>
      </c>
    </row>
    <row r="2571" spans="1:3" x14ac:dyDescent="0.3">
      <c r="A2571" t="s">
        <v>26720</v>
      </c>
      <c r="B2571" s="1">
        <v>87</v>
      </c>
      <c r="C2571">
        <v>5.0999999999999996</v>
      </c>
    </row>
    <row r="2572" spans="1:3" x14ac:dyDescent="0.3">
      <c r="A2572" t="s">
        <v>26721</v>
      </c>
      <c r="B2572" s="1">
        <v>118</v>
      </c>
      <c r="C2572">
        <v>7.1</v>
      </c>
    </row>
    <row r="2573" spans="1:3" x14ac:dyDescent="0.3">
      <c r="A2573" t="s">
        <v>26722</v>
      </c>
      <c r="B2573" s="1">
        <v>115</v>
      </c>
      <c r="C2573">
        <v>6.5</v>
      </c>
    </row>
    <row r="2574" spans="1:3" x14ac:dyDescent="0.3">
      <c r="A2574" t="s">
        <v>26723</v>
      </c>
      <c r="B2574" s="1">
        <v>91</v>
      </c>
      <c r="C2574">
        <v>4.5</v>
      </c>
    </row>
    <row r="2575" spans="1:3" x14ac:dyDescent="0.3">
      <c r="A2575" t="s">
        <v>26724</v>
      </c>
      <c r="B2575" s="1">
        <v>88</v>
      </c>
      <c r="C2575">
        <v>6.6</v>
      </c>
    </row>
    <row r="2576" spans="1:3" x14ac:dyDescent="0.3">
      <c r="A2576" t="s">
        <v>26725</v>
      </c>
      <c r="B2576" s="1">
        <v>127</v>
      </c>
      <c r="C2576">
        <v>4.3</v>
      </c>
    </row>
    <row r="2577" spans="1:3" x14ac:dyDescent="0.3">
      <c r="A2577" t="s">
        <v>26726</v>
      </c>
      <c r="B2577" s="1">
        <v>94</v>
      </c>
      <c r="C2577">
        <v>6.7</v>
      </c>
    </row>
    <row r="2578" spans="1:3" x14ac:dyDescent="0.3">
      <c r="A2578" t="s">
        <v>26727</v>
      </c>
      <c r="B2578" s="1">
        <v>115</v>
      </c>
      <c r="C2578">
        <v>6.8</v>
      </c>
    </row>
    <row r="2579" spans="1:3" x14ac:dyDescent="0.3">
      <c r="A2579" t="s">
        <v>26728</v>
      </c>
      <c r="B2579" s="1">
        <v>90</v>
      </c>
      <c r="C2579">
        <v>5.4</v>
      </c>
    </row>
    <row r="2580" spans="1:3" x14ac:dyDescent="0.3">
      <c r="A2580" t="s">
        <v>26729</v>
      </c>
      <c r="B2580" s="1">
        <v>102</v>
      </c>
      <c r="C2580">
        <v>6.6</v>
      </c>
    </row>
    <row r="2581" spans="1:3" x14ac:dyDescent="0.3">
      <c r="A2581" t="s">
        <v>26730</v>
      </c>
      <c r="B2581" s="1">
        <v>117</v>
      </c>
      <c r="C2581">
        <v>7.3</v>
      </c>
    </row>
    <row r="2582" spans="1:3" x14ac:dyDescent="0.3">
      <c r="A2582" t="s">
        <v>26731</v>
      </c>
      <c r="B2582" s="1">
        <v>109</v>
      </c>
      <c r="C2582">
        <v>6.9</v>
      </c>
    </row>
    <row r="2583" spans="1:3" x14ac:dyDescent="0.3">
      <c r="A2583" t="s">
        <v>26732</v>
      </c>
      <c r="B2583" s="1">
        <v>121</v>
      </c>
      <c r="C2583">
        <v>8</v>
      </c>
    </row>
    <row r="2584" spans="1:3" x14ac:dyDescent="0.3">
      <c r="A2584" t="s">
        <v>26733</v>
      </c>
      <c r="B2584" s="1">
        <v>100</v>
      </c>
      <c r="C2584">
        <v>7.8</v>
      </c>
    </row>
    <row r="2585" spans="1:3" x14ac:dyDescent="0.3">
      <c r="A2585" t="s">
        <v>26734</v>
      </c>
      <c r="B2585" s="1">
        <v>109</v>
      </c>
      <c r="C2585">
        <v>6.1</v>
      </c>
    </row>
    <row r="2586" spans="1:3" x14ac:dyDescent="0.3">
      <c r="A2586" t="s">
        <v>26735</v>
      </c>
      <c r="B2586" s="1">
        <v>101</v>
      </c>
      <c r="C2586">
        <v>5.0999999999999996</v>
      </c>
    </row>
    <row r="2587" spans="1:3" x14ac:dyDescent="0.3">
      <c r="A2587" t="s">
        <v>26736</v>
      </c>
      <c r="B2587" s="1">
        <v>106</v>
      </c>
      <c r="C2587">
        <v>7.4</v>
      </c>
    </row>
    <row r="2588" spans="1:3" x14ac:dyDescent="0.3">
      <c r="A2588" t="s">
        <v>26737</v>
      </c>
      <c r="B2588" s="1">
        <v>94</v>
      </c>
      <c r="C2588">
        <v>7.8</v>
      </c>
    </row>
    <row r="2589" spans="1:3" x14ac:dyDescent="0.3">
      <c r="A2589" t="s">
        <v>26738</v>
      </c>
      <c r="B2589" s="1">
        <v>140</v>
      </c>
      <c r="C2589">
        <v>8</v>
      </c>
    </row>
    <row r="2590" spans="1:3" x14ac:dyDescent="0.3">
      <c r="A2590" t="s">
        <v>26739</v>
      </c>
      <c r="B2590" s="1">
        <v>132</v>
      </c>
      <c r="C2590">
        <v>6.7</v>
      </c>
    </row>
    <row r="2591" spans="1:3" x14ac:dyDescent="0.3">
      <c r="A2591" t="s">
        <v>26740</v>
      </c>
      <c r="B2591" s="1">
        <v>99</v>
      </c>
      <c r="C2591">
        <v>6.6</v>
      </c>
    </row>
    <row r="2592" spans="1:3" x14ac:dyDescent="0.3">
      <c r="A2592" t="s">
        <v>26741</v>
      </c>
      <c r="B2592" s="1">
        <v>90</v>
      </c>
      <c r="C2592">
        <v>6.4</v>
      </c>
    </row>
    <row r="2593" spans="1:3" x14ac:dyDescent="0.3">
      <c r="A2593" t="s">
        <v>26742</v>
      </c>
      <c r="B2593" s="1">
        <v>105</v>
      </c>
      <c r="C2593">
        <v>6.7</v>
      </c>
    </row>
    <row r="2594" spans="1:3" x14ac:dyDescent="0.3">
      <c r="A2594" t="s">
        <v>26743</v>
      </c>
      <c r="B2594" s="1">
        <v>108</v>
      </c>
      <c r="C2594">
        <v>6.2</v>
      </c>
    </row>
    <row r="2595" spans="1:3" x14ac:dyDescent="0.3">
      <c r="A2595" t="s">
        <v>26744</v>
      </c>
      <c r="B2595" s="1">
        <v>69</v>
      </c>
      <c r="C2595">
        <v>7.3</v>
      </c>
    </row>
    <row r="2596" spans="1:3" x14ac:dyDescent="0.3">
      <c r="A2596" t="s">
        <v>26745</v>
      </c>
      <c r="B2596" s="1">
        <v>148</v>
      </c>
      <c r="C2596">
        <v>8.1</v>
      </c>
    </row>
    <row r="2597" spans="1:3" x14ac:dyDescent="0.3">
      <c r="A2597" t="s">
        <v>26746</v>
      </c>
      <c r="B2597" s="1">
        <v>118</v>
      </c>
      <c r="C2597">
        <v>7</v>
      </c>
    </row>
    <row r="2598" spans="1:3" x14ac:dyDescent="0.3">
      <c r="A2598" t="s">
        <v>26747</v>
      </c>
      <c r="B2598" s="1">
        <v>132</v>
      </c>
      <c r="C2598">
        <v>8</v>
      </c>
    </row>
    <row r="2599" spans="1:3" x14ac:dyDescent="0.3">
      <c r="A2599" t="s">
        <v>26748</v>
      </c>
      <c r="B2599" s="1">
        <v>130</v>
      </c>
      <c r="C2599">
        <v>8</v>
      </c>
    </row>
    <row r="2600" spans="1:3" x14ac:dyDescent="0.3">
      <c r="A2600" t="s">
        <v>26749</v>
      </c>
      <c r="B2600" s="1">
        <v>95</v>
      </c>
      <c r="C2600">
        <v>7</v>
      </c>
    </row>
    <row r="2601" spans="1:3" x14ac:dyDescent="0.3">
      <c r="A2601" t="s">
        <v>26750</v>
      </c>
      <c r="B2601" s="1">
        <v>80</v>
      </c>
      <c r="C2601">
        <v>7.9</v>
      </c>
    </row>
    <row r="2602" spans="1:3" x14ac:dyDescent="0.3">
      <c r="A2602" t="s">
        <v>26751</v>
      </c>
      <c r="B2602" s="1">
        <v>94</v>
      </c>
      <c r="C2602">
        <v>5.9</v>
      </c>
    </row>
    <row r="2603" spans="1:3" x14ac:dyDescent="0.3">
      <c r="A2603" t="s">
        <v>26752</v>
      </c>
      <c r="B2603" s="1">
        <v>122</v>
      </c>
      <c r="C2603">
        <v>6.6</v>
      </c>
    </row>
    <row r="2604" spans="1:3" x14ac:dyDescent="0.3">
      <c r="A2604" t="s">
        <v>26753</v>
      </c>
      <c r="B2604" s="1">
        <v>102</v>
      </c>
      <c r="C2604">
        <v>6.3</v>
      </c>
    </row>
    <row r="2605" spans="1:3" x14ac:dyDescent="0.3">
      <c r="A2605" t="s">
        <v>26754</v>
      </c>
      <c r="B2605" s="1">
        <v>116</v>
      </c>
      <c r="C2605">
        <v>7.7</v>
      </c>
    </row>
    <row r="2606" spans="1:3" x14ac:dyDescent="0.3">
      <c r="A2606" t="s">
        <v>26755</v>
      </c>
      <c r="B2606" s="1">
        <v>78</v>
      </c>
      <c r="C2606">
        <v>6.9</v>
      </c>
    </row>
    <row r="2607" spans="1:3" x14ac:dyDescent="0.3">
      <c r="A2607" t="s">
        <v>26756</v>
      </c>
      <c r="B2607" s="1">
        <v>114</v>
      </c>
      <c r="C2607">
        <v>7.1</v>
      </c>
    </row>
    <row r="2608" spans="1:3" x14ac:dyDescent="0.3">
      <c r="A2608" t="s">
        <v>26757</v>
      </c>
      <c r="B2608" s="1">
        <v>112</v>
      </c>
      <c r="C2608">
        <v>7.4</v>
      </c>
    </row>
    <row r="2609" spans="1:3" x14ac:dyDescent="0.3">
      <c r="A2609" t="s">
        <v>26758</v>
      </c>
      <c r="B2609" s="1">
        <v>110</v>
      </c>
      <c r="C2609">
        <v>6.5</v>
      </c>
    </row>
    <row r="2610" spans="1:3" x14ac:dyDescent="0.3">
      <c r="A2610" t="s">
        <v>26759</v>
      </c>
      <c r="B2610" s="1">
        <v>104</v>
      </c>
      <c r="C2610">
        <v>6.5</v>
      </c>
    </row>
    <row r="2611" spans="1:3" x14ac:dyDescent="0.3">
      <c r="A2611" t="s">
        <v>26760</v>
      </c>
      <c r="B2611" s="1">
        <v>81</v>
      </c>
      <c r="C2611">
        <v>6.8</v>
      </c>
    </row>
    <row r="2612" spans="1:3" x14ac:dyDescent="0.3">
      <c r="A2612" t="s">
        <v>26761</v>
      </c>
      <c r="B2612" s="1">
        <v>154</v>
      </c>
      <c r="C2612">
        <v>7.5</v>
      </c>
    </row>
    <row r="2613" spans="1:3" x14ac:dyDescent="0.3">
      <c r="A2613" t="s">
        <v>26762</v>
      </c>
      <c r="B2613" s="1">
        <v>102</v>
      </c>
      <c r="C2613">
        <v>6.6</v>
      </c>
    </row>
    <row r="2614" spans="1:3" x14ac:dyDescent="0.3">
      <c r="A2614" t="s">
        <v>26763</v>
      </c>
      <c r="B2614" s="1">
        <v>89</v>
      </c>
      <c r="C2614">
        <v>7.1</v>
      </c>
    </row>
    <row r="2615" spans="1:3" x14ac:dyDescent="0.3">
      <c r="A2615" t="s">
        <v>26764</v>
      </c>
      <c r="B2615" s="1">
        <v>132</v>
      </c>
      <c r="C2615">
        <v>6.6</v>
      </c>
    </row>
    <row r="2616" spans="1:3" x14ac:dyDescent="0.3">
      <c r="A2616" t="s">
        <v>26765</v>
      </c>
      <c r="B2616" s="1">
        <v>103</v>
      </c>
      <c r="C2616">
        <v>7</v>
      </c>
    </row>
    <row r="2617" spans="1:3" x14ac:dyDescent="0.3">
      <c r="A2617" t="s">
        <v>26766</v>
      </c>
      <c r="B2617" s="1">
        <v>93</v>
      </c>
      <c r="C2617">
        <v>3.3</v>
      </c>
    </row>
    <row r="2618" spans="1:3" x14ac:dyDescent="0.3">
      <c r="A2618" t="s">
        <v>26767</v>
      </c>
      <c r="B2618" s="1">
        <v>93</v>
      </c>
      <c r="C2618">
        <v>6.7</v>
      </c>
    </row>
    <row r="2619" spans="1:3" x14ac:dyDescent="0.3">
      <c r="A2619" t="s">
        <v>26768</v>
      </c>
      <c r="B2619" s="1">
        <v>96</v>
      </c>
      <c r="C2619">
        <v>6.8</v>
      </c>
    </row>
    <row r="2620" spans="1:3" x14ac:dyDescent="0.3">
      <c r="A2620" t="s">
        <v>26769</v>
      </c>
      <c r="B2620" s="1">
        <v>89</v>
      </c>
      <c r="C2620">
        <v>6</v>
      </c>
    </row>
    <row r="2621" spans="1:3" x14ac:dyDescent="0.3">
      <c r="A2621" t="s">
        <v>26770</v>
      </c>
      <c r="B2621" s="1">
        <v>92</v>
      </c>
      <c r="C2621">
        <v>5.4</v>
      </c>
    </row>
    <row r="2622" spans="1:3" x14ac:dyDescent="0.3">
      <c r="A2622" t="s">
        <v>26771</v>
      </c>
      <c r="B2622" s="1">
        <v>97</v>
      </c>
      <c r="C2622">
        <v>4.3</v>
      </c>
    </row>
    <row r="2623" spans="1:3" x14ac:dyDescent="0.3">
      <c r="A2623" t="s">
        <v>26772</v>
      </c>
      <c r="B2623" s="1">
        <v>93</v>
      </c>
      <c r="C2623">
        <v>6.2</v>
      </c>
    </row>
    <row r="2624" spans="1:3" x14ac:dyDescent="0.3">
      <c r="A2624" t="s">
        <v>26773</v>
      </c>
      <c r="B2624" s="1">
        <v>89</v>
      </c>
      <c r="C2624">
        <v>7.7</v>
      </c>
    </row>
    <row r="2625" spans="1:3" x14ac:dyDescent="0.3">
      <c r="A2625" t="s">
        <v>26774</v>
      </c>
      <c r="B2625" s="1">
        <v>123</v>
      </c>
      <c r="C2625">
        <v>7.4</v>
      </c>
    </row>
    <row r="2626" spans="1:3" x14ac:dyDescent="0.3">
      <c r="A2626" t="s">
        <v>26775</v>
      </c>
      <c r="B2626" s="1">
        <v>93</v>
      </c>
      <c r="C2626">
        <v>5.9</v>
      </c>
    </row>
    <row r="2627" spans="1:3" x14ac:dyDescent="0.3">
      <c r="A2627" t="s">
        <v>26776</v>
      </c>
      <c r="B2627" s="1">
        <v>133</v>
      </c>
      <c r="C2627">
        <v>7.8</v>
      </c>
    </row>
    <row r="2628" spans="1:3" x14ac:dyDescent="0.3">
      <c r="A2628" t="s">
        <v>26777</v>
      </c>
      <c r="B2628" s="1">
        <v>121</v>
      </c>
      <c r="C2628">
        <v>7.4</v>
      </c>
    </row>
    <row r="2629" spans="1:3" x14ac:dyDescent="0.3">
      <c r="A2629" t="s">
        <v>26778</v>
      </c>
      <c r="B2629" s="1">
        <v>102</v>
      </c>
      <c r="C2629">
        <v>6.5</v>
      </c>
    </row>
    <row r="2630" spans="1:3" x14ac:dyDescent="0.3">
      <c r="A2630" t="s">
        <v>26779</v>
      </c>
      <c r="B2630" s="1">
        <v>99</v>
      </c>
      <c r="C2630">
        <v>7</v>
      </c>
    </row>
    <row r="2631" spans="1:3" x14ac:dyDescent="0.3">
      <c r="A2631" t="s">
        <v>26780</v>
      </c>
      <c r="B2631" s="1">
        <v>98</v>
      </c>
      <c r="C2631">
        <v>7.6</v>
      </c>
    </row>
    <row r="2632" spans="1:3" x14ac:dyDescent="0.3">
      <c r="A2632" t="s">
        <v>26781</v>
      </c>
      <c r="B2632" s="1">
        <v>118</v>
      </c>
      <c r="C2632">
        <v>6.9</v>
      </c>
    </row>
    <row r="2633" spans="1:3" x14ac:dyDescent="0.3">
      <c r="A2633" t="s">
        <v>26782</v>
      </c>
      <c r="B2633" s="1">
        <v>104</v>
      </c>
      <c r="C2633">
        <v>5.3</v>
      </c>
    </row>
    <row r="2634" spans="1:3" x14ac:dyDescent="0.3">
      <c r="A2634" t="s">
        <v>26783</v>
      </c>
      <c r="B2634" s="1">
        <v>109</v>
      </c>
      <c r="C2634">
        <v>6.4</v>
      </c>
    </row>
    <row r="2635" spans="1:3" x14ac:dyDescent="0.3">
      <c r="A2635" t="s">
        <v>26784</v>
      </c>
      <c r="B2635" s="1">
        <v>115</v>
      </c>
      <c r="C2635">
        <v>7.8</v>
      </c>
    </row>
    <row r="2636" spans="1:3" x14ac:dyDescent="0.3">
      <c r="A2636" t="s">
        <v>26785</v>
      </c>
      <c r="B2636" s="1">
        <v>92</v>
      </c>
      <c r="C2636">
        <v>6.7</v>
      </c>
    </row>
    <row r="2637" spans="1:3" x14ac:dyDescent="0.3">
      <c r="A2637" t="s">
        <v>26786</v>
      </c>
      <c r="B2637" s="1">
        <v>91</v>
      </c>
      <c r="C2637">
        <v>5.3</v>
      </c>
    </row>
    <row r="2638" spans="1:3" x14ac:dyDescent="0.3">
      <c r="A2638" t="s">
        <v>26787</v>
      </c>
      <c r="B2638" s="1">
        <v>94</v>
      </c>
      <c r="C2638">
        <v>6.3</v>
      </c>
    </row>
    <row r="2639" spans="1:3" x14ac:dyDescent="0.3">
      <c r="A2639" t="s">
        <v>26788</v>
      </c>
      <c r="B2639" s="1">
        <v>93</v>
      </c>
      <c r="C2639">
        <v>7</v>
      </c>
    </row>
    <row r="2640" spans="1:3" x14ac:dyDescent="0.3">
      <c r="A2640" t="s">
        <v>26789</v>
      </c>
      <c r="B2640" s="1">
        <v>100</v>
      </c>
      <c r="C2640">
        <v>6.6</v>
      </c>
    </row>
    <row r="2641" spans="1:3" x14ac:dyDescent="0.3">
      <c r="A2641" t="s">
        <v>26790</v>
      </c>
      <c r="B2641" s="1">
        <v>293</v>
      </c>
      <c r="C2641">
        <v>8.4</v>
      </c>
    </row>
    <row r="2642" spans="1:3" x14ac:dyDescent="0.3">
      <c r="A2642" t="s">
        <v>26791</v>
      </c>
      <c r="B2642" s="1">
        <v>93</v>
      </c>
      <c r="C2642">
        <v>5.4</v>
      </c>
    </row>
    <row r="2643" spans="1:3" x14ac:dyDescent="0.3">
      <c r="A2643" t="s">
        <v>26792</v>
      </c>
      <c r="B2643" s="1">
        <v>123</v>
      </c>
      <c r="C2643">
        <v>7.8</v>
      </c>
    </row>
    <row r="2644" spans="1:3" x14ac:dyDescent="0.3">
      <c r="A2644" t="s">
        <v>26793</v>
      </c>
      <c r="B2644" s="1">
        <v>119</v>
      </c>
      <c r="C2644">
        <v>7.6</v>
      </c>
    </row>
    <row r="2645" spans="1:3" x14ac:dyDescent="0.3">
      <c r="A2645" t="s">
        <v>26794</v>
      </c>
      <c r="B2645" s="1">
        <v>107</v>
      </c>
      <c r="C2645">
        <v>6.6</v>
      </c>
    </row>
    <row r="2646" spans="1:3" x14ac:dyDescent="0.3">
      <c r="A2646" t="s">
        <v>26795</v>
      </c>
      <c r="B2646" s="1">
        <v>106</v>
      </c>
      <c r="C2646">
        <v>6.4</v>
      </c>
    </row>
    <row r="2647" spans="1:3" x14ac:dyDescent="0.3">
      <c r="A2647" t="s">
        <v>26796</v>
      </c>
      <c r="B2647" s="1">
        <v>109</v>
      </c>
      <c r="C2647">
        <v>7</v>
      </c>
    </row>
    <row r="2648" spans="1:3" x14ac:dyDescent="0.3">
      <c r="A2648" t="s">
        <v>26797</v>
      </c>
      <c r="B2648" s="1">
        <v>81</v>
      </c>
      <c r="C2648">
        <v>5.7</v>
      </c>
    </row>
    <row r="2649" spans="1:3" x14ac:dyDescent="0.3">
      <c r="A2649" t="s">
        <v>26798</v>
      </c>
      <c r="B2649" s="1">
        <v>95</v>
      </c>
      <c r="C2649">
        <v>5.9</v>
      </c>
    </row>
    <row r="2650" spans="1:3" x14ac:dyDescent="0.3">
      <c r="A2650" t="s">
        <v>26799</v>
      </c>
      <c r="B2650" s="1">
        <v>86</v>
      </c>
      <c r="C2650">
        <v>6.3</v>
      </c>
    </row>
    <row r="2651" spans="1:3" x14ac:dyDescent="0.3">
      <c r="A2651" t="s">
        <v>26800</v>
      </c>
      <c r="B2651" s="1">
        <v>113</v>
      </c>
      <c r="C2651">
        <v>6.3</v>
      </c>
    </row>
    <row r="2652" spans="1:3" x14ac:dyDescent="0.3">
      <c r="A2652" t="s">
        <v>26801</v>
      </c>
      <c r="B2652" s="1">
        <v>122</v>
      </c>
      <c r="C2652">
        <v>6.2</v>
      </c>
    </row>
    <row r="2653" spans="1:3" x14ac:dyDescent="0.3">
      <c r="A2653" t="s">
        <v>26802</v>
      </c>
      <c r="B2653" s="1">
        <v>90</v>
      </c>
      <c r="C2653">
        <v>2.1</v>
      </c>
    </row>
    <row r="2654" spans="1:3" x14ac:dyDescent="0.3">
      <c r="A2654" t="s">
        <v>26803</v>
      </c>
      <c r="B2654" s="1">
        <v>108</v>
      </c>
      <c r="C2654">
        <v>5</v>
      </c>
    </row>
    <row r="2655" spans="1:3" x14ac:dyDescent="0.3">
      <c r="A2655" t="s">
        <v>26804</v>
      </c>
      <c r="B2655" s="1">
        <v>113</v>
      </c>
      <c r="C2655">
        <v>5.3</v>
      </c>
    </row>
    <row r="2656" spans="1:3" x14ac:dyDescent="0.3">
      <c r="A2656" t="s">
        <v>26805</v>
      </c>
      <c r="B2656" s="1">
        <v>110</v>
      </c>
      <c r="C2656">
        <v>7.1</v>
      </c>
    </row>
    <row r="2657" spans="1:3" x14ac:dyDescent="0.3">
      <c r="A2657" t="s">
        <v>26806</v>
      </c>
      <c r="B2657" s="1">
        <v>109</v>
      </c>
      <c r="C2657">
        <v>7</v>
      </c>
    </row>
    <row r="2658" spans="1:3" x14ac:dyDescent="0.3">
      <c r="A2658" t="s">
        <v>25104</v>
      </c>
      <c r="B2658" s="1">
        <v>110</v>
      </c>
      <c r="C2658">
        <v>7</v>
      </c>
    </row>
    <row r="2659" spans="1:3" x14ac:dyDescent="0.3">
      <c r="A2659" t="s">
        <v>26807</v>
      </c>
      <c r="B2659" s="1">
        <v>101</v>
      </c>
      <c r="C2659">
        <v>7.1</v>
      </c>
    </row>
    <row r="2660" spans="1:3" x14ac:dyDescent="0.3">
      <c r="A2660" t="s">
        <v>26808</v>
      </c>
      <c r="B2660" s="1">
        <v>97</v>
      </c>
      <c r="C2660">
        <v>7</v>
      </c>
    </row>
    <row r="2661" spans="1:3" x14ac:dyDescent="0.3">
      <c r="A2661" t="s">
        <v>26809</v>
      </c>
      <c r="B2661" s="1">
        <v>172</v>
      </c>
      <c r="C2661">
        <v>7.7</v>
      </c>
    </row>
    <row r="2662" spans="1:3" x14ac:dyDescent="0.3">
      <c r="A2662" t="s">
        <v>26810</v>
      </c>
      <c r="B2662" s="1">
        <v>104</v>
      </c>
      <c r="C2662">
        <v>7.1</v>
      </c>
    </row>
    <row r="2663" spans="1:3" x14ac:dyDescent="0.3">
      <c r="A2663" t="s">
        <v>26811</v>
      </c>
      <c r="B2663" s="1">
        <v>99</v>
      </c>
      <c r="C2663">
        <v>6.8</v>
      </c>
    </row>
    <row r="2664" spans="1:3" x14ac:dyDescent="0.3">
      <c r="A2664">
        <v>2046</v>
      </c>
      <c r="B2664" s="1">
        <v>129</v>
      </c>
      <c r="C2664">
        <v>7.5</v>
      </c>
    </row>
    <row r="2665" spans="1:3" x14ac:dyDescent="0.3">
      <c r="A2665" t="s">
        <v>26812</v>
      </c>
      <c r="B2665" s="1">
        <v>91</v>
      </c>
      <c r="C2665">
        <v>6.3</v>
      </c>
    </row>
    <row r="2666" spans="1:3" x14ac:dyDescent="0.3">
      <c r="A2666" t="s">
        <v>26813</v>
      </c>
      <c r="B2666" s="1">
        <v>100</v>
      </c>
      <c r="C2666">
        <v>7.3</v>
      </c>
    </row>
    <row r="2667" spans="1:3" x14ac:dyDescent="0.3">
      <c r="A2667" t="s">
        <v>26814</v>
      </c>
      <c r="B2667" s="1">
        <v>111</v>
      </c>
      <c r="C2667">
        <v>6.8</v>
      </c>
    </row>
    <row r="2668" spans="1:3" x14ac:dyDescent="0.3">
      <c r="A2668" t="s">
        <v>26815</v>
      </c>
      <c r="B2668" s="1">
        <v>114</v>
      </c>
      <c r="C2668">
        <v>7.2</v>
      </c>
    </row>
    <row r="2669" spans="1:3" x14ac:dyDescent="0.3">
      <c r="A2669" t="s">
        <v>26816</v>
      </c>
      <c r="B2669" s="1">
        <v>86</v>
      </c>
      <c r="C2669">
        <v>6.4</v>
      </c>
    </row>
    <row r="2670" spans="1:3" x14ac:dyDescent="0.3">
      <c r="A2670" t="s">
        <v>26817</v>
      </c>
      <c r="B2670" s="1">
        <v>107</v>
      </c>
      <c r="C2670">
        <v>6</v>
      </c>
    </row>
    <row r="2671" spans="1:3" x14ac:dyDescent="0.3">
      <c r="A2671" t="s">
        <v>26818</v>
      </c>
      <c r="B2671" s="1">
        <v>90</v>
      </c>
      <c r="C2671">
        <v>6.4</v>
      </c>
    </row>
    <row r="2672" spans="1:3" x14ac:dyDescent="0.3">
      <c r="A2672" t="s">
        <v>26819</v>
      </c>
      <c r="B2672" s="1">
        <v>120</v>
      </c>
      <c r="C2672">
        <v>7.5</v>
      </c>
    </row>
    <row r="2673" spans="1:3" x14ac:dyDescent="0.3">
      <c r="A2673" t="s">
        <v>26820</v>
      </c>
      <c r="B2673" s="1">
        <v>134</v>
      </c>
      <c r="C2673">
        <v>7.1</v>
      </c>
    </row>
    <row r="2674" spans="1:3" x14ac:dyDescent="0.3">
      <c r="A2674" t="s">
        <v>26821</v>
      </c>
      <c r="B2674" s="1">
        <v>110</v>
      </c>
      <c r="C2674">
        <v>4.5999999999999996</v>
      </c>
    </row>
    <row r="2675" spans="1:3" x14ac:dyDescent="0.3">
      <c r="A2675" t="s">
        <v>26822</v>
      </c>
      <c r="B2675" s="1">
        <v>132</v>
      </c>
      <c r="C2675">
        <v>7.7</v>
      </c>
    </row>
    <row r="2676" spans="1:3" x14ac:dyDescent="0.3">
      <c r="A2676" t="s">
        <v>26823</v>
      </c>
      <c r="B2676" s="1">
        <v>113</v>
      </c>
      <c r="C2676">
        <v>5.6</v>
      </c>
    </row>
    <row r="2677" spans="1:3" x14ac:dyDescent="0.3">
      <c r="A2677" t="s">
        <v>26824</v>
      </c>
      <c r="B2677" s="1">
        <v>111</v>
      </c>
      <c r="C2677">
        <v>7.5</v>
      </c>
    </row>
    <row r="2678" spans="1:3" x14ac:dyDescent="0.3">
      <c r="A2678" t="s">
        <v>26825</v>
      </c>
      <c r="B2678" s="1">
        <v>99</v>
      </c>
      <c r="C2678">
        <v>5.8</v>
      </c>
    </row>
    <row r="2679" spans="1:3" x14ac:dyDescent="0.3">
      <c r="A2679" t="s">
        <v>26826</v>
      </c>
      <c r="B2679" s="1">
        <v>104</v>
      </c>
      <c r="C2679">
        <v>8.3000000000000007</v>
      </c>
    </row>
    <row r="2680" spans="1:3" x14ac:dyDescent="0.3">
      <c r="A2680" t="s">
        <v>26827</v>
      </c>
      <c r="B2680" s="1">
        <v>103</v>
      </c>
      <c r="C2680">
        <v>6.6</v>
      </c>
    </row>
    <row r="2681" spans="1:3" x14ac:dyDescent="0.3">
      <c r="A2681" t="s">
        <v>26828</v>
      </c>
      <c r="B2681" s="1">
        <v>134</v>
      </c>
      <c r="C2681">
        <v>7.5</v>
      </c>
    </row>
    <row r="2682" spans="1:3" x14ac:dyDescent="0.3">
      <c r="A2682" t="s">
        <v>26829</v>
      </c>
      <c r="B2682" s="1">
        <v>106</v>
      </c>
      <c r="C2682">
        <v>7.2</v>
      </c>
    </row>
    <row r="2683" spans="1:3" x14ac:dyDescent="0.3">
      <c r="A2683" t="s">
        <v>26830</v>
      </c>
      <c r="B2683" s="1">
        <v>125</v>
      </c>
      <c r="C2683">
        <v>8.6999999999999993</v>
      </c>
    </row>
    <row r="2684" spans="1:3" x14ac:dyDescent="0.3">
      <c r="A2684" t="s">
        <v>26831</v>
      </c>
      <c r="B2684" s="1">
        <v>109</v>
      </c>
      <c r="C2684">
        <v>6</v>
      </c>
    </row>
    <row r="2685" spans="1:3" x14ac:dyDescent="0.3">
      <c r="A2685" t="s">
        <v>26832</v>
      </c>
      <c r="B2685" s="1">
        <v>200</v>
      </c>
      <c r="C2685">
        <v>8</v>
      </c>
    </row>
    <row r="2686" spans="1:3" x14ac:dyDescent="0.3">
      <c r="A2686" t="s">
        <v>26833</v>
      </c>
      <c r="B2686" s="1">
        <v>112</v>
      </c>
      <c r="C2686">
        <v>4.5</v>
      </c>
    </row>
    <row r="2687" spans="1:3" x14ac:dyDescent="0.3">
      <c r="A2687" t="s">
        <v>26834</v>
      </c>
      <c r="B2687" s="1">
        <v>116</v>
      </c>
      <c r="C2687">
        <v>7.9</v>
      </c>
    </row>
    <row r="2688" spans="1:3" x14ac:dyDescent="0.3">
      <c r="A2688" t="s">
        <v>26835</v>
      </c>
      <c r="B2688" s="1">
        <v>120</v>
      </c>
      <c r="C2688">
        <v>7.5</v>
      </c>
    </row>
    <row r="2689" spans="1:3" x14ac:dyDescent="0.3">
      <c r="A2689" t="s">
        <v>26836</v>
      </c>
      <c r="B2689" s="1">
        <v>107</v>
      </c>
      <c r="C2689">
        <v>6.8</v>
      </c>
    </row>
    <row r="2690" spans="1:3" x14ac:dyDescent="0.3">
      <c r="A2690" t="s">
        <v>26837</v>
      </c>
      <c r="B2690" s="1">
        <v>107</v>
      </c>
      <c r="C2690">
        <v>7.2</v>
      </c>
    </row>
    <row r="2691" spans="1:3" x14ac:dyDescent="0.3">
      <c r="A2691" t="s">
        <v>26838</v>
      </c>
      <c r="B2691" s="1">
        <v>81</v>
      </c>
      <c r="C2691">
        <v>7.1</v>
      </c>
    </row>
    <row r="2692" spans="1:3" x14ac:dyDescent="0.3">
      <c r="A2692" t="s">
        <v>26839</v>
      </c>
      <c r="B2692" s="1">
        <v>101</v>
      </c>
      <c r="C2692">
        <v>7.4</v>
      </c>
    </row>
    <row r="2693" spans="1:3" x14ac:dyDescent="0.3">
      <c r="A2693" t="s">
        <v>26840</v>
      </c>
      <c r="B2693" s="1">
        <v>122</v>
      </c>
      <c r="C2693">
        <v>7.6</v>
      </c>
    </row>
    <row r="2694" spans="1:3" x14ac:dyDescent="0.3">
      <c r="A2694" t="s">
        <v>26841</v>
      </c>
      <c r="B2694" s="1">
        <v>97</v>
      </c>
      <c r="C2694">
        <v>6.9</v>
      </c>
    </row>
    <row r="2695" spans="1:3" x14ac:dyDescent="0.3">
      <c r="A2695" t="s">
        <v>26842</v>
      </c>
      <c r="B2695" s="1">
        <v>92</v>
      </c>
      <c r="C2695">
        <v>6</v>
      </c>
    </row>
    <row r="2696" spans="1:3" x14ac:dyDescent="0.3">
      <c r="A2696" t="s">
        <v>26843</v>
      </c>
      <c r="B2696" s="1">
        <v>110</v>
      </c>
      <c r="C2696">
        <v>7.3</v>
      </c>
    </row>
    <row r="2697" spans="1:3" x14ac:dyDescent="0.3">
      <c r="A2697" t="s">
        <v>26844</v>
      </c>
      <c r="B2697" s="1">
        <v>86</v>
      </c>
      <c r="C2697">
        <v>4.5999999999999996</v>
      </c>
    </row>
    <row r="2698" spans="1:3" x14ac:dyDescent="0.3">
      <c r="A2698" t="s">
        <v>26845</v>
      </c>
      <c r="B2698" s="1">
        <v>91</v>
      </c>
      <c r="C2698">
        <v>6</v>
      </c>
    </row>
    <row r="2699" spans="1:3" x14ac:dyDescent="0.3">
      <c r="A2699" t="s">
        <v>26846</v>
      </c>
      <c r="B2699" s="1">
        <v>100</v>
      </c>
      <c r="C2699">
        <v>5.5</v>
      </c>
    </row>
    <row r="2700" spans="1:3" x14ac:dyDescent="0.3">
      <c r="A2700" t="s">
        <v>26847</v>
      </c>
      <c r="B2700" s="1">
        <v>111</v>
      </c>
      <c r="C2700">
        <v>7.5</v>
      </c>
    </row>
    <row r="2701" spans="1:3" x14ac:dyDescent="0.3">
      <c r="A2701" t="s">
        <v>26848</v>
      </c>
      <c r="B2701" s="1">
        <v>89</v>
      </c>
      <c r="C2701">
        <v>6.3</v>
      </c>
    </row>
    <row r="2702" spans="1:3" x14ac:dyDescent="0.3">
      <c r="A2702" t="s">
        <v>26849</v>
      </c>
      <c r="B2702" s="1">
        <v>84</v>
      </c>
      <c r="C2702">
        <v>5.0999999999999996</v>
      </c>
    </row>
    <row r="2703" spans="1:3" x14ac:dyDescent="0.3">
      <c r="A2703" t="s">
        <v>26850</v>
      </c>
      <c r="B2703" s="1">
        <v>98</v>
      </c>
      <c r="C2703">
        <v>6.8</v>
      </c>
    </row>
    <row r="2704" spans="1:3" x14ac:dyDescent="0.3">
      <c r="A2704" t="s">
        <v>26851</v>
      </c>
      <c r="B2704" s="1">
        <v>95</v>
      </c>
      <c r="C2704">
        <v>5.3</v>
      </c>
    </row>
    <row r="2705" spans="1:3" x14ac:dyDescent="0.3">
      <c r="A2705" t="s">
        <v>26852</v>
      </c>
      <c r="B2705" s="1">
        <v>100</v>
      </c>
      <c r="C2705">
        <v>7.3</v>
      </c>
    </row>
    <row r="2706" spans="1:3" x14ac:dyDescent="0.3">
      <c r="A2706" t="s">
        <v>26853</v>
      </c>
      <c r="B2706" s="1">
        <v>109</v>
      </c>
      <c r="C2706">
        <v>7.3</v>
      </c>
    </row>
    <row r="2707" spans="1:3" x14ac:dyDescent="0.3">
      <c r="A2707" t="s">
        <v>26854</v>
      </c>
      <c r="B2707" s="1">
        <v>118</v>
      </c>
      <c r="C2707">
        <v>7.1</v>
      </c>
    </row>
    <row r="2708" spans="1:3" x14ac:dyDescent="0.3">
      <c r="A2708" t="s">
        <v>26855</v>
      </c>
      <c r="B2708" s="1">
        <v>88</v>
      </c>
      <c r="C2708">
        <v>7.6</v>
      </c>
    </row>
    <row r="2709" spans="1:3" x14ac:dyDescent="0.3">
      <c r="A2709" t="s">
        <v>26856</v>
      </c>
      <c r="B2709" s="1">
        <v>86</v>
      </c>
      <c r="C2709">
        <v>5.3</v>
      </c>
    </row>
    <row r="2710" spans="1:3" x14ac:dyDescent="0.3">
      <c r="A2710" t="s">
        <v>26857</v>
      </c>
      <c r="B2710" s="1">
        <v>118</v>
      </c>
      <c r="C2710">
        <v>7.8</v>
      </c>
    </row>
    <row r="2711" spans="1:3" x14ac:dyDescent="0.3">
      <c r="A2711" t="s">
        <v>26858</v>
      </c>
      <c r="B2711" s="1">
        <v>125</v>
      </c>
      <c r="C2711">
        <v>7.7</v>
      </c>
    </row>
    <row r="2712" spans="1:3" x14ac:dyDescent="0.3">
      <c r="A2712" t="s">
        <v>26859</v>
      </c>
      <c r="B2712" s="1">
        <v>125</v>
      </c>
      <c r="C2712">
        <v>7.7</v>
      </c>
    </row>
    <row r="2713" spans="1:3" x14ac:dyDescent="0.3">
      <c r="A2713" t="s">
        <v>26860</v>
      </c>
      <c r="B2713" s="1">
        <v>94</v>
      </c>
      <c r="C2713">
        <v>5.4</v>
      </c>
    </row>
    <row r="2714" spans="1:3" x14ac:dyDescent="0.3">
      <c r="A2714" t="s">
        <v>26861</v>
      </c>
      <c r="B2714" s="1">
        <v>113</v>
      </c>
      <c r="C2714">
        <v>6.2</v>
      </c>
    </row>
    <row r="2715" spans="1:3" x14ac:dyDescent="0.3">
      <c r="A2715" t="s">
        <v>26862</v>
      </c>
      <c r="B2715" s="1">
        <v>104</v>
      </c>
      <c r="C2715">
        <v>7.4</v>
      </c>
    </row>
    <row r="2716" spans="1:3" x14ac:dyDescent="0.3">
      <c r="A2716" t="s">
        <v>26863</v>
      </c>
      <c r="B2716" s="1">
        <v>95</v>
      </c>
      <c r="C2716">
        <v>6.2</v>
      </c>
    </row>
    <row r="2717" spans="1:3" x14ac:dyDescent="0.3">
      <c r="A2717" t="s">
        <v>26864</v>
      </c>
      <c r="B2717" s="1">
        <v>102</v>
      </c>
      <c r="C2717">
        <v>5.0999999999999996</v>
      </c>
    </row>
    <row r="2718" spans="1:3" x14ac:dyDescent="0.3">
      <c r="A2718" t="s">
        <v>26865</v>
      </c>
      <c r="B2718" s="1">
        <v>104</v>
      </c>
      <c r="C2718">
        <v>6.8</v>
      </c>
    </row>
    <row r="2719" spans="1:3" x14ac:dyDescent="0.3">
      <c r="A2719" t="s">
        <v>26866</v>
      </c>
      <c r="B2719" s="1">
        <v>95</v>
      </c>
      <c r="C2719">
        <v>5.8</v>
      </c>
    </row>
    <row r="2720" spans="1:3" x14ac:dyDescent="0.3">
      <c r="A2720" t="s">
        <v>26867</v>
      </c>
      <c r="B2720" s="1">
        <v>118</v>
      </c>
      <c r="C2720">
        <v>6.4</v>
      </c>
    </row>
    <row r="2721" spans="1:3" x14ac:dyDescent="0.3">
      <c r="A2721" t="s">
        <v>26868</v>
      </c>
      <c r="B2721" s="1">
        <v>193</v>
      </c>
      <c r="C2721">
        <v>6</v>
      </c>
    </row>
    <row r="2722" spans="1:3" x14ac:dyDescent="0.3">
      <c r="A2722" t="s">
        <v>26869</v>
      </c>
      <c r="B2722" s="1">
        <v>97</v>
      </c>
      <c r="C2722">
        <v>6.9</v>
      </c>
    </row>
    <row r="2723" spans="1:3" x14ac:dyDescent="0.3">
      <c r="A2723" t="s">
        <v>26870</v>
      </c>
      <c r="B2723" s="1">
        <v>98</v>
      </c>
      <c r="C2723">
        <v>5.5</v>
      </c>
    </row>
    <row r="2724" spans="1:3" x14ac:dyDescent="0.3">
      <c r="A2724" t="s">
        <v>26871</v>
      </c>
      <c r="B2724" s="1">
        <v>103</v>
      </c>
      <c r="C2724">
        <v>5.4</v>
      </c>
    </row>
    <row r="2725" spans="1:3" x14ac:dyDescent="0.3">
      <c r="A2725" t="s">
        <v>26872</v>
      </c>
      <c r="B2725" s="1">
        <v>161</v>
      </c>
      <c r="C2725">
        <v>8.3000000000000007</v>
      </c>
    </row>
    <row r="2726" spans="1:3" x14ac:dyDescent="0.3">
      <c r="A2726" t="s">
        <v>26873</v>
      </c>
      <c r="B2726" s="1">
        <v>120</v>
      </c>
      <c r="C2726">
        <v>7.9</v>
      </c>
    </row>
    <row r="2727" spans="1:3" x14ac:dyDescent="0.3">
      <c r="A2727" t="s">
        <v>26874</v>
      </c>
      <c r="B2727" s="1">
        <v>97</v>
      </c>
      <c r="C2727">
        <v>6.5</v>
      </c>
    </row>
    <row r="2728" spans="1:3" x14ac:dyDescent="0.3">
      <c r="A2728" t="s">
        <v>26875</v>
      </c>
      <c r="B2728" s="1">
        <v>99</v>
      </c>
      <c r="C2728">
        <v>6.4</v>
      </c>
    </row>
    <row r="2729" spans="1:3" x14ac:dyDescent="0.3">
      <c r="A2729" t="s">
        <v>26876</v>
      </c>
      <c r="B2729" s="1">
        <v>145</v>
      </c>
      <c r="C2729">
        <v>6.6</v>
      </c>
    </row>
    <row r="2730" spans="1:3" x14ac:dyDescent="0.3">
      <c r="A2730" t="s">
        <v>26877</v>
      </c>
      <c r="B2730" s="1">
        <v>126</v>
      </c>
      <c r="C2730">
        <v>8.3000000000000007</v>
      </c>
    </row>
    <row r="2731" spans="1:3" x14ac:dyDescent="0.3">
      <c r="A2731" t="s">
        <v>26878</v>
      </c>
      <c r="B2731" s="1">
        <v>121</v>
      </c>
      <c r="C2731">
        <v>6.2</v>
      </c>
    </row>
    <row r="2732" spans="1:3" x14ac:dyDescent="0.3">
      <c r="A2732" t="s">
        <v>26879</v>
      </c>
      <c r="B2732" s="1">
        <v>117</v>
      </c>
      <c r="C2732">
        <v>6.9</v>
      </c>
    </row>
    <row r="2733" spans="1:3" x14ac:dyDescent="0.3">
      <c r="A2733" t="s">
        <v>26880</v>
      </c>
      <c r="B2733" s="1">
        <v>98</v>
      </c>
      <c r="C2733">
        <v>5.9</v>
      </c>
    </row>
    <row r="2734" spans="1:3" x14ac:dyDescent="0.3">
      <c r="A2734" t="s">
        <v>26881</v>
      </c>
      <c r="B2734" s="1">
        <v>109</v>
      </c>
      <c r="C2734">
        <v>6.1</v>
      </c>
    </row>
    <row r="2735" spans="1:3" x14ac:dyDescent="0.3">
      <c r="A2735" t="s">
        <v>26882</v>
      </c>
      <c r="B2735" s="1">
        <v>95</v>
      </c>
      <c r="C2735">
        <v>5.8</v>
      </c>
    </row>
    <row r="2736" spans="1:3" x14ac:dyDescent="0.3">
      <c r="A2736" t="s">
        <v>26883</v>
      </c>
      <c r="B2736" s="1">
        <v>96</v>
      </c>
      <c r="C2736">
        <v>5.9</v>
      </c>
    </row>
    <row r="2737" spans="1:3" x14ac:dyDescent="0.3">
      <c r="A2737" t="s">
        <v>26884</v>
      </c>
      <c r="B2737" s="1">
        <v>101</v>
      </c>
      <c r="C2737">
        <v>5.5</v>
      </c>
    </row>
    <row r="2738" spans="1:3" x14ac:dyDescent="0.3">
      <c r="A2738" t="s">
        <v>26885</v>
      </c>
      <c r="B2738" s="1">
        <v>107</v>
      </c>
      <c r="C2738">
        <v>5</v>
      </c>
    </row>
    <row r="2739" spans="1:3" x14ac:dyDescent="0.3">
      <c r="A2739" t="s">
        <v>26886</v>
      </c>
      <c r="B2739" s="1">
        <v>119</v>
      </c>
      <c r="C2739">
        <v>7</v>
      </c>
    </row>
    <row r="2740" spans="1:3" x14ac:dyDescent="0.3">
      <c r="A2740" t="s">
        <v>26887</v>
      </c>
      <c r="B2740" s="1">
        <v>100</v>
      </c>
      <c r="C2740">
        <v>6.4</v>
      </c>
    </row>
    <row r="2741" spans="1:3" x14ac:dyDescent="0.3">
      <c r="A2741" t="s">
        <v>26888</v>
      </c>
      <c r="B2741" s="1">
        <v>98</v>
      </c>
      <c r="C2741">
        <v>5.9</v>
      </c>
    </row>
    <row r="2742" spans="1:3" x14ac:dyDescent="0.3">
      <c r="A2742" t="s">
        <v>26889</v>
      </c>
      <c r="B2742" s="1">
        <v>92</v>
      </c>
      <c r="C2742">
        <v>7</v>
      </c>
    </row>
    <row r="2743" spans="1:3" x14ac:dyDescent="0.3">
      <c r="A2743" t="s">
        <v>26890</v>
      </c>
      <c r="B2743" s="1">
        <v>90</v>
      </c>
      <c r="C2743">
        <v>6.1</v>
      </c>
    </row>
    <row r="2744" spans="1:3" x14ac:dyDescent="0.3">
      <c r="A2744" t="s">
        <v>26891</v>
      </c>
      <c r="B2744" s="1">
        <v>90</v>
      </c>
      <c r="C2744">
        <v>6.9</v>
      </c>
    </row>
    <row r="2745" spans="1:3" x14ac:dyDescent="0.3">
      <c r="A2745" t="s">
        <v>26892</v>
      </c>
      <c r="B2745" s="1">
        <v>153</v>
      </c>
      <c r="C2745">
        <v>7.5</v>
      </c>
    </row>
    <row r="2746" spans="1:3" x14ac:dyDescent="0.3">
      <c r="A2746" t="s">
        <v>26893</v>
      </c>
      <c r="B2746" s="1">
        <v>124</v>
      </c>
      <c r="C2746">
        <v>7.3</v>
      </c>
    </row>
    <row r="2747" spans="1:3" x14ac:dyDescent="0.3">
      <c r="A2747" t="s">
        <v>26894</v>
      </c>
      <c r="B2747" s="1">
        <v>82</v>
      </c>
      <c r="C2747">
        <v>6.5</v>
      </c>
    </row>
    <row r="2748" spans="1:3" x14ac:dyDescent="0.3">
      <c r="A2748" t="s">
        <v>26895</v>
      </c>
      <c r="B2748" s="1">
        <v>107</v>
      </c>
      <c r="C2748">
        <v>6.2</v>
      </c>
    </row>
    <row r="2749" spans="1:3" x14ac:dyDescent="0.3">
      <c r="A2749" t="s">
        <v>26896</v>
      </c>
      <c r="B2749" s="1">
        <v>97</v>
      </c>
      <c r="C2749">
        <v>6</v>
      </c>
    </row>
    <row r="2750" spans="1:3" x14ac:dyDescent="0.3">
      <c r="A2750" t="s">
        <v>26897</v>
      </c>
      <c r="B2750" s="1">
        <v>80</v>
      </c>
      <c r="C2750">
        <v>6.3</v>
      </c>
    </row>
    <row r="2751" spans="1:3" x14ac:dyDescent="0.3">
      <c r="A2751" t="s">
        <v>26898</v>
      </c>
      <c r="B2751" s="1">
        <v>85</v>
      </c>
      <c r="C2751">
        <v>5.8</v>
      </c>
    </row>
    <row r="2752" spans="1:3" x14ac:dyDescent="0.3">
      <c r="A2752" t="s">
        <v>26899</v>
      </c>
      <c r="B2752" s="1">
        <v>97</v>
      </c>
      <c r="C2752">
        <v>6.1</v>
      </c>
    </row>
    <row r="2753" spans="1:3" x14ac:dyDescent="0.3">
      <c r="A2753" t="s">
        <v>26900</v>
      </c>
      <c r="B2753" s="1">
        <v>109</v>
      </c>
      <c r="C2753">
        <v>6.9</v>
      </c>
    </row>
    <row r="2754" spans="1:3" x14ac:dyDescent="0.3">
      <c r="A2754" t="s">
        <v>26901</v>
      </c>
      <c r="B2754" s="1">
        <v>140</v>
      </c>
      <c r="C2754">
        <v>5.4</v>
      </c>
    </row>
    <row r="2755" spans="1:3" x14ac:dyDescent="0.3">
      <c r="A2755" t="s">
        <v>26902</v>
      </c>
      <c r="B2755" s="1">
        <v>90</v>
      </c>
      <c r="C2755">
        <v>6.7</v>
      </c>
    </row>
    <row r="2756" spans="1:3" x14ac:dyDescent="0.3">
      <c r="A2756" t="s">
        <v>26903</v>
      </c>
      <c r="B2756" s="1">
        <v>130</v>
      </c>
      <c r="C2756">
        <v>7.4</v>
      </c>
    </row>
    <row r="2757" spans="1:3" x14ac:dyDescent="0.3">
      <c r="A2757" t="s">
        <v>26904</v>
      </c>
      <c r="B2757" s="1">
        <v>98</v>
      </c>
      <c r="C2757">
        <v>5.6</v>
      </c>
    </row>
    <row r="2758" spans="1:3" x14ac:dyDescent="0.3">
      <c r="A2758" t="s">
        <v>26905</v>
      </c>
      <c r="B2758" s="1">
        <v>101</v>
      </c>
      <c r="C2758">
        <v>6.5</v>
      </c>
    </row>
    <row r="2759" spans="1:3" x14ac:dyDescent="0.3">
      <c r="A2759" t="s">
        <v>26906</v>
      </c>
      <c r="B2759" s="1">
        <v>114</v>
      </c>
      <c r="C2759">
        <v>6.5</v>
      </c>
    </row>
    <row r="2760" spans="1:3" x14ac:dyDescent="0.3">
      <c r="A2760" t="s">
        <v>26907</v>
      </c>
      <c r="B2760" s="1">
        <v>100</v>
      </c>
      <c r="C2760">
        <v>5.8</v>
      </c>
    </row>
    <row r="2761" spans="1:3" x14ac:dyDescent="0.3">
      <c r="A2761" t="s">
        <v>26908</v>
      </c>
      <c r="B2761" s="1">
        <v>85</v>
      </c>
      <c r="C2761">
        <v>5</v>
      </c>
    </row>
    <row r="2762" spans="1:3" x14ac:dyDescent="0.3">
      <c r="A2762" t="s">
        <v>26909</v>
      </c>
      <c r="B2762" s="1">
        <v>103</v>
      </c>
      <c r="C2762">
        <v>5.5</v>
      </c>
    </row>
    <row r="2763" spans="1:3" x14ac:dyDescent="0.3">
      <c r="A2763" t="s">
        <v>26910</v>
      </c>
      <c r="B2763" s="1">
        <v>100</v>
      </c>
      <c r="C2763">
        <v>6.5</v>
      </c>
    </row>
    <row r="2764" spans="1:3" x14ac:dyDescent="0.3">
      <c r="A2764" t="s">
        <v>26911</v>
      </c>
      <c r="B2764" s="1">
        <v>114</v>
      </c>
      <c r="C2764">
        <v>7.2</v>
      </c>
    </row>
    <row r="2765" spans="1:3" x14ac:dyDescent="0.3">
      <c r="A2765" t="s">
        <v>26912</v>
      </c>
      <c r="B2765" s="1">
        <v>97</v>
      </c>
      <c r="C2765">
        <v>5.2</v>
      </c>
    </row>
    <row r="2766" spans="1:3" x14ac:dyDescent="0.3">
      <c r="A2766" t="s">
        <v>26913</v>
      </c>
      <c r="B2766" s="1">
        <v>116</v>
      </c>
      <c r="C2766">
        <v>5.7</v>
      </c>
    </row>
    <row r="2767" spans="1:3" x14ac:dyDescent="0.3">
      <c r="A2767" t="s">
        <v>23660</v>
      </c>
      <c r="B2767" s="1">
        <v>96</v>
      </c>
      <c r="C2767">
        <v>4.7</v>
      </c>
    </row>
    <row r="2768" spans="1:3" x14ac:dyDescent="0.3">
      <c r="A2768" t="s">
        <v>26914</v>
      </c>
      <c r="B2768" s="1">
        <v>98</v>
      </c>
      <c r="C2768">
        <v>5.9</v>
      </c>
    </row>
    <row r="2769" spans="1:3" x14ac:dyDescent="0.3">
      <c r="A2769" t="s">
        <v>26915</v>
      </c>
      <c r="B2769" s="1">
        <v>105</v>
      </c>
      <c r="C2769">
        <v>6.8</v>
      </c>
    </row>
    <row r="2770" spans="1:3" x14ac:dyDescent="0.3">
      <c r="A2770" t="s">
        <v>26916</v>
      </c>
      <c r="B2770" s="1">
        <v>123</v>
      </c>
      <c r="C2770">
        <v>5.9</v>
      </c>
    </row>
    <row r="2771" spans="1:3" x14ac:dyDescent="0.3">
      <c r="A2771" t="s">
        <v>26917</v>
      </c>
      <c r="B2771" s="1">
        <v>93</v>
      </c>
      <c r="C2771">
        <v>7.7</v>
      </c>
    </row>
    <row r="2772" spans="1:3" x14ac:dyDescent="0.3">
      <c r="A2772" t="s">
        <v>26918</v>
      </c>
      <c r="B2772" s="1">
        <v>97</v>
      </c>
      <c r="C2772">
        <v>4.4000000000000004</v>
      </c>
    </row>
    <row r="2773" spans="1:3" x14ac:dyDescent="0.3">
      <c r="A2773" t="s">
        <v>26919</v>
      </c>
      <c r="B2773" s="1">
        <v>122</v>
      </c>
      <c r="C2773">
        <v>6.6</v>
      </c>
    </row>
    <row r="2774" spans="1:3" x14ac:dyDescent="0.3">
      <c r="A2774" t="s">
        <v>26920</v>
      </c>
      <c r="B2774" s="1">
        <v>101</v>
      </c>
      <c r="C2774">
        <v>6.7</v>
      </c>
    </row>
    <row r="2775" spans="1:3" x14ac:dyDescent="0.3">
      <c r="A2775" t="s">
        <v>26921</v>
      </c>
      <c r="B2775" s="1">
        <v>100</v>
      </c>
      <c r="C2775">
        <v>5.5</v>
      </c>
    </row>
    <row r="2776" spans="1:3" x14ac:dyDescent="0.3">
      <c r="A2776" t="s">
        <v>26922</v>
      </c>
      <c r="B2776" s="1">
        <v>129</v>
      </c>
      <c r="C2776">
        <v>6.5</v>
      </c>
    </row>
    <row r="2777" spans="1:3" x14ac:dyDescent="0.3">
      <c r="A2777" t="s">
        <v>26923</v>
      </c>
      <c r="B2777" s="1">
        <v>81</v>
      </c>
      <c r="C2777">
        <v>6.2</v>
      </c>
    </row>
    <row r="2778" spans="1:3" x14ac:dyDescent="0.3">
      <c r="A2778" t="s">
        <v>26924</v>
      </c>
      <c r="B2778" s="1">
        <v>96</v>
      </c>
      <c r="C2778">
        <v>7.1</v>
      </c>
    </row>
    <row r="2779" spans="1:3" x14ac:dyDescent="0.3">
      <c r="A2779" t="s">
        <v>26925</v>
      </c>
      <c r="B2779" s="1">
        <v>84</v>
      </c>
      <c r="C2779">
        <v>6.1</v>
      </c>
    </row>
    <row r="2780" spans="1:3" x14ac:dyDescent="0.3">
      <c r="A2780" t="s">
        <v>26926</v>
      </c>
      <c r="B2780" s="1">
        <v>110</v>
      </c>
      <c r="C2780">
        <v>6</v>
      </c>
    </row>
    <row r="2781" spans="1:3" x14ac:dyDescent="0.3">
      <c r="A2781" t="s">
        <v>26927</v>
      </c>
      <c r="B2781" s="1">
        <v>130</v>
      </c>
      <c r="C2781">
        <v>7.4</v>
      </c>
    </row>
    <row r="2782" spans="1:3" x14ac:dyDescent="0.3">
      <c r="A2782" t="s">
        <v>26928</v>
      </c>
      <c r="B2782" s="1">
        <v>84</v>
      </c>
      <c r="C2782">
        <v>5.9</v>
      </c>
    </row>
    <row r="2783" spans="1:3" x14ac:dyDescent="0.3">
      <c r="A2783" t="s">
        <v>26929</v>
      </c>
      <c r="B2783" s="1">
        <v>106</v>
      </c>
      <c r="C2783">
        <v>4.0999999999999996</v>
      </c>
    </row>
    <row r="2784" spans="1:3" x14ac:dyDescent="0.3">
      <c r="A2784" t="s">
        <v>26930</v>
      </c>
      <c r="B2784" s="1">
        <v>76</v>
      </c>
      <c r="C2784">
        <v>5.9</v>
      </c>
    </row>
    <row r="2785" spans="1:3" x14ac:dyDescent="0.3">
      <c r="A2785" t="s">
        <v>26931</v>
      </c>
      <c r="B2785" s="1">
        <v>99</v>
      </c>
      <c r="C2785">
        <v>7</v>
      </c>
    </row>
    <row r="2786" spans="1:3" x14ac:dyDescent="0.3">
      <c r="A2786" t="s">
        <v>26932</v>
      </c>
      <c r="B2786" s="1">
        <v>96</v>
      </c>
      <c r="C2786">
        <v>6.8</v>
      </c>
    </row>
    <row r="2787" spans="1:3" x14ac:dyDescent="0.3">
      <c r="A2787" t="s">
        <v>26933</v>
      </c>
      <c r="B2787" s="1">
        <v>104</v>
      </c>
      <c r="C2787">
        <v>7.4</v>
      </c>
    </row>
    <row r="2788" spans="1:3" x14ac:dyDescent="0.3">
      <c r="A2788" t="s">
        <v>26934</v>
      </c>
      <c r="B2788" s="1">
        <v>108</v>
      </c>
      <c r="C2788">
        <v>7.1</v>
      </c>
    </row>
    <row r="2789" spans="1:3" x14ac:dyDescent="0.3">
      <c r="A2789" t="s">
        <v>26935</v>
      </c>
      <c r="B2789" s="1">
        <v>108</v>
      </c>
      <c r="C2789">
        <v>7</v>
      </c>
    </row>
    <row r="2790" spans="1:3" x14ac:dyDescent="0.3">
      <c r="A2790" t="s">
        <v>26936</v>
      </c>
      <c r="B2790" s="1">
        <v>87</v>
      </c>
      <c r="C2790">
        <v>5.8</v>
      </c>
    </row>
    <row r="2791" spans="1:3" x14ac:dyDescent="0.3">
      <c r="A2791" t="s">
        <v>26937</v>
      </c>
      <c r="B2791" s="1">
        <v>89</v>
      </c>
      <c r="C2791">
        <v>7.8</v>
      </c>
    </row>
    <row r="2792" spans="1:3" x14ac:dyDescent="0.3">
      <c r="A2792" t="s">
        <v>26938</v>
      </c>
      <c r="B2792" s="1">
        <v>97</v>
      </c>
      <c r="C2792">
        <v>6.5</v>
      </c>
    </row>
    <row r="2793" spans="1:3" x14ac:dyDescent="0.3">
      <c r="A2793" t="s">
        <v>26939</v>
      </c>
      <c r="B2793" s="1">
        <v>106</v>
      </c>
      <c r="C2793">
        <v>7</v>
      </c>
    </row>
    <row r="2794" spans="1:3" x14ac:dyDescent="0.3">
      <c r="A2794" t="s">
        <v>26940</v>
      </c>
      <c r="B2794" s="1">
        <v>100</v>
      </c>
      <c r="C2794">
        <v>6.3</v>
      </c>
    </row>
    <row r="2795" spans="1:3" x14ac:dyDescent="0.3">
      <c r="A2795" t="s">
        <v>26941</v>
      </c>
      <c r="B2795" s="1">
        <v>89</v>
      </c>
      <c r="C2795">
        <v>5.3</v>
      </c>
    </row>
    <row r="2796" spans="1:3" x14ac:dyDescent="0.3">
      <c r="A2796" t="s">
        <v>26942</v>
      </c>
      <c r="B2796" s="1">
        <v>95</v>
      </c>
      <c r="C2796">
        <v>5.5</v>
      </c>
    </row>
    <row r="2797" spans="1:3" x14ac:dyDescent="0.3">
      <c r="A2797" t="s">
        <v>26943</v>
      </c>
      <c r="B2797" s="1">
        <v>97</v>
      </c>
      <c r="C2797">
        <v>7.4</v>
      </c>
    </row>
    <row r="2798" spans="1:3" x14ac:dyDescent="0.3">
      <c r="A2798" t="s">
        <v>26944</v>
      </c>
      <c r="B2798" s="1">
        <v>94</v>
      </c>
      <c r="C2798">
        <v>4.3</v>
      </c>
    </row>
    <row r="2799" spans="1:3" x14ac:dyDescent="0.3">
      <c r="A2799" t="s">
        <v>26945</v>
      </c>
      <c r="B2799" s="1">
        <v>95</v>
      </c>
      <c r="C2799">
        <v>5.2</v>
      </c>
    </row>
    <row r="2800" spans="1:3" x14ac:dyDescent="0.3">
      <c r="A2800" t="s">
        <v>26946</v>
      </c>
      <c r="B2800" s="1">
        <v>101</v>
      </c>
      <c r="C2800">
        <v>6.7</v>
      </c>
    </row>
    <row r="2801" spans="1:3" x14ac:dyDescent="0.3">
      <c r="A2801" t="s">
        <v>26947</v>
      </c>
      <c r="B2801" s="1">
        <v>101</v>
      </c>
      <c r="C2801">
        <v>8.6</v>
      </c>
    </row>
    <row r="2802" spans="1:3" x14ac:dyDescent="0.3">
      <c r="A2802" t="s">
        <v>26948</v>
      </c>
      <c r="B2802" s="1">
        <v>82</v>
      </c>
      <c r="C2802">
        <v>6.1</v>
      </c>
    </row>
    <row r="2803" spans="1:3" x14ac:dyDescent="0.3">
      <c r="A2803" t="s">
        <v>26949</v>
      </c>
      <c r="B2803" s="1">
        <v>74</v>
      </c>
      <c r="C2803">
        <v>5.8</v>
      </c>
    </row>
    <row r="2804" spans="1:3" x14ac:dyDescent="0.3">
      <c r="A2804" t="s">
        <v>26950</v>
      </c>
      <c r="B2804" s="1">
        <v>130</v>
      </c>
      <c r="C2804">
        <v>7.7</v>
      </c>
    </row>
    <row r="2805" spans="1:3" x14ac:dyDescent="0.3">
      <c r="A2805" t="s">
        <v>26951</v>
      </c>
      <c r="B2805" s="1">
        <v>112</v>
      </c>
      <c r="C2805">
        <v>8</v>
      </c>
    </row>
    <row r="2806" spans="1:3" x14ac:dyDescent="0.3">
      <c r="A2806" t="s">
        <v>26952</v>
      </c>
      <c r="B2806" s="1">
        <v>96</v>
      </c>
      <c r="C2806">
        <v>5.6</v>
      </c>
    </row>
    <row r="2807" spans="1:3" x14ac:dyDescent="0.3">
      <c r="A2807" t="s">
        <v>26953</v>
      </c>
      <c r="B2807" s="1">
        <v>89</v>
      </c>
      <c r="C2807">
        <v>6.7</v>
      </c>
    </row>
    <row r="2808" spans="1:3" x14ac:dyDescent="0.3">
      <c r="A2808" t="s">
        <v>26954</v>
      </c>
      <c r="B2808" s="1">
        <v>121</v>
      </c>
      <c r="C2808">
        <v>6.6</v>
      </c>
    </row>
    <row r="2809" spans="1:3" x14ac:dyDescent="0.3">
      <c r="A2809" t="s">
        <v>26955</v>
      </c>
      <c r="B2809" s="1">
        <v>85</v>
      </c>
      <c r="C2809">
        <v>4.0999999999999996</v>
      </c>
    </row>
    <row r="2810" spans="1:3" x14ac:dyDescent="0.3">
      <c r="A2810" t="s">
        <v>26956</v>
      </c>
      <c r="B2810" s="1">
        <v>120</v>
      </c>
      <c r="C2810">
        <v>7.3</v>
      </c>
    </row>
    <row r="2811" spans="1:3" x14ac:dyDescent="0.3">
      <c r="A2811" t="s">
        <v>26957</v>
      </c>
      <c r="B2811" s="1">
        <v>106</v>
      </c>
      <c r="C2811">
        <v>7.1</v>
      </c>
    </row>
    <row r="2812" spans="1:3" x14ac:dyDescent="0.3">
      <c r="A2812" t="s">
        <v>26958</v>
      </c>
      <c r="B2812" s="1">
        <v>83</v>
      </c>
      <c r="C2812">
        <v>6.5</v>
      </c>
    </row>
    <row r="2813" spans="1:3" x14ac:dyDescent="0.3">
      <c r="A2813" t="s">
        <v>26959</v>
      </c>
      <c r="B2813" s="1">
        <v>120</v>
      </c>
      <c r="C2813">
        <v>7</v>
      </c>
    </row>
    <row r="2814" spans="1:3" x14ac:dyDescent="0.3">
      <c r="A2814" t="s">
        <v>26960</v>
      </c>
      <c r="B2814" s="1">
        <v>111</v>
      </c>
      <c r="C2814">
        <v>5.5</v>
      </c>
    </row>
    <row r="2815" spans="1:3" x14ac:dyDescent="0.3">
      <c r="A2815" t="s">
        <v>26961</v>
      </c>
      <c r="B2815" s="1">
        <v>100</v>
      </c>
      <c r="C2815">
        <v>6.6</v>
      </c>
    </row>
    <row r="2816" spans="1:3" x14ac:dyDescent="0.3">
      <c r="A2816" t="s">
        <v>26962</v>
      </c>
      <c r="B2816" s="1">
        <v>89</v>
      </c>
      <c r="C2816">
        <v>7.1</v>
      </c>
    </row>
    <row r="2817" spans="1:3" x14ac:dyDescent="0.3">
      <c r="A2817" t="s">
        <v>26963</v>
      </c>
      <c r="B2817" s="1">
        <v>115</v>
      </c>
      <c r="C2817">
        <v>7.9</v>
      </c>
    </row>
    <row r="2818" spans="1:3" x14ac:dyDescent="0.3">
      <c r="A2818" t="s">
        <v>26964</v>
      </c>
      <c r="B2818" s="1">
        <v>135</v>
      </c>
      <c r="C2818">
        <v>7.1</v>
      </c>
    </row>
    <row r="2819" spans="1:3" x14ac:dyDescent="0.3">
      <c r="A2819" t="s">
        <v>26965</v>
      </c>
      <c r="B2819" s="1">
        <v>92</v>
      </c>
      <c r="C2819">
        <v>5.6</v>
      </c>
    </row>
    <row r="2820" spans="1:3" x14ac:dyDescent="0.3">
      <c r="A2820" t="s">
        <v>26966</v>
      </c>
      <c r="B2820" s="1">
        <v>120</v>
      </c>
      <c r="C2820">
        <v>7.3</v>
      </c>
    </row>
    <row r="2821" spans="1:3" x14ac:dyDescent="0.3">
      <c r="A2821" t="s">
        <v>26967</v>
      </c>
      <c r="B2821" s="1">
        <v>97</v>
      </c>
      <c r="C2821">
        <v>3.3</v>
      </c>
    </row>
    <row r="2822" spans="1:3" x14ac:dyDescent="0.3">
      <c r="A2822" t="s">
        <v>26968</v>
      </c>
      <c r="B2822" s="1">
        <v>135</v>
      </c>
      <c r="C2822">
        <v>6.5</v>
      </c>
    </row>
    <row r="2823" spans="1:3" x14ac:dyDescent="0.3">
      <c r="A2823" t="s">
        <v>26969</v>
      </c>
      <c r="B2823" s="1">
        <v>93</v>
      </c>
      <c r="C2823">
        <v>4.8</v>
      </c>
    </row>
    <row r="2824" spans="1:3" x14ac:dyDescent="0.3">
      <c r="A2824" t="s">
        <v>26970</v>
      </c>
      <c r="B2824" s="1">
        <v>118</v>
      </c>
      <c r="C2824">
        <v>5.2</v>
      </c>
    </row>
    <row r="2825" spans="1:3" x14ac:dyDescent="0.3">
      <c r="A2825" t="s">
        <v>26971</v>
      </c>
      <c r="B2825" s="1">
        <v>97</v>
      </c>
      <c r="C2825">
        <v>6.3</v>
      </c>
    </row>
    <row r="2826" spans="1:3" x14ac:dyDescent="0.3">
      <c r="A2826" t="s">
        <v>26972</v>
      </c>
      <c r="B2826" s="1">
        <v>98</v>
      </c>
      <c r="C2826">
        <v>7.2</v>
      </c>
    </row>
    <row r="2827" spans="1:3" x14ac:dyDescent="0.3">
      <c r="A2827" t="s">
        <v>26973</v>
      </c>
      <c r="B2827" s="1">
        <v>98</v>
      </c>
      <c r="C2827">
        <v>6.8</v>
      </c>
    </row>
    <row r="2828" spans="1:3" x14ac:dyDescent="0.3">
      <c r="A2828" t="s">
        <v>26974</v>
      </c>
      <c r="B2828" s="1">
        <v>101</v>
      </c>
      <c r="C2828">
        <v>5.7</v>
      </c>
    </row>
    <row r="2829" spans="1:3" x14ac:dyDescent="0.3">
      <c r="A2829" t="s">
        <v>26975</v>
      </c>
      <c r="B2829" s="1">
        <v>132</v>
      </c>
      <c r="C2829">
        <v>7.2</v>
      </c>
    </row>
    <row r="2830" spans="1:3" x14ac:dyDescent="0.3">
      <c r="A2830" t="s">
        <v>26976</v>
      </c>
      <c r="B2830" s="1">
        <v>106</v>
      </c>
      <c r="C2830">
        <v>6.9</v>
      </c>
    </row>
    <row r="2831" spans="1:3" x14ac:dyDescent="0.3">
      <c r="A2831" t="s">
        <v>26977</v>
      </c>
      <c r="B2831" s="1">
        <v>87</v>
      </c>
      <c r="C2831">
        <v>6.2</v>
      </c>
    </row>
    <row r="2832" spans="1:3" x14ac:dyDescent="0.3">
      <c r="A2832" t="s">
        <v>26978</v>
      </c>
      <c r="B2832" s="1">
        <v>98</v>
      </c>
      <c r="C2832">
        <v>6.7</v>
      </c>
    </row>
    <row r="2833" spans="1:3" x14ac:dyDescent="0.3">
      <c r="A2833" t="s">
        <v>26979</v>
      </c>
      <c r="B2833" s="1">
        <v>96</v>
      </c>
      <c r="C2833">
        <v>6.5</v>
      </c>
    </row>
    <row r="2834" spans="1:3" x14ac:dyDescent="0.3">
      <c r="A2834" t="s">
        <v>26980</v>
      </c>
      <c r="B2834" s="1">
        <v>104</v>
      </c>
      <c r="C2834">
        <v>7.2</v>
      </c>
    </row>
    <row r="2835" spans="1:3" x14ac:dyDescent="0.3">
      <c r="A2835" t="s">
        <v>26981</v>
      </c>
      <c r="B2835" s="1">
        <v>93</v>
      </c>
      <c r="C2835">
        <v>5.3</v>
      </c>
    </row>
    <row r="2836" spans="1:3" x14ac:dyDescent="0.3">
      <c r="A2836" t="s">
        <v>26982</v>
      </c>
      <c r="B2836" s="1">
        <v>95</v>
      </c>
      <c r="C2836">
        <v>6.7</v>
      </c>
    </row>
    <row r="2837" spans="1:3" x14ac:dyDescent="0.3">
      <c r="A2837" t="s">
        <v>26983</v>
      </c>
      <c r="B2837" s="1">
        <v>89</v>
      </c>
      <c r="C2837">
        <v>3.6</v>
      </c>
    </row>
    <row r="2838" spans="1:3" x14ac:dyDescent="0.3">
      <c r="A2838" t="s">
        <v>26984</v>
      </c>
      <c r="B2838" s="1">
        <v>107</v>
      </c>
      <c r="C2838">
        <v>5.7</v>
      </c>
    </row>
    <row r="2839" spans="1:3" x14ac:dyDescent="0.3">
      <c r="A2839" t="s">
        <v>26985</v>
      </c>
      <c r="B2839" s="1">
        <v>85</v>
      </c>
      <c r="C2839">
        <v>7.3</v>
      </c>
    </row>
    <row r="2840" spans="1:3" x14ac:dyDescent="0.3">
      <c r="A2840" t="s">
        <v>26986</v>
      </c>
      <c r="B2840" s="1">
        <v>93</v>
      </c>
      <c r="C2840">
        <v>5</v>
      </c>
    </row>
    <row r="2841" spans="1:3" x14ac:dyDescent="0.3">
      <c r="A2841" t="s">
        <v>26987</v>
      </c>
      <c r="B2841" s="1">
        <v>101</v>
      </c>
      <c r="C2841">
        <v>6.6</v>
      </c>
    </row>
    <row r="2842" spans="1:3" x14ac:dyDescent="0.3">
      <c r="A2842" t="s">
        <v>26988</v>
      </c>
      <c r="B2842" s="1">
        <v>103</v>
      </c>
      <c r="C2842">
        <v>6.6</v>
      </c>
    </row>
    <row r="2843" spans="1:3" x14ac:dyDescent="0.3">
      <c r="A2843" t="s">
        <v>26989</v>
      </c>
      <c r="B2843" s="1">
        <v>111</v>
      </c>
      <c r="C2843">
        <v>7.3</v>
      </c>
    </row>
    <row r="2844" spans="1:3" x14ac:dyDescent="0.3">
      <c r="A2844" t="s">
        <v>26990</v>
      </c>
      <c r="B2844" s="1">
        <v>86</v>
      </c>
      <c r="C2844">
        <v>6.2</v>
      </c>
    </row>
    <row r="2845" spans="1:3" x14ac:dyDescent="0.3">
      <c r="A2845" t="s">
        <v>26991</v>
      </c>
      <c r="B2845" s="1">
        <v>90</v>
      </c>
      <c r="C2845">
        <v>6.6</v>
      </c>
    </row>
    <row r="2846" spans="1:3" x14ac:dyDescent="0.3">
      <c r="A2846" t="s">
        <v>26992</v>
      </c>
      <c r="B2846" s="1">
        <v>82</v>
      </c>
      <c r="C2846">
        <v>6.3</v>
      </c>
    </row>
    <row r="2847" spans="1:3" x14ac:dyDescent="0.3">
      <c r="A2847" t="s">
        <v>26993</v>
      </c>
      <c r="B2847" s="1">
        <v>83</v>
      </c>
      <c r="C2847">
        <v>3.3</v>
      </c>
    </row>
    <row r="2848" spans="1:3" x14ac:dyDescent="0.3">
      <c r="A2848" t="s">
        <v>26994</v>
      </c>
      <c r="B2848" s="1">
        <v>125</v>
      </c>
      <c r="C2848">
        <v>6.2</v>
      </c>
    </row>
    <row r="2849" spans="1:3" x14ac:dyDescent="0.3">
      <c r="A2849" t="s">
        <v>26995</v>
      </c>
      <c r="B2849" s="1">
        <v>86</v>
      </c>
      <c r="C2849">
        <v>3.5</v>
      </c>
    </row>
    <row r="2850" spans="1:3" x14ac:dyDescent="0.3">
      <c r="A2850" t="s">
        <v>26996</v>
      </c>
      <c r="B2850" s="1">
        <v>91</v>
      </c>
      <c r="C2850">
        <v>5.5</v>
      </c>
    </row>
    <row r="2851" spans="1:3" x14ac:dyDescent="0.3">
      <c r="A2851" t="s">
        <v>26997</v>
      </c>
      <c r="B2851" s="1">
        <v>90</v>
      </c>
      <c r="C2851">
        <v>5.9</v>
      </c>
    </row>
    <row r="2852" spans="1:3" x14ac:dyDescent="0.3">
      <c r="A2852" t="s">
        <v>26998</v>
      </c>
      <c r="B2852" s="1">
        <v>90</v>
      </c>
      <c r="C2852">
        <v>4.7</v>
      </c>
    </row>
    <row r="2853" spans="1:3" x14ac:dyDescent="0.3">
      <c r="A2853" t="s">
        <v>26999</v>
      </c>
      <c r="B2853" s="1">
        <v>93</v>
      </c>
      <c r="C2853">
        <v>3.9</v>
      </c>
    </row>
    <row r="2854" spans="1:3" x14ac:dyDescent="0.3">
      <c r="A2854" t="s">
        <v>27000</v>
      </c>
      <c r="B2854" s="1">
        <v>104</v>
      </c>
      <c r="C2854">
        <v>6.1</v>
      </c>
    </row>
    <row r="2855" spans="1:3" x14ac:dyDescent="0.3">
      <c r="A2855" t="s">
        <v>27001</v>
      </c>
      <c r="B2855" s="1">
        <v>85</v>
      </c>
      <c r="C2855">
        <v>6.7</v>
      </c>
    </row>
    <row r="2856" spans="1:3" x14ac:dyDescent="0.3">
      <c r="A2856" t="s">
        <v>27002</v>
      </c>
      <c r="B2856" s="1">
        <v>81</v>
      </c>
      <c r="C2856">
        <v>6.9</v>
      </c>
    </row>
    <row r="2857" spans="1:3" x14ac:dyDescent="0.3">
      <c r="A2857" t="s">
        <v>27003</v>
      </c>
      <c r="B2857" s="1">
        <v>135</v>
      </c>
      <c r="C2857">
        <v>7.3</v>
      </c>
    </row>
    <row r="2858" spans="1:3" x14ac:dyDescent="0.3">
      <c r="A2858" t="s">
        <v>27004</v>
      </c>
      <c r="B2858" s="1">
        <v>144</v>
      </c>
      <c r="C2858">
        <v>6.7</v>
      </c>
    </row>
    <row r="2859" spans="1:3" x14ac:dyDescent="0.3">
      <c r="A2859" t="s">
        <v>27005</v>
      </c>
      <c r="B2859" s="1">
        <v>98</v>
      </c>
      <c r="C2859">
        <v>6.1</v>
      </c>
    </row>
    <row r="2860" spans="1:3" x14ac:dyDescent="0.3">
      <c r="A2860" t="s">
        <v>27006</v>
      </c>
      <c r="B2860" s="1">
        <v>117</v>
      </c>
      <c r="C2860">
        <v>6.9</v>
      </c>
    </row>
    <row r="2861" spans="1:3" x14ac:dyDescent="0.3">
      <c r="A2861" t="s">
        <v>27007</v>
      </c>
      <c r="B2861" s="1">
        <v>127</v>
      </c>
      <c r="C2861">
        <v>7.9</v>
      </c>
    </row>
    <row r="2862" spans="1:3" x14ac:dyDescent="0.3">
      <c r="A2862" t="s">
        <v>27008</v>
      </c>
      <c r="B2862" s="1">
        <v>98</v>
      </c>
      <c r="C2862">
        <v>4.5</v>
      </c>
    </row>
    <row r="2863" spans="1:3" x14ac:dyDescent="0.3">
      <c r="A2863" t="s">
        <v>27009</v>
      </c>
      <c r="B2863" s="1">
        <v>197</v>
      </c>
      <c r="C2863">
        <v>7.6</v>
      </c>
    </row>
    <row r="2864" spans="1:3" x14ac:dyDescent="0.3">
      <c r="A2864" t="s">
        <v>27010</v>
      </c>
      <c r="B2864" s="1">
        <v>104</v>
      </c>
      <c r="C2864">
        <v>7.5</v>
      </c>
    </row>
    <row r="2865" spans="1:3" x14ac:dyDescent="0.3">
      <c r="A2865" t="s">
        <v>27011</v>
      </c>
      <c r="B2865" s="1">
        <v>90</v>
      </c>
      <c r="C2865">
        <v>6</v>
      </c>
    </row>
    <row r="2866" spans="1:3" x14ac:dyDescent="0.3">
      <c r="A2866" t="s">
        <v>27012</v>
      </c>
      <c r="B2866" s="1">
        <v>130</v>
      </c>
      <c r="C2866">
        <v>7.1</v>
      </c>
    </row>
    <row r="2867" spans="1:3" x14ac:dyDescent="0.3">
      <c r="A2867" t="s">
        <v>27013</v>
      </c>
      <c r="B2867" s="1">
        <v>176</v>
      </c>
      <c r="C2867">
        <v>6.9</v>
      </c>
    </row>
    <row r="2868" spans="1:3" x14ac:dyDescent="0.3">
      <c r="A2868" t="s">
        <v>27014</v>
      </c>
      <c r="B2868" s="1">
        <v>116</v>
      </c>
      <c r="C2868">
        <v>8.5</v>
      </c>
    </row>
    <row r="2869" spans="1:3" x14ac:dyDescent="0.3">
      <c r="A2869" t="s">
        <v>27015</v>
      </c>
      <c r="B2869" s="1">
        <v>88</v>
      </c>
      <c r="C2869">
        <v>7.5</v>
      </c>
    </row>
    <row r="2870" spans="1:3" x14ac:dyDescent="0.3">
      <c r="A2870" t="s">
        <v>27016</v>
      </c>
      <c r="B2870" s="1">
        <v>106</v>
      </c>
      <c r="C2870">
        <v>6.6</v>
      </c>
    </row>
    <row r="2871" spans="1:3" x14ac:dyDescent="0.3">
      <c r="A2871" t="s">
        <v>27017</v>
      </c>
      <c r="B2871" s="1">
        <v>181</v>
      </c>
      <c r="C2871">
        <v>8</v>
      </c>
    </row>
    <row r="2872" spans="1:3" x14ac:dyDescent="0.3">
      <c r="A2872" t="s">
        <v>27018</v>
      </c>
      <c r="B2872" s="1">
        <v>130</v>
      </c>
      <c r="C2872">
        <v>7</v>
      </c>
    </row>
    <row r="2873" spans="1:3" x14ac:dyDescent="0.3">
      <c r="A2873" t="s">
        <v>27019</v>
      </c>
      <c r="B2873" s="1">
        <v>123</v>
      </c>
      <c r="C2873">
        <v>6.8</v>
      </c>
    </row>
    <row r="2874" spans="1:3" x14ac:dyDescent="0.3">
      <c r="A2874" t="s">
        <v>27020</v>
      </c>
      <c r="B2874" s="1">
        <v>120</v>
      </c>
      <c r="C2874">
        <v>6.7</v>
      </c>
    </row>
    <row r="2875" spans="1:3" x14ac:dyDescent="0.3">
      <c r="A2875" t="s">
        <v>27021</v>
      </c>
      <c r="B2875" s="1">
        <v>87</v>
      </c>
      <c r="C2875">
        <v>6.5</v>
      </c>
    </row>
    <row r="2876" spans="1:3" x14ac:dyDescent="0.3">
      <c r="A2876" t="s">
        <v>27022</v>
      </c>
      <c r="B2876" s="1">
        <v>123</v>
      </c>
      <c r="C2876">
        <v>8</v>
      </c>
    </row>
    <row r="2877" spans="1:3" x14ac:dyDescent="0.3">
      <c r="A2877" t="s">
        <v>27023</v>
      </c>
      <c r="B2877" s="1">
        <v>103</v>
      </c>
      <c r="C2877">
        <v>6.5</v>
      </c>
    </row>
    <row r="2878" spans="1:3" x14ac:dyDescent="0.3">
      <c r="A2878" t="s">
        <v>27024</v>
      </c>
      <c r="B2878" s="1">
        <v>91</v>
      </c>
      <c r="C2878">
        <v>4.9000000000000004</v>
      </c>
    </row>
    <row r="2879" spans="1:3" x14ac:dyDescent="0.3">
      <c r="A2879" t="s">
        <v>27025</v>
      </c>
      <c r="B2879" s="1">
        <v>88</v>
      </c>
      <c r="C2879">
        <v>7.1</v>
      </c>
    </row>
    <row r="2880" spans="1:3" x14ac:dyDescent="0.3">
      <c r="A2880" t="s">
        <v>27026</v>
      </c>
      <c r="B2880" s="1">
        <v>126</v>
      </c>
      <c r="C2880">
        <v>7</v>
      </c>
    </row>
    <row r="2881" spans="1:3" x14ac:dyDescent="0.3">
      <c r="A2881" t="s">
        <v>27027</v>
      </c>
      <c r="B2881" s="1">
        <v>120</v>
      </c>
      <c r="C2881">
        <v>7</v>
      </c>
    </row>
    <row r="2882" spans="1:3" x14ac:dyDescent="0.3">
      <c r="A2882" t="s">
        <v>27028</v>
      </c>
      <c r="B2882" s="1">
        <v>94</v>
      </c>
      <c r="C2882">
        <v>4.5</v>
      </c>
    </row>
    <row r="2883" spans="1:3" x14ac:dyDescent="0.3">
      <c r="A2883" t="s">
        <v>27029</v>
      </c>
      <c r="B2883" s="1">
        <v>137</v>
      </c>
      <c r="C2883">
        <v>7.7</v>
      </c>
    </row>
    <row r="2884" spans="1:3" x14ac:dyDescent="0.3">
      <c r="A2884" t="s">
        <v>27030</v>
      </c>
      <c r="B2884" s="1">
        <v>119</v>
      </c>
      <c r="C2884">
        <v>6.7</v>
      </c>
    </row>
    <row r="2885" spans="1:3" x14ac:dyDescent="0.3">
      <c r="A2885" t="s">
        <v>27031</v>
      </c>
      <c r="B2885" s="1">
        <v>99</v>
      </c>
      <c r="C2885">
        <v>7</v>
      </c>
    </row>
    <row r="2886" spans="1:3" x14ac:dyDescent="0.3">
      <c r="A2886" t="s">
        <v>27032</v>
      </c>
      <c r="B2886" s="1">
        <v>79</v>
      </c>
      <c r="C2886">
        <v>6.5</v>
      </c>
    </row>
    <row r="2887" spans="1:3" x14ac:dyDescent="0.3">
      <c r="A2887" t="s">
        <v>27033</v>
      </c>
      <c r="B2887" s="1">
        <v>95</v>
      </c>
      <c r="C2887">
        <v>6.2</v>
      </c>
    </row>
    <row r="2888" spans="1:3" x14ac:dyDescent="0.3">
      <c r="A2888" t="s">
        <v>27034</v>
      </c>
      <c r="B2888" s="1">
        <v>103</v>
      </c>
      <c r="C2888">
        <v>5.7</v>
      </c>
    </row>
    <row r="2889" spans="1:3" x14ac:dyDescent="0.3">
      <c r="A2889" t="s">
        <v>27035</v>
      </c>
      <c r="B2889" s="1">
        <v>92</v>
      </c>
      <c r="C2889">
        <v>6.4</v>
      </c>
    </row>
    <row r="2890" spans="1:3" x14ac:dyDescent="0.3">
      <c r="A2890" t="s">
        <v>27036</v>
      </c>
      <c r="B2890" s="1">
        <v>84</v>
      </c>
      <c r="C2890">
        <v>5.4</v>
      </c>
    </row>
    <row r="2891" spans="1:3" x14ac:dyDescent="0.3">
      <c r="A2891" t="s">
        <v>27037</v>
      </c>
      <c r="B2891" s="1">
        <v>300</v>
      </c>
      <c r="C2891">
        <v>6.6</v>
      </c>
    </row>
    <row r="2892" spans="1:3" x14ac:dyDescent="0.3">
      <c r="A2892" t="s">
        <v>27038</v>
      </c>
      <c r="B2892" s="1">
        <v>120</v>
      </c>
      <c r="C2892">
        <v>6.1</v>
      </c>
    </row>
    <row r="2893" spans="1:3" x14ac:dyDescent="0.3">
      <c r="A2893" t="s">
        <v>27039</v>
      </c>
      <c r="B2893" s="1">
        <v>121</v>
      </c>
      <c r="C2893">
        <v>7.6</v>
      </c>
    </row>
    <row r="2894" spans="1:3" x14ac:dyDescent="0.3">
      <c r="A2894" t="s">
        <v>27040</v>
      </c>
      <c r="B2894" s="1">
        <v>97</v>
      </c>
      <c r="C2894">
        <v>6.2</v>
      </c>
    </row>
    <row r="2895" spans="1:3" x14ac:dyDescent="0.3">
      <c r="A2895" t="s">
        <v>27041</v>
      </c>
      <c r="B2895" s="1">
        <v>86</v>
      </c>
      <c r="C2895">
        <v>6.6</v>
      </c>
    </row>
    <row r="2896" spans="1:3" x14ac:dyDescent="0.3">
      <c r="A2896" t="s">
        <v>27042</v>
      </c>
      <c r="B2896" s="1">
        <v>45</v>
      </c>
      <c r="C2896">
        <v>7.3</v>
      </c>
    </row>
    <row r="2897" spans="1:3" x14ac:dyDescent="0.3">
      <c r="A2897" t="s">
        <v>27043</v>
      </c>
      <c r="B2897" s="1">
        <v>97</v>
      </c>
      <c r="C2897">
        <v>4.2</v>
      </c>
    </row>
    <row r="2898" spans="1:3" x14ac:dyDescent="0.3">
      <c r="A2898" t="s">
        <v>27044</v>
      </c>
      <c r="B2898" s="1">
        <v>93</v>
      </c>
      <c r="C2898">
        <v>6.5</v>
      </c>
    </row>
    <row r="2899" spans="1:3" x14ac:dyDescent="0.3">
      <c r="A2899" t="s">
        <v>27045</v>
      </c>
      <c r="B2899" s="1">
        <v>84</v>
      </c>
      <c r="C2899">
        <v>6.5</v>
      </c>
    </row>
    <row r="2900" spans="1:3" x14ac:dyDescent="0.3">
      <c r="A2900" t="s">
        <v>27046</v>
      </c>
      <c r="B2900" s="1">
        <v>96</v>
      </c>
      <c r="C2900">
        <v>5.7</v>
      </c>
    </row>
    <row r="2901" spans="1:3" x14ac:dyDescent="0.3">
      <c r="A2901" t="s">
        <v>27047</v>
      </c>
      <c r="B2901" s="1">
        <v>112</v>
      </c>
      <c r="C2901">
        <v>7.3</v>
      </c>
    </row>
    <row r="2902" spans="1:3" x14ac:dyDescent="0.3">
      <c r="A2902" t="s">
        <v>27048</v>
      </c>
      <c r="B2902" s="1">
        <v>125</v>
      </c>
      <c r="C2902">
        <v>6.9</v>
      </c>
    </row>
    <row r="2903" spans="1:3" x14ac:dyDescent="0.3">
      <c r="A2903" t="s">
        <v>27049</v>
      </c>
      <c r="B2903" s="1">
        <v>96</v>
      </c>
      <c r="C2903">
        <v>5</v>
      </c>
    </row>
    <row r="2904" spans="1:3" x14ac:dyDescent="0.3">
      <c r="A2904" t="s">
        <v>27050</v>
      </c>
      <c r="B2904" s="1">
        <v>103</v>
      </c>
      <c r="C2904">
        <v>7.3</v>
      </c>
    </row>
    <row r="2905" spans="1:3" x14ac:dyDescent="0.3">
      <c r="A2905" t="s">
        <v>27051</v>
      </c>
      <c r="B2905" s="1">
        <v>101</v>
      </c>
      <c r="C2905">
        <v>6.5</v>
      </c>
    </row>
    <row r="2906" spans="1:3" x14ac:dyDescent="0.3">
      <c r="A2906" t="s">
        <v>27052</v>
      </c>
      <c r="B2906" s="1">
        <v>104</v>
      </c>
      <c r="C2906">
        <v>2.1</v>
      </c>
    </row>
    <row r="2907" spans="1:3" x14ac:dyDescent="0.3">
      <c r="A2907" t="s">
        <v>27053</v>
      </c>
      <c r="B2907" s="1">
        <v>119</v>
      </c>
      <c r="C2907">
        <v>7</v>
      </c>
    </row>
    <row r="2908" spans="1:3" x14ac:dyDescent="0.3">
      <c r="A2908" t="s">
        <v>27054</v>
      </c>
      <c r="B2908" s="1">
        <v>128</v>
      </c>
      <c r="C2908">
        <v>8</v>
      </c>
    </row>
    <row r="2909" spans="1:3" x14ac:dyDescent="0.3">
      <c r="A2909" t="s">
        <v>27055</v>
      </c>
      <c r="B2909" s="1">
        <v>106</v>
      </c>
      <c r="C2909">
        <v>6.9</v>
      </c>
    </row>
    <row r="2910" spans="1:3" x14ac:dyDescent="0.3">
      <c r="A2910" t="s">
        <v>27056</v>
      </c>
      <c r="B2910" s="1">
        <v>126</v>
      </c>
      <c r="C2910">
        <v>7.1</v>
      </c>
    </row>
    <row r="2911" spans="1:3" x14ac:dyDescent="0.3">
      <c r="A2911" t="s">
        <v>27057</v>
      </c>
      <c r="B2911" s="1">
        <v>150</v>
      </c>
      <c r="C2911">
        <v>6.7</v>
      </c>
    </row>
    <row r="2912" spans="1:3" x14ac:dyDescent="0.3">
      <c r="A2912" t="s">
        <v>27058</v>
      </c>
      <c r="B2912" s="1">
        <v>178</v>
      </c>
      <c r="C2912">
        <v>8.9</v>
      </c>
    </row>
    <row r="2913" spans="1:3" x14ac:dyDescent="0.3">
      <c r="A2913" t="s">
        <v>27059</v>
      </c>
      <c r="B2913" s="1">
        <v>117</v>
      </c>
      <c r="C2913">
        <v>7.9</v>
      </c>
    </row>
    <row r="2914" spans="1:3" x14ac:dyDescent="0.3">
      <c r="A2914" t="s">
        <v>27060</v>
      </c>
      <c r="B2914" s="1">
        <v>119</v>
      </c>
      <c r="C2914">
        <v>5.6</v>
      </c>
    </row>
    <row r="2915" spans="1:3" x14ac:dyDescent="0.3">
      <c r="A2915" t="s">
        <v>27061</v>
      </c>
      <c r="B2915" s="1">
        <v>174</v>
      </c>
      <c r="C2915">
        <v>8</v>
      </c>
    </row>
    <row r="2916" spans="1:3" x14ac:dyDescent="0.3">
      <c r="A2916" t="s">
        <v>27062</v>
      </c>
      <c r="B2916" s="1">
        <v>111</v>
      </c>
      <c r="C2916">
        <v>6.2</v>
      </c>
    </row>
    <row r="2917" spans="1:3" x14ac:dyDescent="0.3">
      <c r="A2917" t="s">
        <v>27063</v>
      </c>
      <c r="B2917" s="1">
        <v>101</v>
      </c>
      <c r="C2917">
        <v>7.9</v>
      </c>
    </row>
    <row r="2918" spans="1:3" x14ac:dyDescent="0.3">
      <c r="A2918" t="s">
        <v>27064</v>
      </c>
      <c r="B2918" s="1">
        <v>89</v>
      </c>
      <c r="C2918">
        <v>8.1</v>
      </c>
    </row>
    <row r="2919" spans="1:3" x14ac:dyDescent="0.3">
      <c r="A2919" t="s">
        <v>27065</v>
      </c>
      <c r="B2919" s="1">
        <v>113</v>
      </c>
      <c r="C2919">
        <v>7.6</v>
      </c>
    </row>
    <row r="2920" spans="1:3" x14ac:dyDescent="0.3">
      <c r="A2920" t="s">
        <v>27066</v>
      </c>
      <c r="B2920" s="1">
        <v>95</v>
      </c>
      <c r="C2920">
        <v>3.5</v>
      </c>
    </row>
    <row r="2921" spans="1:3" x14ac:dyDescent="0.3">
      <c r="A2921" t="s">
        <v>27067</v>
      </c>
      <c r="B2921" s="1">
        <v>112</v>
      </c>
      <c r="C2921">
        <v>7.6</v>
      </c>
    </row>
    <row r="2922" spans="1:3" x14ac:dyDescent="0.3">
      <c r="A2922" t="s">
        <v>27068</v>
      </c>
      <c r="B2922" s="1">
        <v>109</v>
      </c>
      <c r="C2922">
        <v>6.5</v>
      </c>
    </row>
    <row r="2923" spans="1:3" x14ac:dyDescent="0.3">
      <c r="A2923" t="s">
        <v>27069</v>
      </c>
      <c r="B2923" s="1">
        <v>108</v>
      </c>
      <c r="C2923">
        <v>5.6</v>
      </c>
    </row>
    <row r="2924" spans="1:3" x14ac:dyDescent="0.3">
      <c r="A2924" t="s">
        <v>27070</v>
      </c>
      <c r="B2924" s="1">
        <v>100</v>
      </c>
      <c r="C2924">
        <v>7.7</v>
      </c>
    </row>
    <row r="2925" spans="1:3" x14ac:dyDescent="0.3">
      <c r="A2925" t="s">
        <v>27071</v>
      </c>
      <c r="B2925" s="1">
        <v>90</v>
      </c>
      <c r="C2925">
        <v>5.2</v>
      </c>
    </row>
    <row r="2926" spans="1:3" x14ac:dyDescent="0.3">
      <c r="A2926" t="s">
        <v>27072</v>
      </c>
      <c r="B2926" s="1">
        <v>94</v>
      </c>
      <c r="C2926">
        <v>6.1</v>
      </c>
    </row>
    <row r="2927" spans="1:3" x14ac:dyDescent="0.3">
      <c r="A2927" t="s">
        <v>27073</v>
      </c>
      <c r="B2927" s="1">
        <v>111</v>
      </c>
      <c r="C2927">
        <v>7.4</v>
      </c>
    </row>
    <row r="2928" spans="1:3" x14ac:dyDescent="0.3">
      <c r="A2928" t="s">
        <v>27074</v>
      </c>
      <c r="B2928" s="1">
        <v>142</v>
      </c>
      <c r="C2928">
        <v>6.8</v>
      </c>
    </row>
    <row r="2929" spans="1:3" x14ac:dyDescent="0.3">
      <c r="A2929" t="s">
        <v>27075</v>
      </c>
      <c r="B2929" s="1">
        <v>107</v>
      </c>
      <c r="C2929">
        <v>6.4</v>
      </c>
    </row>
    <row r="2930" spans="1:3" x14ac:dyDescent="0.3">
      <c r="A2930" t="s">
        <v>27076</v>
      </c>
      <c r="B2930" s="1">
        <v>91</v>
      </c>
      <c r="C2930">
        <v>5.7</v>
      </c>
    </row>
    <row r="2931" spans="1:3" x14ac:dyDescent="0.3">
      <c r="A2931" t="s">
        <v>27077</v>
      </c>
      <c r="B2931" s="1">
        <v>82</v>
      </c>
      <c r="C2931">
        <v>6.7</v>
      </c>
    </row>
    <row r="2932" spans="1:3" x14ac:dyDescent="0.3">
      <c r="A2932" t="s">
        <v>27078</v>
      </c>
      <c r="B2932" s="1">
        <v>97</v>
      </c>
      <c r="C2932">
        <v>5.6</v>
      </c>
    </row>
    <row r="2933" spans="1:3" x14ac:dyDescent="0.3">
      <c r="A2933" t="s">
        <v>27079</v>
      </c>
      <c r="B2933" s="1">
        <v>102</v>
      </c>
      <c r="C2933">
        <v>7.6</v>
      </c>
    </row>
    <row r="2934" spans="1:3" x14ac:dyDescent="0.3">
      <c r="A2934" t="s">
        <v>27080</v>
      </c>
      <c r="B2934" s="1">
        <v>93</v>
      </c>
      <c r="C2934">
        <v>6.5</v>
      </c>
    </row>
    <row r="2935" spans="1:3" x14ac:dyDescent="0.3">
      <c r="A2935" t="s">
        <v>27081</v>
      </c>
      <c r="B2935" s="1">
        <v>138</v>
      </c>
      <c r="C2935">
        <v>6.3</v>
      </c>
    </row>
    <row r="2936" spans="1:3" x14ac:dyDescent="0.3">
      <c r="A2936" t="s">
        <v>27082</v>
      </c>
      <c r="B2936" s="1">
        <v>93</v>
      </c>
      <c r="C2936">
        <v>7.1</v>
      </c>
    </row>
    <row r="2937" spans="1:3" x14ac:dyDescent="0.3">
      <c r="A2937" t="s">
        <v>27083</v>
      </c>
      <c r="B2937" s="1">
        <v>92</v>
      </c>
      <c r="C2937">
        <v>7.1</v>
      </c>
    </row>
    <row r="2938" spans="1:3" x14ac:dyDescent="0.3">
      <c r="A2938" t="s">
        <v>27084</v>
      </c>
      <c r="B2938" s="1">
        <v>92</v>
      </c>
      <c r="C2938">
        <v>6.9</v>
      </c>
    </row>
    <row r="2939" spans="1:3" x14ac:dyDescent="0.3">
      <c r="A2939" t="s">
        <v>27085</v>
      </c>
      <c r="B2939" s="1">
        <v>104</v>
      </c>
      <c r="C2939">
        <v>5.4</v>
      </c>
    </row>
    <row r="2940" spans="1:3" x14ac:dyDescent="0.3">
      <c r="A2940" t="s">
        <v>27086</v>
      </c>
      <c r="B2940" s="1">
        <v>89</v>
      </c>
      <c r="C2940">
        <v>5.0999999999999996</v>
      </c>
    </row>
    <row r="2941" spans="1:3" x14ac:dyDescent="0.3">
      <c r="A2941" t="s">
        <v>27087</v>
      </c>
      <c r="B2941" s="1">
        <v>92</v>
      </c>
      <c r="C2941">
        <v>5.3</v>
      </c>
    </row>
    <row r="2942" spans="1:3" x14ac:dyDescent="0.3">
      <c r="A2942" t="s">
        <v>27088</v>
      </c>
      <c r="B2942" s="1">
        <v>90</v>
      </c>
      <c r="C2942">
        <v>7.3</v>
      </c>
    </row>
    <row r="2943" spans="1:3" x14ac:dyDescent="0.3">
      <c r="A2943" t="s">
        <v>27089</v>
      </c>
      <c r="B2943" s="1">
        <v>129</v>
      </c>
      <c r="C2943">
        <v>7.3</v>
      </c>
    </row>
    <row r="2944" spans="1:3" x14ac:dyDescent="0.3">
      <c r="A2944" t="s">
        <v>27090</v>
      </c>
      <c r="B2944" s="1">
        <v>111</v>
      </c>
      <c r="C2944">
        <v>7.1</v>
      </c>
    </row>
    <row r="2945" spans="1:3" x14ac:dyDescent="0.3">
      <c r="A2945" t="s">
        <v>27091</v>
      </c>
      <c r="B2945" s="1">
        <v>79</v>
      </c>
      <c r="C2945">
        <v>6</v>
      </c>
    </row>
    <row r="2946" spans="1:3" x14ac:dyDescent="0.3">
      <c r="A2946" t="s">
        <v>27092</v>
      </c>
      <c r="B2946" s="1">
        <v>104</v>
      </c>
      <c r="C2946">
        <v>6.6</v>
      </c>
    </row>
    <row r="2947" spans="1:3" x14ac:dyDescent="0.3">
      <c r="A2947" t="s">
        <v>27093</v>
      </c>
      <c r="B2947" s="1">
        <v>101</v>
      </c>
      <c r="C2947">
        <v>7.2</v>
      </c>
    </row>
    <row r="2948" spans="1:3" x14ac:dyDescent="0.3">
      <c r="A2948" t="s">
        <v>27094</v>
      </c>
      <c r="B2948" s="1">
        <v>113</v>
      </c>
      <c r="C2948">
        <v>7.2</v>
      </c>
    </row>
    <row r="2949" spans="1:3" x14ac:dyDescent="0.3">
      <c r="A2949" t="s">
        <v>27095</v>
      </c>
      <c r="B2949" s="1">
        <v>92</v>
      </c>
      <c r="C2949">
        <v>6.9</v>
      </c>
    </row>
    <row r="2950" spans="1:3" x14ac:dyDescent="0.3">
      <c r="A2950" t="s">
        <v>27096</v>
      </c>
      <c r="B2950" s="1">
        <v>106</v>
      </c>
      <c r="C2950">
        <v>6.8</v>
      </c>
    </row>
    <row r="2951" spans="1:3" x14ac:dyDescent="0.3">
      <c r="A2951" t="s">
        <v>27097</v>
      </c>
      <c r="B2951" s="1">
        <v>75</v>
      </c>
      <c r="C2951">
        <v>7.7</v>
      </c>
    </row>
    <row r="2952" spans="1:3" x14ac:dyDescent="0.3">
      <c r="A2952" t="s">
        <v>27098</v>
      </c>
      <c r="B2952" s="1">
        <v>104</v>
      </c>
      <c r="C2952">
        <v>7.4</v>
      </c>
    </row>
    <row r="2953" spans="1:3" x14ac:dyDescent="0.3">
      <c r="A2953" t="s">
        <v>27099</v>
      </c>
      <c r="B2953" s="1">
        <v>108</v>
      </c>
      <c r="C2953">
        <v>6.5</v>
      </c>
    </row>
    <row r="2954" spans="1:3" x14ac:dyDescent="0.3">
      <c r="A2954" t="s">
        <v>27100</v>
      </c>
      <c r="B2954" s="1">
        <v>99</v>
      </c>
      <c r="C2954">
        <v>6.4</v>
      </c>
    </row>
    <row r="2955" spans="1:3" x14ac:dyDescent="0.3">
      <c r="A2955" t="s">
        <v>27101</v>
      </c>
      <c r="B2955" s="1">
        <v>109</v>
      </c>
      <c r="C2955">
        <v>5.6</v>
      </c>
    </row>
    <row r="2956" spans="1:3" x14ac:dyDescent="0.3">
      <c r="A2956" t="s">
        <v>27102</v>
      </c>
      <c r="B2956" s="1">
        <v>93</v>
      </c>
      <c r="C2956">
        <v>6.8</v>
      </c>
    </row>
    <row r="2957" spans="1:3" x14ac:dyDescent="0.3">
      <c r="A2957" t="s">
        <v>27103</v>
      </c>
      <c r="B2957" s="1">
        <v>99</v>
      </c>
      <c r="C2957">
        <v>5.5</v>
      </c>
    </row>
    <row r="2958" spans="1:3" x14ac:dyDescent="0.3">
      <c r="A2958" t="s">
        <v>27104</v>
      </c>
      <c r="B2958" s="1">
        <v>98</v>
      </c>
      <c r="C2958">
        <v>6.9</v>
      </c>
    </row>
    <row r="2959" spans="1:3" x14ac:dyDescent="0.3">
      <c r="A2959" t="s">
        <v>27105</v>
      </c>
      <c r="B2959" s="1">
        <v>95</v>
      </c>
      <c r="C2959">
        <v>6</v>
      </c>
    </row>
    <row r="2960" spans="1:3" x14ac:dyDescent="0.3">
      <c r="A2960" t="s">
        <v>27106</v>
      </c>
      <c r="B2960" s="1">
        <v>107</v>
      </c>
      <c r="C2960">
        <v>6.4</v>
      </c>
    </row>
    <row r="2961" spans="1:3" x14ac:dyDescent="0.3">
      <c r="A2961" t="s">
        <v>27107</v>
      </c>
      <c r="B2961" s="1">
        <v>102</v>
      </c>
      <c r="C2961">
        <v>6.6</v>
      </c>
    </row>
    <row r="2962" spans="1:3" x14ac:dyDescent="0.3">
      <c r="A2962" t="s">
        <v>27108</v>
      </c>
      <c r="B2962" s="1">
        <v>97</v>
      </c>
      <c r="C2962">
        <v>5.3</v>
      </c>
    </row>
    <row r="2963" spans="1:3" x14ac:dyDescent="0.3">
      <c r="A2963" t="s">
        <v>27109</v>
      </c>
      <c r="B2963" s="1">
        <v>124</v>
      </c>
      <c r="C2963">
        <v>8.1</v>
      </c>
    </row>
    <row r="2964" spans="1:3" x14ac:dyDescent="0.3">
      <c r="A2964" t="s">
        <v>27110</v>
      </c>
      <c r="B2964" s="1">
        <v>90</v>
      </c>
      <c r="C2964">
        <v>6.9</v>
      </c>
    </row>
    <row r="2965" spans="1:3" x14ac:dyDescent="0.3">
      <c r="A2965" t="s">
        <v>27111</v>
      </c>
      <c r="B2965" s="1">
        <v>90</v>
      </c>
      <c r="C2965">
        <v>6.5</v>
      </c>
    </row>
    <row r="2966" spans="1:3" x14ac:dyDescent="0.3">
      <c r="A2966" t="s">
        <v>27112</v>
      </c>
      <c r="B2966" s="1">
        <v>99</v>
      </c>
      <c r="C2966">
        <v>7.4</v>
      </c>
    </row>
    <row r="2967" spans="1:3" x14ac:dyDescent="0.3">
      <c r="A2967" t="s">
        <v>27113</v>
      </c>
      <c r="B2967" s="1">
        <v>115</v>
      </c>
      <c r="C2967">
        <v>6.9</v>
      </c>
    </row>
    <row r="2968" spans="1:3" x14ac:dyDescent="0.3">
      <c r="A2968" t="s">
        <v>27114</v>
      </c>
      <c r="B2968" s="1">
        <v>89</v>
      </c>
      <c r="C2968">
        <v>6.7</v>
      </c>
    </row>
    <row r="2969" spans="1:3" x14ac:dyDescent="0.3">
      <c r="A2969" t="s">
        <v>27115</v>
      </c>
      <c r="B2969" s="1">
        <v>92</v>
      </c>
      <c r="C2969">
        <v>7.6</v>
      </c>
    </row>
    <row r="2970" spans="1:3" x14ac:dyDescent="0.3">
      <c r="A2970" t="s">
        <v>27116</v>
      </c>
      <c r="B2970" s="1">
        <v>94</v>
      </c>
      <c r="C2970">
        <v>5.4</v>
      </c>
    </row>
    <row r="2971" spans="1:3" x14ac:dyDescent="0.3">
      <c r="A2971" t="s">
        <v>27117</v>
      </c>
      <c r="B2971" s="1">
        <v>100</v>
      </c>
      <c r="C2971">
        <v>7.3</v>
      </c>
    </row>
    <row r="2972" spans="1:3" x14ac:dyDescent="0.3">
      <c r="A2972" t="s">
        <v>27118</v>
      </c>
      <c r="B2972" s="1">
        <v>109</v>
      </c>
      <c r="C2972">
        <v>6</v>
      </c>
    </row>
    <row r="2973" spans="1:3" x14ac:dyDescent="0.3">
      <c r="A2973" t="s">
        <v>27119</v>
      </c>
      <c r="B2973" s="1">
        <v>105</v>
      </c>
      <c r="C2973">
        <v>7.2</v>
      </c>
    </row>
    <row r="2974" spans="1:3" x14ac:dyDescent="0.3">
      <c r="A2974" t="s">
        <v>27120</v>
      </c>
      <c r="B2974" s="1">
        <v>102</v>
      </c>
      <c r="C2974">
        <v>6</v>
      </c>
    </row>
    <row r="2975" spans="1:3" x14ac:dyDescent="0.3">
      <c r="A2975" t="s">
        <v>27121</v>
      </c>
      <c r="B2975" s="1">
        <v>97</v>
      </c>
      <c r="C2975">
        <v>3.1</v>
      </c>
    </row>
    <row r="2976" spans="1:3" x14ac:dyDescent="0.3">
      <c r="A2976" t="s">
        <v>27122</v>
      </c>
      <c r="B2976" s="1">
        <v>118</v>
      </c>
      <c r="C2976">
        <v>6.9</v>
      </c>
    </row>
    <row r="2977" spans="1:3" x14ac:dyDescent="0.3">
      <c r="A2977" t="s">
        <v>27123</v>
      </c>
      <c r="B2977" s="1">
        <v>92</v>
      </c>
      <c r="C2977">
        <v>6.2</v>
      </c>
    </row>
    <row r="2978" spans="1:3" x14ac:dyDescent="0.3">
      <c r="A2978" t="s">
        <v>27124</v>
      </c>
      <c r="B2978" s="1">
        <v>103</v>
      </c>
      <c r="C2978">
        <v>6.9</v>
      </c>
    </row>
    <row r="2979" spans="1:3" x14ac:dyDescent="0.3">
      <c r="A2979" t="s">
        <v>27125</v>
      </c>
      <c r="B2979" s="1">
        <v>93</v>
      </c>
      <c r="C2979">
        <v>6.3</v>
      </c>
    </row>
    <row r="2980" spans="1:3" x14ac:dyDescent="0.3">
      <c r="A2980" t="s">
        <v>27126</v>
      </c>
      <c r="B2980" s="1">
        <v>113</v>
      </c>
      <c r="C2980">
        <v>6.7</v>
      </c>
    </row>
    <row r="2981" spans="1:3" x14ac:dyDescent="0.3">
      <c r="A2981" t="s">
        <v>27127</v>
      </c>
      <c r="B2981" s="1">
        <v>153</v>
      </c>
      <c r="C2981">
        <v>5.4</v>
      </c>
    </row>
    <row r="2982" spans="1:3" x14ac:dyDescent="0.3">
      <c r="A2982" t="s">
        <v>27128</v>
      </c>
      <c r="B2982" s="1">
        <v>89</v>
      </c>
      <c r="C2982">
        <v>8</v>
      </c>
    </row>
    <row r="2983" spans="1:3" x14ac:dyDescent="0.3">
      <c r="A2983" t="s">
        <v>27129</v>
      </c>
      <c r="B2983" s="1">
        <v>118</v>
      </c>
      <c r="C2983">
        <v>7</v>
      </c>
    </row>
    <row r="2984" spans="1:3" x14ac:dyDescent="0.3">
      <c r="A2984" t="s">
        <v>27130</v>
      </c>
      <c r="B2984" s="1">
        <v>97</v>
      </c>
      <c r="C2984">
        <v>7.2</v>
      </c>
    </row>
    <row r="2985" spans="1:3" x14ac:dyDescent="0.3">
      <c r="A2985" t="s">
        <v>27131</v>
      </c>
      <c r="B2985" s="1">
        <v>100</v>
      </c>
      <c r="C2985">
        <v>3.5</v>
      </c>
    </row>
    <row r="2986" spans="1:3" x14ac:dyDescent="0.3">
      <c r="A2986" t="s">
        <v>27132</v>
      </c>
      <c r="B2986" s="1">
        <v>96</v>
      </c>
      <c r="C2986">
        <v>7.5</v>
      </c>
    </row>
    <row r="2987" spans="1:3" x14ac:dyDescent="0.3">
      <c r="A2987" t="s">
        <v>27133</v>
      </c>
      <c r="B2987" s="1">
        <v>120</v>
      </c>
      <c r="C2987">
        <v>6.7</v>
      </c>
    </row>
    <row r="2988" spans="1:3" x14ac:dyDescent="0.3">
      <c r="A2988" t="s">
        <v>27134</v>
      </c>
      <c r="B2988" s="1">
        <v>175</v>
      </c>
      <c r="C2988">
        <v>9.1999999999999993</v>
      </c>
    </row>
    <row r="2989" spans="1:3" x14ac:dyDescent="0.3">
      <c r="A2989" t="s">
        <v>27135</v>
      </c>
      <c r="B2989" s="1">
        <v>95</v>
      </c>
      <c r="C2989">
        <v>6.1</v>
      </c>
    </row>
    <row r="2990" spans="1:3" x14ac:dyDescent="0.3">
      <c r="A2990" t="s">
        <v>27136</v>
      </c>
      <c r="B2990" s="1">
        <v>95</v>
      </c>
      <c r="C2990">
        <v>7.7</v>
      </c>
    </row>
    <row r="2991" spans="1:3" x14ac:dyDescent="0.3">
      <c r="A2991" t="s">
        <v>27137</v>
      </c>
      <c r="B2991" s="1">
        <v>121</v>
      </c>
      <c r="C2991">
        <v>7.6</v>
      </c>
    </row>
    <row r="2992" spans="1:3" x14ac:dyDescent="0.3">
      <c r="A2992" t="s">
        <v>27138</v>
      </c>
      <c r="B2992" s="1">
        <v>110</v>
      </c>
      <c r="C2992">
        <v>6.1</v>
      </c>
    </row>
    <row r="2993" spans="1:3" x14ac:dyDescent="0.3">
      <c r="A2993" t="s">
        <v>27139</v>
      </c>
      <c r="B2993" s="1">
        <v>96</v>
      </c>
      <c r="C2993">
        <v>4.9000000000000004</v>
      </c>
    </row>
    <row r="2994" spans="1:3" x14ac:dyDescent="0.3">
      <c r="A2994" t="s">
        <v>27140</v>
      </c>
      <c r="B2994" s="1">
        <v>121</v>
      </c>
      <c r="C2994">
        <v>6.8</v>
      </c>
    </row>
    <row r="2995" spans="1:3" x14ac:dyDescent="0.3">
      <c r="A2995" t="s">
        <v>27141</v>
      </c>
      <c r="B2995" s="1">
        <v>95</v>
      </c>
      <c r="C2995">
        <v>7</v>
      </c>
    </row>
    <row r="2996" spans="1:3" x14ac:dyDescent="0.3">
      <c r="A2996" t="s">
        <v>27142</v>
      </c>
      <c r="B2996" s="1">
        <v>112</v>
      </c>
      <c r="C2996">
        <v>5.7</v>
      </c>
    </row>
    <row r="2997" spans="1:3" x14ac:dyDescent="0.3">
      <c r="A2997" t="s">
        <v>27143</v>
      </c>
      <c r="B2997" s="1">
        <v>93</v>
      </c>
      <c r="C2997">
        <v>7.5</v>
      </c>
    </row>
    <row r="2998" spans="1:3" x14ac:dyDescent="0.3">
      <c r="A2998" t="s">
        <v>27144</v>
      </c>
      <c r="B2998" s="1">
        <v>110</v>
      </c>
      <c r="C2998">
        <v>7.4</v>
      </c>
    </row>
    <row r="2999" spans="1:3" x14ac:dyDescent="0.3">
      <c r="A2999" t="s">
        <v>27145</v>
      </c>
      <c r="B2999" s="1">
        <v>104</v>
      </c>
      <c r="C2999">
        <v>7.2</v>
      </c>
    </row>
    <row r="3000" spans="1:3" x14ac:dyDescent="0.3">
      <c r="A3000" t="s">
        <v>27146</v>
      </c>
      <c r="B3000" s="1">
        <v>119</v>
      </c>
      <c r="C3000">
        <v>6.8</v>
      </c>
    </row>
    <row r="3001" spans="1:3" x14ac:dyDescent="0.3">
      <c r="A3001" t="s">
        <v>27147</v>
      </c>
      <c r="B3001" s="1">
        <v>125</v>
      </c>
      <c r="C3001">
        <v>6.8</v>
      </c>
    </row>
    <row r="3002" spans="1:3" x14ac:dyDescent="0.3">
      <c r="A3002" t="s">
        <v>27148</v>
      </c>
      <c r="B3002" s="1">
        <v>96</v>
      </c>
      <c r="C3002">
        <v>5.2</v>
      </c>
    </row>
    <row r="3003" spans="1:3" x14ac:dyDescent="0.3">
      <c r="A3003" t="s">
        <v>27149</v>
      </c>
      <c r="B3003" s="1">
        <v>100</v>
      </c>
      <c r="C3003">
        <v>7.2</v>
      </c>
    </row>
    <row r="3004" spans="1:3" x14ac:dyDescent="0.3">
      <c r="A3004" t="s">
        <v>27150</v>
      </c>
      <c r="B3004" s="1">
        <v>89</v>
      </c>
      <c r="C3004">
        <v>4</v>
      </c>
    </row>
    <row r="3005" spans="1:3" x14ac:dyDescent="0.3">
      <c r="A3005" t="s">
        <v>27151</v>
      </c>
      <c r="B3005" s="1">
        <v>92</v>
      </c>
      <c r="C3005">
        <v>6.8</v>
      </c>
    </row>
    <row r="3006" spans="1:3" x14ac:dyDescent="0.3">
      <c r="A3006" t="s">
        <v>27152</v>
      </c>
      <c r="B3006" s="1">
        <v>109</v>
      </c>
      <c r="C3006">
        <v>6.9</v>
      </c>
    </row>
    <row r="3007" spans="1:3" x14ac:dyDescent="0.3">
      <c r="A3007" t="s">
        <v>27153</v>
      </c>
      <c r="B3007" s="1">
        <v>103</v>
      </c>
      <c r="C3007">
        <v>7.3</v>
      </c>
    </row>
    <row r="3008" spans="1:3" x14ac:dyDescent="0.3">
      <c r="A3008" t="s">
        <v>27154</v>
      </c>
      <c r="B3008" s="1">
        <v>95</v>
      </c>
      <c r="C3008">
        <v>6.1</v>
      </c>
    </row>
    <row r="3009" spans="1:3" x14ac:dyDescent="0.3">
      <c r="A3009" t="s">
        <v>27155</v>
      </c>
      <c r="B3009" s="1">
        <v>105</v>
      </c>
      <c r="C3009">
        <v>6</v>
      </c>
    </row>
    <row r="3010" spans="1:3" x14ac:dyDescent="0.3">
      <c r="A3010" t="s">
        <v>27156</v>
      </c>
      <c r="B3010" s="1">
        <v>106</v>
      </c>
      <c r="C3010">
        <v>7</v>
      </c>
    </row>
    <row r="3011" spans="1:3" x14ac:dyDescent="0.3">
      <c r="A3011" t="s">
        <v>27157</v>
      </c>
      <c r="B3011" s="1">
        <v>100</v>
      </c>
      <c r="C3011">
        <v>7.1</v>
      </c>
    </row>
    <row r="3012" spans="1:3" x14ac:dyDescent="0.3">
      <c r="A3012" t="s">
        <v>27158</v>
      </c>
      <c r="B3012" s="1">
        <v>103</v>
      </c>
      <c r="C3012">
        <v>6.2</v>
      </c>
    </row>
    <row r="3013" spans="1:3" x14ac:dyDescent="0.3">
      <c r="A3013" t="s">
        <v>27159</v>
      </c>
      <c r="B3013" s="1">
        <v>116</v>
      </c>
      <c r="C3013">
        <v>6.9</v>
      </c>
    </row>
    <row r="3014" spans="1:3" x14ac:dyDescent="0.3">
      <c r="A3014" t="s">
        <v>27160</v>
      </c>
      <c r="B3014" s="1">
        <v>99</v>
      </c>
      <c r="C3014">
        <v>7.6</v>
      </c>
    </row>
    <row r="3015" spans="1:3" x14ac:dyDescent="0.3">
      <c r="A3015" t="s">
        <v>27161</v>
      </c>
      <c r="B3015" s="1">
        <v>164</v>
      </c>
      <c r="C3015">
        <v>7.6</v>
      </c>
    </row>
    <row r="3016" spans="1:3" x14ac:dyDescent="0.3">
      <c r="A3016" t="s">
        <v>27162</v>
      </c>
      <c r="B3016" s="1">
        <v>96</v>
      </c>
      <c r="C3016">
        <v>6.4</v>
      </c>
    </row>
    <row r="3017" spans="1:3" x14ac:dyDescent="0.3">
      <c r="A3017" t="s">
        <v>27163</v>
      </c>
      <c r="B3017" s="1">
        <v>122</v>
      </c>
      <c r="C3017">
        <v>6.2</v>
      </c>
    </row>
    <row r="3018" spans="1:3" x14ac:dyDescent="0.3">
      <c r="A3018" t="s">
        <v>27164</v>
      </c>
      <c r="B3018" s="1">
        <v>94</v>
      </c>
      <c r="C3018">
        <v>7.5</v>
      </c>
    </row>
    <row r="3019" spans="1:3" x14ac:dyDescent="0.3">
      <c r="A3019" t="s">
        <v>27165</v>
      </c>
      <c r="B3019" s="1">
        <v>93</v>
      </c>
      <c r="C3019">
        <v>2</v>
      </c>
    </row>
    <row r="3020" spans="1:3" x14ac:dyDescent="0.3">
      <c r="A3020" t="s">
        <v>27166</v>
      </c>
      <c r="B3020" s="1">
        <v>96</v>
      </c>
      <c r="C3020">
        <v>6.2</v>
      </c>
    </row>
    <row r="3021" spans="1:3" x14ac:dyDescent="0.3">
      <c r="A3021" t="s">
        <v>27167</v>
      </c>
      <c r="B3021" s="1">
        <v>113</v>
      </c>
      <c r="C3021">
        <v>6.5</v>
      </c>
    </row>
    <row r="3022" spans="1:3" x14ac:dyDescent="0.3">
      <c r="A3022" t="s">
        <v>27168</v>
      </c>
      <c r="B3022" s="1">
        <v>192</v>
      </c>
      <c r="C3022">
        <v>7.9</v>
      </c>
    </row>
    <row r="3023" spans="1:3" x14ac:dyDescent="0.3">
      <c r="A3023" t="s">
        <v>27169</v>
      </c>
      <c r="B3023" s="1">
        <v>99</v>
      </c>
      <c r="C3023">
        <v>6.8</v>
      </c>
    </row>
    <row r="3024" spans="1:3" x14ac:dyDescent="0.3">
      <c r="A3024" t="s">
        <v>27170</v>
      </c>
      <c r="B3024" s="1">
        <v>91</v>
      </c>
      <c r="C3024">
        <v>6.3</v>
      </c>
    </row>
    <row r="3025" spans="1:3" x14ac:dyDescent="0.3">
      <c r="A3025" t="s">
        <v>27171</v>
      </c>
      <c r="B3025" s="1">
        <v>100</v>
      </c>
      <c r="C3025">
        <v>6.3</v>
      </c>
    </row>
    <row r="3026" spans="1:3" x14ac:dyDescent="0.3">
      <c r="A3026" t="s">
        <v>27172</v>
      </c>
      <c r="B3026" s="1">
        <v>105</v>
      </c>
      <c r="C3026">
        <v>6.6</v>
      </c>
    </row>
    <row r="3027" spans="1:3" x14ac:dyDescent="0.3">
      <c r="A3027" t="s">
        <v>27173</v>
      </c>
      <c r="B3027" s="1">
        <v>99</v>
      </c>
      <c r="C3027">
        <v>6.4</v>
      </c>
    </row>
    <row r="3028" spans="1:3" x14ac:dyDescent="0.3">
      <c r="A3028" t="s">
        <v>27174</v>
      </c>
      <c r="B3028" s="1">
        <v>112</v>
      </c>
      <c r="C3028">
        <v>7.5</v>
      </c>
    </row>
    <row r="3029" spans="1:3" x14ac:dyDescent="0.3">
      <c r="A3029" t="s">
        <v>27175</v>
      </c>
      <c r="B3029" s="1">
        <v>99</v>
      </c>
      <c r="C3029">
        <v>6.5</v>
      </c>
    </row>
    <row r="3030" spans="1:3" x14ac:dyDescent="0.3">
      <c r="A3030" t="s">
        <v>27176</v>
      </c>
      <c r="B3030" s="1">
        <v>125</v>
      </c>
      <c r="C3030">
        <v>7.2</v>
      </c>
    </row>
    <row r="3031" spans="1:3" x14ac:dyDescent="0.3">
      <c r="A3031" t="s">
        <v>27177</v>
      </c>
      <c r="B3031" s="1">
        <v>107</v>
      </c>
      <c r="C3031">
        <v>6.3</v>
      </c>
    </row>
    <row r="3032" spans="1:3" x14ac:dyDescent="0.3">
      <c r="A3032" t="s">
        <v>27178</v>
      </c>
      <c r="B3032" s="1">
        <v>107</v>
      </c>
      <c r="C3032">
        <v>7</v>
      </c>
    </row>
    <row r="3033" spans="1:3" x14ac:dyDescent="0.3">
      <c r="A3033" t="s">
        <v>27179</v>
      </c>
      <c r="B3033" s="1">
        <v>97</v>
      </c>
      <c r="C3033">
        <v>6.3</v>
      </c>
    </row>
    <row r="3034" spans="1:3" x14ac:dyDescent="0.3">
      <c r="A3034" t="s">
        <v>27180</v>
      </c>
      <c r="B3034" s="1">
        <v>95</v>
      </c>
      <c r="C3034">
        <v>2.2999999999999998</v>
      </c>
    </row>
    <row r="3035" spans="1:3" x14ac:dyDescent="0.3">
      <c r="A3035" t="s">
        <v>27181</v>
      </c>
      <c r="B3035" s="1">
        <v>106</v>
      </c>
      <c r="C3035">
        <v>7.1</v>
      </c>
    </row>
    <row r="3036" spans="1:3" x14ac:dyDescent="0.3">
      <c r="A3036" t="s">
        <v>27182</v>
      </c>
      <c r="B3036" s="1">
        <v>103</v>
      </c>
      <c r="C3036">
        <v>6.2</v>
      </c>
    </row>
    <row r="3037" spans="1:3" x14ac:dyDescent="0.3">
      <c r="A3037" t="s">
        <v>27183</v>
      </c>
      <c r="B3037" s="1">
        <v>96</v>
      </c>
      <c r="C3037">
        <v>6.7</v>
      </c>
    </row>
    <row r="3038" spans="1:3" x14ac:dyDescent="0.3">
      <c r="A3038" t="s">
        <v>27184</v>
      </c>
      <c r="B3038" s="1">
        <v>103</v>
      </c>
      <c r="C3038">
        <v>6.5</v>
      </c>
    </row>
    <row r="3039" spans="1:3" x14ac:dyDescent="0.3">
      <c r="A3039" t="s">
        <v>27185</v>
      </c>
      <c r="B3039" s="1">
        <v>108</v>
      </c>
      <c r="C3039">
        <v>5.9</v>
      </c>
    </row>
    <row r="3040" spans="1:3" x14ac:dyDescent="0.3">
      <c r="A3040" t="s">
        <v>27186</v>
      </c>
      <c r="B3040" s="1">
        <v>118</v>
      </c>
      <c r="C3040">
        <v>6</v>
      </c>
    </row>
    <row r="3041" spans="1:3" x14ac:dyDescent="0.3">
      <c r="A3041" t="s">
        <v>27187</v>
      </c>
      <c r="B3041" s="1">
        <v>97</v>
      </c>
      <c r="C3041">
        <v>6.9</v>
      </c>
    </row>
    <row r="3042" spans="1:3" x14ac:dyDescent="0.3">
      <c r="A3042" t="s">
        <v>27188</v>
      </c>
      <c r="B3042" s="1">
        <v>115</v>
      </c>
      <c r="C3042">
        <v>7.3</v>
      </c>
    </row>
    <row r="3043" spans="1:3" x14ac:dyDescent="0.3">
      <c r="A3043" t="s">
        <v>27189</v>
      </c>
      <c r="B3043" s="1">
        <v>102</v>
      </c>
      <c r="C3043">
        <v>7.7</v>
      </c>
    </row>
    <row r="3044" spans="1:3" x14ac:dyDescent="0.3">
      <c r="A3044" t="s">
        <v>27190</v>
      </c>
      <c r="B3044" s="1">
        <v>125</v>
      </c>
      <c r="C3044">
        <v>7.3</v>
      </c>
    </row>
    <row r="3045" spans="1:3" x14ac:dyDescent="0.3">
      <c r="A3045" t="s">
        <v>27191</v>
      </c>
      <c r="B3045" s="1">
        <v>108</v>
      </c>
      <c r="C3045">
        <v>7</v>
      </c>
    </row>
    <row r="3046" spans="1:3" x14ac:dyDescent="0.3">
      <c r="A3046" t="s">
        <v>27192</v>
      </c>
      <c r="B3046" s="1">
        <v>101</v>
      </c>
      <c r="C3046">
        <v>6.4</v>
      </c>
    </row>
    <row r="3047" spans="1:3" x14ac:dyDescent="0.3">
      <c r="A3047" t="s">
        <v>27193</v>
      </c>
      <c r="B3047" s="1">
        <v>101</v>
      </c>
      <c r="C3047">
        <v>5.6</v>
      </c>
    </row>
    <row r="3048" spans="1:3" x14ac:dyDescent="0.3">
      <c r="A3048" t="s">
        <v>27194</v>
      </c>
      <c r="B3048" s="1">
        <v>139</v>
      </c>
      <c r="C3048">
        <v>8.1999999999999993</v>
      </c>
    </row>
    <row r="3049" spans="1:3" x14ac:dyDescent="0.3">
      <c r="A3049" t="s">
        <v>27195</v>
      </c>
      <c r="B3049" s="1">
        <v>125</v>
      </c>
      <c r="C3049">
        <v>6.5</v>
      </c>
    </row>
    <row r="3050" spans="1:3" x14ac:dyDescent="0.3">
      <c r="A3050" t="s">
        <v>27196</v>
      </c>
      <c r="B3050" s="1">
        <v>115</v>
      </c>
      <c r="C3050">
        <v>8.1</v>
      </c>
    </row>
    <row r="3051" spans="1:3" x14ac:dyDescent="0.3">
      <c r="A3051" t="s">
        <v>27197</v>
      </c>
      <c r="B3051" s="1">
        <v>99</v>
      </c>
      <c r="C3051">
        <v>5.4</v>
      </c>
    </row>
    <row r="3052" spans="1:3" x14ac:dyDescent="0.3">
      <c r="A3052" t="s">
        <v>27198</v>
      </c>
      <c r="B3052" s="1">
        <v>88</v>
      </c>
      <c r="C3052">
        <v>6.3</v>
      </c>
    </row>
    <row r="3053" spans="1:3" x14ac:dyDescent="0.3">
      <c r="A3053" t="s">
        <v>27199</v>
      </c>
      <c r="B3053" s="1">
        <v>112</v>
      </c>
      <c r="C3053">
        <v>7.8</v>
      </c>
    </row>
    <row r="3054" spans="1:3" x14ac:dyDescent="0.3">
      <c r="A3054" t="s">
        <v>27200</v>
      </c>
      <c r="B3054" s="1">
        <v>108</v>
      </c>
      <c r="C3054">
        <v>6.8</v>
      </c>
    </row>
    <row r="3055" spans="1:3" x14ac:dyDescent="0.3">
      <c r="A3055" t="s">
        <v>27201</v>
      </c>
      <c r="B3055" s="1">
        <v>104</v>
      </c>
      <c r="C3055">
        <v>7.1</v>
      </c>
    </row>
    <row r="3056" spans="1:3" x14ac:dyDescent="0.3">
      <c r="A3056" t="s">
        <v>27202</v>
      </c>
      <c r="B3056" s="1">
        <v>108</v>
      </c>
      <c r="C3056">
        <v>6.2</v>
      </c>
    </row>
    <row r="3057" spans="1:3" x14ac:dyDescent="0.3">
      <c r="A3057" t="s">
        <v>27203</v>
      </c>
      <c r="B3057" s="1">
        <v>102</v>
      </c>
      <c r="C3057">
        <v>7.3</v>
      </c>
    </row>
    <row r="3058" spans="1:3" x14ac:dyDescent="0.3">
      <c r="A3058" t="s">
        <v>27204</v>
      </c>
      <c r="B3058" s="1">
        <v>88</v>
      </c>
      <c r="C3058">
        <v>5.9</v>
      </c>
    </row>
    <row r="3059" spans="1:3" x14ac:dyDescent="0.3">
      <c r="A3059" t="s">
        <v>27205</v>
      </c>
      <c r="B3059" s="1">
        <v>91</v>
      </c>
      <c r="C3059">
        <v>3.6</v>
      </c>
    </row>
    <row r="3060" spans="1:3" x14ac:dyDescent="0.3">
      <c r="A3060" t="s">
        <v>27206</v>
      </c>
      <c r="B3060" s="1">
        <v>141</v>
      </c>
      <c r="C3060">
        <v>7.7</v>
      </c>
    </row>
    <row r="3061" spans="1:3" x14ac:dyDescent="0.3">
      <c r="A3061" t="s">
        <v>27207</v>
      </c>
      <c r="B3061" s="1">
        <v>101</v>
      </c>
      <c r="C3061">
        <v>7.3</v>
      </c>
    </row>
    <row r="3062" spans="1:3" x14ac:dyDescent="0.3">
      <c r="A3062" t="s">
        <v>27208</v>
      </c>
      <c r="B3062" s="1">
        <v>105</v>
      </c>
      <c r="C3062">
        <v>7.4</v>
      </c>
    </row>
    <row r="3063" spans="1:3" x14ac:dyDescent="0.3">
      <c r="A3063" t="s">
        <v>27209</v>
      </c>
      <c r="B3063" s="1">
        <v>100</v>
      </c>
      <c r="C3063">
        <v>6.6</v>
      </c>
    </row>
    <row r="3064" spans="1:3" x14ac:dyDescent="0.3">
      <c r="A3064" t="s">
        <v>27210</v>
      </c>
      <c r="B3064" s="1">
        <v>116</v>
      </c>
      <c r="C3064">
        <v>6.9</v>
      </c>
    </row>
    <row r="3065" spans="1:3" x14ac:dyDescent="0.3">
      <c r="A3065" t="s">
        <v>27211</v>
      </c>
      <c r="B3065" s="1">
        <v>97</v>
      </c>
      <c r="C3065">
        <v>6.8</v>
      </c>
    </row>
    <row r="3066" spans="1:3" x14ac:dyDescent="0.3">
      <c r="A3066" t="s">
        <v>27212</v>
      </c>
      <c r="B3066" s="1">
        <v>106</v>
      </c>
      <c r="C3066">
        <v>7.3</v>
      </c>
    </row>
    <row r="3067" spans="1:3" x14ac:dyDescent="0.3">
      <c r="A3067" t="s">
        <v>27213</v>
      </c>
      <c r="B3067" s="1">
        <v>105</v>
      </c>
      <c r="C3067">
        <v>7.2</v>
      </c>
    </row>
    <row r="3068" spans="1:3" x14ac:dyDescent="0.3">
      <c r="A3068" t="s">
        <v>27214</v>
      </c>
      <c r="B3068" s="1">
        <v>122</v>
      </c>
      <c r="C3068">
        <v>7.7</v>
      </c>
    </row>
    <row r="3069" spans="1:3" x14ac:dyDescent="0.3">
      <c r="A3069" t="s">
        <v>27215</v>
      </c>
      <c r="B3069" s="1">
        <v>107</v>
      </c>
      <c r="C3069">
        <v>8.1</v>
      </c>
    </row>
    <row r="3070" spans="1:3" x14ac:dyDescent="0.3">
      <c r="A3070" t="s">
        <v>27216</v>
      </c>
      <c r="B3070" s="1">
        <v>121</v>
      </c>
      <c r="C3070">
        <v>7.7</v>
      </c>
    </row>
    <row r="3071" spans="1:3" x14ac:dyDescent="0.3">
      <c r="A3071" t="s">
        <v>27217</v>
      </c>
      <c r="B3071" s="1">
        <v>98</v>
      </c>
      <c r="C3071">
        <v>7.6</v>
      </c>
    </row>
    <row r="3072" spans="1:3" x14ac:dyDescent="0.3">
      <c r="A3072" t="s">
        <v>27218</v>
      </c>
      <c r="B3072" s="1">
        <v>123</v>
      </c>
      <c r="C3072">
        <v>7.2</v>
      </c>
    </row>
    <row r="3073" spans="1:3" x14ac:dyDescent="0.3">
      <c r="A3073" t="s">
        <v>27219</v>
      </c>
      <c r="B3073" s="1">
        <v>110</v>
      </c>
      <c r="C3073">
        <v>7.2</v>
      </c>
    </row>
    <row r="3074" spans="1:3" x14ac:dyDescent="0.3">
      <c r="A3074" t="s">
        <v>27220</v>
      </c>
      <c r="B3074" s="1">
        <v>120</v>
      </c>
      <c r="C3074">
        <v>8.1</v>
      </c>
    </row>
    <row r="3075" spans="1:3" x14ac:dyDescent="0.3">
      <c r="A3075" t="s">
        <v>27221</v>
      </c>
      <c r="B3075" s="1">
        <v>122</v>
      </c>
      <c r="C3075">
        <v>7.5</v>
      </c>
    </row>
    <row r="3076" spans="1:3" x14ac:dyDescent="0.3">
      <c r="A3076" t="s">
        <v>27222</v>
      </c>
      <c r="B3076" s="1">
        <v>110</v>
      </c>
      <c r="C3076">
        <v>8.1</v>
      </c>
    </row>
    <row r="3077" spans="1:3" x14ac:dyDescent="0.3">
      <c r="A3077" t="s">
        <v>27223</v>
      </c>
      <c r="B3077" s="1">
        <v>139</v>
      </c>
      <c r="C3077">
        <v>7.8</v>
      </c>
    </row>
    <row r="3078" spans="1:3" x14ac:dyDescent="0.3">
      <c r="A3078" t="s">
        <v>27224</v>
      </c>
      <c r="B3078" s="1">
        <v>124</v>
      </c>
      <c r="C3078">
        <v>7.8</v>
      </c>
    </row>
    <row r="3079" spans="1:3" x14ac:dyDescent="0.3">
      <c r="A3079" t="s">
        <v>27225</v>
      </c>
      <c r="B3079" s="1">
        <v>152</v>
      </c>
      <c r="C3079">
        <v>7.6</v>
      </c>
    </row>
    <row r="3080" spans="1:3" x14ac:dyDescent="0.3">
      <c r="A3080" t="s">
        <v>27226</v>
      </c>
      <c r="B3080" s="1">
        <v>98</v>
      </c>
      <c r="C3080">
        <v>7.4</v>
      </c>
    </row>
    <row r="3081" spans="1:3" x14ac:dyDescent="0.3">
      <c r="A3081" t="s">
        <v>27227</v>
      </c>
      <c r="B3081" s="1">
        <v>106</v>
      </c>
      <c r="C3081">
        <v>6.3</v>
      </c>
    </row>
    <row r="3082" spans="1:3" x14ac:dyDescent="0.3">
      <c r="A3082" t="s">
        <v>27228</v>
      </c>
      <c r="B3082" s="1">
        <v>106</v>
      </c>
      <c r="C3082">
        <v>6.9</v>
      </c>
    </row>
    <row r="3083" spans="1:3" x14ac:dyDescent="0.3">
      <c r="A3083" t="s">
        <v>27229</v>
      </c>
      <c r="B3083" s="1">
        <v>106</v>
      </c>
      <c r="C3083">
        <v>8.6</v>
      </c>
    </row>
    <row r="3084" spans="1:3" x14ac:dyDescent="0.3">
      <c r="A3084" t="s">
        <v>27230</v>
      </c>
      <c r="B3084" s="1">
        <v>89</v>
      </c>
      <c r="C3084">
        <v>5.0999999999999996</v>
      </c>
    </row>
    <row r="3085" spans="1:3" x14ac:dyDescent="0.3">
      <c r="A3085" t="s">
        <v>27231</v>
      </c>
      <c r="B3085" s="1">
        <v>94</v>
      </c>
      <c r="C3085">
        <v>6.4</v>
      </c>
    </row>
    <row r="3086" spans="1:3" x14ac:dyDescent="0.3">
      <c r="A3086" t="s">
        <v>27232</v>
      </c>
      <c r="B3086" s="1">
        <v>109</v>
      </c>
      <c r="C3086">
        <v>7.9</v>
      </c>
    </row>
    <row r="3087" spans="1:3" x14ac:dyDescent="0.3">
      <c r="A3087" t="s">
        <v>27233</v>
      </c>
      <c r="B3087" s="1">
        <v>144</v>
      </c>
      <c r="C3087">
        <v>6.9</v>
      </c>
    </row>
    <row r="3088" spans="1:3" x14ac:dyDescent="0.3">
      <c r="A3088" t="s">
        <v>27234</v>
      </c>
      <c r="B3088" s="1">
        <v>90</v>
      </c>
      <c r="C3088">
        <v>7.5</v>
      </c>
    </row>
    <row r="3089" spans="1:3" x14ac:dyDescent="0.3">
      <c r="A3089" t="s">
        <v>27235</v>
      </c>
      <c r="B3089" s="1">
        <v>106</v>
      </c>
      <c r="C3089">
        <v>7.2</v>
      </c>
    </row>
    <row r="3090" spans="1:3" x14ac:dyDescent="0.3">
      <c r="A3090" t="s">
        <v>27236</v>
      </c>
      <c r="B3090" s="1">
        <v>121</v>
      </c>
      <c r="C3090">
        <v>5.8</v>
      </c>
    </row>
    <row r="3091" spans="1:3" x14ac:dyDescent="0.3">
      <c r="A3091" t="s">
        <v>27237</v>
      </c>
      <c r="B3091" s="1">
        <v>89</v>
      </c>
      <c r="C3091">
        <v>2.9</v>
      </c>
    </row>
    <row r="3092" spans="1:3" x14ac:dyDescent="0.3">
      <c r="A3092" t="s">
        <v>27238</v>
      </c>
      <c r="B3092" s="1">
        <v>104</v>
      </c>
      <c r="C3092">
        <v>6.2</v>
      </c>
    </row>
    <row r="3093" spans="1:3" x14ac:dyDescent="0.3">
      <c r="A3093" t="s">
        <v>27239</v>
      </c>
      <c r="B3093" s="1">
        <v>99</v>
      </c>
      <c r="C3093">
        <v>6.8</v>
      </c>
    </row>
    <row r="3094" spans="1:3" x14ac:dyDescent="0.3">
      <c r="A3094" t="s">
        <v>27240</v>
      </c>
      <c r="B3094" s="1">
        <v>98</v>
      </c>
      <c r="C3094">
        <v>6.1</v>
      </c>
    </row>
    <row r="3095" spans="1:3" x14ac:dyDescent="0.3">
      <c r="A3095" t="s">
        <v>27241</v>
      </c>
      <c r="B3095" s="1">
        <v>121</v>
      </c>
      <c r="C3095">
        <v>7.7</v>
      </c>
    </row>
    <row r="3096" spans="1:3" x14ac:dyDescent="0.3">
      <c r="A3096" t="s">
        <v>27242</v>
      </c>
      <c r="B3096" s="1">
        <v>96</v>
      </c>
      <c r="C3096">
        <v>5.2</v>
      </c>
    </row>
    <row r="3097" spans="1:3" x14ac:dyDescent="0.3">
      <c r="A3097" t="s">
        <v>27243</v>
      </c>
      <c r="B3097" s="1">
        <v>99</v>
      </c>
      <c r="C3097">
        <v>6.8</v>
      </c>
    </row>
    <row r="3098" spans="1:3" x14ac:dyDescent="0.3">
      <c r="A3098" t="s">
        <v>27244</v>
      </c>
      <c r="B3098" s="1">
        <v>42</v>
      </c>
      <c r="C3098">
        <v>6.5</v>
      </c>
    </row>
    <row r="3099" spans="1:3" x14ac:dyDescent="0.3">
      <c r="A3099" t="s">
        <v>27245</v>
      </c>
      <c r="B3099" s="1">
        <v>122</v>
      </c>
      <c r="C3099">
        <v>7</v>
      </c>
    </row>
    <row r="3100" spans="1:3" x14ac:dyDescent="0.3">
      <c r="A3100" t="s">
        <v>27246</v>
      </c>
      <c r="B3100" s="1">
        <v>101</v>
      </c>
      <c r="C3100">
        <v>5.9</v>
      </c>
    </row>
    <row r="3101" spans="1:3" x14ac:dyDescent="0.3">
      <c r="A3101" t="s">
        <v>27247</v>
      </c>
      <c r="B3101" s="1">
        <v>102</v>
      </c>
      <c r="C3101">
        <v>7.1</v>
      </c>
    </row>
    <row r="3102" spans="1:3" x14ac:dyDescent="0.3">
      <c r="A3102" t="s">
        <v>27248</v>
      </c>
      <c r="B3102" s="1">
        <v>84</v>
      </c>
      <c r="C3102">
        <v>5.5</v>
      </c>
    </row>
    <row r="3103" spans="1:3" x14ac:dyDescent="0.3">
      <c r="A3103" t="s">
        <v>27249</v>
      </c>
      <c r="B3103" s="1">
        <v>104</v>
      </c>
      <c r="C3103">
        <v>7.4</v>
      </c>
    </row>
    <row r="3104" spans="1:3" x14ac:dyDescent="0.3">
      <c r="A3104" t="s">
        <v>27250</v>
      </c>
      <c r="B3104" s="1">
        <v>96</v>
      </c>
      <c r="C3104">
        <v>7.3</v>
      </c>
    </row>
    <row r="3105" spans="1:3" x14ac:dyDescent="0.3">
      <c r="A3105" t="s">
        <v>27251</v>
      </c>
      <c r="B3105" s="1">
        <v>94</v>
      </c>
      <c r="C3105">
        <v>4.5999999999999996</v>
      </c>
    </row>
    <row r="3106" spans="1:3" x14ac:dyDescent="0.3">
      <c r="A3106" t="s">
        <v>27252</v>
      </c>
      <c r="B3106" s="1">
        <v>90</v>
      </c>
      <c r="C3106">
        <v>7.2</v>
      </c>
    </row>
    <row r="3107" spans="1:3" x14ac:dyDescent="0.3">
      <c r="A3107" t="s">
        <v>27253</v>
      </c>
      <c r="B3107" s="1">
        <v>90</v>
      </c>
      <c r="C3107">
        <v>5.0999999999999996</v>
      </c>
    </row>
    <row r="3108" spans="1:3" x14ac:dyDescent="0.3">
      <c r="A3108" t="s">
        <v>27254</v>
      </c>
      <c r="B3108" s="1">
        <v>106</v>
      </c>
      <c r="C3108">
        <v>6.7</v>
      </c>
    </row>
    <row r="3109" spans="1:3" x14ac:dyDescent="0.3">
      <c r="A3109" t="s">
        <v>27255</v>
      </c>
      <c r="B3109" s="1">
        <v>96</v>
      </c>
      <c r="C3109">
        <v>5.3</v>
      </c>
    </row>
    <row r="3110" spans="1:3" x14ac:dyDescent="0.3">
      <c r="A3110" t="s">
        <v>27256</v>
      </c>
      <c r="B3110" s="1">
        <v>95</v>
      </c>
      <c r="C3110">
        <v>7.8</v>
      </c>
    </row>
    <row r="3111" spans="1:3" x14ac:dyDescent="0.3">
      <c r="A3111" t="s">
        <v>27257</v>
      </c>
      <c r="B3111" s="1">
        <v>99</v>
      </c>
      <c r="C3111">
        <v>6.7</v>
      </c>
    </row>
    <row r="3112" spans="1:3" x14ac:dyDescent="0.3">
      <c r="A3112" t="s">
        <v>27258</v>
      </c>
      <c r="B3112" s="1">
        <v>99</v>
      </c>
      <c r="C3112">
        <v>7.2</v>
      </c>
    </row>
    <row r="3113" spans="1:3" x14ac:dyDescent="0.3">
      <c r="A3113" t="s">
        <v>27259</v>
      </c>
      <c r="B3113" s="1">
        <v>95</v>
      </c>
      <c r="C3113">
        <v>5.8</v>
      </c>
    </row>
    <row r="3114" spans="1:3" x14ac:dyDescent="0.3">
      <c r="A3114" t="s">
        <v>27260</v>
      </c>
      <c r="B3114" s="1">
        <v>99</v>
      </c>
      <c r="C3114">
        <v>7</v>
      </c>
    </row>
    <row r="3115" spans="1:3" x14ac:dyDescent="0.3">
      <c r="A3115" t="s">
        <v>27261</v>
      </c>
      <c r="B3115" s="1">
        <v>107</v>
      </c>
      <c r="C3115">
        <v>3.8</v>
      </c>
    </row>
    <row r="3116" spans="1:3" x14ac:dyDescent="0.3">
      <c r="A3116" t="s">
        <v>27262</v>
      </c>
      <c r="B3116" s="1">
        <v>90</v>
      </c>
      <c r="C3116">
        <v>5.7</v>
      </c>
    </row>
    <row r="3117" spans="1:3" x14ac:dyDescent="0.3">
      <c r="A3117" t="s">
        <v>27263</v>
      </c>
      <c r="B3117" s="1">
        <v>96</v>
      </c>
      <c r="C3117">
        <v>6.7</v>
      </c>
    </row>
    <row r="3118" spans="1:3" x14ac:dyDescent="0.3">
      <c r="A3118" t="s">
        <v>27264</v>
      </c>
      <c r="B3118" s="1">
        <v>104</v>
      </c>
      <c r="C3118">
        <v>6.1</v>
      </c>
    </row>
    <row r="3119" spans="1:3" x14ac:dyDescent="0.3">
      <c r="A3119" t="s">
        <v>27265</v>
      </c>
      <c r="B3119" s="1">
        <v>97</v>
      </c>
      <c r="C3119">
        <v>6.2</v>
      </c>
    </row>
    <row r="3120" spans="1:3" x14ac:dyDescent="0.3">
      <c r="A3120" t="s">
        <v>27266</v>
      </c>
      <c r="B3120" s="1">
        <v>107</v>
      </c>
      <c r="C3120">
        <v>6.2</v>
      </c>
    </row>
    <row r="3121" spans="1:3" x14ac:dyDescent="0.3">
      <c r="A3121" t="s">
        <v>27267</v>
      </c>
      <c r="B3121" s="1">
        <v>85</v>
      </c>
      <c r="C3121">
        <v>4.7</v>
      </c>
    </row>
    <row r="3122" spans="1:3" x14ac:dyDescent="0.3">
      <c r="A3122" t="s">
        <v>27268</v>
      </c>
      <c r="B3122" s="1">
        <v>95</v>
      </c>
      <c r="C3122">
        <v>6.3</v>
      </c>
    </row>
    <row r="3123" spans="1:3" x14ac:dyDescent="0.3">
      <c r="A3123" t="s">
        <v>27269</v>
      </c>
      <c r="B3123" s="1">
        <v>111</v>
      </c>
      <c r="C3123">
        <v>7.3</v>
      </c>
    </row>
    <row r="3124" spans="1:3" x14ac:dyDescent="0.3">
      <c r="A3124" t="s">
        <v>27270</v>
      </c>
      <c r="B3124" s="1">
        <v>86</v>
      </c>
      <c r="C3124">
        <v>5.8</v>
      </c>
    </row>
    <row r="3125" spans="1:3" x14ac:dyDescent="0.3">
      <c r="A3125" t="s">
        <v>27271</v>
      </c>
      <c r="B3125" s="1">
        <v>103</v>
      </c>
      <c r="C3125">
        <v>7.1</v>
      </c>
    </row>
    <row r="3126" spans="1:3" x14ac:dyDescent="0.3">
      <c r="A3126" t="s">
        <v>27272</v>
      </c>
      <c r="B3126" s="1">
        <v>111</v>
      </c>
      <c r="C3126">
        <v>7.1</v>
      </c>
    </row>
    <row r="3127" spans="1:3" x14ac:dyDescent="0.3">
      <c r="A3127" t="s">
        <v>27273</v>
      </c>
      <c r="B3127" s="1">
        <v>112</v>
      </c>
      <c r="C3127">
        <v>6.7</v>
      </c>
    </row>
    <row r="3128" spans="1:3" x14ac:dyDescent="0.3">
      <c r="A3128" t="s">
        <v>27274</v>
      </c>
      <c r="B3128" s="1">
        <v>141</v>
      </c>
      <c r="C3128">
        <v>6.9</v>
      </c>
    </row>
    <row r="3129" spans="1:3" x14ac:dyDescent="0.3">
      <c r="A3129" t="s">
        <v>27275</v>
      </c>
      <c r="B3129" s="1">
        <v>95</v>
      </c>
      <c r="C3129">
        <v>2.1</v>
      </c>
    </row>
    <row r="3130" spans="1:3" x14ac:dyDescent="0.3">
      <c r="A3130" t="s">
        <v>27276</v>
      </c>
      <c r="B3130" s="1">
        <v>85</v>
      </c>
      <c r="C3130">
        <v>6.6</v>
      </c>
    </row>
    <row r="3131" spans="1:3" x14ac:dyDescent="0.3">
      <c r="A3131" t="s">
        <v>27277</v>
      </c>
      <c r="B3131" s="1">
        <v>129</v>
      </c>
      <c r="C3131">
        <v>8.3000000000000007</v>
      </c>
    </row>
    <row r="3132" spans="1:3" x14ac:dyDescent="0.3">
      <c r="A3132" t="s">
        <v>27278</v>
      </c>
      <c r="B3132" s="1">
        <v>125</v>
      </c>
      <c r="C3132">
        <v>7.2</v>
      </c>
    </row>
    <row r="3133" spans="1:3" x14ac:dyDescent="0.3">
      <c r="A3133" t="s">
        <v>27279</v>
      </c>
      <c r="B3133" s="1">
        <v>116</v>
      </c>
      <c r="C3133">
        <v>5.6</v>
      </c>
    </row>
    <row r="3134" spans="1:3" x14ac:dyDescent="0.3">
      <c r="A3134" t="s">
        <v>27280</v>
      </c>
      <c r="B3134" s="1">
        <v>105</v>
      </c>
      <c r="C3134">
        <v>7.7</v>
      </c>
    </row>
    <row r="3135" spans="1:3" x14ac:dyDescent="0.3">
      <c r="A3135" t="s">
        <v>27281</v>
      </c>
      <c r="B3135" s="1">
        <v>90</v>
      </c>
      <c r="C3135">
        <v>6.6</v>
      </c>
    </row>
    <row r="3136" spans="1:3" x14ac:dyDescent="0.3">
      <c r="A3136" t="s">
        <v>27282</v>
      </c>
      <c r="B3136" s="1">
        <v>111</v>
      </c>
      <c r="C3136">
        <v>7.4</v>
      </c>
    </row>
    <row r="3137" spans="1:3" x14ac:dyDescent="0.3">
      <c r="A3137" t="s">
        <v>27283</v>
      </c>
      <c r="B3137" s="1">
        <v>91</v>
      </c>
      <c r="C3137">
        <v>7.1</v>
      </c>
    </row>
    <row r="3138" spans="1:3" x14ac:dyDescent="0.3">
      <c r="A3138" t="s">
        <v>27284</v>
      </c>
      <c r="B3138" s="1">
        <v>97</v>
      </c>
      <c r="C3138">
        <v>7.9</v>
      </c>
    </row>
    <row r="3139" spans="1:3" x14ac:dyDescent="0.3">
      <c r="A3139" t="s">
        <v>27285</v>
      </c>
      <c r="B3139" s="1">
        <v>92</v>
      </c>
      <c r="C3139">
        <v>6.7</v>
      </c>
    </row>
    <row r="3140" spans="1:3" x14ac:dyDescent="0.3">
      <c r="A3140" t="s">
        <v>27286</v>
      </c>
      <c r="B3140" s="1">
        <v>104</v>
      </c>
      <c r="C3140">
        <v>6.6</v>
      </c>
    </row>
    <row r="3141" spans="1:3" x14ac:dyDescent="0.3">
      <c r="A3141" t="s">
        <v>27287</v>
      </c>
      <c r="B3141" s="1">
        <v>120</v>
      </c>
      <c r="C3141">
        <v>7.9</v>
      </c>
    </row>
    <row r="3142" spans="1:3" x14ac:dyDescent="0.3">
      <c r="A3142" t="s">
        <v>27288</v>
      </c>
      <c r="B3142" s="1">
        <v>99</v>
      </c>
      <c r="C3142">
        <v>4.9000000000000004</v>
      </c>
    </row>
    <row r="3143" spans="1:3" x14ac:dyDescent="0.3">
      <c r="A3143" t="s">
        <v>27289</v>
      </c>
      <c r="B3143" s="1">
        <v>93</v>
      </c>
      <c r="C3143">
        <v>7.2</v>
      </c>
    </row>
    <row r="3144" spans="1:3" x14ac:dyDescent="0.3">
      <c r="A3144" t="s">
        <v>27290</v>
      </c>
      <c r="B3144" s="1">
        <v>99</v>
      </c>
      <c r="C3144">
        <v>6.1</v>
      </c>
    </row>
    <row r="3145" spans="1:3" x14ac:dyDescent="0.3">
      <c r="A3145" t="s">
        <v>27291</v>
      </c>
      <c r="B3145" s="1">
        <v>96</v>
      </c>
      <c r="C3145">
        <v>5.3</v>
      </c>
    </row>
    <row r="3146" spans="1:3" x14ac:dyDescent="0.3">
      <c r="A3146" t="s">
        <v>27292</v>
      </c>
      <c r="B3146" s="1">
        <v>96</v>
      </c>
      <c r="C3146">
        <v>5</v>
      </c>
    </row>
    <row r="3147" spans="1:3" x14ac:dyDescent="0.3">
      <c r="A3147" t="s">
        <v>27293</v>
      </c>
      <c r="B3147" s="1">
        <v>100</v>
      </c>
      <c r="C3147">
        <v>7.6</v>
      </c>
    </row>
    <row r="3148" spans="1:3" x14ac:dyDescent="0.3">
      <c r="A3148" t="s">
        <v>27294</v>
      </c>
      <c r="B3148" s="1">
        <v>98</v>
      </c>
      <c r="C3148">
        <v>7.6</v>
      </c>
    </row>
    <row r="3149" spans="1:3" x14ac:dyDescent="0.3">
      <c r="A3149" t="s">
        <v>27295</v>
      </c>
      <c r="B3149" s="1">
        <v>106</v>
      </c>
      <c r="C3149">
        <v>6.6</v>
      </c>
    </row>
    <row r="3150" spans="1:3" x14ac:dyDescent="0.3">
      <c r="A3150" t="s">
        <v>27296</v>
      </c>
      <c r="B3150" s="1">
        <v>95</v>
      </c>
      <c r="C3150">
        <v>6.6</v>
      </c>
    </row>
    <row r="3151" spans="1:3" x14ac:dyDescent="0.3">
      <c r="A3151" t="s">
        <v>27297</v>
      </c>
      <c r="B3151" s="1">
        <v>104</v>
      </c>
      <c r="C3151">
        <v>7.3</v>
      </c>
    </row>
    <row r="3152" spans="1:3" x14ac:dyDescent="0.3">
      <c r="A3152" t="s">
        <v>27298</v>
      </c>
      <c r="B3152" s="1">
        <v>87</v>
      </c>
      <c r="C3152">
        <v>6.6</v>
      </c>
    </row>
    <row r="3153" spans="1:3" x14ac:dyDescent="0.3">
      <c r="A3153" t="s">
        <v>27299</v>
      </c>
      <c r="B3153" s="1">
        <v>81</v>
      </c>
      <c r="C3153">
        <v>6.9</v>
      </c>
    </row>
    <row r="3154" spans="1:3" x14ac:dyDescent="0.3">
      <c r="A3154" t="s">
        <v>27300</v>
      </c>
      <c r="B3154" s="1">
        <v>94</v>
      </c>
      <c r="C3154">
        <v>5.8</v>
      </c>
    </row>
    <row r="3155" spans="1:3" x14ac:dyDescent="0.3">
      <c r="A3155" t="s">
        <v>27301</v>
      </c>
      <c r="B3155" s="1">
        <v>89</v>
      </c>
      <c r="C3155">
        <v>4.4000000000000004</v>
      </c>
    </row>
    <row r="3156" spans="1:3" x14ac:dyDescent="0.3">
      <c r="A3156" t="s">
        <v>27302</v>
      </c>
      <c r="B3156" s="1">
        <v>88</v>
      </c>
      <c r="C3156">
        <v>6.6</v>
      </c>
    </row>
    <row r="3157" spans="1:3" x14ac:dyDescent="0.3">
      <c r="A3157" t="s">
        <v>27303</v>
      </c>
      <c r="B3157" s="1">
        <v>115</v>
      </c>
      <c r="C3157">
        <v>7.6</v>
      </c>
    </row>
    <row r="3158" spans="1:3" x14ac:dyDescent="0.3">
      <c r="A3158" t="s">
        <v>27304</v>
      </c>
      <c r="B3158" s="1">
        <v>96</v>
      </c>
      <c r="C3158">
        <v>4.5999999999999996</v>
      </c>
    </row>
    <row r="3159" spans="1:3" x14ac:dyDescent="0.3">
      <c r="A3159" t="s">
        <v>27305</v>
      </c>
      <c r="B3159" s="1">
        <v>135</v>
      </c>
      <c r="C3159">
        <v>6.8</v>
      </c>
    </row>
    <row r="3160" spans="1:3" x14ac:dyDescent="0.3">
      <c r="A3160" t="s">
        <v>27306</v>
      </c>
      <c r="B3160" s="1">
        <v>93</v>
      </c>
      <c r="C3160">
        <v>4.9000000000000004</v>
      </c>
    </row>
    <row r="3161" spans="1:3" x14ac:dyDescent="0.3">
      <c r="A3161" t="s">
        <v>27307</v>
      </c>
      <c r="B3161" s="1">
        <v>109</v>
      </c>
      <c r="C3161">
        <v>7.3</v>
      </c>
    </row>
    <row r="3162" spans="1:3" x14ac:dyDescent="0.3">
      <c r="A3162" t="s">
        <v>27308</v>
      </c>
      <c r="B3162" s="1">
        <v>101</v>
      </c>
      <c r="C3162">
        <v>5</v>
      </c>
    </row>
    <row r="3163" spans="1:3" x14ac:dyDescent="0.3">
      <c r="A3163" t="s">
        <v>27309</v>
      </c>
      <c r="B3163" s="1">
        <v>117</v>
      </c>
      <c r="C3163">
        <v>8</v>
      </c>
    </row>
    <row r="3164" spans="1:3" x14ac:dyDescent="0.3">
      <c r="A3164" t="s">
        <v>27310</v>
      </c>
      <c r="B3164" s="1">
        <v>83</v>
      </c>
      <c r="C3164">
        <v>5.2</v>
      </c>
    </row>
    <row r="3165" spans="1:3" x14ac:dyDescent="0.3">
      <c r="A3165" t="s">
        <v>27311</v>
      </c>
      <c r="B3165" s="1">
        <v>113</v>
      </c>
      <c r="C3165">
        <v>8.5</v>
      </c>
    </row>
    <row r="3166" spans="1:3" x14ac:dyDescent="0.3">
      <c r="A3166" t="s">
        <v>27312</v>
      </c>
      <c r="B3166" s="1">
        <v>104</v>
      </c>
      <c r="C3166">
        <v>6.5</v>
      </c>
    </row>
    <row r="3167" spans="1:3" x14ac:dyDescent="0.3">
      <c r="A3167" t="s">
        <v>27313</v>
      </c>
      <c r="B3167" s="1">
        <v>97</v>
      </c>
      <c r="C3167">
        <v>7.4</v>
      </c>
    </row>
    <row r="3168" spans="1:3" x14ac:dyDescent="0.3">
      <c r="A3168" t="s">
        <v>27314</v>
      </c>
      <c r="B3168" s="1">
        <v>110</v>
      </c>
      <c r="C3168">
        <v>7.7</v>
      </c>
    </row>
    <row r="3169" spans="1:3" x14ac:dyDescent="0.3">
      <c r="A3169" t="s">
        <v>27315</v>
      </c>
      <c r="B3169" s="1">
        <v>103</v>
      </c>
      <c r="C3169">
        <v>7.4</v>
      </c>
    </row>
    <row r="3170" spans="1:3" x14ac:dyDescent="0.3">
      <c r="A3170" t="s">
        <v>27316</v>
      </c>
      <c r="B3170" s="1">
        <v>94</v>
      </c>
      <c r="C3170">
        <v>5.0999999999999996</v>
      </c>
    </row>
    <row r="3171" spans="1:3" x14ac:dyDescent="0.3">
      <c r="A3171" t="s">
        <v>27317</v>
      </c>
      <c r="B3171" s="1">
        <v>77</v>
      </c>
      <c r="C3171">
        <v>5</v>
      </c>
    </row>
    <row r="3172" spans="1:3" x14ac:dyDescent="0.3">
      <c r="A3172" t="s">
        <v>27318</v>
      </c>
      <c r="B3172" s="1">
        <v>134</v>
      </c>
      <c r="C3172">
        <v>7.2</v>
      </c>
    </row>
    <row r="3173" spans="1:3" x14ac:dyDescent="0.3">
      <c r="A3173" t="s">
        <v>27319</v>
      </c>
      <c r="B3173" s="1">
        <v>90</v>
      </c>
      <c r="C3173">
        <v>6.4</v>
      </c>
    </row>
    <row r="3174" spans="1:3" x14ac:dyDescent="0.3">
      <c r="A3174" t="s">
        <v>27320</v>
      </c>
      <c r="B3174" s="1">
        <v>104</v>
      </c>
      <c r="C3174">
        <v>5.6</v>
      </c>
    </row>
    <row r="3175" spans="1:3" x14ac:dyDescent="0.3">
      <c r="A3175" t="s">
        <v>27321</v>
      </c>
      <c r="B3175" s="1">
        <v>93</v>
      </c>
      <c r="C3175">
        <v>6.1</v>
      </c>
    </row>
    <row r="3176" spans="1:3" x14ac:dyDescent="0.3">
      <c r="A3176" t="s">
        <v>27322</v>
      </c>
      <c r="B3176" s="1">
        <v>106</v>
      </c>
      <c r="C3176">
        <v>5.2</v>
      </c>
    </row>
    <row r="3177" spans="1:3" x14ac:dyDescent="0.3">
      <c r="A3177" t="s">
        <v>27323</v>
      </c>
      <c r="B3177" s="1">
        <v>109</v>
      </c>
      <c r="C3177">
        <v>7.3</v>
      </c>
    </row>
    <row r="3178" spans="1:3" x14ac:dyDescent="0.3">
      <c r="A3178" t="s">
        <v>27324</v>
      </c>
      <c r="B3178" s="1">
        <v>101</v>
      </c>
      <c r="C3178">
        <v>7.5</v>
      </c>
    </row>
    <row r="3179" spans="1:3" x14ac:dyDescent="0.3">
      <c r="A3179" t="s">
        <v>27325</v>
      </c>
      <c r="B3179" s="1">
        <v>100</v>
      </c>
      <c r="C3179">
        <v>4.5</v>
      </c>
    </row>
    <row r="3180" spans="1:3" x14ac:dyDescent="0.3">
      <c r="A3180" t="s">
        <v>27326</v>
      </c>
      <c r="B3180" s="1">
        <v>95</v>
      </c>
      <c r="C3180">
        <v>6.6</v>
      </c>
    </row>
    <row r="3181" spans="1:3" x14ac:dyDescent="0.3">
      <c r="A3181" t="s">
        <v>27327</v>
      </c>
      <c r="B3181" s="1">
        <v>94</v>
      </c>
      <c r="C3181">
        <v>5.3</v>
      </c>
    </row>
    <row r="3182" spans="1:3" x14ac:dyDescent="0.3">
      <c r="A3182" t="s">
        <v>27328</v>
      </c>
      <c r="B3182" s="1">
        <v>93</v>
      </c>
      <c r="C3182">
        <v>4.9000000000000004</v>
      </c>
    </row>
    <row r="3183" spans="1:3" x14ac:dyDescent="0.3">
      <c r="A3183" t="s">
        <v>27329</v>
      </c>
      <c r="B3183" s="1">
        <v>106</v>
      </c>
      <c r="C3183">
        <v>7.7</v>
      </c>
    </row>
    <row r="3184" spans="1:3" x14ac:dyDescent="0.3">
      <c r="A3184" t="s">
        <v>27330</v>
      </c>
      <c r="B3184" s="1">
        <v>99</v>
      </c>
      <c r="C3184">
        <v>8</v>
      </c>
    </row>
    <row r="3185" spans="1:3" x14ac:dyDescent="0.3">
      <c r="A3185" t="s">
        <v>27331</v>
      </c>
      <c r="B3185" s="1">
        <v>82</v>
      </c>
      <c r="C3185">
        <v>3.8</v>
      </c>
    </row>
    <row r="3186" spans="1:3" x14ac:dyDescent="0.3">
      <c r="A3186" t="s">
        <v>27332</v>
      </c>
      <c r="B3186" s="1">
        <v>135</v>
      </c>
      <c r="C3186">
        <v>7.6</v>
      </c>
    </row>
    <row r="3187" spans="1:3" x14ac:dyDescent="0.3">
      <c r="A3187" t="s">
        <v>27333</v>
      </c>
      <c r="B3187" s="1">
        <v>88</v>
      </c>
      <c r="C3187">
        <v>5.9</v>
      </c>
    </row>
    <row r="3188" spans="1:3" x14ac:dyDescent="0.3">
      <c r="A3188" t="s">
        <v>27334</v>
      </c>
      <c r="B3188" s="1">
        <v>89</v>
      </c>
      <c r="C3188">
        <v>6.2</v>
      </c>
    </row>
    <row r="3189" spans="1:3" x14ac:dyDescent="0.3">
      <c r="A3189" t="s">
        <v>27335</v>
      </c>
      <c r="B3189" s="1">
        <v>110</v>
      </c>
      <c r="C3189">
        <v>7.2</v>
      </c>
    </row>
    <row r="3190" spans="1:3" x14ac:dyDescent="0.3">
      <c r="A3190" t="s">
        <v>27336</v>
      </c>
      <c r="B3190" s="1">
        <v>107</v>
      </c>
      <c r="C3190">
        <v>6.3</v>
      </c>
    </row>
    <row r="3191" spans="1:3" x14ac:dyDescent="0.3">
      <c r="A3191" t="s">
        <v>27337</v>
      </c>
      <c r="B3191" s="1">
        <v>86</v>
      </c>
      <c r="C3191">
        <v>5.2</v>
      </c>
    </row>
    <row r="3192" spans="1:3" x14ac:dyDescent="0.3">
      <c r="A3192" t="s">
        <v>27338</v>
      </c>
      <c r="B3192" s="1">
        <v>91</v>
      </c>
      <c r="C3192">
        <v>6.9</v>
      </c>
    </row>
    <row r="3193" spans="1:3" x14ac:dyDescent="0.3">
      <c r="A3193" t="s">
        <v>27339</v>
      </c>
      <c r="B3193" s="1">
        <v>103</v>
      </c>
      <c r="C3193">
        <v>6.8</v>
      </c>
    </row>
    <row r="3194" spans="1:3" x14ac:dyDescent="0.3">
      <c r="A3194" t="s">
        <v>27340</v>
      </c>
      <c r="B3194" s="1">
        <v>92</v>
      </c>
      <c r="C3194">
        <v>3.5</v>
      </c>
    </row>
    <row r="3195" spans="1:3" x14ac:dyDescent="0.3">
      <c r="A3195" t="s">
        <v>27341</v>
      </c>
      <c r="B3195" s="1">
        <v>99</v>
      </c>
      <c r="C3195">
        <v>6.1</v>
      </c>
    </row>
    <row r="3196" spans="1:3" x14ac:dyDescent="0.3">
      <c r="A3196" t="s">
        <v>27342</v>
      </c>
      <c r="B3196" s="1">
        <v>96</v>
      </c>
      <c r="C3196">
        <v>4.5</v>
      </c>
    </row>
    <row r="3197" spans="1:3" x14ac:dyDescent="0.3">
      <c r="A3197" t="s">
        <v>27343</v>
      </c>
      <c r="B3197" s="1">
        <v>82</v>
      </c>
      <c r="C3197">
        <v>5.9</v>
      </c>
    </row>
    <row r="3198" spans="1:3" x14ac:dyDescent="0.3">
      <c r="A3198" t="s">
        <v>27344</v>
      </c>
      <c r="B3198" s="1">
        <v>92</v>
      </c>
      <c r="C3198">
        <v>6.9</v>
      </c>
    </row>
    <row r="3199" spans="1:3" x14ac:dyDescent="0.3">
      <c r="A3199" t="s">
        <v>27345</v>
      </c>
      <c r="B3199" s="1">
        <v>112</v>
      </c>
      <c r="C3199">
        <v>7.7</v>
      </c>
    </row>
    <row r="3200" spans="1:3" x14ac:dyDescent="0.3">
      <c r="A3200" t="s">
        <v>27346</v>
      </c>
      <c r="B3200" s="1">
        <v>90</v>
      </c>
      <c r="C3200">
        <v>5.3</v>
      </c>
    </row>
    <row r="3201" spans="1:3" x14ac:dyDescent="0.3">
      <c r="A3201" t="s">
        <v>27347</v>
      </c>
      <c r="B3201" s="1">
        <v>150</v>
      </c>
      <c r="C3201">
        <v>7</v>
      </c>
    </row>
    <row r="3202" spans="1:3" x14ac:dyDescent="0.3">
      <c r="A3202" t="s">
        <v>27348</v>
      </c>
      <c r="B3202" s="1">
        <v>91</v>
      </c>
      <c r="C3202">
        <v>6.6</v>
      </c>
    </row>
    <row r="3203" spans="1:3" x14ac:dyDescent="0.3">
      <c r="A3203" t="s">
        <v>27349</v>
      </c>
      <c r="B3203" s="1">
        <v>95</v>
      </c>
      <c r="C3203">
        <v>6.4</v>
      </c>
    </row>
    <row r="3204" spans="1:3" x14ac:dyDescent="0.3">
      <c r="A3204" t="s">
        <v>27350</v>
      </c>
      <c r="B3204" s="1">
        <v>97</v>
      </c>
      <c r="C3204">
        <v>7.9</v>
      </c>
    </row>
    <row r="3205" spans="1:3" x14ac:dyDescent="0.3">
      <c r="A3205" t="s">
        <v>27351</v>
      </c>
      <c r="B3205" s="1">
        <v>41</v>
      </c>
      <c r="C3205">
        <v>6.9</v>
      </c>
    </row>
    <row r="3206" spans="1:3" x14ac:dyDescent="0.3">
      <c r="A3206" t="s">
        <v>27352</v>
      </c>
      <c r="B3206" s="1">
        <v>112</v>
      </c>
      <c r="C3206">
        <v>7.7</v>
      </c>
    </row>
    <row r="3207" spans="1:3" x14ac:dyDescent="0.3">
      <c r="A3207" t="s">
        <v>27353</v>
      </c>
      <c r="B3207" s="1">
        <v>122</v>
      </c>
      <c r="C3207">
        <v>7.2</v>
      </c>
    </row>
    <row r="3208" spans="1:3" x14ac:dyDescent="0.3">
      <c r="A3208" t="s">
        <v>27354</v>
      </c>
      <c r="B3208" s="1">
        <v>110</v>
      </c>
      <c r="C3208">
        <v>6.8</v>
      </c>
    </row>
    <row r="3209" spans="1:3" x14ac:dyDescent="0.3">
      <c r="A3209" t="s">
        <v>27355</v>
      </c>
      <c r="B3209" s="1">
        <v>108</v>
      </c>
      <c r="C3209">
        <v>7.4</v>
      </c>
    </row>
    <row r="3210" spans="1:3" x14ac:dyDescent="0.3">
      <c r="A3210" t="s">
        <v>27356</v>
      </c>
      <c r="B3210" s="1">
        <v>121</v>
      </c>
      <c r="C3210">
        <v>4.5999999999999996</v>
      </c>
    </row>
    <row r="3211" spans="1:3" x14ac:dyDescent="0.3">
      <c r="A3211" t="s">
        <v>27357</v>
      </c>
      <c r="B3211" s="1">
        <v>97</v>
      </c>
      <c r="C3211">
        <v>6.4</v>
      </c>
    </row>
    <row r="3212" spans="1:3" x14ac:dyDescent="0.3">
      <c r="A3212" t="s">
        <v>27358</v>
      </c>
      <c r="B3212" s="1">
        <v>116</v>
      </c>
      <c r="C3212">
        <v>7</v>
      </c>
    </row>
    <row r="3213" spans="1:3" x14ac:dyDescent="0.3">
      <c r="A3213" t="s">
        <v>27359</v>
      </c>
      <c r="B3213" s="1">
        <v>94</v>
      </c>
      <c r="C3213">
        <v>7.7</v>
      </c>
    </row>
    <row r="3214" spans="1:3" x14ac:dyDescent="0.3">
      <c r="A3214" t="s">
        <v>27360</v>
      </c>
      <c r="B3214" s="1">
        <v>103</v>
      </c>
      <c r="C3214">
        <v>6.8</v>
      </c>
    </row>
    <row r="3215" spans="1:3" x14ac:dyDescent="0.3">
      <c r="A3215" t="s">
        <v>27361</v>
      </c>
      <c r="B3215" s="1">
        <v>112</v>
      </c>
      <c r="C3215">
        <v>7</v>
      </c>
    </row>
    <row r="3216" spans="1:3" x14ac:dyDescent="0.3">
      <c r="A3216" t="s">
        <v>27362</v>
      </c>
      <c r="B3216" s="1">
        <v>91</v>
      </c>
      <c r="C3216">
        <v>7</v>
      </c>
    </row>
    <row r="3217" spans="1:3" x14ac:dyDescent="0.3">
      <c r="A3217" t="s">
        <v>27363</v>
      </c>
      <c r="B3217" s="1">
        <v>98</v>
      </c>
      <c r="C3217">
        <v>6.3</v>
      </c>
    </row>
    <row r="3218" spans="1:3" x14ac:dyDescent="0.3">
      <c r="A3218" t="s">
        <v>27364</v>
      </c>
      <c r="B3218" s="1">
        <v>95</v>
      </c>
      <c r="C3218">
        <v>7.1</v>
      </c>
    </row>
    <row r="3219" spans="1:3" x14ac:dyDescent="0.3">
      <c r="A3219" t="s">
        <v>27365</v>
      </c>
      <c r="B3219" s="1">
        <v>99</v>
      </c>
      <c r="C3219">
        <v>4.4000000000000004</v>
      </c>
    </row>
    <row r="3220" spans="1:3" x14ac:dyDescent="0.3">
      <c r="A3220" t="s">
        <v>27366</v>
      </c>
      <c r="B3220" s="1">
        <v>91</v>
      </c>
      <c r="C3220">
        <v>7.1</v>
      </c>
    </row>
    <row r="3221" spans="1:3" x14ac:dyDescent="0.3">
      <c r="A3221" t="s">
        <v>27367</v>
      </c>
      <c r="B3221" s="1">
        <v>97</v>
      </c>
      <c r="C3221">
        <v>6.1</v>
      </c>
    </row>
    <row r="3222" spans="1:3" x14ac:dyDescent="0.3">
      <c r="A3222" t="s">
        <v>27368</v>
      </c>
      <c r="B3222" s="1">
        <v>90</v>
      </c>
      <c r="C3222">
        <v>7.3</v>
      </c>
    </row>
    <row r="3223" spans="1:3" x14ac:dyDescent="0.3">
      <c r="A3223" t="s">
        <v>27369</v>
      </c>
      <c r="B3223" s="1">
        <v>90</v>
      </c>
      <c r="C3223">
        <v>6.2</v>
      </c>
    </row>
    <row r="3224" spans="1:3" x14ac:dyDescent="0.3">
      <c r="A3224" t="s">
        <v>27370</v>
      </c>
      <c r="B3224" s="1">
        <v>94</v>
      </c>
      <c r="C3224">
        <v>6.2</v>
      </c>
    </row>
    <row r="3225" spans="1:3" x14ac:dyDescent="0.3">
      <c r="A3225" t="s">
        <v>27371</v>
      </c>
      <c r="B3225" s="1">
        <v>90</v>
      </c>
      <c r="C3225">
        <v>6.2</v>
      </c>
    </row>
    <row r="3226" spans="1:3" x14ac:dyDescent="0.3">
      <c r="A3226" t="s">
        <v>27372</v>
      </c>
      <c r="B3226" s="1">
        <v>103</v>
      </c>
      <c r="C3226">
        <v>3.3</v>
      </c>
    </row>
    <row r="3227" spans="1:3" x14ac:dyDescent="0.3">
      <c r="A3227" t="s">
        <v>27373</v>
      </c>
      <c r="B3227" s="1">
        <v>105</v>
      </c>
      <c r="C3227">
        <v>7.5</v>
      </c>
    </row>
    <row r="3228" spans="1:3" x14ac:dyDescent="0.3">
      <c r="A3228" t="s">
        <v>27374</v>
      </c>
      <c r="B3228" s="1">
        <v>113</v>
      </c>
      <c r="C3228">
        <v>7.4</v>
      </c>
    </row>
    <row r="3229" spans="1:3" x14ac:dyDescent="0.3">
      <c r="A3229" t="s">
        <v>27375</v>
      </c>
      <c r="B3229" s="1">
        <v>99</v>
      </c>
      <c r="C3229">
        <v>7.3</v>
      </c>
    </row>
    <row r="3230" spans="1:3" x14ac:dyDescent="0.3">
      <c r="A3230" t="s">
        <v>27376</v>
      </c>
      <c r="B3230" s="1">
        <v>148</v>
      </c>
      <c r="C3230">
        <v>8</v>
      </c>
    </row>
    <row r="3231" spans="1:3" x14ac:dyDescent="0.3">
      <c r="A3231" t="s">
        <v>27377</v>
      </c>
      <c r="B3231" s="1">
        <v>93</v>
      </c>
      <c r="C3231">
        <v>5.9</v>
      </c>
    </row>
    <row r="3232" spans="1:3" x14ac:dyDescent="0.3">
      <c r="A3232" t="s">
        <v>27378</v>
      </c>
      <c r="B3232" s="1">
        <v>94</v>
      </c>
      <c r="C3232">
        <v>6.8</v>
      </c>
    </row>
    <row r="3233" spans="1:3" x14ac:dyDescent="0.3">
      <c r="A3233" t="s">
        <v>27379</v>
      </c>
      <c r="B3233" s="1">
        <v>121</v>
      </c>
      <c r="C3233">
        <v>7.4</v>
      </c>
    </row>
    <row r="3234" spans="1:3" x14ac:dyDescent="0.3">
      <c r="A3234" t="s">
        <v>27380</v>
      </c>
      <c r="B3234" s="1">
        <v>118</v>
      </c>
      <c r="C3234">
        <v>6.7</v>
      </c>
    </row>
    <row r="3235" spans="1:3" x14ac:dyDescent="0.3">
      <c r="A3235" t="s">
        <v>27381</v>
      </c>
      <c r="B3235" s="1">
        <v>101</v>
      </c>
      <c r="C3235">
        <v>5.5</v>
      </c>
    </row>
    <row r="3236" spans="1:3" x14ac:dyDescent="0.3">
      <c r="A3236" t="s">
        <v>27382</v>
      </c>
      <c r="B3236" s="1">
        <v>90</v>
      </c>
      <c r="C3236">
        <v>5.7</v>
      </c>
    </row>
    <row r="3237" spans="1:3" x14ac:dyDescent="0.3">
      <c r="A3237" t="s">
        <v>27383</v>
      </c>
      <c r="B3237" s="1">
        <v>100</v>
      </c>
      <c r="C3237">
        <v>7.2</v>
      </c>
    </row>
    <row r="3238" spans="1:3" x14ac:dyDescent="0.3">
      <c r="A3238" t="s">
        <v>27384</v>
      </c>
      <c r="B3238" s="1">
        <v>97</v>
      </c>
      <c r="C3238">
        <v>5.9</v>
      </c>
    </row>
    <row r="3239" spans="1:3" x14ac:dyDescent="0.3">
      <c r="A3239" t="s">
        <v>27385</v>
      </c>
      <c r="B3239" s="1">
        <v>96</v>
      </c>
      <c r="C3239">
        <v>6.7</v>
      </c>
    </row>
    <row r="3240" spans="1:3" x14ac:dyDescent="0.3">
      <c r="A3240" t="s">
        <v>27386</v>
      </c>
      <c r="B3240" s="1">
        <v>117</v>
      </c>
      <c r="C3240">
        <v>7.1</v>
      </c>
    </row>
    <row r="3241" spans="1:3" x14ac:dyDescent="0.3">
      <c r="A3241" t="s">
        <v>27387</v>
      </c>
      <c r="B3241" s="1">
        <v>108</v>
      </c>
      <c r="C3241">
        <v>7.7</v>
      </c>
    </row>
    <row r="3242" spans="1:3" x14ac:dyDescent="0.3">
      <c r="A3242" t="s">
        <v>27388</v>
      </c>
      <c r="B3242" s="1">
        <v>109</v>
      </c>
      <c r="C3242">
        <v>7.4</v>
      </c>
    </row>
    <row r="3243" spans="1:3" x14ac:dyDescent="0.3">
      <c r="A3243" t="s">
        <v>27389</v>
      </c>
      <c r="B3243" s="1">
        <v>102</v>
      </c>
      <c r="C3243">
        <v>8.4</v>
      </c>
    </row>
    <row r="3244" spans="1:3" x14ac:dyDescent="0.3">
      <c r="A3244" t="s">
        <v>27390</v>
      </c>
      <c r="B3244" s="1">
        <v>115</v>
      </c>
      <c r="C3244">
        <v>7.2</v>
      </c>
    </row>
    <row r="3245" spans="1:3" x14ac:dyDescent="0.3">
      <c r="A3245" t="s">
        <v>27391</v>
      </c>
      <c r="B3245" s="1">
        <v>98</v>
      </c>
      <c r="C3245">
        <v>5.4</v>
      </c>
    </row>
    <row r="3246" spans="1:3" x14ac:dyDescent="0.3">
      <c r="A3246" t="s">
        <v>27392</v>
      </c>
      <c r="B3246" s="1">
        <v>133</v>
      </c>
      <c r="C3246">
        <v>8.1</v>
      </c>
    </row>
    <row r="3247" spans="1:3" x14ac:dyDescent="0.3">
      <c r="A3247" t="s">
        <v>27393</v>
      </c>
      <c r="B3247" s="1">
        <v>122</v>
      </c>
      <c r="C3247">
        <v>7.8</v>
      </c>
    </row>
    <row r="3248" spans="1:3" x14ac:dyDescent="0.3">
      <c r="A3248" t="s">
        <v>27394</v>
      </c>
      <c r="B3248" s="1">
        <v>106</v>
      </c>
      <c r="C3248">
        <v>6.8</v>
      </c>
    </row>
    <row r="3249" spans="1:3" x14ac:dyDescent="0.3">
      <c r="A3249" t="s">
        <v>27395</v>
      </c>
      <c r="B3249" s="1">
        <v>112</v>
      </c>
      <c r="C3249">
        <v>7.7</v>
      </c>
    </row>
    <row r="3250" spans="1:3" x14ac:dyDescent="0.3">
      <c r="A3250" t="s">
        <v>27396</v>
      </c>
      <c r="B3250" s="1">
        <v>99</v>
      </c>
      <c r="C3250">
        <v>6.5</v>
      </c>
    </row>
    <row r="3251" spans="1:3" x14ac:dyDescent="0.3">
      <c r="A3251" t="s">
        <v>27397</v>
      </c>
      <c r="B3251" s="1">
        <v>110</v>
      </c>
      <c r="C3251">
        <v>7.3</v>
      </c>
    </row>
    <row r="3252" spans="1:3" x14ac:dyDescent="0.3">
      <c r="A3252" t="s">
        <v>27398</v>
      </c>
      <c r="B3252" s="1">
        <v>104</v>
      </c>
      <c r="C3252">
        <v>5.9</v>
      </c>
    </row>
    <row r="3253" spans="1:3" x14ac:dyDescent="0.3">
      <c r="A3253" t="s">
        <v>27399</v>
      </c>
      <c r="B3253" s="1">
        <v>133</v>
      </c>
      <c r="C3253">
        <v>8.6999999999999993</v>
      </c>
    </row>
    <row r="3254" spans="1:3" x14ac:dyDescent="0.3">
      <c r="A3254" t="s">
        <v>27400</v>
      </c>
      <c r="B3254" s="1">
        <v>103</v>
      </c>
      <c r="C3254">
        <v>5.8</v>
      </c>
    </row>
    <row r="3255" spans="1:3" x14ac:dyDescent="0.3">
      <c r="A3255" t="s">
        <v>27401</v>
      </c>
      <c r="B3255" s="1">
        <v>112</v>
      </c>
      <c r="C3255">
        <v>6.1</v>
      </c>
    </row>
    <row r="3256" spans="1:3" x14ac:dyDescent="0.3">
      <c r="A3256" t="s">
        <v>27402</v>
      </c>
      <c r="B3256" s="1">
        <v>101</v>
      </c>
      <c r="C3256">
        <v>7.6</v>
      </c>
    </row>
    <row r="3257" spans="1:3" x14ac:dyDescent="0.3">
      <c r="A3257" t="s">
        <v>27403</v>
      </c>
      <c r="B3257" s="1">
        <v>133</v>
      </c>
      <c r="C3257">
        <v>7.2</v>
      </c>
    </row>
    <row r="3258" spans="1:3" x14ac:dyDescent="0.3">
      <c r="A3258" t="s">
        <v>27404</v>
      </c>
      <c r="B3258" s="1">
        <v>104</v>
      </c>
      <c r="C3258">
        <v>6.5</v>
      </c>
    </row>
    <row r="3259" spans="1:3" x14ac:dyDescent="0.3">
      <c r="A3259" t="s">
        <v>27405</v>
      </c>
      <c r="B3259" s="1">
        <v>112</v>
      </c>
      <c r="C3259">
        <v>7.3</v>
      </c>
    </row>
    <row r="3260" spans="1:3" x14ac:dyDescent="0.3">
      <c r="A3260" t="s">
        <v>27406</v>
      </c>
      <c r="B3260" s="1">
        <v>94</v>
      </c>
      <c r="C3260">
        <v>6.2</v>
      </c>
    </row>
    <row r="3261" spans="1:3" x14ac:dyDescent="0.3">
      <c r="A3261" t="s">
        <v>27407</v>
      </c>
      <c r="B3261" s="1">
        <v>90</v>
      </c>
      <c r="C3261">
        <v>5</v>
      </c>
    </row>
    <row r="3262" spans="1:3" x14ac:dyDescent="0.3">
      <c r="A3262" t="s">
        <v>27408</v>
      </c>
      <c r="B3262" s="1">
        <v>101</v>
      </c>
      <c r="C3262">
        <v>7.8</v>
      </c>
    </row>
    <row r="3263" spans="1:3" x14ac:dyDescent="0.3">
      <c r="A3263" t="s">
        <v>27409</v>
      </c>
      <c r="B3263" s="1">
        <v>93</v>
      </c>
      <c r="C3263">
        <v>8.1</v>
      </c>
    </row>
    <row r="3264" spans="1:3" x14ac:dyDescent="0.3">
      <c r="A3264" t="s">
        <v>27410</v>
      </c>
      <c r="B3264" s="1">
        <v>152</v>
      </c>
      <c r="C3264">
        <v>6.7</v>
      </c>
    </row>
    <row r="3265" spans="1:3" x14ac:dyDescent="0.3">
      <c r="A3265" t="s">
        <v>27411</v>
      </c>
      <c r="B3265" s="1">
        <v>112</v>
      </c>
      <c r="C3265">
        <v>7.1</v>
      </c>
    </row>
    <row r="3266" spans="1:3" x14ac:dyDescent="0.3">
      <c r="A3266" t="s">
        <v>27412</v>
      </c>
      <c r="B3266" s="1">
        <v>95</v>
      </c>
      <c r="C3266">
        <v>5.6</v>
      </c>
    </row>
    <row r="3267" spans="1:3" x14ac:dyDescent="0.3">
      <c r="A3267" t="s">
        <v>27413</v>
      </c>
      <c r="B3267" s="1">
        <v>111</v>
      </c>
      <c r="C3267">
        <v>7.6</v>
      </c>
    </row>
    <row r="3268" spans="1:3" x14ac:dyDescent="0.3">
      <c r="A3268" t="s">
        <v>27414</v>
      </c>
      <c r="B3268" s="1">
        <v>91</v>
      </c>
      <c r="C3268">
        <v>4.5999999999999996</v>
      </c>
    </row>
    <row r="3269" spans="1:3" x14ac:dyDescent="0.3">
      <c r="A3269" t="s">
        <v>27415</v>
      </c>
      <c r="B3269" s="1">
        <v>106</v>
      </c>
      <c r="C3269">
        <v>7.1</v>
      </c>
    </row>
    <row r="3270" spans="1:3" x14ac:dyDescent="0.3">
      <c r="A3270" t="s">
        <v>27416</v>
      </c>
      <c r="B3270" s="1">
        <v>93</v>
      </c>
      <c r="C3270">
        <v>7.3</v>
      </c>
    </row>
    <row r="3271" spans="1:3" x14ac:dyDescent="0.3">
      <c r="A3271" t="s">
        <v>27417</v>
      </c>
      <c r="B3271" s="1">
        <v>93</v>
      </c>
      <c r="C3271">
        <v>4</v>
      </c>
    </row>
    <row r="3272" spans="1:3" x14ac:dyDescent="0.3">
      <c r="A3272" t="s">
        <v>27418</v>
      </c>
      <c r="B3272" s="1">
        <v>165</v>
      </c>
      <c r="C3272">
        <v>8</v>
      </c>
    </row>
    <row r="3273" spans="1:3" x14ac:dyDescent="0.3">
      <c r="A3273" t="s">
        <v>27419</v>
      </c>
      <c r="B3273" s="1">
        <v>96</v>
      </c>
      <c r="C3273">
        <v>6.7</v>
      </c>
    </row>
    <row r="3274" spans="1:3" x14ac:dyDescent="0.3">
      <c r="A3274" t="s">
        <v>27420</v>
      </c>
      <c r="B3274" s="1">
        <v>93</v>
      </c>
      <c r="C3274">
        <v>4.5999999999999996</v>
      </c>
    </row>
    <row r="3275" spans="1:3" x14ac:dyDescent="0.3">
      <c r="A3275" t="s">
        <v>27421</v>
      </c>
      <c r="B3275" s="1">
        <v>82</v>
      </c>
      <c r="C3275">
        <v>4</v>
      </c>
    </row>
    <row r="3276" spans="1:3" x14ac:dyDescent="0.3">
      <c r="A3276" t="s">
        <v>27422</v>
      </c>
      <c r="B3276" s="1">
        <v>101</v>
      </c>
      <c r="C3276">
        <v>7</v>
      </c>
    </row>
    <row r="3277" spans="1:3" x14ac:dyDescent="0.3">
      <c r="A3277" t="s">
        <v>27423</v>
      </c>
      <c r="B3277" s="1">
        <v>81</v>
      </c>
      <c r="C3277">
        <v>5.9</v>
      </c>
    </row>
    <row r="3278" spans="1:3" x14ac:dyDescent="0.3">
      <c r="A3278" t="s">
        <v>27424</v>
      </c>
      <c r="B3278" s="1">
        <v>105</v>
      </c>
      <c r="C3278">
        <v>7.5</v>
      </c>
    </row>
    <row r="3279" spans="1:3" x14ac:dyDescent="0.3">
      <c r="A3279" t="s">
        <v>27425</v>
      </c>
      <c r="B3279" s="1">
        <v>86</v>
      </c>
      <c r="C3279">
        <v>4.7</v>
      </c>
    </row>
    <row r="3280" spans="1:3" x14ac:dyDescent="0.3">
      <c r="A3280" t="s">
        <v>27426</v>
      </c>
      <c r="B3280" s="1">
        <v>110</v>
      </c>
      <c r="C3280">
        <v>6.7</v>
      </c>
    </row>
    <row r="3281" spans="1:3" x14ac:dyDescent="0.3">
      <c r="A3281" t="s">
        <v>27427</v>
      </c>
      <c r="B3281" s="1">
        <v>110</v>
      </c>
      <c r="C3281">
        <v>6.7</v>
      </c>
    </row>
    <row r="3282" spans="1:3" x14ac:dyDescent="0.3">
      <c r="A3282" t="s">
        <v>27428</v>
      </c>
      <c r="B3282" s="1">
        <v>104</v>
      </c>
      <c r="C3282">
        <v>7.1</v>
      </c>
    </row>
    <row r="3283" spans="1:3" x14ac:dyDescent="0.3">
      <c r="A3283" t="s">
        <v>27429</v>
      </c>
      <c r="B3283" s="1">
        <v>96</v>
      </c>
      <c r="C3283">
        <v>2.7</v>
      </c>
    </row>
    <row r="3284" spans="1:3" x14ac:dyDescent="0.3">
      <c r="A3284" t="s">
        <v>27430</v>
      </c>
      <c r="B3284" s="1">
        <v>110</v>
      </c>
      <c r="C3284">
        <v>7.3</v>
      </c>
    </row>
    <row r="3285" spans="1:3" x14ac:dyDescent="0.3">
      <c r="A3285" t="s">
        <v>27431</v>
      </c>
      <c r="B3285" s="1">
        <v>84</v>
      </c>
      <c r="C3285">
        <v>7.6</v>
      </c>
    </row>
    <row r="3286" spans="1:3" x14ac:dyDescent="0.3">
      <c r="A3286" t="s">
        <v>27432</v>
      </c>
      <c r="B3286" s="1">
        <v>94</v>
      </c>
      <c r="C3286">
        <v>5.8</v>
      </c>
    </row>
    <row r="3287" spans="1:3" x14ac:dyDescent="0.3">
      <c r="A3287" t="s">
        <v>27433</v>
      </c>
      <c r="B3287" s="1">
        <v>93</v>
      </c>
      <c r="C3287">
        <v>6.5</v>
      </c>
    </row>
    <row r="3288" spans="1:3" x14ac:dyDescent="0.3">
      <c r="A3288" t="s">
        <v>27434</v>
      </c>
      <c r="B3288" s="1">
        <v>96</v>
      </c>
      <c r="C3288">
        <v>6.6</v>
      </c>
    </row>
    <row r="3289" spans="1:3" x14ac:dyDescent="0.3">
      <c r="A3289" t="s">
        <v>27435</v>
      </c>
      <c r="B3289" s="1">
        <v>101</v>
      </c>
      <c r="C3289">
        <v>6.9</v>
      </c>
    </row>
    <row r="3290" spans="1:3" x14ac:dyDescent="0.3">
      <c r="A3290" t="s">
        <v>27436</v>
      </c>
      <c r="B3290" s="1">
        <v>102</v>
      </c>
      <c r="C3290">
        <v>8.5</v>
      </c>
    </row>
    <row r="3291" spans="1:3" x14ac:dyDescent="0.3">
      <c r="A3291" t="s">
        <v>27437</v>
      </c>
      <c r="B3291" s="1">
        <v>87</v>
      </c>
      <c r="C3291">
        <v>4.8</v>
      </c>
    </row>
    <row r="3292" spans="1:3" x14ac:dyDescent="0.3">
      <c r="A3292" t="s">
        <v>27438</v>
      </c>
      <c r="B3292" s="1">
        <v>99</v>
      </c>
      <c r="C3292">
        <v>7</v>
      </c>
    </row>
    <row r="3293" spans="1:3" x14ac:dyDescent="0.3">
      <c r="A3293" t="s">
        <v>27439</v>
      </c>
      <c r="B3293" s="1">
        <v>106</v>
      </c>
      <c r="C3293">
        <v>5.4</v>
      </c>
    </row>
    <row r="3294" spans="1:3" x14ac:dyDescent="0.3">
      <c r="A3294" t="s">
        <v>27440</v>
      </c>
      <c r="B3294" s="1">
        <v>117</v>
      </c>
      <c r="C3294">
        <v>6.9</v>
      </c>
    </row>
    <row r="3295" spans="1:3" x14ac:dyDescent="0.3">
      <c r="A3295" t="s">
        <v>27441</v>
      </c>
      <c r="B3295" s="1">
        <v>99</v>
      </c>
      <c r="C3295">
        <v>6.6</v>
      </c>
    </row>
    <row r="3296" spans="1:3" x14ac:dyDescent="0.3">
      <c r="A3296" t="s">
        <v>27442</v>
      </c>
      <c r="B3296" s="1">
        <v>102</v>
      </c>
      <c r="C3296">
        <v>5.9</v>
      </c>
    </row>
    <row r="3297" spans="1:3" x14ac:dyDescent="0.3">
      <c r="A3297" t="s">
        <v>27443</v>
      </c>
      <c r="B3297" s="1">
        <v>85</v>
      </c>
      <c r="C3297">
        <v>6.3</v>
      </c>
    </row>
    <row r="3298" spans="1:3" x14ac:dyDescent="0.3">
      <c r="A3298" t="s">
        <v>27444</v>
      </c>
      <c r="B3298" s="1">
        <v>86</v>
      </c>
      <c r="C3298">
        <v>6.3</v>
      </c>
    </row>
    <row r="3299" spans="1:3" x14ac:dyDescent="0.3">
      <c r="A3299" t="s">
        <v>27445</v>
      </c>
      <c r="B3299" s="1">
        <v>120</v>
      </c>
      <c r="C3299">
        <v>7.7</v>
      </c>
    </row>
    <row r="3300" spans="1:3" x14ac:dyDescent="0.3">
      <c r="A3300" t="s">
        <v>27446</v>
      </c>
      <c r="B3300" s="1">
        <v>106</v>
      </c>
      <c r="C3300">
        <v>7</v>
      </c>
    </row>
    <row r="3301" spans="1:3" x14ac:dyDescent="0.3">
      <c r="A3301" t="s">
        <v>27447</v>
      </c>
      <c r="B3301" s="1">
        <v>103</v>
      </c>
      <c r="C3301">
        <v>6.3</v>
      </c>
    </row>
    <row r="3302" spans="1:3" x14ac:dyDescent="0.3">
      <c r="A3302" t="s">
        <v>27448</v>
      </c>
      <c r="B3302" s="1">
        <v>93</v>
      </c>
      <c r="C3302">
        <v>5.9</v>
      </c>
    </row>
    <row r="3303" spans="1:3" x14ac:dyDescent="0.3">
      <c r="A3303" t="s">
        <v>27449</v>
      </c>
      <c r="B3303" s="1">
        <v>112</v>
      </c>
      <c r="C3303">
        <v>6.2</v>
      </c>
    </row>
    <row r="3304" spans="1:3" x14ac:dyDescent="0.3">
      <c r="A3304" t="s">
        <v>27450</v>
      </c>
      <c r="B3304" s="1">
        <v>113</v>
      </c>
      <c r="C3304">
        <v>7.7</v>
      </c>
    </row>
    <row r="3305" spans="1:3" x14ac:dyDescent="0.3">
      <c r="A3305" t="s">
        <v>27451</v>
      </c>
      <c r="B3305" s="1">
        <v>98</v>
      </c>
      <c r="C3305">
        <v>6.5</v>
      </c>
    </row>
    <row r="3306" spans="1:3" x14ac:dyDescent="0.3">
      <c r="A3306" t="s">
        <v>27452</v>
      </c>
      <c r="B3306" s="1">
        <v>92</v>
      </c>
      <c r="C3306">
        <v>5.8</v>
      </c>
    </row>
    <row r="3307" spans="1:3" x14ac:dyDescent="0.3">
      <c r="A3307" t="s">
        <v>27453</v>
      </c>
      <c r="B3307" s="1">
        <v>106</v>
      </c>
      <c r="C3307">
        <v>6.1</v>
      </c>
    </row>
    <row r="3308" spans="1:3" x14ac:dyDescent="0.3">
      <c r="A3308" t="s">
        <v>27454</v>
      </c>
      <c r="B3308" s="1">
        <v>93</v>
      </c>
      <c r="C3308">
        <v>5.2</v>
      </c>
    </row>
    <row r="3309" spans="1:3" x14ac:dyDescent="0.3">
      <c r="A3309" t="s">
        <v>27455</v>
      </c>
      <c r="B3309" s="1">
        <v>226</v>
      </c>
      <c r="C3309">
        <v>8.1999999999999993</v>
      </c>
    </row>
    <row r="3310" spans="1:3" x14ac:dyDescent="0.3">
      <c r="A3310" t="s">
        <v>27456</v>
      </c>
      <c r="B3310" s="1">
        <v>104</v>
      </c>
      <c r="C3310">
        <v>6</v>
      </c>
    </row>
    <row r="3311" spans="1:3" x14ac:dyDescent="0.3">
      <c r="A3311" t="s">
        <v>27457</v>
      </c>
      <c r="B3311" s="1">
        <v>152</v>
      </c>
      <c r="C3311">
        <v>6.8</v>
      </c>
    </row>
    <row r="3312" spans="1:3" x14ac:dyDescent="0.3">
      <c r="A3312" t="s">
        <v>27458</v>
      </c>
      <c r="B3312" s="1">
        <v>107</v>
      </c>
      <c r="C3312">
        <v>7</v>
      </c>
    </row>
    <row r="3313" spans="1:3" x14ac:dyDescent="0.3">
      <c r="A3313" t="s">
        <v>27459</v>
      </c>
      <c r="B3313" s="1">
        <v>95</v>
      </c>
      <c r="C3313">
        <v>6.8</v>
      </c>
    </row>
    <row r="3314" spans="1:3" x14ac:dyDescent="0.3">
      <c r="A3314" t="s">
        <v>27460</v>
      </c>
      <c r="B3314" s="1">
        <v>102</v>
      </c>
      <c r="C3314">
        <v>7.1</v>
      </c>
    </row>
    <row r="3315" spans="1:3" x14ac:dyDescent="0.3">
      <c r="A3315" t="s">
        <v>27461</v>
      </c>
      <c r="B3315" s="1">
        <v>99</v>
      </c>
      <c r="C3315">
        <v>6.9</v>
      </c>
    </row>
    <row r="3316" spans="1:3" x14ac:dyDescent="0.3">
      <c r="A3316" t="s">
        <v>27462</v>
      </c>
      <c r="B3316" s="1">
        <v>109</v>
      </c>
      <c r="C3316">
        <v>6.9</v>
      </c>
    </row>
    <row r="3317" spans="1:3" x14ac:dyDescent="0.3">
      <c r="A3317" t="s">
        <v>27463</v>
      </c>
      <c r="B3317" s="1">
        <v>91</v>
      </c>
      <c r="C3317">
        <v>7.2</v>
      </c>
    </row>
    <row r="3318" spans="1:3" x14ac:dyDescent="0.3">
      <c r="A3318" t="s">
        <v>27464</v>
      </c>
      <c r="B3318" s="1">
        <v>88</v>
      </c>
      <c r="C3318">
        <v>7.8</v>
      </c>
    </row>
    <row r="3319" spans="1:3" x14ac:dyDescent="0.3">
      <c r="A3319" t="s">
        <v>27465</v>
      </c>
      <c r="B3319" s="1">
        <v>97</v>
      </c>
      <c r="C3319">
        <v>7.3</v>
      </c>
    </row>
    <row r="3320" spans="1:3" x14ac:dyDescent="0.3">
      <c r="A3320" t="s">
        <v>27466</v>
      </c>
      <c r="B3320" s="1">
        <v>97</v>
      </c>
      <c r="C3320">
        <v>7.5</v>
      </c>
    </row>
    <row r="3321" spans="1:3" x14ac:dyDescent="0.3">
      <c r="A3321" t="s">
        <v>27467</v>
      </c>
      <c r="B3321" s="1">
        <v>85</v>
      </c>
      <c r="C3321">
        <v>6</v>
      </c>
    </row>
    <row r="3322" spans="1:3" x14ac:dyDescent="0.3">
      <c r="A3322" t="s">
        <v>27468</v>
      </c>
      <c r="B3322" s="1">
        <v>92</v>
      </c>
      <c r="C3322">
        <v>6.8</v>
      </c>
    </row>
    <row r="3323" spans="1:3" x14ac:dyDescent="0.3">
      <c r="A3323" t="s">
        <v>27469</v>
      </c>
      <c r="B3323" s="1">
        <v>93</v>
      </c>
      <c r="C3323">
        <v>3.9</v>
      </c>
    </row>
    <row r="3324" spans="1:3" x14ac:dyDescent="0.3">
      <c r="A3324" t="s">
        <v>27470</v>
      </c>
      <c r="B3324" s="1">
        <v>96</v>
      </c>
      <c r="C3324">
        <v>6.1</v>
      </c>
    </row>
    <row r="3325" spans="1:3" x14ac:dyDescent="0.3">
      <c r="A3325" t="s">
        <v>27471</v>
      </c>
      <c r="B3325" s="1">
        <v>105</v>
      </c>
      <c r="C3325">
        <v>7.5</v>
      </c>
    </row>
    <row r="3326" spans="1:3" x14ac:dyDescent="0.3">
      <c r="A3326" t="s">
        <v>27472</v>
      </c>
      <c r="B3326" s="1">
        <v>129</v>
      </c>
      <c r="C3326">
        <v>8.1999999999999993</v>
      </c>
    </row>
    <row r="3327" spans="1:3" x14ac:dyDescent="0.3">
      <c r="A3327" t="s">
        <v>27473</v>
      </c>
      <c r="B3327" s="1">
        <v>37</v>
      </c>
      <c r="C3327">
        <v>7.8</v>
      </c>
    </row>
    <row r="3328" spans="1:3" x14ac:dyDescent="0.3">
      <c r="A3328" t="s">
        <v>27474</v>
      </c>
      <c r="B3328" s="1">
        <v>81</v>
      </c>
      <c r="C3328">
        <v>5.2</v>
      </c>
    </row>
    <row r="3329" spans="1:3" x14ac:dyDescent="0.3">
      <c r="A3329" t="s">
        <v>27475</v>
      </c>
      <c r="B3329" s="1">
        <v>106</v>
      </c>
      <c r="C3329">
        <v>6.8</v>
      </c>
    </row>
    <row r="3330" spans="1:3" x14ac:dyDescent="0.3">
      <c r="A3330" t="s">
        <v>27476</v>
      </c>
      <c r="B3330" s="1">
        <v>103</v>
      </c>
      <c r="C3330">
        <v>7</v>
      </c>
    </row>
    <row r="3331" spans="1:3" x14ac:dyDescent="0.3">
      <c r="A3331" t="s">
        <v>27477</v>
      </c>
      <c r="B3331" s="1">
        <v>101</v>
      </c>
      <c r="C3331">
        <v>6.5</v>
      </c>
    </row>
    <row r="3332" spans="1:3" x14ac:dyDescent="0.3">
      <c r="A3332" t="s">
        <v>27478</v>
      </c>
      <c r="B3332" s="1">
        <v>98</v>
      </c>
      <c r="C3332">
        <v>6.4</v>
      </c>
    </row>
    <row r="3333" spans="1:3" x14ac:dyDescent="0.3">
      <c r="A3333" t="s">
        <v>27479</v>
      </c>
      <c r="B3333" s="1">
        <v>91</v>
      </c>
      <c r="C3333">
        <v>5.3</v>
      </c>
    </row>
    <row r="3334" spans="1:3" x14ac:dyDescent="0.3">
      <c r="A3334" t="s">
        <v>27480</v>
      </c>
      <c r="B3334" s="1">
        <v>105</v>
      </c>
      <c r="C3334">
        <v>4.7</v>
      </c>
    </row>
    <row r="3335" spans="1:3" x14ac:dyDescent="0.3">
      <c r="A3335" t="s">
        <v>27481</v>
      </c>
      <c r="B3335" s="1">
        <v>100</v>
      </c>
      <c r="C3335">
        <v>7</v>
      </c>
    </row>
    <row r="3336" spans="1:3" x14ac:dyDescent="0.3">
      <c r="A3336" t="s">
        <v>27482</v>
      </c>
      <c r="B3336" s="1">
        <v>80</v>
      </c>
      <c r="C3336">
        <v>7.6</v>
      </c>
    </row>
    <row r="3337" spans="1:3" x14ac:dyDescent="0.3">
      <c r="A3337" t="s">
        <v>27483</v>
      </c>
      <c r="B3337" s="1">
        <v>107</v>
      </c>
      <c r="C3337">
        <v>7.1</v>
      </c>
    </row>
    <row r="3338" spans="1:3" x14ac:dyDescent="0.3">
      <c r="A3338" t="s">
        <v>27484</v>
      </c>
      <c r="B3338" s="1">
        <v>92</v>
      </c>
      <c r="C3338">
        <v>6.5</v>
      </c>
    </row>
    <row r="3339" spans="1:3" x14ac:dyDescent="0.3">
      <c r="A3339" t="s">
        <v>27485</v>
      </c>
      <c r="B3339" s="1">
        <v>107</v>
      </c>
      <c r="C3339">
        <v>8.5</v>
      </c>
    </row>
    <row r="3340" spans="1:3" x14ac:dyDescent="0.3">
      <c r="A3340" t="s">
        <v>27486</v>
      </c>
      <c r="B3340" s="1">
        <v>135</v>
      </c>
      <c r="C3340">
        <v>8.6999999999999993</v>
      </c>
    </row>
    <row r="3341" spans="1:3" x14ac:dyDescent="0.3">
      <c r="A3341" t="s">
        <v>27487</v>
      </c>
      <c r="B3341" s="1">
        <v>99</v>
      </c>
      <c r="C3341">
        <v>7.1</v>
      </c>
    </row>
    <row r="3342" spans="1:3" x14ac:dyDescent="0.3">
      <c r="A3342" t="s">
        <v>27488</v>
      </c>
      <c r="B3342" s="1">
        <v>115</v>
      </c>
      <c r="C3342">
        <v>8.3000000000000007</v>
      </c>
    </row>
    <row r="3343" spans="1:3" x14ac:dyDescent="0.3">
      <c r="A3343" t="s">
        <v>27489</v>
      </c>
      <c r="B3343" s="1">
        <v>91</v>
      </c>
      <c r="C3343">
        <v>7.4</v>
      </c>
    </row>
    <row r="3344" spans="1:3" x14ac:dyDescent="0.3">
      <c r="A3344" t="s">
        <v>27490</v>
      </c>
      <c r="B3344" s="1">
        <v>92</v>
      </c>
      <c r="C3344">
        <v>6.4</v>
      </c>
    </row>
    <row r="3345" spans="1:3" x14ac:dyDescent="0.3">
      <c r="A3345" t="s">
        <v>27491</v>
      </c>
      <c r="B3345" s="1">
        <v>101</v>
      </c>
      <c r="C3345">
        <v>7.5</v>
      </c>
    </row>
    <row r="3346" spans="1:3" x14ac:dyDescent="0.3">
      <c r="A3346" t="s">
        <v>27492</v>
      </c>
      <c r="B3346" s="1">
        <v>105</v>
      </c>
      <c r="C3346">
        <v>7.2</v>
      </c>
    </row>
    <row r="3347" spans="1:3" x14ac:dyDescent="0.3">
      <c r="A3347" t="s">
        <v>27493</v>
      </c>
      <c r="B3347" s="1">
        <v>109</v>
      </c>
      <c r="C3347">
        <v>7.6</v>
      </c>
    </row>
    <row r="3348" spans="1:3" x14ac:dyDescent="0.3">
      <c r="A3348" t="s">
        <v>27494</v>
      </c>
      <c r="B3348" s="1">
        <v>110</v>
      </c>
      <c r="C3348">
        <v>7.8</v>
      </c>
    </row>
    <row r="3349" spans="1:3" x14ac:dyDescent="0.3">
      <c r="A3349" t="s">
        <v>27495</v>
      </c>
      <c r="B3349" s="1">
        <v>94</v>
      </c>
      <c r="C3349">
        <v>8.1999999999999993</v>
      </c>
    </row>
    <row r="3350" spans="1:3" x14ac:dyDescent="0.3">
      <c r="A3350" t="s">
        <v>27496</v>
      </c>
      <c r="B3350" s="1">
        <v>115</v>
      </c>
      <c r="C3350">
        <v>6.6</v>
      </c>
    </row>
    <row r="3351" spans="1:3" x14ac:dyDescent="0.3">
      <c r="A3351" t="s">
        <v>27497</v>
      </c>
      <c r="B3351" s="1">
        <v>98</v>
      </c>
      <c r="C3351">
        <v>5.7</v>
      </c>
    </row>
    <row r="3352" spans="1:3" x14ac:dyDescent="0.3">
      <c r="A3352" t="s">
        <v>27498</v>
      </c>
      <c r="B3352" s="1">
        <v>91</v>
      </c>
      <c r="C3352">
        <v>7.4</v>
      </c>
    </row>
    <row r="3353" spans="1:3" x14ac:dyDescent="0.3">
      <c r="A3353" t="s">
        <v>27499</v>
      </c>
      <c r="B3353" s="1">
        <v>120</v>
      </c>
      <c r="C3353">
        <v>8</v>
      </c>
    </row>
    <row r="3354" spans="1:3" x14ac:dyDescent="0.3">
      <c r="A3354" t="s">
        <v>27500</v>
      </c>
      <c r="B3354" s="1">
        <v>87</v>
      </c>
      <c r="C3354">
        <v>5.4</v>
      </c>
    </row>
    <row r="3355" spans="1:3" x14ac:dyDescent="0.3">
      <c r="A3355" t="s">
        <v>27501</v>
      </c>
      <c r="B3355" s="1">
        <v>117</v>
      </c>
      <c r="C3355">
        <v>7.4</v>
      </c>
    </row>
    <row r="3356" spans="1:3" x14ac:dyDescent="0.3">
      <c r="A3356" t="s">
        <v>27502</v>
      </c>
      <c r="B3356" s="1">
        <v>85</v>
      </c>
      <c r="C3356">
        <v>5.7</v>
      </c>
    </row>
    <row r="3357" spans="1:3" x14ac:dyDescent="0.3">
      <c r="A3357" t="s">
        <v>27503</v>
      </c>
      <c r="B3357" s="1">
        <v>110</v>
      </c>
      <c r="C3357">
        <v>6.8</v>
      </c>
    </row>
    <row r="3358" spans="1:3" x14ac:dyDescent="0.3">
      <c r="A3358" t="s">
        <v>27504</v>
      </c>
      <c r="B3358" s="1">
        <v>113</v>
      </c>
      <c r="C3358">
        <v>5.4</v>
      </c>
    </row>
    <row r="3359" spans="1:3" x14ac:dyDescent="0.3">
      <c r="A3359" t="s">
        <v>27505</v>
      </c>
      <c r="B3359" s="1">
        <v>98</v>
      </c>
      <c r="C3359">
        <v>5.0999999999999996</v>
      </c>
    </row>
    <row r="3360" spans="1:3" x14ac:dyDescent="0.3">
      <c r="A3360" t="s">
        <v>27506</v>
      </c>
      <c r="B3360" s="1">
        <v>86</v>
      </c>
      <c r="C3360">
        <v>5.9</v>
      </c>
    </row>
    <row r="3361" spans="1:3" x14ac:dyDescent="0.3">
      <c r="A3361" t="s">
        <v>27507</v>
      </c>
      <c r="B3361" s="1">
        <v>161</v>
      </c>
      <c r="C3361">
        <v>8.1999999999999993</v>
      </c>
    </row>
    <row r="3362" spans="1:3" x14ac:dyDescent="0.3">
      <c r="A3362" t="s">
        <v>27508</v>
      </c>
      <c r="B3362" s="1">
        <v>100</v>
      </c>
      <c r="C3362">
        <v>5.3</v>
      </c>
    </row>
    <row r="3363" spans="1:3" x14ac:dyDescent="0.3">
      <c r="A3363" t="s">
        <v>27509</v>
      </c>
      <c r="B3363" s="1">
        <v>91</v>
      </c>
      <c r="C3363">
        <v>4.3</v>
      </c>
    </row>
    <row r="3364" spans="1:3" x14ac:dyDescent="0.3">
      <c r="A3364" t="s">
        <v>27510</v>
      </c>
      <c r="B3364" s="1">
        <v>100</v>
      </c>
      <c r="C3364">
        <v>7.2</v>
      </c>
    </row>
    <row r="3365" spans="1:3" x14ac:dyDescent="0.3">
      <c r="A3365" t="s">
        <v>27511</v>
      </c>
      <c r="B3365" s="1">
        <v>84</v>
      </c>
      <c r="C3365">
        <v>5.9</v>
      </c>
    </row>
    <row r="3366" spans="1:3" x14ac:dyDescent="0.3">
      <c r="A3366" t="s">
        <v>27512</v>
      </c>
      <c r="B3366" s="1">
        <v>99</v>
      </c>
      <c r="C3366">
        <v>3</v>
      </c>
    </row>
    <row r="3367" spans="1:3" x14ac:dyDescent="0.3">
      <c r="A3367" t="s">
        <v>27513</v>
      </c>
      <c r="B3367" s="1">
        <v>109</v>
      </c>
      <c r="C3367">
        <v>7.9</v>
      </c>
    </row>
    <row r="3368" spans="1:3" x14ac:dyDescent="0.3">
      <c r="A3368" t="s">
        <v>27514</v>
      </c>
      <c r="B3368" s="1">
        <v>95</v>
      </c>
      <c r="C3368">
        <v>3.2</v>
      </c>
    </row>
    <row r="3369" spans="1:3" x14ac:dyDescent="0.3">
      <c r="A3369" t="s">
        <v>27515</v>
      </c>
      <c r="B3369" s="1">
        <v>97</v>
      </c>
      <c r="C3369">
        <v>6.5</v>
      </c>
    </row>
    <row r="3370" spans="1:3" x14ac:dyDescent="0.3">
      <c r="A3370" t="s">
        <v>27516</v>
      </c>
      <c r="B3370" s="1">
        <v>90</v>
      </c>
      <c r="C3370">
        <v>7</v>
      </c>
    </row>
    <row r="3371" spans="1:3" x14ac:dyDescent="0.3">
      <c r="A3371" t="s">
        <v>27517</v>
      </c>
      <c r="B3371" s="1">
        <v>96</v>
      </c>
      <c r="C3371">
        <v>6.9</v>
      </c>
    </row>
    <row r="3372" spans="1:3" x14ac:dyDescent="0.3">
      <c r="A3372" t="s">
        <v>27518</v>
      </c>
      <c r="B3372" s="1">
        <v>82</v>
      </c>
      <c r="C3372">
        <v>4.4000000000000004</v>
      </c>
    </row>
    <row r="3373" spans="1:3" x14ac:dyDescent="0.3">
      <c r="A3373" t="s">
        <v>27519</v>
      </c>
      <c r="B3373" s="1">
        <v>109</v>
      </c>
      <c r="C3373">
        <v>6</v>
      </c>
    </row>
    <row r="3374" spans="1:3" x14ac:dyDescent="0.3">
      <c r="A3374" t="s">
        <v>27520</v>
      </c>
      <c r="B3374" s="1">
        <v>98</v>
      </c>
      <c r="C3374">
        <v>5.3</v>
      </c>
    </row>
    <row r="3375" spans="1:3" x14ac:dyDescent="0.3">
      <c r="A3375" t="s">
        <v>27521</v>
      </c>
      <c r="B3375" s="1">
        <v>95</v>
      </c>
      <c r="C3375">
        <v>5.3</v>
      </c>
    </row>
    <row r="3376" spans="1:3" x14ac:dyDescent="0.3">
      <c r="A3376" t="s">
        <v>27522</v>
      </c>
      <c r="B3376" s="1">
        <v>104</v>
      </c>
      <c r="C3376">
        <v>7.1</v>
      </c>
    </row>
    <row r="3377" spans="1:3" x14ac:dyDescent="0.3">
      <c r="A3377" t="s">
        <v>27523</v>
      </c>
      <c r="B3377" s="1">
        <v>87</v>
      </c>
      <c r="C3377">
        <v>5.4</v>
      </c>
    </row>
    <row r="3378" spans="1:3" x14ac:dyDescent="0.3">
      <c r="A3378" t="s">
        <v>27524</v>
      </c>
      <c r="B3378" s="1">
        <v>108</v>
      </c>
      <c r="C3378">
        <v>6.9</v>
      </c>
    </row>
    <row r="3379" spans="1:3" x14ac:dyDescent="0.3">
      <c r="A3379" t="s">
        <v>27525</v>
      </c>
      <c r="B3379" s="1">
        <v>94</v>
      </c>
      <c r="C3379">
        <v>7.3</v>
      </c>
    </row>
    <row r="3380" spans="1:3" x14ac:dyDescent="0.3">
      <c r="A3380" t="s">
        <v>27526</v>
      </c>
      <c r="B3380" s="1">
        <v>134</v>
      </c>
      <c r="C3380">
        <v>7.8</v>
      </c>
    </row>
    <row r="3381" spans="1:3" x14ac:dyDescent="0.3">
      <c r="A3381" t="s">
        <v>27527</v>
      </c>
      <c r="B3381" s="1">
        <v>89</v>
      </c>
      <c r="C3381">
        <v>6.6</v>
      </c>
    </row>
    <row r="3382" spans="1:3" x14ac:dyDescent="0.3">
      <c r="A3382" t="s">
        <v>27528</v>
      </c>
      <c r="B3382" s="1">
        <v>102</v>
      </c>
      <c r="C3382">
        <v>5.4</v>
      </c>
    </row>
    <row r="3383" spans="1:3" x14ac:dyDescent="0.3">
      <c r="A3383" t="s">
        <v>27529</v>
      </c>
      <c r="B3383" s="1">
        <v>120</v>
      </c>
      <c r="C3383">
        <v>8.4</v>
      </c>
    </row>
    <row r="3384" spans="1:3" x14ac:dyDescent="0.3">
      <c r="A3384" t="s">
        <v>27530</v>
      </c>
      <c r="B3384" s="1">
        <v>110</v>
      </c>
      <c r="C3384">
        <v>6.3</v>
      </c>
    </row>
    <row r="3385" spans="1:3" x14ac:dyDescent="0.3">
      <c r="A3385" t="s">
        <v>27531</v>
      </c>
      <c r="B3385" s="1">
        <v>86</v>
      </c>
      <c r="C3385">
        <v>6.1</v>
      </c>
    </row>
    <row r="3386" spans="1:3" x14ac:dyDescent="0.3">
      <c r="A3386" t="s">
        <v>27532</v>
      </c>
      <c r="B3386" s="1">
        <v>101</v>
      </c>
      <c r="C3386">
        <v>5</v>
      </c>
    </row>
    <row r="3387" spans="1:3" x14ac:dyDescent="0.3">
      <c r="A3387" t="s">
        <v>27533</v>
      </c>
      <c r="B3387" s="1">
        <v>87</v>
      </c>
      <c r="C3387">
        <v>5.3</v>
      </c>
    </row>
    <row r="3388" spans="1:3" x14ac:dyDescent="0.3">
      <c r="A3388" t="s">
        <v>27534</v>
      </c>
      <c r="B3388" s="1">
        <v>93</v>
      </c>
      <c r="C3388">
        <v>5.3</v>
      </c>
    </row>
    <row r="3389" spans="1:3" x14ac:dyDescent="0.3">
      <c r="A3389" t="s">
        <v>27535</v>
      </c>
      <c r="B3389" s="1">
        <v>98</v>
      </c>
      <c r="C3389">
        <v>7.4</v>
      </c>
    </row>
    <row r="3390" spans="1:3" x14ac:dyDescent="0.3">
      <c r="A3390" t="s">
        <v>27536</v>
      </c>
      <c r="B3390" s="1">
        <v>100</v>
      </c>
      <c r="C3390">
        <v>5.9</v>
      </c>
    </row>
    <row r="3391" spans="1:3" x14ac:dyDescent="0.3">
      <c r="A3391" t="s">
        <v>27537</v>
      </c>
      <c r="B3391" s="1">
        <v>88</v>
      </c>
      <c r="C3391">
        <v>4.0999999999999996</v>
      </c>
    </row>
    <row r="3392" spans="1:3" x14ac:dyDescent="0.3">
      <c r="A3392" t="s">
        <v>27538</v>
      </c>
      <c r="B3392" s="1">
        <v>97</v>
      </c>
      <c r="C3392">
        <v>6.7</v>
      </c>
    </row>
    <row r="3393" spans="1:3" x14ac:dyDescent="0.3">
      <c r="A3393" t="s">
        <v>27539</v>
      </c>
      <c r="B3393" s="1">
        <v>122</v>
      </c>
      <c r="C3393">
        <v>5.8</v>
      </c>
    </row>
    <row r="3394" spans="1:3" x14ac:dyDescent="0.3">
      <c r="A3394" t="s">
        <v>27540</v>
      </c>
      <c r="B3394" s="1">
        <v>96</v>
      </c>
      <c r="C3394">
        <v>5.9</v>
      </c>
    </row>
    <row r="3395" spans="1:3" x14ac:dyDescent="0.3">
      <c r="A3395" t="s">
        <v>27541</v>
      </c>
      <c r="B3395" s="1">
        <v>113</v>
      </c>
      <c r="C3395">
        <v>8</v>
      </c>
    </row>
    <row r="3396" spans="1:3" x14ac:dyDescent="0.3">
      <c r="A3396" t="s">
        <v>27542</v>
      </c>
      <c r="B3396" s="1">
        <v>105</v>
      </c>
      <c r="C3396">
        <v>6.5</v>
      </c>
    </row>
    <row r="3397" spans="1:3" x14ac:dyDescent="0.3">
      <c r="A3397" t="s">
        <v>27543</v>
      </c>
      <c r="B3397" s="1">
        <v>93</v>
      </c>
      <c r="C3397">
        <v>6.4</v>
      </c>
    </row>
    <row r="3398" spans="1:3" x14ac:dyDescent="0.3">
      <c r="A3398" t="s">
        <v>27544</v>
      </c>
      <c r="B3398" s="1">
        <v>89</v>
      </c>
      <c r="C3398">
        <v>6.8</v>
      </c>
    </row>
    <row r="3399" spans="1:3" x14ac:dyDescent="0.3">
      <c r="A3399" t="s">
        <v>27545</v>
      </c>
      <c r="B3399" s="1">
        <v>116</v>
      </c>
      <c r="C3399">
        <v>7.4</v>
      </c>
    </row>
    <row r="3400" spans="1:3" x14ac:dyDescent="0.3">
      <c r="A3400" t="s">
        <v>27546</v>
      </c>
      <c r="B3400" s="1">
        <v>120</v>
      </c>
      <c r="C3400">
        <v>8.3000000000000007</v>
      </c>
    </row>
    <row r="3401" spans="1:3" x14ac:dyDescent="0.3">
      <c r="A3401" t="s">
        <v>27547</v>
      </c>
      <c r="B3401" s="1">
        <v>88</v>
      </c>
      <c r="C3401">
        <v>5.3</v>
      </c>
    </row>
    <row r="3402" spans="1:3" x14ac:dyDescent="0.3">
      <c r="A3402" t="s">
        <v>27548</v>
      </c>
      <c r="B3402" s="1">
        <v>102</v>
      </c>
      <c r="C3402">
        <v>8.1</v>
      </c>
    </row>
    <row r="3403" spans="1:3" x14ac:dyDescent="0.3">
      <c r="A3403" t="s">
        <v>27549</v>
      </c>
      <c r="B3403" s="1">
        <v>106</v>
      </c>
      <c r="C3403">
        <v>8</v>
      </c>
    </row>
    <row r="3404" spans="1:3" x14ac:dyDescent="0.3">
      <c r="A3404" t="s">
        <v>27550</v>
      </c>
      <c r="B3404" s="1">
        <v>95</v>
      </c>
      <c r="C3404">
        <v>5.7</v>
      </c>
    </row>
    <row r="3405" spans="1:3" x14ac:dyDescent="0.3">
      <c r="A3405" t="s">
        <v>27551</v>
      </c>
      <c r="B3405" s="1">
        <v>113</v>
      </c>
      <c r="C3405">
        <v>7.1</v>
      </c>
    </row>
    <row r="3406" spans="1:3" x14ac:dyDescent="0.3">
      <c r="A3406" t="s">
        <v>27552</v>
      </c>
      <c r="B3406" s="1">
        <v>93</v>
      </c>
      <c r="C3406">
        <v>7.8</v>
      </c>
    </row>
    <row r="3407" spans="1:3" x14ac:dyDescent="0.3">
      <c r="A3407" t="s">
        <v>27553</v>
      </c>
      <c r="B3407" s="1">
        <v>97</v>
      </c>
      <c r="C3407">
        <v>5.9</v>
      </c>
    </row>
    <row r="3408" spans="1:3" x14ac:dyDescent="0.3">
      <c r="A3408" t="s">
        <v>27554</v>
      </c>
      <c r="B3408" s="1">
        <v>140</v>
      </c>
      <c r="C3408">
        <v>7.8</v>
      </c>
    </row>
    <row r="3409" spans="1:3" x14ac:dyDescent="0.3">
      <c r="A3409" t="s">
        <v>27555</v>
      </c>
      <c r="B3409" s="1">
        <v>86</v>
      </c>
      <c r="C3409">
        <v>6</v>
      </c>
    </row>
    <row r="3410" spans="1:3" x14ac:dyDescent="0.3">
      <c r="A3410" t="s">
        <v>27556</v>
      </c>
      <c r="B3410" s="1">
        <v>66</v>
      </c>
      <c r="C3410">
        <v>7.2</v>
      </c>
    </row>
    <row r="3411" spans="1:3" x14ac:dyDescent="0.3">
      <c r="A3411" t="s">
        <v>27557</v>
      </c>
      <c r="B3411" s="1">
        <v>86</v>
      </c>
      <c r="C3411">
        <v>5.0999999999999996</v>
      </c>
    </row>
    <row r="3412" spans="1:3" x14ac:dyDescent="0.3">
      <c r="A3412" t="s">
        <v>27558</v>
      </c>
      <c r="B3412" s="1">
        <v>87</v>
      </c>
      <c r="C3412">
        <v>5.0999999999999996</v>
      </c>
    </row>
    <row r="3413" spans="1:3" x14ac:dyDescent="0.3">
      <c r="A3413" t="s">
        <v>27559</v>
      </c>
      <c r="B3413" s="1">
        <v>149</v>
      </c>
      <c r="C3413">
        <v>6.9</v>
      </c>
    </row>
    <row r="3414" spans="1:3" x14ac:dyDescent="0.3">
      <c r="A3414" t="s">
        <v>27560</v>
      </c>
      <c r="B3414" s="1">
        <v>98</v>
      </c>
      <c r="C3414">
        <v>4.5999999999999996</v>
      </c>
    </row>
    <row r="3415" spans="1:3" x14ac:dyDescent="0.3">
      <c r="A3415" t="s">
        <v>27561</v>
      </c>
      <c r="B3415" s="1">
        <v>75</v>
      </c>
      <c r="C3415">
        <v>6.7</v>
      </c>
    </row>
    <row r="3416" spans="1:3" x14ac:dyDescent="0.3">
      <c r="A3416" t="s">
        <v>27562</v>
      </c>
      <c r="B3416" s="1">
        <v>104</v>
      </c>
      <c r="C3416">
        <v>7.1</v>
      </c>
    </row>
    <row r="3417" spans="1:3" x14ac:dyDescent="0.3">
      <c r="A3417" t="s">
        <v>27563</v>
      </c>
      <c r="B3417" s="1">
        <v>102</v>
      </c>
      <c r="C3417">
        <v>7.6</v>
      </c>
    </row>
    <row r="3418" spans="1:3" x14ac:dyDescent="0.3">
      <c r="A3418" t="s">
        <v>27564</v>
      </c>
      <c r="B3418" s="1">
        <v>105</v>
      </c>
      <c r="C3418">
        <v>8.1</v>
      </c>
    </row>
    <row r="3419" spans="1:3" x14ac:dyDescent="0.3">
      <c r="A3419" t="s">
        <v>27565</v>
      </c>
      <c r="B3419" s="1">
        <v>107</v>
      </c>
      <c r="C3419">
        <v>7</v>
      </c>
    </row>
    <row r="3420" spans="1:3" x14ac:dyDescent="0.3">
      <c r="A3420" t="s">
        <v>27566</v>
      </c>
      <c r="B3420" s="1">
        <v>89</v>
      </c>
      <c r="C3420">
        <v>7.1</v>
      </c>
    </row>
    <row r="3421" spans="1:3" x14ac:dyDescent="0.3">
      <c r="A3421" t="s">
        <v>27567</v>
      </c>
      <c r="B3421" s="1">
        <v>106</v>
      </c>
      <c r="C3421">
        <v>7.6</v>
      </c>
    </row>
    <row r="3422" spans="1:3" x14ac:dyDescent="0.3">
      <c r="A3422" t="s">
        <v>27568</v>
      </c>
      <c r="B3422" s="1">
        <v>95</v>
      </c>
      <c r="C3422">
        <v>7.1</v>
      </c>
    </row>
    <row r="3423" spans="1:3" x14ac:dyDescent="0.3">
      <c r="A3423" t="s">
        <v>27569</v>
      </c>
      <c r="B3423" s="1">
        <v>34</v>
      </c>
      <c r="C3423">
        <v>7.1</v>
      </c>
    </row>
    <row r="3424" spans="1:3" x14ac:dyDescent="0.3">
      <c r="A3424" t="s">
        <v>27570</v>
      </c>
      <c r="B3424" s="1">
        <v>101</v>
      </c>
      <c r="C3424">
        <v>7.7</v>
      </c>
    </row>
    <row r="3425" spans="1:3" x14ac:dyDescent="0.3">
      <c r="A3425" t="s">
        <v>27571</v>
      </c>
      <c r="B3425" s="1">
        <v>112</v>
      </c>
      <c r="C3425">
        <v>7.6</v>
      </c>
    </row>
    <row r="3426" spans="1:3" x14ac:dyDescent="0.3">
      <c r="A3426" t="s">
        <v>27572</v>
      </c>
      <c r="B3426" s="1">
        <v>100</v>
      </c>
      <c r="C3426">
        <v>6.6</v>
      </c>
    </row>
    <row r="3427" spans="1:3" x14ac:dyDescent="0.3">
      <c r="A3427" t="s">
        <v>27573</v>
      </c>
      <c r="B3427" s="1">
        <v>100</v>
      </c>
      <c r="C3427">
        <v>5.7</v>
      </c>
    </row>
    <row r="3428" spans="1:3" x14ac:dyDescent="0.3">
      <c r="A3428" t="s">
        <v>27574</v>
      </c>
      <c r="B3428" s="1">
        <v>80</v>
      </c>
      <c r="C3428">
        <v>7.1</v>
      </c>
    </row>
    <row r="3429" spans="1:3" x14ac:dyDescent="0.3">
      <c r="A3429" t="s">
        <v>27575</v>
      </c>
      <c r="B3429" s="1">
        <v>106</v>
      </c>
      <c r="C3429">
        <v>6.2</v>
      </c>
    </row>
    <row r="3430" spans="1:3" x14ac:dyDescent="0.3">
      <c r="A3430" t="s">
        <v>27576</v>
      </c>
      <c r="B3430" s="1">
        <v>103</v>
      </c>
      <c r="C3430">
        <v>6.1</v>
      </c>
    </row>
    <row r="3431" spans="1:3" x14ac:dyDescent="0.3">
      <c r="A3431" t="s">
        <v>27577</v>
      </c>
      <c r="B3431" s="1">
        <v>90</v>
      </c>
      <c r="C3431">
        <v>5.9</v>
      </c>
    </row>
    <row r="3432" spans="1:3" x14ac:dyDescent="0.3">
      <c r="A3432" t="s">
        <v>27578</v>
      </c>
      <c r="B3432" s="1">
        <v>96</v>
      </c>
      <c r="C3432">
        <v>6.8</v>
      </c>
    </row>
    <row r="3433" spans="1:3" x14ac:dyDescent="0.3">
      <c r="A3433" t="s">
        <v>27579</v>
      </c>
      <c r="B3433" s="1">
        <v>120</v>
      </c>
      <c r="C3433">
        <v>6.8</v>
      </c>
    </row>
    <row r="3434" spans="1:3" x14ac:dyDescent="0.3">
      <c r="A3434" t="s">
        <v>27580</v>
      </c>
      <c r="B3434" s="1">
        <v>101</v>
      </c>
      <c r="C3434">
        <v>5.0999999999999996</v>
      </c>
    </row>
    <row r="3435" spans="1:3" x14ac:dyDescent="0.3">
      <c r="A3435" t="s">
        <v>27581</v>
      </c>
      <c r="B3435" s="1">
        <v>101</v>
      </c>
      <c r="C3435">
        <v>7.7</v>
      </c>
    </row>
    <row r="3436" spans="1:3" x14ac:dyDescent="0.3">
      <c r="A3436" t="s">
        <v>27582</v>
      </c>
      <c r="B3436" s="1">
        <v>105</v>
      </c>
      <c r="C3436">
        <v>3.9</v>
      </c>
    </row>
    <row r="3437" spans="1:3" x14ac:dyDescent="0.3">
      <c r="A3437" t="s">
        <v>27583</v>
      </c>
      <c r="B3437" s="1">
        <v>120</v>
      </c>
      <c r="C3437">
        <v>7.8</v>
      </c>
    </row>
    <row r="3438" spans="1:3" x14ac:dyDescent="0.3">
      <c r="A3438" t="s">
        <v>27584</v>
      </c>
      <c r="B3438" s="1">
        <v>91</v>
      </c>
      <c r="C3438">
        <v>5.7</v>
      </c>
    </row>
    <row r="3439" spans="1:3" x14ac:dyDescent="0.3">
      <c r="A3439" t="s">
        <v>27585</v>
      </c>
      <c r="B3439" s="1">
        <v>92</v>
      </c>
      <c r="C3439">
        <v>4.7</v>
      </c>
    </row>
    <row r="3440" spans="1:3" x14ac:dyDescent="0.3">
      <c r="A3440" t="s">
        <v>27586</v>
      </c>
      <c r="B3440" s="1">
        <v>117</v>
      </c>
      <c r="C3440">
        <v>5.9</v>
      </c>
    </row>
    <row r="3441" spans="1:3" x14ac:dyDescent="0.3">
      <c r="A3441" t="s">
        <v>27587</v>
      </c>
      <c r="B3441" s="1">
        <v>120</v>
      </c>
      <c r="C3441">
        <v>5.9</v>
      </c>
    </row>
    <row r="3442" spans="1:3" x14ac:dyDescent="0.3">
      <c r="A3442" t="s">
        <v>27588</v>
      </c>
      <c r="B3442" s="1">
        <v>172</v>
      </c>
      <c r="C3442">
        <v>8.1</v>
      </c>
    </row>
    <row r="3443" spans="1:3" x14ac:dyDescent="0.3">
      <c r="A3443" t="s">
        <v>27589</v>
      </c>
      <c r="B3443" s="1">
        <v>89</v>
      </c>
      <c r="C3443">
        <v>7.6</v>
      </c>
    </row>
    <row r="3444" spans="1:3" x14ac:dyDescent="0.3">
      <c r="A3444" t="s">
        <v>27590</v>
      </c>
      <c r="B3444" s="1">
        <v>125</v>
      </c>
      <c r="C3444">
        <v>7.2</v>
      </c>
    </row>
    <row r="3445" spans="1:3" x14ac:dyDescent="0.3">
      <c r="A3445" t="s">
        <v>27591</v>
      </c>
      <c r="B3445" s="1">
        <v>115</v>
      </c>
      <c r="C3445">
        <v>7.5</v>
      </c>
    </row>
    <row r="3446" spans="1:3" x14ac:dyDescent="0.3">
      <c r="A3446" t="s">
        <v>27592</v>
      </c>
      <c r="B3446" s="1">
        <v>96</v>
      </c>
      <c r="C3446">
        <v>5.0999999999999996</v>
      </c>
    </row>
    <row r="3447" spans="1:3" x14ac:dyDescent="0.3">
      <c r="A3447" t="s">
        <v>27593</v>
      </c>
      <c r="B3447" s="1">
        <v>100</v>
      </c>
      <c r="C3447">
        <v>6.9</v>
      </c>
    </row>
    <row r="3448" spans="1:3" x14ac:dyDescent="0.3">
      <c r="A3448" t="s">
        <v>27594</v>
      </c>
      <c r="B3448" s="1">
        <v>87</v>
      </c>
      <c r="C3448">
        <v>7.6</v>
      </c>
    </row>
    <row r="3449" spans="1:3" x14ac:dyDescent="0.3">
      <c r="A3449" t="s">
        <v>27595</v>
      </c>
      <c r="B3449" s="1">
        <v>102</v>
      </c>
      <c r="C3449">
        <v>7.6</v>
      </c>
    </row>
    <row r="3450" spans="1:3" x14ac:dyDescent="0.3">
      <c r="A3450" t="s">
        <v>27596</v>
      </c>
      <c r="B3450" s="1">
        <v>118</v>
      </c>
      <c r="C3450">
        <v>7.6</v>
      </c>
    </row>
    <row r="3451" spans="1:3" x14ac:dyDescent="0.3">
      <c r="A3451" t="s">
        <v>27597</v>
      </c>
      <c r="B3451" s="1">
        <v>86</v>
      </c>
      <c r="C3451">
        <v>5.3</v>
      </c>
    </row>
    <row r="3452" spans="1:3" x14ac:dyDescent="0.3">
      <c r="A3452" t="s">
        <v>27598</v>
      </c>
      <c r="B3452" s="1">
        <v>137</v>
      </c>
      <c r="C3452">
        <v>8.5</v>
      </c>
    </row>
    <row r="3453" spans="1:3" x14ac:dyDescent="0.3">
      <c r="A3453" t="s">
        <v>27599</v>
      </c>
      <c r="B3453" s="1">
        <v>129</v>
      </c>
      <c r="C3453">
        <v>7</v>
      </c>
    </row>
    <row r="3454" spans="1:3" x14ac:dyDescent="0.3">
      <c r="A3454" t="s">
        <v>27600</v>
      </c>
      <c r="B3454" s="1">
        <v>80</v>
      </c>
      <c r="C3454">
        <v>7.8</v>
      </c>
    </row>
    <row r="3455" spans="1:3" x14ac:dyDescent="0.3">
      <c r="A3455" t="s">
        <v>27601</v>
      </c>
      <c r="B3455" s="1">
        <v>89</v>
      </c>
      <c r="C3455">
        <v>7.2</v>
      </c>
    </row>
    <row r="3456" spans="1:3" x14ac:dyDescent="0.3">
      <c r="A3456" t="s">
        <v>27602</v>
      </c>
      <c r="B3456" s="1">
        <v>80</v>
      </c>
      <c r="C3456">
        <v>8</v>
      </c>
    </row>
    <row r="3457" spans="1:3" x14ac:dyDescent="0.3">
      <c r="A3457" t="s">
        <v>27603</v>
      </c>
      <c r="B3457" s="1">
        <v>115</v>
      </c>
      <c r="C3457">
        <v>8.1</v>
      </c>
    </row>
    <row r="3458" spans="1:3" x14ac:dyDescent="0.3">
      <c r="A3458" t="s">
        <v>27604</v>
      </c>
      <c r="B3458" s="1">
        <v>100</v>
      </c>
      <c r="C3458">
        <v>6.8</v>
      </c>
    </row>
    <row r="3459" spans="1:3" x14ac:dyDescent="0.3">
      <c r="A3459" t="s">
        <v>27605</v>
      </c>
      <c r="B3459" s="1">
        <v>100</v>
      </c>
      <c r="C3459">
        <v>7.2</v>
      </c>
    </row>
    <row r="3460" spans="1:3" x14ac:dyDescent="0.3">
      <c r="A3460" t="s">
        <v>27606</v>
      </c>
      <c r="B3460" s="1">
        <v>91</v>
      </c>
      <c r="C3460">
        <v>7.4</v>
      </c>
    </row>
    <row r="3461" spans="1:3" x14ac:dyDescent="0.3">
      <c r="A3461" t="s">
        <v>27607</v>
      </c>
      <c r="B3461" s="1">
        <v>96</v>
      </c>
      <c r="C3461">
        <v>6.1</v>
      </c>
    </row>
    <row r="3462" spans="1:3" x14ac:dyDescent="0.3">
      <c r="A3462" t="s">
        <v>27608</v>
      </c>
      <c r="B3462" s="1">
        <v>116</v>
      </c>
      <c r="C3462">
        <v>7</v>
      </c>
    </row>
    <row r="3463" spans="1:3" x14ac:dyDescent="0.3">
      <c r="A3463" t="s">
        <v>27609</v>
      </c>
      <c r="B3463" s="1">
        <v>97</v>
      </c>
      <c r="C3463">
        <v>5.3</v>
      </c>
    </row>
    <row r="3464" spans="1:3" x14ac:dyDescent="0.3">
      <c r="A3464" t="s">
        <v>27610</v>
      </c>
      <c r="B3464" s="1">
        <v>101</v>
      </c>
      <c r="C3464">
        <v>4.7</v>
      </c>
    </row>
    <row r="3465" spans="1:3" x14ac:dyDescent="0.3">
      <c r="A3465" t="s">
        <v>27611</v>
      </c>
      <c r="B3465" s="1">
        <v>98</v>
      </c>
      <c r="C3465">
        <v>5.7</v>
      </c>
    </row>
    <row r="3466" spans="1:3" x14ac:dyDescent="0.3">
      <c r="A3466" t="s">
        <v>27612</v>
      </c>
      <c r="B3466" s="1">
        <v>101</v>
      </c>
      <c r="C3466">
        <v>6.5</v>
      </c>
    </row>
    <row r="3467" spans="1:3" x14ac:dyDescent="0.3">
      <c r="A3467" t="s">
        <v>27613</v>
      </c>
      <c r="B3467" s="1">
        <v>90</v>
      </c>
      <c r="C3467">
        <v>8</v>
      </c>
    </row>
    <row r="3468" spans="1:3" x14ac:dyDescent="0.3">
      <c r="A3468" t="s">
        <v>27614</v>
      </c>
      <c r="B3468" s="1">
        <v>120</v>
      </c>
      <c r="C3468">
        <v>3.3</v>
      </c>
    </row>
    <row r="3469" spans="1:3" x14ac:dyDescent="0.3">
      <c r="A3469" t="s">
        <v>27615</v>
      </c>
      <c r="B3469" s="1">
        <v>102</v>
      </c>
      <c r="C3469">
        <v>8.3000000000000007</v>
      </c>
    </row>
    <row r="3470" spans="1:3" x14ac:dyDescent="0.3">
      <c r="A3470" t="s">
        <v>27616</v>
      </c>
      <c r="B3470" s="1">
        <v>102</v>
      </c>
      <c r="C3470">
        <v>6.9</v>
      </c>
    </row>
    <row r="3471" spans="1:3" x14ac:dyDescent="0.3">
      <c r="A3471" t="s">
        <v>27617</v>
      </c>
      <c r="B3471" s="1">
        <v>100</v>
      </c>
      <c r="C3471">
        <v>8.1</v>
      </c>
    </row>
    <row r="3472" spans="1:3" x14ac:dyDescent="0.3">
      <c r="A3472" t="s">
        <v>27618</v>
      </c>
      <c r="B3472" s="1">
        <v>89</v>
      </c>
      <c r="C3472">
        <v>6.8</v>
      </c>
    </row>
    <row r="3473" spans="1:3" x14ac:dyDescent="0.3">
      <c r="A3473" t="s">
        <v>27619</v>
      </c>
      <c r="B3473" s="1">
        <v>86</v>
      </c>
      <c r="C3473">
        <v>4.5999999999999996</v>
      </c>
    </row>
    <row r="3474" spans="1:3" x14ac:dyDescent="0.3">
      <c r="A3474" t="s">
        <v>27620</v>
      </c>
      <c r="B3474" s="1">
        <v>96</v>
      </c>
      <c r="C3474">
        <v>7</v>
      </c>
    </row>
    <row r="3475" spans="1:3" x14ac:dyDescent="0.3">
      <c r="A3475" t="s">
        <v>27621</v>
      </c>
      <c r="B3475" s="1">
        <v>91</v>
      </c>
      <c r="C3475">
        <v>6.7</v>
      </c>
    </row>
    <row r="3476" spans="1:3" x14ac:dyDescent="0.3">
      <c r="A3476" t="s">
        <v>27622</v>
      </c>
      <c r="B3476" s="1">
        <v>85</v>
      </c>
      <c r="C3476">
        <v>5.8</v>
      </c>
    </row>
    <row r="3477" spans="1:3" x14ac:dyDescent="0.3">
      <c r="A3477" t="s">
        <v>27623</v>
      </c>
      <c r="B3477" s="1">
        <v>129</v>
      </c>
      <c r="C3477">
        <v>4.5</v>
      </c>
    </row>
    <row r="3478" spans="1:3" x14ac:dyDescent="0.3">
      <c r="A3478" t="s">
        <v>27624</v>
      </c>
      <c r="B3478" s="1">
        <v>95</v>
      </c>
      <c r="C3478">
        <v>6.2</v>
      </c>
    </row>
    <row r="3479" spans="1:3" x14ac:dyDescent="0.3">
      <c r="A3479" t="s">
        <v>27625</v>
      </c>
      <c r="B3479" s="1">
        <v>92</v>
      </c>
      <c r="C3479">
        <v>6.6</v>
      </c>
    </row>
    <row r="3480" spans="1:3" x14ac:dyDescent="0.3">
      <c r="A3480" t="s">
        <v>27626</v>
      </c>
      <c r="B3480" s="1">
        <v>96</v>
      </c>
      <c r="C3480">
        <v>6.6</v>
      </c>
    </row>
    <row r="3481" spans="1:3" x14ac:dyDescent="0.3">
      <c r="A3481" t="s">
        <v>27627</v>
      </c>
      <c r="B3481" s="1">
        <v>119</v>
      </c>
      <c r="C3481">
        <v>7.8</v>
      </c>
    </row>
    <row r="3482" spans="1:3" x14ac:dyDescent="0.3">
      <c r="A3482" t="s">
        <v>27628</v>
      </c>
      <c r="B3482" s="1">
        <v>92</v>
      </c>
      <c r="C3482">
        <v>7.7</v>
      </c>
    </row>
    <row r="3483" spans="1:3" x14ac:dyDescent="0.3">
      <c r="A3483" t="s">
        <v>27629</v>
      </c>
      <c r="B3483" s="1">
        <v>106</v>
      </c>
      <c r="C3483">
        <v>5.7</v>
      </c>
    </row>
    <row r="3484" spans="1:3" x14ac:dyDescent="0.3">
      <c r="A3484" t="s">
        <v>27630</v>
      </c>
      <c r="B3484" s="1">
        <v>99</v>
      </c>
      <c r="C3484">
        <v>7.1</v>
      </c>
    </row>
    <row r="3485" spans="1:3" x14ac:dyDescent="0.3">
      <c r="A3485" t="s">
        <v>27631</v>
      </c>
      <c r="B3485" s="1">
        <v>103</v>
      </c>
      <c r="C3485">
        <v>6.4</v>
      </c>
    </row>
    <row r="3486" spans="1:3" x14ac:dyDescent="0.3">
      <c r="A3486" t="s">
        <v>27632</v>
      </c>
      <c r="B3486" s="1">
        <v>95</v>
      </c>
      <c r="C3486">
        <v>7</v>
      </c>
    </row>
    <row r="3487" spans="1:3" x14ac:dyDescent="0.3">
      <c r="A3487" t="s">
        <v>27633</v>
      </c>
      <c r="B3487" s="1">
        <v>95</v>
      </c>
      <c r="C3487">
        <v>5.8</v>
      </c>
    </row>
    <row r="3488" spans="1:3" x14ac:dyDescent="0.3">
      <c r="A3488" t="s">
        <v>27634</v>
      </c>
      <c r="B3488" s="1">
        <v>90</v>
      </c>
      <c r="C3488">
        <v>7.8</v>
      </c>
    </row>
    <row r="3489" spans="1:3" x14ac:dyDescent="0.3">
      <c r="A3489" t="s">
        <v>27635</v>
      </c>
      <c r="B3489" s="1">
        <v>89</v>
      </c>
      <c r="C3489">
        <v>7.2</v>
      </c>
    </row>
    <row r="3490" spans="1:3" x14ac:dyDescent="0.3">
      <c r="A3490" t="s">
        <v>27636</v>
      </c>
      <c r="B3490" s="1">
        <v>87</v>
      </c>
      <c r="C3490">
        <v>5.6</v>
      </c>
    </row>
    <row r="3491" spans="1:3" x14ac:dyDescent="0.3">
      <c r="A3491" t="s">
        <v>27637</v>
      </c>
      <c r="B3491" s="1">
        <v>118</v>
      </c>
      <c r="C3491">
        <v>6.8</v>
      </c>
    </row>
    <row r="3492" spans="1:3" x14ac:dyDescent="0.3">
      <c r="A3492" t="s">
        <v>27638</v>
      </c>
      <c r="B3492" s="1">
        <v>93</v>
      </c>
      <c r="C3492">
        <v>7.3</v>
      </c>
    </row>
    <row r="3493" spans="1:3" x14ac:dyDescent="0.3">
      <c r="A3493" t="s">
        <v>27639</v>
      </c>
      <c r="B3493" s="1">
        <v>109</v>
      </c>
      <c r="C3493">
        <v>7.3</v>
      </c>
    </row>
    <row r="3494" spans="1:3" x14ac:dyDescent="0.3">
      <c r="A3494" t="s">
        <v>27640</v>
      </c>
      <c r="B3494" s="1">
        <v>90</v>
      </c>
      <c r="C3494">
        <v>6.6</v>
      </c>
    </row>
    <row r="3495" spans="1:3" x14ac:dyDescent="0.3">
      <c r="A3495" t="s">
        <v>27641</v>
      </c>
      <c r="B3495" s="1">
        <v>108</v>
      </c>
      <c r="C3495">
        <v>7.5</v>
      </c>
    </row>
    <row r="3496" spans="1:3" x14ac:dyDescent="0.3">
      <c r="A3496" t="s">
        <v>27642</v>
      </c>
      <c r="B3496" s="1">
        <v>81</v>
      </c>
      <c r="C3496">
        <v>7.8</v>
      </c>
    </row>
    <row r="3497" spans="1:3" x14ac:dyDescent="0.3">
      <c r="A3497" t="s">
        <v>27643</v>
      </c>
      <c r="B3497" s="1">
        <v>93</v>
      </c>
      <c r="C3497">
        <v>6.7</v>
      </c>
    </row>
    <row r="3498" spans="1:3" x14ac:dyDescent="0.3">
      <c r="A3498" t="s">
        <v>27644</v>
      </c>
      <c r="B3498" s="1">
        <v>138</v>
      </c>
      <c r="C3498">
        <v>7.5</v>
      </c>
    </row>
    <row r="3499" spans="1:3" x14ac:dyDescent="0.3">
      <c r="A3499" t="s">
        <v>27645</v>
      </c>
      <c r="B3499" s="1">
        <v>105</v>
      </c>
      <c r="C3499">
        <v>6.3</v>
      </c>
    </row>
    <row r="3500" spans="1:3" x14ac:dyDescent="0.3">
      <c r="A3500" t="s">
        <v>27646</v>
      </c>
      <c r="B3500" s="1">
        <v>98</v>
      </c>
      <c r="C3500">
        <v>6.3</v>
      </c>
    </row>
    <row r="3501" spans="1:3" x14ac:dyDescent="0.3">
      <c r="A3501" t="s">
        <v>27647</v>
      </c>
      <c r="B3501" s="1">
        <v>86</v>
      </c>
      <c r="C3501">
        <v>6.8</v>
      </c>
    </row>
    <row r="3502" spans="1:3" x14ac:dyDescent="0.3">
      <c r="A3502" t="s">
        <v>27648</v>
      </c>
      <c r="B3502" s="1">
        <v>104</v>
      </c>
      <c r="C3502">
        <v>7.8</v>
      </c>
    </row>
    <row r="3503" spans="1:3" x14ac:dyDescent="0.3">
      <c r="A3503" t="s">
        <v>27649</v>
      </c>
      <c r="B3503" s="1">
        <v>100</v>
      </c>
      <c r="C3503">
        <v>6.9</v>
      </c>
    </row>
    <row r="3504" spans="1:3" x14ac:dyDescent="0.3">
      <c r="A3504" t="s">
        <v>27650</v>
      </c>
      <c r="B3504" s="1">
        <v>84</v>
      </c>
      <c r="C3504">
        <v>4.3</v>
      </c>
    </row>
    <row r="3505" spans="1:3" x14ac:dyDescent="0.3">
      <c r="A3505" t="s">
        <v>27651</v>
      </c>
      <c r="B3505" s="1">
        <v>95</v>
      </c>
      <c r="C3505">
        <v>7.2</v>
      </c>
    </row>
    <row r="3506" spans="1:3" x14ac:dyDescent="0.3">
      <c r="A3506" t="s">
        <v>27652</v>
      </c>
      <c r="B3506" s="1">
        <v>90</v>
      </c>
      <c r="C3506">
        <v>7.3</v>
      </c>
    </row>
    <row r="3507" spans="1:3" x14ac:dyDescent="0.3">
      <c r="A3507" t="s">
        <v>27653</v>
      </c>
      <c r="B3507" s="1">
        <v>123</v>
      </c>
      <c r="C3507">
        <v>7.2</v>
      </c>
    </row>
    <row r="3508" spans="1:3" x14ac:dyDescent="0.3">
      <c r="A3508" t="s">
        <v>27654</v>
      </c>
      <c r="B3508" s="1">
        <v>111</v>
      </c>
      <c r="C3508">
        <v>5.4</v>
      </c>
    </row>
    <row r="3509" spans="1:3" x14ac:dyDescent="0.3">
      <c r="A3509" t="s">
        <v>27655</v>
      </c>
      <c r="B3509" s="1">
        <v>108</v>
      </c>
      <c r="C3509">
        <v>7.1</v>
      </c>
    </row>
    <row r="3510" spans="1:3" x14ac:dyDescent="0.3">
      <c r="A3510" t="s">
        <v>27656</v>
      </c>
      <c r="B3510" s="1">
        <v>92</v>
      </c>
      <c r="C3510">
        <v>6.8</v>
      </c>
    </row>
    <row r="3511" spans="1:3" x14ac:dyDescent="0.3">
      <c r="A3511" t="s">
        <v>27657</v>
      </c>
      <c r="B3511" s="1">
        <v>91</v>
      </c>
      <c r="C3511">
        <v>7</v>
      </c>
    </row>
    <row r="3512" spans="1:3" x14ac:dyDescent="0.3">
      <c r="A3512" t="s">
        <v>27658</v>
      </c>
      <c r="B3512" s="1">
        <v>88</v>
      </c>
      <c r="C3512">
        <v>7.4</v>
      </c>
    </row>
    <row r="3513" spans="1:3" x14ac:dyDescent="0.3">
      <c r="A3513" t="s">
        <v>27659</v>
      </c>
      <c r="B3513" s="1">
        <v>97</v>
      </c>
      <c r="C3513">
        <v>6.7</v>
      </c>
    </row>
    <row r="3514" spans="1:3" x14ac:dyDescent="0.3">
      <c r="A3514" t="s">
        <v>27660</v>
      </c>
      <c r="B3514" s="1">
        <v>103</v>
      </c>
      <c r="C3514">
        <v>7.2</v>
      </c>
    </row>
    <row r="3515" spans="1:3" x14ac:dyDescent="0.3">
      <c r="A3515" t="s">
        <v>27661</v>
      </c>
      <c r="B3515" s="1">
        <v>110</v>
      </c>
      <c r="C3515">
        <v>7.5</v>
      </c>
    </row>
    <row r="3516" spans="1:3" x14ac:dyDescent="0.3">
      <c r="A3516" t="s">
        <v>27662</v>
      </c>
      <c r="B3516" s="1">
        <v>103</v>
      </c>
      <c r="C3516">
        <v>6.8</v>
      </c>
    </row>
    <row r="3517" spans="1:3" x14ac:dyDescent="0.3">
      <c r="A3517" t="s">
        <v>27663</v>
      </c>
      <c r="B3517" s="1">
        <v>114</v>
      </c>
      <c r="C3517">
        <v>7.9</v>
      </c>
    </row>
    <row r="3518" spans="1:3" x14ac:dyDescent="0.3">
      <c r="A3518" t="s">
        <v>27664</v>
      </c>
      <c r="B3518" s="1">
        <v>112</v>
      </c>
      <c r="C3518">
        <v>6.7</v>
      </c>
    </row>
    <row r="3519" spans="1:3" x14ac:dyDescent="0.3">
      <c r="A3519" t="s">
        <v>27665</v>
      </c>
      <c r="B3519" s="1">
        <v>104</v>
      </c>
      <c r="C3519">
        <v>5.8</v>
      </c>
    </row>
    <row r="3520" spans="1:3" x14ac:dyDescent="0.3">
      <c r="A3520" t="s">
        <v>27666</v>
      </c>
      <c r="B3520" s="1">
        <v>99</v>
      </c>
      <c r="C3520">
        <v>6.5</v>
      </c>
    </row>
    <row r="3521" spans="1:3" x14ac:dyDescent="0.3">
      <c r="A3521" t="s">
        <v>27667</v>
      </c>
      <c r="B3521" s="1">
        <v>98</v>
      </c>
      <c r="C3521">
        <v>7.2</v>
      </c>
    </row>
    <row r="3522" spans="1:3" x14ac:dyDescent="0.3">
      <c r="A3522" t="s">
        <v>27668</v>
      </c>
      <c r="B3522" s="1">
        <v>100</v>
      </c>
      <c r="C3522">
        <v>6.5</v>
      </c>
    </row>
    <row r="3523" spans="1:3" x14ac:dyDescent="0.3">
      <c r="A3523" t="s">
        <v>27669</v>
      </c>
      <c r="B3523" s="1">
        <v>80</v>
      </c>
      <c r="C3523">
        <v>6.2</v>
      </c>
    </row>
    <row r="3524" spans="1:3" x14ac:dyDescent="0.3">
      <c r="A3524" t="s">
        <v>27670</v>
      </c>
      <c r="B3524" s="1">
        <v>87</v>
      </c>
      <c r="C3524">
        <v>8.6</v>
      </c>
    </row>
    <row r="3525" spans="1:3" x14ac:dyDescent="0.3">
      <c r="A3525" t="s">
        <v>27671</v>
      </c>
      <c r="B3525" s="1">
        <v>91</v>
      </c>
      <c r="C3525">
        <v>6.5</v>
      </c>
    </row>
    <row r="3526" spans="1:3" x14ac:dyDescent="0.3">
      <c r="A3526" t="s">
        <v>27672</v>
      </c>
      <c r="B3526" s="1">
        <v>84</v>
      </c>
      <c r="C3526">
        <v>6.3</v>
      </c>
    </row>
    <row r="3527" spans="1:3" x14ac:dyDescent="0.3">
      <c r="A3527" t="s">
        <v>27673</v>
      </c>
      <c r="B3527" s="1">
        <v>90</v>
      </c>
      <c r="C3527">
        <v>4.3</v>
      </c>
    </row>
    <row r="3528" spans="1:3" x14ac:dyDescent="0.3">
      <c r="A3528" t="s">
        <v>27674</v>
      </c>
      <c r="B3528" s="1">
        <v>98</v>
      </c>
      <c r="C3528">
        <v>6.1</v>
      </c>
    </row>
    <row r="3529" spans="1:3" x14ac:dyDescent="0.3">
      <c r="A3529" t="s">
        <v>27675</v>
      </c>
      <c r="B3529" s="1">
        <v>124</v>
      </c>
      <c r="C3529">
        <v>5.8</v>
      </c>
    </row>
    <row r="3530" spans="1:3" x14ac:dyDescent="0.3">
      <c r="A3530" t="s">
        <v>27676</v>
      </c>
      <c r="B3530" s="1">
        <v>95</v>
      </c>
      <c r="C3530">
        <v>6.7</v>
      </c>
    </row>
    <row r="3531" spans="1:3" x14ac:dyDescent="0.3">
      <c r="A3531" t="s">
        <v>27677</v>
      </c>
      <c r="B3531" s="1">
        <v>90</v>
      </c>
      <c r="C3531">
        <v>6.7</v>
      </c>
    </row>
    <row r="3532" spans="1:3" x14ac:dyDescent="0.3">
      <c r="A3532" t="s">
        <v>27678</v>
      </c>
      <c r="B3532" s="1">
        <v>101</v>
      </c>
      <c r="C3532">
        <v>5.0999999999999996</v>
      </c>
    </row>
    <row r="3533" spans="1:3" x14ac:dyDescent="0.3">
      <c r="A3533" t="s">
        <v>27679</v>
      </c>
      <c r="B3533" s="1">
        <v>83</v>
      </c>
      <c r="C3533">
        <v>7.7</v>
      </c>
    </row>
    <row r="3534" spans="1:3" x14ac:dyDescent="0.3">
      <c r="A3534" t="s">
        <v>27680</v>
      </c>
      <c r="B3534" s="1">
        <v>106</v>
      </c>
      <c r="C3534">
        <v>6.7</v>
      </c>
    </row>
    <row r="3535" spans="1:3" x14ac:dyDescent="0.3">
      <c r="A3535" t="s">
        <v>27681</v>
      </c>
      <c r="B3535" s="1">
        <v>94</v>
      </c>
      <c r="C3535">
        <v>6.6</v>
      </c>
    </row>
    <row r="3536" spans="1:3" x14ac:dyDescent="0.3">
      <c r="A3536" t="s">
        <v>27682</v>
      </c>
      <c r="B3536" s="1">
        <v>120</v>
      </c>
      <c r="C3536">
        <v>8.1999999999999993</v>
      </c>
    </row>
    <row r="3537" spans="1:3" x14ac:dyDescent="0.3">
      <c r="A3537" t="s">
        <v>27683</v>
      </c>
      <c r="B3537" s="1">
        <v>105</v>
      </c>
      <c r="C3537">
        <v>8.1</v>
      </c>
    </row>
    <row r="3538" spans="1:3" x14ac:dyDescent="0.3">
      <c r="A3538" t="s">
        <v>27684</v>
      </c>
      <c r="B3538" s="1">
        <v>95</v>
      </c>
      <c r="C3538">
        <v>7.2</v>
      </c>
    </row>
    <row r="3539" spans="1:3" x14ac:dyDescent="0.3">
      <c r="A3539" t="s">
        <v>27685</v>
      </c>
      <c r="B3539" s="1">
        <v>135</v>
      </c>
      <c r="C3539">
        <v>7.4</v>
      </c>
    </row>
    <row r="3540" spans="1:3" x14ac:dyDescent="0.3">
      <c r="A3540" t="s">
        <v>27686</v>
      </c>
      <c r="B3540" s="1">
        <v>105</v>
      </c>
      <c r="C3540">
        <v>6.5</v>
      </c>
    </row>
    <row r="3541" spans="1:3" x14ac:dyDescent="0.3">
      <c r="A3541" t="s">
        <v>27687</v>
      </c>
      <c r="B3541" s="1">
        <v>83</v>
      </c>
      <c r="C3541">
        <v>5.7</v>
      </c>
    </row>
    <row r="3542" spans="1:3" x14ac:dyDescent="0.3">
      <c r="A3542" t="s">
        <v>27688</v>
      </c>
      <c r="B3542" s="1">
        <v>87</v>
      </c>
      <c r="C3542">
        <v>6.2</v>
      </c>
    </row>
    <row r="3543" spans="1:3" x14ac:dyDescent="0.3">
      <c r="A3543" t="s">
        <v>27689</v>
      </c>
      <c r="B3543" s="1">
        <v>97</v>
      </c>
      <c r="C3543">
        <v>3.3</v>
      </c>
    </row>
    <row r="3544" spans="1:3" x14ac:dyDescent="0.3">
      <c r="A3544" t="s">
        <v>27690</v>
      </c>
      <c r="B3544" s="1">
        <v>87</v>
      </c>
      <c r="C3544">
        <v>6.1</v>
      </c>
    </row>
    <row r="3545" spans="1:3" x14ac:dyDescent="0.3">
      <c r="A3545" t="s">
        <v>27691</v>
      </c>
      <c r="B3545" s="1">
        <v>80</v>
      </c>
      <c r="C3545">
        <v>5.7</v>
      </c>
    </row>
    <row r="3546" spans="1:3" x14ac:dyDescent="0.3">
      <c r="A3546" t="s">
        <v>27692</v>
      </c>
      <c r="B3546" s="1">
        <v>100</v>
      </c>
      <c r="C3546">
        <v>7.2</v>
      </c>
    </row>
    <row r="3547" spans="1:3" x14ac:dyDescent="0.3">
      <c r="A3547" t="s">
        <v>27693</v>
      </c>
      <c r="B3547" s="1">
        <v>103</v>
      </c>
      <c r="C3547">
        <v>7.7</v>
      </c>
    </row>
    <row r="3548" spans="1:3" x14ac:dyDescent="0.3">
      <c r="A3548" t="s">
        <v>27694</v>
      </c>
      <c r="B3548" s="1">
        <v>100</v>
      </c>
      <c r="C3548">
        <v>7.1</v>
      </c>
    </row>
    <row r="3549" spans="1:3" x14ac:dyDescent="0.3">
      <c r="A3549" t="s">
        <v>27695</v>
      </c>
      <c r="B3549" s="1">
        <v>89</v>
      </c>
      <c r="C3549">
        <v>7</v>
      </c>
    </row>
    <row r="3550" spans="1:3" x14ac:dyDescent="0.3">
      <c r="A3550" t="s">
        <v>27696</v>
      </c>
      <c r="B3550" s="1">
        <v>114</v>
      </c>
      <c r="C3550">
        <v>7.4</v>
      </c>
    </row>
    <row r="3551" spans="1:3" x14ac:dyDescent="0.3">
      <c r="A3551" t="s">
        <v>27697</v>
      </c>
      <c r="B3551" s="1">
        <v>111</v>
      </c>
      <c r="C3551">
        <v>7.7</v>
      </c>
    </row>
    <row r="3552" spans="1:3" x14ac:dyDescent="0.3">
      <c r="A3552" t="s">
        <v>27698</v>
      </c>
      <c r="B3552" s="1">
        <v>85</v>
      </c>
      <c r="C3552">
        <v>6.6</v>
      </c>
    </row>
    <row r="3553" spans="1:3" x14ac:dyDescent="0.3">
      <c r="A3553" t="s">
        <v>27699</v>
      </c>
      <c r="B3553" s="1">
        <v>113</v>
      </c>
      <c r="C3553">
        <v>6</v>
      </c>
    </row>
    <row r="3554" spans="1:3" x14ac:dyDescent="0.3">
      <c r="A3554" t="s">
        <v>27700</v>
      </c>
      <c r="B3554" s="1">
        <v>99</v>
      </c>
      <c r="C3554">
        <v>8.4</v>
      </c>
    </row>
    <row r="3555" spans="1:3" x14ac:dyDescent="0.3">
      <c r="A3555" t="s">
        <v>27701</v>
      </c>
      <c r="B3555" s="1">
        <v>142</v>
      </c>
      <c r="C3555">
        <v>8.9</v>
      </c>
    </row>
    <row r="3556" spans="1:3" x14ac:dyDescent="0.3">
      <c r="A3556" t="s">
        <v>27702</v>
      </c>
      <c r="B3556" s="1">
        <v>112</v>
      </c>
      <c r="C3556">
        <v>7.9</v>
      </c>
    </row>
    <row r="3557" spans="1:3" x14ac:dyDescent="0.3">
      <c r="A3557" t="s">
        <v>27703</v>
      </c>
      <c r="B3557" s="1">
        <v>108</v>
      </c>
      <c r="C3557">
        <v>6</v>
      </c>
    </row>
    <row r="3558" spans="1:3" x14ac:dyDescent="0.3">
      <c r="A3558" t="s">
        <v>27704</v>
      </c>
      <c r="B3558" s="1">
        <v>88</v>
      </c>
      <c r="C3558">
        <v>6.1</v>
      </c>
    </row>
    <row r="3559" spans="1:3" x14ac:dyDescent="0.3">
      <c r="A3559" t="s">
        <v>27705</v>
      </c>
      <c r="B3559" s="1">
        <v>97</v>
      </c>
      <c r="C3559">
        <v>7.4</v>
      </c>
    </row>
    <row r="3560" spans="1:3" x14ac:dyDescent="0.3">
      <c r="A3560" t="s">
        <v>27706</v>
      </c>
      <c r="B3560" s="1">
        <v>85</v>
      </c>
      <c r="C3560">
        <v>6.2</v>
      </c>
    </row>
    <row r="3561" spans="1:3" x14ac:dyDescent="0.3">
      <c r="A3561" t="s">
        <v>27707</v>
      </c>
      <c r="B3561" s="1">
        <v>110</v>
      </c>
      <c r="C3561">
        <v>7.2</v>
      </c>
    </row>
    <row r="3562" spans="1:3" x14ac:dyDescent="0.3">
      <c r="A3562" t="s">
        <v>27708</v>
      </c>
      <c r="B3562" s="1">
        <v>91</v>
      </c>
      <c r="C3562">
        <v>6.2</v>
      </c>
    </row>
    <row r="3563" spans="1:3" x14ac:dyDescent="0.3">
      <c r="A3563" t="s">
        <v>27709</v>
      </c>
      <c r="B3563" s="1">
        <v>94</v>
      </c>
      <c r="C3563">
        <v>6.8</v>
      </c>
    </row>
    <row r="3564" spans="1:3" x14ac:dyDescent="0.3">
      <c r="A3564" t="s">
        <v>27710</v>
      </c>
      <c r="B3564" s="1">
        <v>90</v>
      </c>
      <c r="C3564">
        <v>7.7</v>
      </c>
    </row>
    <row r="3565" spans="1:3" x14ac:dyDescent="0.3">
      <c r="A3565" t="s">
        <v>27711</v>
      </c>
      <c r="B3565" s="1">
        <v>92</v>
      </c>
      <c r="C3565">
        <v>5.9</v>
      </c>
    </row>
    <row r="3566" spans="1:3" x14ac:dyDescent="0.3">
      <c r="A3566" t="s">
        <v>27712</v>
      </c>
      <c r="B3566" s="1">
        <v>73</v>
      </c>
      <c r="C3566">
        <v>7</v>
      </c>
    </row>
    <row r="3567" spans="1:3" x14ac:dyDescent="0.3">
      <c r="A3567" t="s">
        <v>27713</v>
      </c>
      <c r="B3567" s="1">
        <v>110</v>
      </c>
      <c r="C3567">
        <v>6.1</v>
      </c>
    </row>
    <row r="3568" spans="1:3" x14ac:dyDescent="0.3">
      <c r="A3568" t="s">
        <v>27714</v>
      </c>
      <c r="B3568" s="1">
        <v>102</v>
      </c>
      <c r="C3568">
        <v>7.6</v>
      </c>
    </row>
    <row r="3569" spans="1:3" x14ac:dyDescent="0.3">
      <c r="A3569" t="s">
        <v>27715</v>
      </c>
      <c r="B3569" s="1">
        <v>145</v>
      </c>
      <c r="C3569">
        <v>8.1</v>
      </c>
    </row>
    <row r="3570" spans="1:3" x14ac:dyDescent="0.3">
      <c r="A3570" t="s">
        <v>27716</v>
      </c>
      <c r="B3570" s="1">
        <v>83</v>
      </c>
      <c r="C3570">
        <v>5.7</v>
      </c>
    </row>
    <row r="3571" spans="1:3" x14ac:dyDescent="0.3">
      <c r="A3571" t="s">
        <v>27717</v>
      </c>
      <c r="B3571" s="1">
        <v>91</v>
      </c>
      <c r="C3571">
        <v>6.6</v>
      </c>
    </row>
    <row r="3572" spans="1:3" x14ac:dyDescent="0.3">
      <c r="A3572" t="s">
        <v>27718</v>
      </c>
      <c r="B3572" s="1">
        <v>110</v>
      </c>
      <c r="C3572">
        <v>7.3</v>
      </c>
    </row>
    <row r="3573" spans="1:3" x14ac:dyDescent="0.3">
      <c r="A3573" t="s">
        <v>27719</v>
      </c>
      <c r="B3573" s="1">
        <v>86</v>
      </c>
      <c r="C3573">
        <v>5</v>
      </c>
    </row>
    <row r="3574" spans="1:3" x14ac:dyDescent="0.3">
      <c r="A3574" t="s">
        <v>27720</v>
      </c>
      <c r="B3574" s="1">
        <v>86</v>
      </c>
      <c r="C3574">
        <v>7</v>
      </c>
    </row>
    <row r="3575" spans="1:3" x14ac:dyDescent="0.3">
      <c r="A3575" t="s">
        <v>27721</v>
      </c>
      <c r="B3575" s="1">
        <v>120</v>
      </c>
      <c r="C3575">
        <v>3.4</v>
      </c>
    </row>
    <row r="3576" spans="1:3" x14ac:dyDescent="0.3">
      <c r="A3576" t="s">
        <v>27722</v>
      </c>
      <c r="B3576" s="1">
        <v>90</v>
      </c>
      <c r="C3576">
        <v>5.9</v>
      </c>
    </row>
    <row r="3577" spans="1:3" x14ac:dyDescent="0.3">
      <c r="A3577" t="s">
        <v>27723</v>
      </c>
      <c r="B3577" s="1">
        <v>99</v>
      </c>
      <c r="C3577">
        <v>6</v>
      </c>
    </row>
    <row r="3578" spans="1:3" x14ac:dyDescent="0.3">
      <c r="A3578" t="s">
        <v>27724</v>
      </c>
      <c r="B3578" s="1">
        <v>112</v>
      </c>
      <c r="C3578">
        <v>7.4</v>
      </c>
    </row>
    <row r="3579" spans="1:3" x14ac:dyDescent="0.3">
      <c r="A3579" t="s">
        <v>27725</v>
      </c>
      <c r="B3579" s="1">
        <v>103</v>
      </c>
      <c r="C3579">
        <v>7.4</v>
      </c>
    </row>
    <row r="3580" spans="1:3" x14ac:dyDescent="0.3">
      <c r="A3580" t="s">
        <v>27726</v>
      </c>
      <c r="B3580" s="1">
        <v>83</v>
      </c>
      <c r="C3580">
        <v>4.2</v>
      </c>
    </row>
    <row r="3581" spans="1:3" x14ac:dyDescent="0.3">
      <c r="A3581" t="s">
        <v>27727</v>
      </c>
      <c r="B3581" s="1">
        <v>109</v>
      </c>
      <c r="C3581">
        <v>6.2</v>
      </c>
    </row>
    <row r="3582" spans="1:3" x14ac:dyDescent="0.3">
      <c r="A3582" t="s">
        <v>27728</v>
      </c>
      <c r="B3582" s="1">
        <v>100</v>
      </c>
      <c r="C3582">
        <v>5.4</v>
      </c>
    </row>
    <row r="3583" spans="1:3" x14ac:dyDescent="0.3">
      <c r="A3583" t="s">
        <v>27729</v>
      </c>
      <c r="B3583" s="1">
        <v>95</v>
      </c>
      <c r="C3583">
        <v>7.2</v>
      </c>
    </row>
    <row r="3584" spans="1:3" x14ac:dyDescent="0.3">
      <c r="A3584" t="s">
        <v>27730</v>
      </c>
      <c r="B3584" s="1">
        <v>104</v>
      </c>
      <c r="C3584">
        <v>6.7</v>
      </c>
    </row>
    <row r="3585" spans="1:3" x14ac:dyDescent="0.3">
      <c r="A3585" t="s">
        <v>27731</v>
      </c>
      <c r="B3585" s="1">
        <v>97</v>
      </c>
      <c r="C3585">
        <v>7.2</v>
      </c>
    </row>
    <row r="3586" spans="1:3" x14ac:dyDescent="0.3">
      <c r="A3586" t="s">
        <v>27732</v>
      </c>
      <c r="B3586" s="1">
        <v>91</v>
      </c>
      <c r="C3586">
        <v>7.4</v>
      </c>
    </row>
    <row r="3587" spans="1:3" x14ac:dyDescent="0.3">
      <c r="A3587" t="s">
        <v>27733</v>
      </c>
      <c r="B3587" s="1">
        <v>84</v>
      </c>
      <c r="C3587">
        <v>5.6</v>
      </c>
    </row>
    <row r="3588" spans="1:3" x14ac:dyDescent="0.3">
      <c r="A3588" t="s">
        <v>27734</v>
      </c>
      <c r="B3588" s="1">
        <v>86</v>
      </c>
      <c r="C3588">
        <v>6.8</v>
      </c>
    </row>
    <row r="3589" spans="1:3" x14ac:dyDescent="0.3">
      <c r="A3589" t="s">
        <v>27735</v>
      </c>
      <c r="B3589" s="1">
        <v>92</v>
      </c>
      <c r="C3589">
        <v>7.7</v>
      </c>
    </row>
    <row r="3590" spans="1:3" x14ac:dyDescent="0.3">
      <c r="A3590" t="s">
        <v>27736</v>
      </c>
      <c r="B3590" s="1">
        <v>94</v>
      </c>
      <c r="C3590">
        <v>7</v>
      </c>
    </row>
    <row r="3591" spans="1:3" x14ac:dyDescent="0.3">
      <c r="A3591" t="s">
        <v>27737</v>
      </c>
      <c r="B3591" s="1">
        <v>100</v>
      </c>
      <c r="C3591">
        <v>7.2</v>
      </c>
    </row>
    <row r="3592" spans="1:3" x14ac:dyDescent="0.3">
      <c r="A3592" t="s">
        <v>27738</v>
      </c>
      <c r="B3592" s="1">
        <v>119</v>
      </c>
      <c r="C3592">
        <v>7.2</v>
      </c>
    </row>
    <row r="3593" spans="1:3" x14ac:dyDescent="0.3">
      <c r="A3593" t="s">
        <v>27739</v>
      </c>
      <c r="B3593" s="1">
        <v>167</v>
      </c>
      <c r="C3593">
        <v>6.2</v>
      </c>
    </row>
    <row r="3594" spans="1:3" x14ac:dyDescent="0.3">
      <c r="A3594" t="s">
        <v>27740</v>
      </c>
      <c r="B3594" s="1">
        <v>92</v>
      </c>
      <c r="C3594">
        <v>6.2</v>
      </c>
    </row>
    <row r="3595" spans="1:3" x14ac:dyDescent="0.3">
      <c r="A3595" t="s">
        <v>27741</v>
      </c>
      <c r="B3595" s="1">
        <v>108</v>
      </c>
      <c r="C3595">
        <v>6.9</v>
      </c>
    </row>
    <row r="3596" spans="1:3" x14ac:dyDescent="0.3">
      <c r="A3596" t="s">
        <v>27742</v>
      </c>
      <c r="B3596" s="1">
        <v>97</v>
      </c>
      <c r="C3596">
        <v>7</v>
      </c>
    </row>
    <row r="3597" spans="1:3" x14ac:dyDescent="0.3">
      <c r="A3597" t="s">
        <v>27743</v>
      </c>
      <c r="B3597" s="1">
        <v>88</v>
      </c>
      <c r="C3597">
        <v>6.7</v>
      </c>
    </row>
    <row r="3598" spans="1:3" x14ac:dyDescent="0.3">
      <c r="A3598" t="s">
        <v>27744</v>
      </c>
      <c r="B3598" s="1">
        <v>100</v>
      </c>
      <c r="C3598">
        <v>3.6</v>
      </c>
    </row>
    <row r="3599" spans="1:3" x14ac:dyDescent="0.3">
      <c r="A3599" t="s">
        <v>27745</v>
      </c>
      <c r="B3599" s="1">
        <v>88</v>
      </c>
      <c r="C3599">
        <v>7.4</v>
      </c>
    </row>
    <row r="3600" spans="1:3" x14ac:dyDescent="0.3">
      <c r="A3600" t="s">
        <v>27746</v>
      </c>
      <c r="B3600" s="1">
        <v>79</v>
      </c>
      <c r="C3600">
        <v>6.1</v>
      </c>
    </row>
    <row r="3601" spans="1:3" x14ac:dyDescent="0.3">
      <c r="A3601" t="s">
        <v>27747</v>
      </c>
      <c r="B3601" s="1">
        <v>96</v>
      </c>
      <c r="C3601">
        <v>8.1999999999999993</v>
      </c>
    </row>
    <row r="3602" spans="1:3" x14ac:dyDescent="0.3">
      <c r="A3602" t="s">
        <v>27748</v>
      </c>
      <c r="B3602" s="1">
        <v>53</v>
      </c>
      <c r="C3602">
        <v>7.7</v>
      </c>
    </row>
    <row r="3603" spans="1:3" x14ac:dyDescent="0.3">
      <c r="A3603" t="s">
        <v>27749</v>
      </c>
      <c r="B3603" s="1">
        <v>97</v>
      </c>
      <c r="C3603">
        <v>7.3</v>
      </c>
    </row>
    <row r="3604" spans="1:3" x14ac:dyDescent="0.3">
      <c r="A3604" t="s">
        <v>27750</v>
      </c>
      <c r="B3604" s="1">
        <v>91</v>
      </c>
      <c r="C3604">
        <v>7.6</v>
      </c>
    </row>
    <row r="3605" spans="1:3" x14ac:dyDescent="0.3">
      <c r="A3605" t="s">
        <v>27751</v>
      </c>
      <c r="B3605" s="1">
        <v>93</v>
      </c>
      <c r="C3605">
        <v>6.8</v>
      </c>
    </row>
    <row r="3606" spans="1:3" x14ac:dyDescent="0.3">
      <c r="A3606" t="s">
        <v>27752</v>
      </c>
      <c r="B3606" s="1">
        <v>112</v>
      </c>
      <c r="C3606">
        <v>5.6</v>
      </c>
    </row>
    <row r="3607" spans="1:3" x14ac:dyDescent="0.3">
      <c r="A3607" t="s">
        <v>27753</v>
      </c>
      <c r="B3607" s="1">
        <v>160</v>
      </c>
      <c r="C3607">
        <v>4.8</v>
      </c>
    </row>
    <row r="3608" spans="1:3" x14ac:dyDescent="0.3">
      <c r="A3608" t="s">
        <v>27754</v>
      </c>
      <c r="B3608" s="1">
        <v>95</v>
      </c>
      <c r="C3608">
        <v>6.4</v>
      </c>
    </row>
    <row r="3609" spans="1:3" x14ac:dyDescent="0.3">
      <c r="A3609" t="s">
        <v>27755</v>
      </c>
      <c r="B3609" s="1">
        <v>93</v>
      </c>
      <c r="C3609">
        <v>6.8</v>
      </c>
    </row>
    <row r="3610" spans="1:3" x14ac:dyDescent="0.3">
      <c r="A3610" t="s">
        <v>27756</v>
      </c>
      <c r="B3610" s="1">
        <v>88</v>
      </c>
      <c r="C3610">
        <v>6.1</v>
      </c>
    </row>
    <row r="3611" spans="1:3" x14ac:dyDescent="0.3">
      <c r="A3611" t="s">
        <v>27757</v>
      </c>
      <c r="B3611" s="1">
        <v>82</v>
      </c>
      <c r="C3611">
        <v>6</v>
      </c>
    </row>
    <row r="3612" spans="1:3" x14ac:dyDescent="0.3">
      <c r="A3612" t="s">
        <v>27758</v>
      </c>
      <c r="B3612" s="1">
        <v>78</v>
      </c>
      <c r="C3612">
        <v>6.1</v>
      </c>
    </row>
    <row r="3613" spans="1:3" x14ac:dyDescent="0.3">
      <c r="A3613" t="s">
        <v>27759</v>
      </c>
      <c r="B3613" s="1">
        <v>97</v>
      </c>
      <c r="C3613">
        <v>5.5</v>
      </c>
    </row>
    <row r="3614" spans="1:3" x14ac:dyDescent="0.3">
      <c r="A3614" t="s">
        <v>27760</v>
      </c>
      <c r="B3614" s="1">
        <v>81</v>
      </c>
      <c r="C3614">
        <v>6.9</v>
      </c>
    </row>
    <row r="3615" spans="1:3" x14ac:dyDescent="0.3">
      <c r="A3615" t="s">
        <v>27761</v>
      </c>
      <c r="B3615" s="1">
        <v>88</v>
      </c>
      <c r="C3615">
        <v>4.0999999999999996</v>
      </c>
    </row>
    <row r="3616" spans="1:3" x14ac:dyDescent="0.3">
      <c r="A3616" t="s">
        <v>27762</v>
      </c>
      <c r="B3616" s="1">
        <v>96</v>
      </c>
      <c r="C3616">
        <v>5.4</v>
      </c>
    </row>
    <row r="3617" spans="1:3" x14ac:dyDescent="0.3">
      <c r="A3617" t="s">
        <v>27763</v>
      </c>
      <c r="B3617" s="1">
        <v>108</v>
      </c>
      <c r="C3617">
        <v>8.1999999999999993</v>
      </c>
    </row>
    <row r="3618" spans="1:3" x14ac:dyDescent="0.3">
      <c r="A3618" t="s">
        <v>27764</v>
      </c>
      <c r="B3618" s="1">
        <v>100</v>
      </c>
      <c r="C3618">
        <v>5.7</v>
      </c>
    </row>
    <row r="3619" spans="1:3" x14ac:dyDescent="0.3">
      <c r="A3619" t="s">
        <v>27765</v>
      </c>
      <c r="B3619" s="1">
        <v>113</v>
      </c>
      <c r="C3619">
        <v>7.9</v>
      </c>
    </row>
    <row r="3620" spans="1:3" x14ac:dyDescent="0.3">
      <c r="A3620" t="s">
        <v>27766</v>
      </c>
      <c r="B3620" s="1">
        <v>104</v>
      </c>
      <c r="C3620">
        <v>7.1</v>
      </c>
    </row>
    <row r="3621" spans="1:3" x14ac:dyDescent="0.3">
      <c r="A3621" t="s">
        <v>27767</v>
      </c>
      <c r="B3621" s="1">
        <v>91</v>
      </c>
      <c r="C3621">
        <v>6.4</v>
      </c>
    </row>
    <row r="3622" spans="1:3" x14ac:dyDescent="0.3">
      <c r="A3622" t="s">
        <v>27768</v>
      </c>
      <c r="B3622" s="1">
        <v>85</v>
      </c>
      <c r="C3622">
        <v>7.5</v>
      </c>
    </row>
    <row r="3623" spans="1:3" x14ac:dyDescent="0.3">
      <c r="A3623" t="s">
        <v>27769</v>
      </c>
      <c r="B3623" s="1">
        <v>101</v>
      </c>
      <c r="C3623">
        <v>6.4</v>
      </c>
    </row>
    <row r="3624" spans="1:3" x14ac:dyDescent="0.3">
      <c r="A3624" t="s">
        <v>27770</v>
      </c>
      <c r="B3624" s="1">
        <v>88</v>
      </c>
      <c r="C3624">
        <v>7.3</v>
      </c>
    </row>
    <row r="3625" spans="1:3" x14ac:dyDescent="0.3">
      <c r="A3625" t="s">
        <v>27771</v>
      </c>
      <c r="B3625" s="1">
        <v>107</v>
      </c>
      <c r="C3625">
        <v>7.2</v>
      </c>
    </row>
    <row r="3626" spans="1:3" x14ac:dyDescent="0.3">
      <c r="A3626" t="s">
        <v>27772</v>
      </c>
      <c r="B3626" s="1">
        <v>88</v>
      </c>
      <c r="C3626">
        <v>6</v>
      </c>
    </row>
    <row r="3627" spans="1:3" x14ac:dyDescent="0.3">
      <c r="A3627" t="s">
        <v>27773</v>
      </c>
      <c r="B3627" s="1">
        <v>95</v>
      </c>
      <c r="C3627">
        <v>5.6</v>
      </c>
    </row>
    <row r="3628" spans="1:3" x14ac:dyDescent="0.3">
      <c r="A3628" t="s">
        <v>27774</v>
      </c>
      <c r="B3628" s="1">
        <v>123</v>
      </c>
      <c r="C3628">
        <v>8.4</v>
      </c>
    </row>
    <row r="3629" spans="1:3" x14ac:dyDescent="0.3">
      <c r="A3629" t="s">
        <v>27775</v>
      </c>
      <c r="B3629" s="1">
        <v>88</v>
      </c>
      <c r="C3629">
        <v>7.5</v>
      </c>
    </row>
    <row r="3630" spans="1:3" x14ac:dyDescent="0.3">
      <c r="A3630" t="s">
        <v>27776</v>
      </c>
      <c r="B3630" s="1">
        <v>114</v>
      </c>
      <c r="C3630">
        <v>7.2</v>
      </c>
    </row>
    <row r="3631" spans="1:3" x14ac:dyDescent="0.3">
      <c r="A3631" t="s">
        <v>27777</v>
      </c>
      <c r="B3631" s="1">
        <v>88</v>
      </c>
      <c r="C3631">
        <v>7.2</v>
      </c>
    </row>
    <row r="3632" spans="1:3" x14ac:dyDescent="0.3">
      <c r="A3632" t="s">
        <v>27778</v>
      </c>
      <c r="B3632" s="1">
        <v>104</v>
      </c>
      <c r="C3632">
        <v>6.5</v>
      </c>
    </row>
    <row r="3633" spans="1:3" x14ac:dyDescent="0.3">
      <c r="A3633" t="s">
        <v>27779</v>
      </c>
      <c r="B3633" s="1">
        <v>93</v>
      </c>
      <c r="C3633">
        <v>5.0999999999999996</v>
      </c>
    </row>
    <row r="3634" spans="1:3" x14ac:dyDescent="0.3">
      <c r="A3634" t="s">
        <v>27780</v>
      </c>
      <c r="B3634" s="1">
        <v>91</v>
      </c>
      <c r="C3634">
        <v>6.4</v>
      </c>
    </row>
    <row r="3635" spans="1:3" x14ac:dyDescent="0.3">
      <c r="A3635" t="s">
        <v>27781</v>
      </c>
      <c r="B3635" s="1">
        <v>90</v>
      </c>
      <c r="C3635">
        <v>6.8</v>
      </c>
    </row>
    <row r="3636" spans="1:3" x14ac:dyDescent="0.3">
      <c r="A3636" t="s">
        <v>27782</v>
      </c>
      <c r="B3636" s="1">
        <v>112</v>
      </c>
      <c r="C3636">
        <v>7.5</v>
      </c>
    </row>
    <row r="3637" spans="1:3" x14ac:dyDescent="0.3">
      <c r="A3637" t="s">
        <v>27783</v>
      </c>
      <c r="B3637" s="1">
        <v>86</v>
      </c>
      <c r="C3637">
        <v>6.9</v>
      </c>
    </row>
    <row r="3638" spans="1:3" x14ac:dyDescent="0.3">
      <c r="A3638" t="s">
        <v>27784</v>
      </c>
      <c r="B3638" s="1">
        <v>86</v>
      </c>
      <c r="C3638">
        <v>7</v>
      </c>
    </row>
    <row r="3639" spans="1:3" x14ac:dyDescent="0.3">
      <c r="A3639" t="s">
        <v>27785</v>
      </c>
      <c r="B3639" s="1">
        <v>95</v>
      </c>
      <c r="C3639">
        <v>6.3</v>
      </c>
    </row>
    <row r="3640" spans="1:3" x14ac:dyDescent="0.3">
      <c r="A3640" t="s">
        <v>27786</v>
      </c>
      <c r="B3640" s="1">
        <v>101</v>
      </c>
      <c r="C3640">
        <v>5.5</v>
      </c>
    </row>
    <row r="3641" spans="1:3" x14ac:dyDescent="0.3">
      <c r="A3641" t="s">
        <v>27787</v>
      </c>
      <c r="B3641" s="1">
        <v>88</v>
      </c>
      <c r="C3641">
        <v>6.6</v>
      </c>
    </row>
    <row r="3642" spans="1:3" x14ac:dyDescent="0.3">
      <c r="A3642" t="s">
        <v>27788</v>
      </c>
      <c r="B3642" s="1">
        <v>99</v>
      </c>
      <c r="C3642">
        <v>5.2</v>
      </c>
    </row>
    <row r="3643" spans="1:3" x14ac:dyDescent="0.3">
      <c r="A3643" t="s">
        <v>27789</v>
      </c>
      <c r="B3643" s="1">
        <v>170</v>
      </c>
      <c r="C3643">
        <v>8.3000000000000007</v>
      </c>
    </row>
    <row r="3644" spans="1:3" x14ac:dyDescent="0.3">
      <c r="A3644" t="s">
        <v>27790</v>
      </c>
      <c r="B3644" s="1">
        <v>97</v>
      </c>
      <c r="C3644">
        <v>7.2</v>
      </c>
    </row>
    <row r="3645" spans="1:3" x14ac:dyDescent="0.3">
      <c r="A3645" t="s">
        <v>27791</v>
      </c>
      <c r="B3645" s="1">
        <v>106</v>
      </c>
      <c r="C3645">
        <v>7.2</v>
      </c>
    </row>
    <row r="3646" spans="1:3" x14ac:dyDescent="0.3">
      <c r="A3646" t="s">
        <v>27792</v>
      </c>
      <c r="B3646" s="1">
        <v>107</v>
      </c>
      <c r="C3646">
        <v>6.5</v>
      </c>
    </row>
    <row r="3647" spans="1:3" x14ac:dyDescent="0.3">
      <c r="A3647" t="s">
        <v>27793</v>
      </c>
      <c r="B3647" s="1">
        <v>84</v>
      </c>
      <c r="C3647">
        <v>6.5</v>
      </c>
    </row>
    <row r="3648" spans="1:3" x14ac:dyDescent="0.3">
      <c r="A3648" t="s">
        <v>27794</v>
      </c>
      <c r="B3648" s="1">
        <v>81</v>
      </c>
      <c r="C3648">
        <v>7.8</v>
      </c>
    </row>
    <row r="3649" spans="1:3" x14ac:dyDescent="0.3">
      <c r="A3649" t="s">
        <v>27795</v>
      </c>
      <c r="B3649" s="1">
        <v>81</v>
      </c>
      <c r="C3649">
        <v>6.4</v>
      </c>
    </row>
    <row r="3650" spans="1:3" x14ac:dyDescent="0.3">
      <c r="A3650" t="s">
        <v>27796</v>
      </c>
      <c r="B3650" s="1">
        <v>215</v>
      </c>
      <c r="C3650">
        <v>8.1</v>
      </c>
    </row>
    <row r="3651" spans="1:3" x14ac:dyDescent="0.3">
      <c r="A3651" t="s">
        <v>27797</v>
      </c>
      <c r="B3651" s="1">
        <v>106</v>
      </c>
      <c r="C3651">
        <v>5.6</v>
      </c>
    </row>
    <row r="3652" spans="1:3" x14ac:dyDescent="0.3">
      <c r="A3652" t="s">
        <v>27798</v>
      </c>
      <c r="B3652" s="1">
        <v>103</v>
      </c>
      <c r="C3652">
        <v>5.6</v>
      </c>
    </row>
    <row r="3653" spans="1:3" x14ac:dyDescent="0.3">
      <c r="A3653" t="s">
        <v>27799</v>
      </c>
      <c r="B3653" s="1">
        <v>90</v>
      </c>
      <c r="C3653">
        <v>6.6</v>
      </c>
    </row>
    <row r="3654" spans="1:3" x14ac:dyDescent="0.3">
      <c r="A3654" t="s">
        <v>27800</v>
      </c>
      <c r="B3654" s="1">
        <v>87</v>
      </c>
      <c r="C3654">
        <v>7.7</v>
      </c>
    </row>
    <row r="3655" spans="1:3" x14ac:dyDescent="0.3">
      <c r="A3655" t="s">
        <v>27801</v>
      </c>
      <c r="B3655" s="1">
        <v>80</v>
      </c>
      <c r="C3655">
        <v>7.2</v>
      </c>
    </row>
    <row r="3656" spans="1:3" x14ac:dyDescent="0.3">
      <c r="A3656" t="s">
        <v>27802</v>
      </c>
      <c r="B3656" s="1">
        <v>122</v>
      </c>
      <c r="C3656">
        <v>6.5</v>
      </c>
    </row>
    <row r="3657" spans="1:3" x14ac:dyDescent="0.3">
      <c r="A3657" t="s">
        <v>27803</v>
      </c>
      <c r="B3657" s="1">
        <v>86</v>
      </c>
      <c r="C3657">
        <v>6.1</v>
      </c>
    </row>
    <row r="3658" spans="1:3" x14ac:dyDescent="0.3">
      <c r="A3658" t="s">
        <v>27804</v>
      </c>
      <c r="B3658" s="1">
        <v>79</v>
      </c>
      <c r="C3658">
        <v>5.7</v>
      </c>
    </row>
    <row r="3659" spans="1:3" x14ac:dyDescent="0.3">
      <c r="A3659" t="s">
        <v>27805</v>
      </c>
      <c r="B3659" s="1">
        <v>97</v>
      </c>
      <c r="C3659">
        <v>5.9</v>
      </c>
    </row>
    <row r="3660" spans="1:3" x14ac:dyDescent="0.3">
      <c r="A3660" t="s">
        <v>27806</v>
      </c>
      <c r="B3660" s="1">
        <v>89</v>
      </c>
      <c r="C3660">
        <v>7.7</v>
      </c>
    </row>
    <row r="3661" spans="1:3" x14ac:dyDescent="0.3">
      <c r="A3661" t="s">
        <v>27807</v>
      </c>
      <c r="B3661" s="1">
        <v>120</v>
      </c>
      <c r="C3661">
        <v>7.1</v>
      </c>
    </row>
    <row r="3662" spans="1:3" x14ac:dyDescent="0.3">
      <c r="A3662" t="s">
        <v>27808</v>
      </c>
      <c r="B3662" s="1">
        <v>108</v>
      </c>
      <c r="C3662">
        <v>7.6</v>
      </c>
    </row>
    <row r="3663" spans="1:3" x14ac:dyDescent="0.3">
      <c r="A3663" t="s">
        <v>27809</v>
      </c>
      <c r="B3663" s="1">
        <v>102</v>
      </c>
      <c r="C3663">
        <v>6.4</v>
      </c>
    </row>
    <row r="3664" spans="1:3" x14ac:dyDescent="0.3">
      <c r="A3664" t="s">
        <v>27810</v>
      </c>
      <c r="B3664" s="1">
        <v>83</v>
      </c>
      <c r="C3664">
        <v>7.4</v>
      </c>
    </row>
    <row r="3665" spans="1:3" x14ac:dyDescent="0.3">
      <c r="A3665" t="s">
        <v>27811</v>
      </c>
      <c r="B3665" s="1">
        <v>93</v>
      </c>
      <c r="C3665">
        <v>6.8</v>
      </c>
    </row>
    <row r="3666" spans="1:3" x14ac:dyDescent="0.3">
      <c r="A3666" t="s">
        <v>27812</v>
      </c>
      <c r="B3666" s="1">
        <v>86</v>
      </c>
      <c r="C3666">
        <v>6.5</v>
      </c>
    </row>
    <row r="3667" spans="1:3" x14ac:dyDescent="0.3">
      <c r="A3667" t="s">
        <v>27813</v>
      </c>
      <c r="B3667" s="1">
        <v>101</v>
      </c>
      <c r="C3667">
        <v>6</v>
      </c>
    </row>
    <row r="3668" spans="1:3" x14ac:dyDescent="0.3">
      <c r="A3668" t="s">
        <v>27814</v>
      </c>
      <c r="B3668" s="1">
        <v>111</v>
      </c>
      <c r="C3668">
        <v>7.3</v>
      </c>
    </row>
    <row r="3669" spans="1:3" x14ac:dyDescent="0.3">
      <c r="A3669" t="s">
        <v>27815</v>
      </c>
      <c r="B3669" s="1">
        <v>90</v>
      </c>
      <c r="C3669">
        <v>7.3</v>
      </c>
    </row>
    <row r="3670" spans="1:3" x14ac:dyDescent="0.3">
      <c r="A3670" t="s">
        <v>27816</v>
      </c>
      <c r="B3670" s="1">
        <v>86</v>
      </c>
      <c r="C3670">
        <v>6.5</v>
      </c>
    </row>
    <row r="3671" spans="1:3" x14ac:dyDescent="0.3">
      <c r="A3671" t="s">
        <v>27817</v>
      </c>
      <c r="B3671" s="1">
        <v>98</v>
      </c>
      <c r="C3671">
        <v>6</v>
      </c>
    </row>
    <row r="3672" spans="1:3" x14ac:dyDescent="0.3">
      <c r="A3672" t="s">
        <v>27818</v>
      </c>
      <c r="B3672" s="1">
        <v>91</v>
      </c>
      <c r="C3672">
        <v>5.3</v>
      </c>
    </row>
    <row r="3673" spans="1:3" x14ac:dyDescent="0.3">
      <c r="A3673" t="s">
        <v>27819</v>
      </c>
      <c r="B3673" s="1">
        <v>91</v>
      </c>
      <c r="C3673">
        <v>6.6</v>
      </c>
    </row>
    <row r="3674" spans="1:3" x14ac:dyDescent="0.3">
      <c r="A3674" t="s">
        <v>27820</v>
      </c>
      <c r="B3674" s="1">
        <v>88</v>
      </c>
      <c r="C3674">
        <v>7.1</v>
      </c>
    </row>
    <row r="3675" spans="1:3" x14ac:dyDescent="0.3">
      <c r="A3675" t="s">
        <v>27821</v>
      </c>
      <c r="B3675" s="1">
        <v>202</v>
      </c>
      <c r="C3675">
        <v>8.6999999999999993</v>
      </c>
    </row>
    <row r="3676" spans="1:3" x14ac:dyDescent="0.3">
      <c r="A3676" t="s">
        <v>27822</v>
      </c>
      <c r="B3676" s="1">
        <v>89</v>
      </c>
      <c r="C3676">
        <v>8.4</v>
      </c>
    </row>
    <row r="3677" spans="1:3" x14ac:dyDescent="0.3">
      <c r="A3677" t="s">
        <v>27823</v>
      </c>
      <c r="B3677" s="1">
        <v>84</v>
      </c>
      <c r="C3677">
        <v>6.2</v>
      </c>
    </row>
    <row r="3678" spans="1:3" x14ac:dyDescent="0.3">
      <c r="A3678" t="s">
        <v>27824</v>
      </c>
      <c r="B3678" s="1">
        <v>82</v>
      </c>
      <c r="C3678">
        <v>5.8</v>
      </c>
    </row>
    <row r="3679" spans="1:3" x14ac:dyDescent="0.3">
      <c r="A3679" t="s">
        <v>27825</v>
      </c>
      <c r="B3679" s="1">
        <v>100</v>
      </c>
      <c r="C3679">
        <v>5.7</v>
      </c>
    </row>
    <row r="3680" spans="1:3" x14ac:dyDescent="0.3">
      <c r="A3680" t="s">
        <v>27826</v>
      </c>
      <c r="B3680" s="1">
        <v>112</v>
      </c>
      <c r="C3680">
        <v>6.1</v>
      </c>
    </row>
    <row r="3681" spans="1:3" x14ac:dyDescent="0.3">
      <c r="A3681" t="s">
        <v>27827</v>
      </c>
      <c r="B3681" s="1">
        <v>94</v>
      </c>
      <c r="C3681">
        <v>6.4</v>
      </c>
    </row>
    <row r="3682" spans="1:3" x14ac:dyDescent="0.3">
      <c r="A3682" t="s">
        <v>27828</v>
      </c>
      <c r="B3682" s="1">
        <v>91</v>
      </c>
      <c r="C3682">
        <v>6.5</v>
      </c>
    </row>
    <row r="3683" spans="1:3" x14ac:dyDescent="0.3">
      <c r="A3683" t="s">
        <v>27829</v>
      </c>
      <c r="B3683" s="1">
        <v>87</v>
      </c>
      <c r="C3683">
        <v>4.5999999999999996</v>
      </c>
    </row>
    <row r="3684" spans="1:3" x14ac:dyDescent="0.3">
      <c r="A3684" t="s">
        <v>27830</v>
      </c>
      <c r="B3684" s="1">
        <v>82</v>
      </c>
      <c r="C3684">
        <v>6.8</v>
      </c>
    </row>
    <row r="3685" spans="1:3" x14ac:dyDescent="0.3">
      <c r="A3685" t="s">
        <v>27831</v>
      </c>
      <c r="B3685" s="1">
        <v>91</v>
      </c>
      <c r="C3685">
        <v>5.9</v>
      </c>
    </row>
    <row r="3686" spans="1:3" x14ac:dyDescent="0.3">
      <c r="A3686" t="s">
        <v>27832</v>
      </c>
      <c r="B3686" s="1">
        <v>107</v>
      </c>
      <c r="C3686">
        <v>7.7</v>
      </c>
    </row>
    <row r="3687" spans="1:3" x14ac:dyDescent="0.3">
      <c r="A3687" t="s">
        <v>27833</v>
      </c>
      <c r="B3687" s="1">
        <v>84</v>
      </c>
      <c r="C3687">
        <v>7.1</v>
      </c>
    </row>
    <row r="3688" spans="1:3" x14ac:dyDescent="0.3">
      <c r="A3688" t="s">
        <v>27834</v>
      </c>
      <c r="B3688" s="1">
        <v>103</v>
      </c>
      <c r="C3688">
        <v>6.2</v>
      </c>
    </row>
    <row r="3689" spans="1:3" x14ac:dyDescent="0.3">
      <c r="A3689" t="s">
        <v>27835</v>
      </c>
      <c r="B3689" s="1">
        <v>89</v>
      </c>
      <c r="C3689">
        <v>7.7</v>
      </c>
    </row>
    <row r="3690" spans="1:3" x14ac:dyDescent="0.3">
      <c r="A3690" t="s">
        <v>27836</v>
      </c>
      <c r="B3690" s="1">
        <v>98</v>
      </c>
      <c r="C3690">
        <v>7.5</v>
      </c>
    </row>
    <row r="3691" spans="1:3" x14ac:dyDescent="0.3">
      <c r="A3691" t="s">
        <v>27837</v>
      </c>
      <c r="B3691" s="1">
        <v>133</v>
      </c>
      <c r="C3691">
        <v>7.6</v>
      </c>
    </row>
    <row r="3692" spans="1:3" x14ac:dyDescent="0.3">
      <c r="A3692" t="s">
        <v>27838</v>
      </c>
      <c r="B3692" s="1">
        <v>92</v>
      </c>
      <c r="C3692">
        <v>6.9</v>
      </c>
    </row>
    <row r="3693" spans="1:3" x14ac:dyDescent="0.3">
      <c r="A3693" t="s">
        <v>27839</v>
      </c>
      <c r="B3693" s="1">
        <v>90</v>
      </c>
      <c r="C3693">
        <v>7.1</v>
      </c>
    </row>
    <row r="3694" spans="1:3" x14ac:dyDescent="0.3">
      <c r="A3694" t="s">
        <v>27840</v>
      </c>
      <c r="B3694" s="1">
        <v>84</v>
      </c>
      <c r="C3694">
        <v>6.3</v>
      </c>
    </row>
    <row r="3695" spans="1:3" x14ac:dyDescent="0.3">
      <c r="A3695" t="s">
        <v>27841</v>
      </c>
      <c r="B3695" s="1">
        <v>91</v>
      </c>
      <c r="C3695">
        <v>8.3000000000000007</v>
      </c>
    </row>
    <row r="3696" spans="1:3" x14ac:dyDescent="0.3">
      <c r="A3696" t="s">
        <v>27842</v>
      </c>
      <c r="B3696" s="1">
        <v>90</v>
      </c>
      <c r="C3696">
        <v>7.1</v>
      </c>
    </row>
    <row r="3697" spans="1:3" x14ac:dyDescent="0.3">
      <c r="A3697" t="s">
        <v>27843</v>
      </c>
      <c r="B3697" s="1">
        <v>96</v>
      </c>
      <c r="C3697">
        <v>4.7</v>
      </c>
    </row>
    <row r="3698" spans="1:3" x14ac:dyDescent="0.3">
      <c r="A3698" t="s">
        <v>27844</v>
      </c>
      <c r="B3698" s="1">
        <v>88</v>
      </c>
      <c r="C3698">
        <v>7.2</v>
      </c>
    </row>
    <row r="3699" spans="1:3" x14ac:dyDescent="0.3">
      <c r="A3699" t="s">
        <v>27845</v>
      </c>
      <c r="B3699" s="1">
        <v>92</v>
      </c>
      <c r="C3699">
        <v>5.0999999999999996</v>
      </c>
    </row>
    <row r="3700" spans="1:3" x14ac:dyDescent="0.3">
      <c r="A3700" t="s">
        <v>27846</v>
      </c>
      <c r="B3700" s="1">
        <v>82</v>
      </c>
      <c r="C3700">
        <v>6.9</v>
      </c>
    </row>
    <row r="3701" spans="1:3" x14ac:dyDescent="0.3">
      <c r="A3701" t="s">
        <v>27847</v>
      </c>
      <c r="B3701" s="1">
        <v>101</v>
      </c>
      <c r="C3701">
        <v>6.1</v>
      </c>
    </row>
    <row r="3702" spans="1:3" x14ac:dyDescent="0.3">
      <c r="A3702" t="s">
        <v>27848</v>
      </c>
      <c r="B3702" s="1">
        <v>86</v>
      </c>
      <c r="C3702">
        <v>7</v>
      </c>
    </row>
    <row r="3703" spans="1:3" x14ac:dyDescent="0.3">
      <c r="A3703" t="s">
        <v>27849</v>
      </c>
      <c r="B3703" s="1">
        <v>100</v>
      </c>
      <c r="C3703">
        <v>6.3</v>
      </c>
    </row>
    <row r="3704" spans="1:3" x14ac:dyDescent="0.3">
      <c r="A3704" t="s">
        <v>27850</v>
      </c>
      <c r="B3704" s="1">
        <v>89</v>
      </c>
      <c r="C3704">
        <v>6.1</v>
      </c>
    </row>
    <row r="3705" spans="1:3" x14ac:dyDescent="0.3">
      <c r="A3705" t="s">
        <v>27851</v>
      </c>
      <c r="B3705" s="1">
        <v>84</v>
      </c>
      <c r="C3705">
        <v>7.2</v>
      </c>
    </row>
    <row r="3706" spans="1:3" x14ac:dyDescent="0.3">
      <c r="A3706" t="s">
        <v>27852</v>
      </c>
      <c r="B3706" s="1">
        <v>88</v>
      </c>
      <c r="C3706">
        <v>7.8</v>
      </c>
    </row>
    <row r="3707" spans="1:3" x14ac:dyDescent="0.3">
      <c r="A3707" t="s">
        <v>27853</v>
      </c>
      <c r="B3707" s="1">
        <v>90</v>
      </c>
      <c r="C3707">
        <v>4.7</v>
      </c>
    </row>
    <row r="3708" spans="1:3" x14ac:dyDescent="0.3">
      <c r="A3708" t="s">
        <v>27854</v>
      </c>
      <c r="B3708" s="1">
        <v>102</v>
      </c>
      <c r="C3708">
        <v>6.7</v>
      </c>
    </row>
    <row r="3709" spans="1:3" x14ac:dyDescent="0.3">
      <c r="A3709" t="s">
        <v>27855</v>
      </c>
      <c r="B3709" s="1">
        <v>98</v>
      </c>
      <c r="C3709">
        <v>6.6</v>
      </c>
    </row>
    <row r="3710" spans="1:3" x14ac:dyDescent="0.3">
      <c r="A3710" t="s">
        <v>27856</v>
      </c>
      <c r="B3710" s="1">
        <v>91</v>
      </c>
      <c r="C3710">
        <v>6.9</v>
      </c>
    </row>
    <row r="3711" spans="1:3" x14ac:dyDescent="0.3">
      <c r="A3711" t="s">
        <v>27857</v>
      </c>
      <c r="B3711" s="1">
        <v>80</v>
      </c>
      <c r="C3711">
        <v>7.1</v>
      </c>
    </row>
    <row r="3712" spans="1:3" x14ac:dyDescent="0.3">
      <c r="A3712" t="s">
        <v>27858</v>
      </c>
      <c r="B3712" s="1">
        <v>76</v>
      </c>
      <c r="C3712">
        <v>6.7</v>
      </c>
    </row>
    <row r="3713" spans="1:3" x14ac:dyDescent="0.3">
      <c r="A3713" t="s">
        <v>27859</v>
      </c>
      <c r="B3713" s="1">
        <v>80</v>
      </c>
      <c r="C3713">
        <v>7.1</v>
      </c>
    </row>
    <row r="3714" spans="1:3" x14ac:dyDescent="0.3">
      <c r="A3714" t="s">
        <v>27860</v>
      </c>
      <c r="B3714" s="1">
        <v>102</v>
      </c>
      <c r="C3714">
        <v>7.6</v>
      </c>
    </row>
    <row r="3715" spans="1:3" x14ac:dyDescent="0.3">
      <c r="A3715" t="s">
        <v>27861</v>
      </c>
      <c r="B3715" s="1">
        <v>95</v>
      </c>
      <c r="C3715">
        <v>8.1</v>
      </c>
    </row>
    <row r="3716" spans="1:3" x14ac:dyDescent="0.3">
      <c r="A3716" t="s">
        <v>27862</v>
      </c>
      <c r="B3716" s="1">
        <v>94</v>
      </c>
      <c r="C3716">
        <v>5.5</v>
      </c>
    </row>
    <row r="3717" spans="1:3" x14ac:dyDescent="0.3">
      <c r="A3717" t="s">
        <v>27863</v>
      </c>
      <c r="B3717" s="1">
        <v>109</v>
      </c>
      <c r="C3717">
        <v>6.6</v>
      </c>
    </row>
    <row r="3718" spans="1:3" x14ac:dyDescent="0.3">
      <c r="A3718" t="s">
        <v>27864</v>
      </c>
      <c r="B3718" s="1">
        <v>95</v>
      </c>
      <c r="C3718">
        <v>4.8</v>
      </c>
    </row>
    <row r="3719" spans="1:3" x14ac:dyDescent="0.3">
      <c r="A3719" t="s">
        <v>27865</v>
      </c>
      <c r="B3719" s="1">
        <v>90</v>
      </c>
      <c r="C3719">
        <v>6.4</v>
      </c>
    </row>
    <row r="3720" spans="1:3" x14ac:dyDescent="0.3">
      <c r="A3720" t="s">
        <v>27866</v>
      </c>
      <c r="B3720" s="1">
        <v>113</v>
      </c>
      <c r="C3720">
        <v>7.3</v>
      </c>
    </row>
    <row r="3721" spans="1:3" x14ac:dyDescent="0.3">
      <c r="A3721" t="s">
        <v>27867</v>
      </c>
      <c r="B3721" s="1">
        <v>91</v>
      </c>
      <c r="C3721">
        <v>6.9</v>
      </c>
    </row>
    <row r="3722" spans="1:3" x14ac:dyDescent="0.3">
      <c r="A3722" t="s">
        <v>27868</v>
      </c>
      <c r="B3722" s="1">
        <v>98</v>
      </c>
      <c r="C3722">
        <v>7.2</v>
      </c>
    </row>
    <row r="3723" spans="1:3" x14ac:dyDescent="0.3">
      <c r="A3723" t="s">
        <v>27869</v>
      </c>
      <c r="B3723" s="1">
        <v>94</v>
      </c>
      <c r="C3723">
        <v>6.5</v>
      </c>
    </row>
    <row r="3724" spans="1:3" x14ac:dyDescent="0.3">
      <c r="A3724" t="s">
        <v>27870</v>
      </c>
      <c r="B3724" s="1">
        <v>96</v>
      </c>
      <c r="C3724">
        <v>6.6</v>
      </c>
    </row>
    <row r="3725" spans="1:3" x14ac:dyDescent="0.3">
      <c r="A3725" t="s">
        <v>27871</v>
      </c>
      <c r="B3725" s="1">
        <v>100</v>
      </c>
      <c r="C3725">
        <v>6.7</v>
      </c>
    </row>
    <row r="3726" spans="1:3" x14ac:dyDescent="0.3">
      <c r="A3726" t="s">
        <v>27872</v>
      </c>
      <c r="B3726" s="1">
        <v>90</v>
      </c>
      <c r="C3726">
        <v>7.3</v>
      </c>
    </row>
    <row r="3727" spans="1:3" x14ac:dyDescent="0.3">
      <c r="A3727" t="s">
        <v>27873</v>
      </c>
      <c r="B3727" s="1">
        <v>76</v>
      </c>
      <c r="C3727">
        <v>6.4</v>
      </c>
    </row>
    <row r="3728" spans="1:3" x14ac:dyDescent="0.3">
      <c r="A3728" t="s">
        <v>27874</v>
      </c>
      <c r="B3728" s="1">
        <v>75</v>
      </c>
      <c r="C3728">
        <v>7</v>
      </c>
    </row>
    <row r="3729" spans="1:3" x14ac:dyDescent="0.3">
      <c r="A3729" t="s">
        <v>27875</v>
      </c>
      <c r="B3729" s="1">
        <v>78</v>
      </c>
      <c r="C3729">
        <v>5.5</v>
      </c>
    </row>
    <row r="3730" spans="1:3" x14ac:dyDescent="0.3">
      <c r="A3730" t="s">
        <v>27876</v>
      </c>
      <c r="B3730" s="1">
        <v>90</v>
      </c>
      <c r="C3730">
        <v>6.7</v>
      </c>
    </row>
    <row r="3731" spans="1:3" x14ac:dyDescent="0.3">
      <c r="A3731" t="s">
        <v>27877</v>
      </c>
      <c r="B3731" s="1">
        <v>92</v>
      </c>
      <c r="C3731">
        <v>6.1</v>
      </c>
    </row>
    <row r="3732" spans="1:3" x14ac:dyDescent="0.3">
      <c r="A3732" t="s">
        <v>27878</v>
      </c>
      <c r="B3732" s="1">
        <v>99</v>
      </c>
      <c r="C3732">
        <v>3.9</v>
      </c>
    </row>
    <row r="3733" spans="1:3" x14ac:dyDescent="0.3">
      <c r="A3733" t="s">
        <v>27879</v>
      </c>
      <c r="B3733" s="1">
        <v>81</v>
      </c>
      <c r="C3733">
        <v>6.3</v>
      </c>
    </row>
    <row r="3734" spans="1:3" x14ac:dyDescent="0.3">
      <c r="A3734" t="s">
        <v>27880</v>
      </c>
      <c r="B3734" s="1">
        <v>86</v>
      </c>
      <c r="C3734">
        <v>7.5</v>
      </c>
    </row>
    <row r="3735" spans="1:3" x14ac:dyDescent="0.3">
      <c r="A3735" t="s">
        <v>27881</v>
      </c>
      <c r="B3735" s="1">
        <v>106</v>
      </c>
      <c r="C3735">
        <v>7</v>
      </c>
    </row>
    <row r="3736" spans="1:3" x14ac:dyDescent="0.3">
      <c r="A3736" t="s">
        <v>27882</v>
      </c>
      <c r="B3736" s="1">
        <v>80</v>
      </c>
      <c r="C3736">
        <v>6.7</v>
      </c>
    </row>
    <row r="3737" spans="1:3" x14ac:dyDescent="0.3">
      <c r="A3737" t="s">
        <v>27883</v>
      </c>
      <c r="B3737" s="1">
        <v>96</v>
      </c>
      <c r="C3737">
        <v>7.4</v>
      </c>
    </row>
    <row r="3738" spans="1:3" x14ac:dyDescent="0.3">
      <c r="A3738" t="s">
        <v>27884</v>
      </c>
      <c r="B3738" s="1">
        <v>99</v>
      </c>
      <c r="C3738">
        <v>8</v>
      </c>
    </row>
    <row r="3739" spans="1:3" x14ac:dyDescent="0.3">
      <c r="A3739" t="s">
        <v>27885</v>
      </c>
      <c r="B3739" s="1">
        <v>85</v>
      </c>
      <c r="C3739">
        <v>7.2</v>
      </c>
    </row>
    <row r="3740" spans="1:3" x14ac:dyDescent="0.3">
      <c r="A3740" t="s">
        <v>27886</v>
      </c>
      <c r="B3740" s="1">
        <v>101</v>
      </c>
      <c r="C3740">
        <v>6.4</v>
      </c>
    </row>
    <row r="3741" spans="1:3" x14ac:dyDescent="0.3">
      <c r="A3741" t="s">
        <v>27887</v>
      </c>
      <c r="B3741" s="1">
        <v>97</v>
      </c>
      <c r="C3741">
        <v>6.5</v>
      </c>
    </row>
    <row r="3742" spans="1:3" x14ac:dyDescent="0.3">
      <c r="A3742" t="s">
        <v>27888</v>
      </c>
      <c r="B3742" s="1">
        <v>103</v>
      </c>
      <c r="C3742">
        <v>6.9</v>
      </c>
    </row>
    <row r="3743" spans="1:3" x14ac:dyDescent="0.3">
      <c r="A3743" t="s">
        <v>27889</v>
      </c>
      <c r="B3743" s="1">
        <v>86</v>
      </c>
      <c r="C3743">
        <v>7.5</v>
      </c>
    </row>
    <row r="3744" spans="1:3" x14ac:dyDescent="0.3">
      <c r="A3744" t="s">
        <v>27890</v>
      </c>
      <c r="B3744" s="1">
        <v>106</v>
      </c>
      <c r="C3744">
        <v>7.7</v>
      </c>
    </row>
    <row r="3745" spans="1:3" x14ac:dyDescent="0.3">
      <c r="A3745" t="s">
        <v>27891</v>
      </c>
      <c r="B3745" s="1">
        <v>89</v>
      </c>
      <c r="C3745">
        <v>8.5</v>
      </c>
    </row>
    <row r="3746" spans="1:3" x14ac:dyDescent="0.3">
      <c r="A3746" t="s">
        <v>27892</v>
      </c>
      <c r="B3746" s="1">
        <v>97</v>
      </c>
      <c r="C3746">
        <v>7.7</v>
      </c>
    </row>
    <row r="3747" spans="1:3" x14ac:dyDescent="0.3">
      <c r="A3747" t="s">
        <v>27893</v>
      </c>
      <c r="B3747" s="1">
        <v>88</v>
      </c>
      <c r="C3747">
        <v>6.5</v>
      </c>
    </row>
    <row r="3748" spans="1:3" x14ac:dyDescent="0.3">
      <c r="A3748" t="s">
        <v>27894</v>
      </c>
      <c r="B3748" s="1">
        <v>92</v>
      </c>
      <c r="C3748">
        <v>7</v>
      </c>
    </row>
    <row r="3749" spans="1:3" x14ac:dyDescent="0.3">
      <c r="A3749" t="s">
        <v>27895</v>
      </c>
      <c r="B3749" s="1">
        <v>97</v>
      </c>
      <c r="C3749">
        <v>5.5</v>
      </c>
    </row>
    <row r="3750" spans="1:3" x14ac:dyDescent="0.3">
      <c r="A3750" t="s">
        <v>27896</v>
      </c>
      <c r="B3750" s="1">
        <v>78</v>
      </c>
      <c r="C3750">
        <v>6.3</v>
      </c>
    </row>
    <row r="3751" spans="1:3" x14ac:dyDescent="0.3">
      <c r="A3751" t="s">
        <v>27897</v>
      </c>
      <c r="B3751" s="1">
        <v>85</v>
      </c>
      <c r="C3751">
        <v>7.9</v>
      </c>
    </row>
    <row r="3752" spans="1:3" x14ac:dyDescent="0.3">
      <c r="A3752" t="s">
        <v>27898</v>
      </c>
      <c r="B3752" s="1">
        <v>88</v>
      </c>
      <c r="C3752">
        <v>7.3</v>
      </c>
    </row>
    <row r="3753" spans="1:3" x14ac:dyDescent="0.3">
      <c r="A3753" t="s">
        <v>27899</v>
      </c>
      <c r="B3753" s="1">
        <v>93</v>
      </c>
      <c r="C3753">
        <v>7.4</v>
      </c>
    </row>
    <row r="3754" spans="1:3" x14ac:dyDescent="0.3">
      <c r="A3754" t="s">
        <v>27900</v>
      </c>
      <c r="B3754" s="1">
        <v>72</v>
      </c>
      <c r="C3754">
        <v>7</v>
      </c>
    </row>
    <row r="3755" spans="1:3" x14ac:dyDescent="0.3">
      <c r="A3755" t="s">
        <v>27901</v>
      </c>
      <c r="B3755" s="1">
        <v>80</v>
      </c>
      <c r="C3755">
        <v>7.1</v>
      </c>
    </row>
    <row r="3756" spans="1:3" x14ac:dyDescent="0.3">
      <c r="A3756" t="s">
        <v>27902</v>
      </c>
      <c r="B3756" s="1">
        <v>91</v>
      </c>
      <c r="C3756">
        <v>7.5</v>
      </c>
    </row>
    <row r="3757" spans="1:3" x14ac:dyDescent="0.3">
      <c r="A3757" t="s">
        <v>27903</v>
      </c>
      <c r="B3757" s="1">
        <v>90</v>
      </c>
      <c r="C3757">
        <v>6.7</v>
      </c>
    </row>
    <row r="3758" spans="1:3" x14ac:dyDescent="0.3">
      <c r="A3758" t="s">
        <v>27904</v>
      </c>
      <c r="B3758" s="1">
        <v>111</v>
      </c>
      <c r="C3758">
        <v>6.7</v>
      </c>
    </row>
    <row r="3759" spans="1:3" x14ac:dyDescent="0.3">
      <c r="A3759" t="s">
        <v>27905</v>
      </c>
      <c r="B3759" s="1">
        <v>81</v>
      </c>
      <c r="C3759">
        <v>4.2</v>
      </c>
    </row>
    <row r="3760" spans="1:3" x14ac:dyDescent="0.3">
      <c r="A3760" t="s">
        <v>27906</v>
      </c>
      <c r="B3760" s="1">
        <v>81</v>
      </c>
      <c r="C3760">
        <v>7</v>
      </c>
    </row>
    <row r="3761" spans="1:3" x14ac:dyDescent="0.3">
      <c r="A3761" t="s">
        <v>27907</v>
      </c>
      <c r="B3761" s="1">
        <v>90</v>
      </c>
      <c r="C3761">
        <v>7</v>
      </c>
    </row>
    <row r="3762" spans="1:3" x14ac:dyDescent="0.3">
      <c r="A3762" t="s">
        <v>27908</v>
      </c>
      <c r="B3762" s="1">
        <v>88</v>
      </c>
      <c r="C3762">
        <v>6.8</v>
      </c>
    </row>
    <row r="3763" spans="1:3" x14ac:dyDescent="0.3">
      <c r="A3763" t="s">
        <v>27909</v>
      </c>
      <c r="B3763" s="1">
        <v>84</v>
      </c>
      <c r="C3763">
        <v>7.5</v>
      </c>
    </row>
    <row r="3764" spans="1:3" x14ac:dyDescent="0.3">
      <c r="A3764" t="s">
        <v>27910</v>
      </c>
      <c r="B3764" s="1">
        <v>87</v>
      </c>
      <c r="C3764">
        <v>5.3</v>
      </c>
    </row>
    <row r="3765" spans="1:3" x14ac:dyDescent="0.3">
      <c r="A3765" t="s">
        <v>27911</v>
      </c>
      <c r="B3765" s="1">
        <v>100</v>
      </c>
      <c r="C3765">
        <v>7.3</v>
      </c>
    </row>
    <row r="3766" spans="1:3" x14ac:dyDescent="0.3">
      <c r="A3766" t="s">
        <v>27912</v>
      </c>
      <c r="B3766" s="1">
        <v>82</v>
      </c>
      <c r="C3766">
        <v>5.6</v>
      </c>
    </row>
    <row r="3767" spans="1:3" x14ac:dyDescent="0.3">
      <c r="A3767" t="s">
        <v>27913</v>
      </c>
      <c r="B3767" s="1">
        <v>82</v>
      </c>
      <c r="C3767">
        <v>5.6</v>
      </c>
    </row>
    <row r="3768" spans="1:3" x14ac:dyDescent="0.3">
      <c r="A3768" t="s">
        <v>27914</v>
      </c>
      <c r="B3768" s="1">
        <v>98</v>
      </c>
      <c r="C3768">
        <v>6.6</v>
      </c>
    </row>
    <row r="3769" spans="1:3" x14ac:dyDescent="0.3">
      <c r="A3769" t="s">
        <v>27915</v>
      </c>
      <c r="B3769" s="1">
        <v>98</v>
      </c>
      <c r="C3769">
        <v>6.3</v>
      </c>
    </row>
    <row r="3770" spans="1:3" x14ac:dyDescent="0.3">
      <c r="A3770" t="s">
        <v>27916</v>
      </c>
      <c r="B3770" s="1">
        <v>90</v>
      </c>
      <c r="C3770">
        <v>7.5</v>
      </c>
    </row>
    <row r="3771" spans="1:3" x14ac:dyDescent="0.3">
      <c r="A3771" t="s">
        <v>27917</v>
      </c>
      <c r="B3771" s="1">
        <v>90</v>
      </c>
      <c r="C3771">
        <v>7.6</v>
      </c>
    </row>
    <row r="3772" spans="1:3" x14ac:dyDescent="0.3">
      <c r="A3772" t="s">
        <v>27918</v>
      </c>
      <c r="B3772" s="1">
        <v>78</v>
      </c>
      <c r="C3772">
        <v>4.0999999999999996</v>
      </c>
    </row>
    <row r="3773" spans="1:3" x14ac:dyDescent="0.3">
      <c r="A3773" t="s">
        <v>27919</v>
      </c>
      <c r="B3773" s="1">
        <v>102</v>
      </c>
      <c r="C3773">
        <v>7.8</v>
      </c>
    </row>
    <row r="3774" spans="1:3" x14ac:dyDescent="0.3">
      <c r="A3774" t="s">
        <v>27920</v>
      </c>
      <c r="B3774" s="1">
        <v>65</v>
      </c>
      <c r="C3774">
        <v>6.7</v>
      </c>
    </row>
    <row r="3775" spans="1:3" x14ac:dyDescent="0.3">
      <c r="A3775" t="s">
        <v>27921</v>
      </c>
      <c r="B3775" s="1">
        <v>97</v>
      </c>
      <c r="C3775">
        <v>7.3</v>
      </c>
    </row>
    <row r="3776" spans="1:3" x14ac:dyDescent="0.3">
      <c r="A3776" t="s">
        <v>27922</v>
      </c>
      <c r="B3776" s="1">
        <v>100</v>
      </c>
      <c r="C3776">
        <v>7.1</v>
      </c>
    </row>
    <row r="3777" spans="1:3" x14ac:dyDescent="0.3">
      <c r="A3777" t="s">
        <v>27923</v>
      </c>
      <c r="B3777" s="1">
        <v>85</v>
      </c>
      <c r="C3777">
        <v>6.6</v>
      </c>
    </row>
    <row r="3778" spans="1:3" x14ac:dyDescent="0.3">
      <c r="A3778" t="s">
        <v>27924</v>
      </c>
      <c r="B3778" s="1">
        <v>88</v>
      </c>
      <c r="C3778">
        <v>6.2</v>
      </c>
    </row>
    <row r="3779" spans="1:3" x14ac:dyDescent="0.3">
      <c r="A3779" t="s">
        <v>27925</v>
      </c>
      <c r="B3779" s="1">
        <v>108</v>
      </c>
      <c r="C3779">
        <v>6.1</v>
      </c>
    </row>
    <row r="3780" spans="1:3" x14ac:dyDescent="0.3">
      <c r="A3780" t="s">
        <v>27926</v>
      </c>
      <c r="B3780" s="1">
        <v>110</v>
      </c>
      <c r="C3780">
        <v>6.9</v>
      </c>
    </row>
    <row r="3781" spans="1:3" x14ac:dyDescent="0.3">
      <c r="A3781" t="s">
        <v>27927</v>
      </c>
      <c r="B3781" s="1">
        <v>90</v>
      </c>
      <c r="C3781">
        <v>7.5</v>
      </c>
    </row>
    <row r="3782" spans="1:3" x14ac:dyDescent="0.3">
      <c r="A3782" t="s">
        <v>27928</v>
      </c>
      <c r="B3782" s="1">
        <v>111</v>
      </c>
      <c r="C3782">
        <v>7.4</v>
      </c>
    </row>
    <row r="3783" spans="1:3" x14ac:dyDescent="0.3">
      <c r="A3783" t="s">
        <v>27929</v>
      </c>
      <c r="B3783" s="1">
        <v>77</v>
      </c>
      <c r="C3783">
        <v>7</v>
      </c>
    </row>
    <row r="3784" spans="1:3" x14ac:dyDescent="0.3">
      <c r="A3784" t="s">
        <v>27930</v>
      </c>
      <c r="B3784" s="1">
        <v>80</v>
      </c>
      <c r="C3784">
        <v>6.3</v>
      </c>
    </row>
    <row r="3785" spans="1:3" x14ac:dyDescent="0.3">
      <c r="A3785" t="s">
        <v>27931</v>
      </c>
      <c r="B3785" s="1">
        <v>81</v>
      </c>
      <c r="C3785">
        <v>6.9</v>
      </c>
    </row>
    <row r="3786" spans="1:3" x14ac:dyDescent="0.3">
      <c r="A3786" t="s">
        <v>27932</v>
      </c>
      <c r="B3786" s="1">
        <v>95</v>
      </c>
      <c r="C3786">
        <v>6.4</v>
      </c>
    </row>
    <row r="3787" spans="1:3" x14ac:dyDescent="0.3">
      <c r="A3787" t="s">
        <v>27933</v>
      </c>
      <c r="B3787" s="1">
        <v>90</v>
      </c>
      <c r="C3787">
        <v>6.6</v>
      </c>
    </row>
  </sheetData>
  <pageMargins left="0.7" right="0.7" top="0.75" bottom="0.75" header="0.3" footer="0.3"/>
  <pageSetup orientation="portrait" horizontalDpi="180" verticalDpi="180" r:id="rId1"/>
  <drawing r:id="rId2"/>
  <tableParts count="4">
    <tablePart r:id="rId3"/>
    <tablePart r:id="rId4"/>
    <tablePart r:id="rId5"/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Y3787"/>
  <sheetViews>
    <sheetView workbookViewId="0">
      <selection activeCell="L10" sqref="L10"/>
    </sheetView>
  </sheetViews>
  <sheetFormatPr defaultRowHeight="13.8" x14ac:dyDescent="0.3"/>
  <cols>
    <col min="1" max="1" width="11.5546875" customWidth="1"/>
    <col min="2" max="2" width="13.5546875" customWidth="1"/>
    <col min="6" max="6" width="10" customWidth="1"/>
    <col min="10" max="10" width="13.6640625" customWidth="1"/>
    <col min="13" max="13" width="11.5546875" customWidth="1"/>
    <col min="15" max="15" width="10.5546875" customWidth="1"/>
    <col min="16" max="16" width="11" customWidth="1"/>
    <col min="17" max="17" width="11.6640625" bestFit="1" customWidth="1"/>
    <col min="23" max="23" width="11.44140625" customWidth="1"/>
    <col min="24" max="24" width="10.109375" customWidth="1"/>
    <col min="25" max="25" width="9.44140625" customWidth="1"/>
    <col min="29" max="29" width="9.44140625" customWidth="1"/>
    <col min="30" max="30" width="11.33203125" customWidth="1"/>
    <col min="34" max="34" width="11" customWidth="1"/>
    <col min="36" max="36" width="9.6640625" customWidth="1"/>
    <col min="38" max="38" width="12.109375" customWidth="1"/>
    <col min="39" max="39" width="11.6640625" customWidth="1"/>
    <col min="44" max="44" width="9.44140625" customWidth="1"/>
    <col min="45" max="45" width="10.5546875" customWidth="1"/>
    <col min="47" max="47" width="12.5546875" customWidth="1"/>
    <col min="48" max="48" width="11.5546875" customWidth="1"/>
    <col min="49" max="49" width="10.88671875" customWidth="1"/>
    <col min="51" max="51" width="9.5546875" customWidth="1"/>
  </cols>
  <sheetData>
    <row r="1" spans="1:51" x14ac:dyDescent="0.3">
      <c r="A1" t="s">
        <v>19</v>
      </c>
      <c r="B1" t="s">
        <v>25</v>
      </c>
      <c r="F1" t="s">
        <v>19</v>
      </c>
      <c r="G1" t="s">
        <v>27980</v>
      </c>
      <c r="H1" t="s">
        <v>27983</v>
      </c>
      <c r="I1" t="s">
        <v>27984</v>
      </c>
      <c r="J1" t="s">
        <v>27985</v>
      </c>
      <c r="L1" s="21" t="s">
        <v>27986</v>
      </c>
      <c r="N1" t="s">
        <v>37</v>
      </c>
      <c r="O1" t="s">
        <v>1946</v>
      </c>
      <c r="P1" t="s">
        <v>2221</v>
      </c>
      <c r="Q1" t="s">
        <v>2778</v>
      </c>
      <c r="R1" t="s">
        <v>1464</v>
      </c>
      <c r="S1" t="s">
        <v>4429</v>
      </c>
      <c r="T1" t="s">
        <v>6468</v>
      </c>
      <c r="U1" t="s">
        <v>6890</v>
      </c>
      <c r="V1" t="s">
        <v>6917</v>
      </c>
      <c r="W1" t="s">
        <v>7241</v>
      </c>
      <c r="X1" t="s">
        <v>676</v>
      </c>
      <c r="Y1" t="s">
        <v>9373</v>
      </c>
      <c r="Z1" t="s">
        <v>9795</v>
      </c>
      <c r="AA1" t="s">
        <v>10490</v>
      </c>
      <c r="AB1" t="s">
        <v>11117</v>
      </c>
      <c r="AC1" t="s">
        <v>8731</v>
      </c>
      <c r="AD1" t="s">
        <v>11980</v>
      </c>
      <c r="AE1" t="s">
        <v>13246</v>
      </c>
      <c r="AF1" t="s">
        <v>13888</v>
      </c>
      <c r="AG1" t="s">
        <v>12700</v>
      </c>
      <c r="AH1" t="s">
        <v>14394</v>
      </c>
      <c r="AI1" t="s">
        <v>5611</v>
      </c>
      <c r="AJ1" t="s">
        <v>8649</v>
      </c>
      <c r="AK1" t="s">
        <v>15778</v>
      </c>
      <c r="AL1" t="s">
        <v>14503</v>
      </c>
      <c r="AM1" t="s">
        <v>17494</v>
      </c>
      <c r="AN1" t="s">
        <v>18111</v>
      </c>
      <c r="AO1" t="s">
        <v>5641</v>
      </c>
      <c r="AP1" t="s">
        <v>13916</v>
      </c>
      <c r="AQ1" t="s">
        <v>19421</v>
      </c>
      <c r="AR1" t="s">
        <v>11690</v>
      </c>
      <c r="AS1" t="s">
        <v>20718</v>
      </c>
      <c r="AT1" t="s">
        <v>15950</v>
      </c>
      <c r="AU1" t="s">
        <v>21178</v>
      </c>
      <c r="AV1" t="s">
        <v>21473</v>
      </c>
      <c r="AW1" t="s">
        <v>22056</v>
      </c>
      <c r="AX1" t="s">
        <v>22077</v>
      </c>
      <c r="AY1" t="s">
        <v>12472</v>
      </c>
    </row>
    <row r="2" spans="1:51" x14ac:dyDescent="0.3">
      <c r="A2" t="s">
        <v>37</v>
      </c>
      <c r="B2">
        <v>7.9</v>
      </c>
      <c r="F2" t="s">
        <v>37</v>
      </c>
      <c r="G2">
        <f>COUNTIF($A$2:$A$3787,F2)</f>
        <v>3606</v>
      </c>
      <c r="H2">
        <f>AVERAGE(N2:N3607)</f>
        <v>6.4214364947309877</v>
      </c>
      <c r="I2">
        <f>MEDIAN(N2:N3607)</f>
        <v>6.5</v>
      </c>
      <c r="J2">
        <f>_xlfn.STDEV.P(N2:N3607)</f>
        <v>1.0523529560114522</v>
      </c>
      <c r="L2" s="15">
        <f>IF(A2=$N$1,B2)</f>
        <v>7.9</v>
      </c>
      <c r="N2">
        <v>7.9</v>
      </c>
      <c r="O2">
        <v>7.6</v>
      </c>
      <c r="P2">
        <v>6.4</v>
      </c>
      <c r="Q2">
        <v>5.9</v>
      </c>
      <c r="R2">
        <v>7.8</v>
      </c>
      <c r="S2">
        <v>6.7</v>
      </c>
      <c r="T2">
        <v>7.8</v>
      </c>
      <c r="U2">
        <v>6</v>
      </c>
      <c r="V2">
        <v>8.4</v>
      </c>
      <c r="W2">
        <v>7.2</v>
      </c>
      <c r="X2">
        <v>7.7</v>
      </c>
      <c r="Y2">
        <v>7.1</v>
      </c>
      <c r="Z2">
        <v>5.3</v>
      </c>
      <c r="AA2">
        <v>7.8</v>
      </c>
      <c r="AB2">
        <v>7.6</v>
      </c>
      <c r="AC2">
        <v>7.4</v>
      </c>
      <c r="AD2">
        <v>7.3</v>
      </c>
      <c r="AE2">
        <v>6.2</v>
      </c>
      <c r="AF2">
        <v>4.3</v>
      </c>
      <c r="AG2">
        <v>8.1</v>
      </c>
      <c r="AH2">
        <v>7.1</v>
      </c>
      <c r="AI2">
        <v>6</v>
      </c>
      <c r="AJ2">
        <v>6.9</v>
      </c>
      <c r="AK2">
        <v>7.3</v>
      </c>
      <c r="AL2">
        <v>8.1</v>
      </c>
      <c r="AM2">
        <v>7.6</v>
      </c>
      <c r="AN2">
        <v>7.4</v>
      </c>
      <c r="AO2">
        <v>6.5</v>
      </c>
      <c r="AP2">
        <v>8.5</v>
      </c>
      <c r="AQ2">
        <v>7.3</v>
      </c>
      <c r="AR2">
        <v>8</v>
      </c>
      <c r="AS2">
        <v>7.5</v>
      </c>
      <c r="AT2">
        <v>7.2</v>
      </c>
      <c r="AU2">
        <v>7.4</v>
      </c>
      <c r="AV2">
        <v>7.6</v>
      </c>
      <c r="AW2">
        <v>7.9</v>
      </c>
      <c r="AX2">
        <v>8.4</v>
      </c>
      <c r="AY2">
        <v>7.6</v>
      </c>
    </row>
    <row r="3" spans="1:51" x14ac:dyDescent="0.3">
      <c r="A3" t="s">
        <v>37</v>
      </c>
      <c r="B3">
        <v>7.1</v>
      </c>
      <c r="F3" t="s">
        <v>1946</v>
      </c>
      <c r="G3">
        <f>COUNTIF($A$2:$A$3787,F3)</f>
        <v>14</v>
      </c>
      <c r="H3">
        <f>AVERAGE(O2:O15)</f>
        <v>7.0214285714285722</v>
      </c>
      <c r="I3">
        <f>MEDIAN(O2:O15)</f>
        <v>7.25</v>
      </c>
      <c r="J3">
        <f>_xlfn.STDEV.P(O2:O15)</f>
        <v>0.73793008905079205</v>
      </c>
      <c r="L3" s="15" t="b">
        <f>IF(A2=$O$1,B2)</f>
        <v>0</v>
      </c>
      <c r="N3">
        <v>7.1</v>
      </c>
      <c r="O3">
        <v>6.1</v>
      </c>
      <c r="P3">
        <v>7.5</v>
      </c>
      <c r="Q3">
        <v>8.1999999999999993</v>
      </c>
      <c r="R3">
        <v>7.7</v>
      </c>
      <c r="W3">
        <v>6.5</v>
      </c>
      <c r="X3">
        <v>8.1999999999999993</v>
      </c>
      <c r="Z3">
        <v>7.7</v>
      </c>
      <c r="AA3">
        <v>7.1</v>
      </c>
      <c r="AB3">
        <v>7.4</v>
      </c>
      <c r="AC3">
        <v>7.8</v>
      </c>
      <c r="AE3">
        <v>6.6</v>
      </c>
      <c r="AG3">
        <v>7</v>
      </c>
      <c r="AI3">
        <v>6.9</v>
      </c>
      <c r="AK3">
        <v>8.3000000000000007</v>
      </c>
      <c r="AL3">
        <v>6.1</v>
      </c>
      <c r="AM3">
        <v>7</v>
      </c>
      <c r="AR3">
        <v>7.3</v>
      </c>
      <c r="AV3">
        <v>8.1999999999999993</v>
      </c>
      <c r="AX3">
        <v>8.5</v>
      </c>
    </row>
    <row r="4" spans="1:51" x14ac:dyDescent="0.3">
      <c r="A4" t="s">
        <v>37</v>
      </c>
      <c r="B4">
        <v>6.8</v>
      </c>
      <c r="F4" t="s">
        <v>2221</v>
      </c>
      <c r="G4">
        <f t="shared" ref="G4:G39" si="0">COUNTIF($A$2:$A$3787,F4)</f>
        <v>2</v>
      </c>
      <c r="H4">
        <f>AVERAGE(P2:P3)</f>
        <v>6.95</v>
      </c>
      <c r="I4">
        <f>MEDIAN(P2:P3)</f>
        <v>6.95</v>
      </c>
      <c r="J4">
        <f>_xlfn.STDEV.P(P2:P3)</f>
        <v>0.54999999999999982</v>
      </c>
      <c r="L4" s="15"/>
      <c r="N4">
        <v>6.8</v>
      </c>
      <c r="O4">
        <v>7</v>
      </c>
      <c r="Q4">
        <v>8.1</v>
      </c>
      <c r="R4">
        <v>7.2</v>
      </c>
      <c r="W4">
        <v>7.8</v>
      </c>
      <c r="X4">
        <v>8.4</v>
      </c>
      <c r="Z4">
        <v>7</v>
      </c>
      <c r="AA4">
        <v>7.8</v>
      </c>
      <c r="AC4">
        <v>8.3000000000000007</v>
      </c>
      <c r="AE4">
        <v>7.1</v>
      </c>
      <c r="AG4">
        <v>7.3</v>
      </c>
      <c r="AI4">
        <v>8</v>
      </c>
      <c r="AK4">
        <v>8.1</v>
      </c>
      <c r="AL4">
        <v>8.6999999999999993</v>
      </c>
      <c r="AM4">
        <v>7.6</v>
      </c>
      <c r="AR4">
        <v>7.2</v>
      </c>
      <c r="AX4">
        <v>7.5</v>
      </c>
    </row>
    <row r="5" spans="1:51" x14ac:dyDescent="0.3">
      <c r="A5" t="s">
        <v>37</v>
      </c>
      <c r="B5">
        <v>8.5</v>
      </c>
      <c r="F5" t="s">
        <v>2778</v>
      </c>
      <c r="G5">
        <f t="shared" si="0"/>
        <v>26</v>
      </c>
      <c r="H5">
        <f>AVERAGE(Q2:Q27)</f>
        <v>7.0500000000000007</v>
      </c>
      <c r="I5">
        <f>MEDIAN(Q2:Q27)</f>
        <v>7.15</v>
      </c>
      <c r="J5">
        <f>_xlfn.STDEV.P(Q2:Q27)</f>
        <v>0.81015193256953133</v>
      </c>
      <c r="N5">
        <v>8.5</v>
      </c>
      <c r="O5">
        <v>7.9</v>
      </c>
      <c r="Q5">
        <v>6.6</v>
      </c>
      <c r="R5">
        <v>8.4</v>
      </c>
      <c r="W5">
        <v>7.5</v>
      </c>
      <c r="X5">
        <v>6.9</v>
      </c>
      <c r="Z5">
        <v>6.5</v>
      </c>
      <c r="AC5">
        <v>8.3000000000000007</v>
      </c>
      <c r="AG5">
        <v>7.7</v>
      </c>
      <c r="AI5">
        <v>5.4</v>
      </c>
      <c r="AL5">
        <v>8</v>
      </c>
      <c r="AM5">
        <v>6.4</v>
      </c>
    </row>
    <row r="6" spans="1:51" x14ac:dyDescent="0.3">
      <c r="A6" t="s">
        <v>37</v>
      </c>
      <c r="B6">
        <v>6.6</v>
      </c>
      <c r="F6" t="s">
        <v>1464</v>
      </c>
      <c r="G6">
        <f t="shared" si="0"/>
        <v>37</v>
      </c>
      <c r="H6">
        <f>AVERAGE(R2:R38)</f>
        <v>7.2864864864864858</v>
      </c>
      <c r="I6">
        <f>MEDIAN(R2:R38)</f>
        <v>7.2</v>
      </c>
      <c r="J6">
        <f>_xlfn.STDEV.P(R2:R38)</f>
        <v>0.55369137767286658</v>
      </c>
      <c r="N6">
        <v>6.6</v>
      </c>
      <c r="O6">
        <v>7.1</v>
      </c>
      <c r="Q6">
        <v>6.2</v>
      </c>
      <c r="R6">
        <v>7.1</v>
      </c>
      <c r="W6">
        <v>7.3</v>
      </c>
      <c r="X6">
        <v>8.6</v>
      </c>
      <c r="Z6">
        <v>8.9</v>
      </c>
      <c r="AC6">
        <v>8.4</v>
      </c>
      <c r="AG6">
        <v>8.4</v>
      </c>
      <c r="AI6">
        <v>7.9</v>
      </c>
      <c r="AL6">
        <v>7.9</v>
      </c>
    </row>
    <row r="7" spans="1:51" x14ac:dyDescent="0.3">
      <c r="A7" t="s">
        <v>37</v>
      </c>
      <c r="B7">
        <v>6.2</v>
      </c>
      <c r="F7" t="s">
        <v>4429</v>
      </c>
      <c r="G7">
        <f t="shared" si="0"/>
        <v>1</v>
      </c>
      <c r="H7">
        <f>AVERAGE(S2:S2)</f>
        <v>6.7</v>
      </c>
      <c r="I7" t="s">
        <v>27982</v>
      </c>
      <c r="J7" t="s">
        <v>27982</v>
      </c>
      <c r="N7">
        <v>6.2</v>
      </c>
      <c r="O7">
        <v>7.4</v>
      </c>
      <c r="Q7">
        <v>5.5</v>
      </c>
      <c r="R7">
        <v>6.7</v>
      </c>
      <c r="W7">
        <v>6.7</v>
      </c>
      <c r="X7">
        <v>7.9</v>
      </c>
      <c r="Z7">
        <v>6.9</v>
      </c>
      <c r="AC7">
        <v>7.3</v>
      </c>
      <c r="AI7">
        <v>7.2</v>
      </c>
    </row>
    <row r="8" spans="1:51" x14ac:dyDescent="0.3">
      <c r="A8" t="s">
        <v>37</v>
      </c>
      <c r="B8">
        <v>7.8</v>
      </c>
      <c r="F8" t="s">
        <v>6468</v>
      </c>
      <c r="G8">
        <f t="shared" si="0"/>
        <v>1</v>
      </c>
      <c r="H8">
        <f>AVERAGE(T2:T2)</f>
        <v>7.8</v>
      </c>
      <c r="I8" t="s">
        <v>27982</v>
      </c>
      <c r="J8" t="s">
        <v>27982</v>
      </c>
      <c r="N8">
        <v>7.8</v>
      </c>
      <c r="O8">
        <v>6.5</v>
      </c>
      <c r="Q8">
        <v>6.6</v>
      </c>
      <c r="R8">
        <v>7.8</v>
      </c>
      <c r="W8">
        <v>7.3</v>
      </c>
      <c r="X8">
        <v>7.5</v>
      </c>
      <c r="Z8">
        <v>8</v>
      </c>
      <c r="AC8">
        <v>7.7</v>
      </c>
      <c r="AI8">
        <v>7.8</v>
      </c>
    </row>
    <row r="9" spans="1:51" x14ac:dyDescent="0.3">
      <c r="A9" t="s">
        <v>37</v>
      </c>
      <c r="B9">
        <v>7.5</v>
      </c>
      <c r="F9" t="s">
        <v>6890</v>
      </c>
      <c r="G9">
        <f t="shared" si="0"/>
        <v>1</v>
      </c>
      <c r="H9">
        <f>AVERAGE(U2:U2)</f>
        <v>6</v>
      </c>
      <c r="I9" t="s">
        <v>27982</v>
      </c>
      <c r="J9" t="s">
        <v>27982</v>
      </c>
      <c r="N9">
        <v>7.5</v>
      </c>
      <c r="O9">
        <v>5.6</v>
      </c>
      <c r="Q9">
        <v>7.6</v>
      </c>
      <c r="R9">
        <v>7.3</v>
      </c>
      <c r="W9">
        <v>7.6</v>
      </c>
      <c r="X9">
        <v>8.1</v>
      </c>
      <c r="AC9">
        <v>7.3</v>
      </c>
      <c r="AI9">
        <v>7.4</v>
      </c>
    </row>
    <row r="10" spans="1:51" x14ac:dyDescent="0.3">
      <c r="A10" t="s">
        <v>37</v>
      </c>
      <c r="B10">
        <v>7.5</v>
      </c>
      <c r="F10" t="s">
        <v>6917</v>
      </c>
      <c r="G10">
        <f t="shared" si="0"/>
        <v>1</v>
      </c>
      <c r="H10">
        <f>AVERAGE(V2:V2)</f>
        <v>8.4</v>
      </c>
      <c r="I10" t="s">
        <v>27982</v>
      </c>
      <c r="J10" t="s">
        <v>27982</v>
      </c>
      <c r="N10">
        <v>7.5</v>
      </c>
      <c r="O10">
        <v>6</v>
      </c>
      <c r="Q10">
        <v>5.2</v>
      </c>
      <c r="R10">
        <v>6.9</v>
      </c>
      <c r="X10">
        <v>6.1</v>
      </c>
      <c r="AC10">
        <v>7.7</v>
      </c>
      <c r="AI10">
        <v>6.2</v>
      </c>
    </row>
    <row r="11" spans="1:51" x14ac:dyDescent="0.3">
      <c r="A11" t="s">
        <v>37</v>
      </c>
      <c r="B11">
        <v>6.9</v>
      </c>
      <c r="F11" t="s">
        <v>7241</v>
      </c>
      <c r="G11">
        <f t="shared" si="0"/>
        <v>8</v>
      </c>
      <c r="H11">
        <f>AVERAGE(W2:W9)</f>
        <v>7.2374999999999998</v>
      </c>
      <c r="I11">
        <f>MEDIAN(W2:W9)</f>
        <v>7.3</v>
      </c>
      <c r="J11">
        <f>_xlfn.STDEV.P(W2:W9)</f>
        <v>0.41212103804586331</v>
      </c>
      <c r="N11">
        <v>6.9</v>
      </c>
      <c r="O11">
        <v>7.5</v>
      </c>
      <c r="Q11">
        <v>7.7</v>
      </c>
      <c r="R11">
        <v>6</v>
      </c>
      <c r="X11">
        <v>6</v>
      </c>
      <c r="AC11">
        <v>7.4</v>
      </c>
      <c r="AI11">
        <v>4.8</v>
      </c>
    </row>
    <row r="12" spans="1:51" x14ac:dyDescent="0.3">
      <c r="A12" t="s">
        <v>37</v>
      </c>
      <c r="B12">
        <v>6.1</v>
      </c>
      <c r="F12" t="s">
        <v>676</v>
      </c>
      <c r="G12">
        <f t="shared" si="0"/>
        <v>12</v>
      </c>
      <c r="H12">
        <f>AVERAGE(X2:X13)</f>
        <v>7.625</v>
      </c>
      <c r="I12">
        <f>MEDIAN(X2:X13)</f>
        <v>7.8000000000000007</v>
      </c>
      <c r="J12">
        <f>_xlfn.STDEV.P(X2:X13)</f>
        <v>0.86132165884761047</v>
      </c>
      <c r="N12">
        <v>6.1</v>
      </c>
      <c r="O12">
        <v>7.9</v>
      </c>
      <c r="Q12">
        <v>7.2</v>
      </c>
      <c r="R12">
        <v>6.6</v>
      </c>
      <c r="X12">
        <v>8.6999999999999993</v>
      </c>
      <c r="AC12">
        <v>6.1</v>
      </c>
    </row>
    <row r="13" spans="1:51" x14ac:dyDescent="0.3">
      <c r="A13" t="s">
        <v>37</v>
      </c>
      <c r="B13">
        <v>6.7</v>
      </c>
      <c r="F13" t="s">
        <v>9373</v>
      </c>
      <c r="G13">
        <f t="shared" si="0"/>
        <v>1</v>
      </c>
      <c r="H13">
        <f>AVERAGE(Y2:Y2)</f>
        <v>7.1</v>
      </c>
      <c r="I13" t="s">
        <v>27982</v>
      </c>
      <c r="J13" t="s">
        <v>27982</v>
      </c>
      <c r="N13">
        <v>6.7</v>
      </c>
      <c r="O13">
        <v>6.4</v>
      </c>
      <c r="Q13">
        <v>7.5</v>
      </c>
      <c r="R13">
        <v>7.2</v>
      </c>
      <c r="X13">
        <v>7.4</v>
      </c>
      <c r="AC13">
        <v>8.5</v>
      </c>
    </row>
    <row r="14" spans="1:51" x14ac:dyDescent="0.3">
      <c r="A14" t="s">
        <v>37</v>
      </c>
      <c r="B14">
        <v>7.3</v>
      </c>
      <c r="F14" t="s">
        <v>9795</v>
      </c>
      <c r="G14">
        <f t="shared" si="0"/>
        <v>7</v>
      </c>
      <c r="H14">
        <f>AVERAGE(Z2:Z8)</f>
        <v>7.1857142857142851</v>
      </c>
      <c r="I14">
        <f>MEDIAN(Z2:Z8)</f>
        <v>7</v>
      </c>
      <c r="J14">
        <f>_xlfn.STDEV.P(Z2:Z8)</f>
        <v>1.0696175169905731</v>
      </c>
      <c r="N14">
        <v>7.3</v>
      </c>
      <c r="O14">
        <v>7.6</v>
      </c>
      <c r="Q14">
        <v>7.7</v>
      </c>
      <c r="R14">
        <v>7.5</v>
      </c>
      <c r="AC14">
        <v>7.8</v>
      </c>
    </row>
    <row r="15" spans="1:51" x14ac:dyDescent="0.3">
      <c r="A15" t="s">
        <v>37</v>
      </c>
      <c r="B15">
        <v>6.5</v>
      </c>
      <c r="F15" t="s">
        <v>10490</v>
      </c>
      <c r="G15">
        <f t="shared" si="0"/>
        <v>3</v>
      </c>
      <c r="H15">
        <f>AVERAGE(AA2:AA4)</f>
        <v>7.5666666666666664</v>
      </c>
      <c r="I15">
        <f>MEDIAN(AA2:AA4)</f>
        <v>7.8</v>
      </c>
      <c r="J15">
        <f>_xlfn.STDEV.P(AA2:AA4)</f>
        <v>0.32998316455372223</v>
      </c>
      <c r="N15">
        <v>6.5</v>
      </c>
      <c r="O15">
        <v>7.7</v>
      </c>
      <c r="Q15">
        <v>8.1999999999999993</v>
      </c>
      <c r="R15">
        <v>7.3</v>
      </c>
    </row>
    <row r="16" spans="1:51" x14ac:dyDescent="0.3">
      <c r="A16" t="s">
        <v>37</v>
      </c>
      <c r="B16">
        <v>7.2</v>
      </c>
      <c r="F16" t="s">
        <v>11117</v>
      </c>
      <c r="G16">
        <f t="shared" si="0"/>
        <v>2</v>
      </c>
      <c r="H16">
        <f>AVERAGE(AB2:AB3)</f>
        <v>7.5</v>
      </c>
      <c r="I16">
        <f>MEDIAN(AB2:AB3)</f>
        <v>7.5</v>
      </c>
      <c r="J16">
        <f>_xlfn.STDEV.P(AB2:AB3)</f>
        <v>9.9999999999999645E-2</v>
      </c>
      <c r="N16">
        <v>7.2</v>
      </c>
      <c r="Q16">
        <v>6.8</v>
      </c>
      <c r="R16">
        <v>7.3</v>
      </c>
    </row>
    <row r="17" spans="1:18" x14ac:dyDescent="0.3">
      <c r="A17" t="s">
        <v>37</v>
      </c>
      <c r="B17">
        <v>6.6</v>
      </c>
      <c r="F17" t="s">
        <v>8731</v>
      </c>
      <c r="G17">
        <f t="shared" si="0"/>
        <v>13</v>
      </c>
      <c r="H17">
        <f>AVERAGE(AC2:AC14)</f>
        <v>7.6923076923076925</v>
      </c>
      <c r="I17">
        <f>MEDIAN(AC2:AC14)</f>
        <v>7.7</v>
      </c>
      <c r="J17">
        <f>_xlfn.STDEV.P(AC2:AC14)</f>
        <v>0.61576911065198481</v>
      </c>
      <c r="N17">
        <v>6.6</v>
      </c>
      <c r="Q17">
        <v>7.5</v>
      </c>
      <c r="R17">
        <v>7.9</v>
      </c>
    </row>
    <row r="18" spans="1:18" x14ac:dyDescent="0.3">
      <c r="A18" t="s">
        <v>37</v>
      </c>
      <c r="B18">
        <v>8.1</v>
      </c>
      <c r="F18" t="s">
        <v>11980</v>
      </c>
      <c r="G18">
        <f t="shared" si="0"/>
        <v>1</v>
      </c>
      <c r="H18">
        <f>AVERAGE(AD2:AD2)</f>
        <v>7.3</v>
      </c>
      <c r="I18" t="s">
        <v>27982</v>
      </c>
      <c r="J18" t="s">
        <v>27982</v>
      </c>
      <c r="N18">
        <v>8.1</v>
      </c>
      <c r="Q18">
        <v>7.2</v>
      </c>
      <c r="R18">
        <v>7.7</v>
      </c>
    </row>
    <row r="19" spans="1:18" x14ac:dyDescent="0.3">
      <c r="A19" t="s">
        <v>37</v>
      </c>
      <c r="B19">
        <v>6.7</v>
      </c>
      <c r="F19" t="s">
        <v>13246</v>
      </c>
      <c r="G19">
        <f t="shared" si="0"/>
        <v>3</v>
      </c>
      <c r="H19">
        <f>AVERAGE(AE2:AE4)</f>
        <v>6.6333333333333329</v>
      </c>
      <c r="I19">
        <f>MEDIAN(AE2:AE4)</f>
        <v>6.6</v>
      </c>
      <c r="J19">
        <f>_xlfn.STDEV.P(AE2:AE4)</f>
        <v>0.36817870057290847</v>
      </c>
      <c r="N19">
        <v>6.7</v>
      </c>
      <c r="Q19">
        <v>5.9</v>
      </c>
      <c r="R19">
        <v>6.6</v>
      </c>
    </row>
    <row r="20" spans="1:18" x14ac:dyDescent="0.3">
      <c r="A20" t="s">
        <v>37</v>
      </c>
      <c r="B20">
        <v>6.8</v>
      </c>
      <c r="F20" t="s">
        <v>13888</v>
      </c>
      <c r="G20">
        <f t="shared" si="0"/>
        <v>1</v>
      </c>
      <c r="H20">
        <f>AVERAGE(AF2:AF2)</f>
        <v>4.3</v>
      </c>
      <c r="I20" t="s">
        <v>27982</v>
      </c>
      <c r="J20" t="s">
        <v>27982</v>
      </c>
      <c r="N20">
        <v>6.8</v>
      </c>
      <c r="Q20">
        <v>8.1</v>
      </c>
      <c r="R20">
        <v>7.9</v>
      </c>
    </row>
    <row r="21" spans="1:18" x14ac:dyDescent="0.3">
      <c r="A21" t="s">
        <v>37</v>
      </c>
      <c r="B21">
        <v>7.5</v>
      </c>
      <c r="F21" t="s">
        <v>12700</v>
      </c>
      <c r="G21">
        <f t="shared" si="0"/>
        <v>5</v>
      </c>
      <c r="H21">
        <f>AVERAGE(AG2:AG6)</f>
        <v>7.7</v>
      </c>
      <c r="I21">
        <f>MEDIAN(AG2:AG6)</f>
        <v>7.7</v>
      </c>
      <c r="J21">
        <f>_xlfn.STDEV.P(AG2:AG6)</f>
        <v>0.50990195135927863</v>
      </c>
      <c r="N21">
        <v>7.5</v>
      </c>
      <c r="Q21">
        <v>6.8</v>
      </c>
      <c r="R21">
        <v>7.1</v>
      </c>
    </row>
    <row r="22" spans="1:18" x14ac:dyDescent="0.3">
      <c r="A22" t="s">
        <v>37</v>
      </c>
      <c r="B22">
        <v>7</v>
      </c>
      <c r="F22" t="s">
        <v>14394</v>
      </c>
      <c r="G22">
        <f t="shared" si="0"/>
        <v>1</v>
      </c>
      <c r="H22">
        <f>AVERAGE(AH2:AH2)</f>
        <v>7.1</v>
      </c>
      <c r="I22" t="s">
        <v>27982</v>
      </c>
      <c r="J22" t="s">
        <v>27982</v>
      </c>
      <c r="N22">
        <v>7</v>
      </c>
      <c r="Q22">
        <v>7.9</v>
      </c>
      <c r="R22">
        <v>6.9</v>
      </c>
    </row>
    <row r="23" spans="1:18" x14ac:dyDescent="0.3">
      <c r="A23" t="s">
        <v>37</v>
      </c>
      <c r="B23">
        <v>6.7</v>
      </c>
      <c r="F23" t="s">
        <v>5611</v>
      </c>
      <c r="G23">
        <f t="shared" si="0"/>
        <v>10</v>
      </c>
      <c r="H23">
        <f>AVERAGE(AI2:AI11)</f>
        <v>6.76</v>
      </c>
      <c r="I23">
        <f>MEDIAN(AI2:AI11)</f>
        <v>7.0500000000000007</v>
      </c>
      <c r="J23">
        <f>_xlfn.STDEV.P(AI2:AI11)</f>
        <v>1.05470374987482</v>
      </c>
      <c r="N23">
        <v>6.7</v>
      </c>
      <c r="Q23">
        <v>6.7</v>
      </c>
      <c r="R23">
        <v>8</v>
      </c>
    </row>
    <row r="24" spans="1:18" x14ac:dyDescent="0.3">
      <c r="A24" t="s">
        <v>37</v>
      </c>
      <c r="B24">
        <v>7.9</v>
      </c>
      <c r="F24" t="s">
        <v>8649</v>
      </c>
      <c r="G24">
        <f t="shared" si="0"/>
        <v>1</v>
      </c>
      <c r="H24">
        <f>AVERAGE(AJ2:AJ2)</f>
        <v>6.9</v>
      </c>
      <c r="I24" t="e">
        <f t="shared" ref="I24" si="1">MEDIAN</f>
        <v>#NAME?</v>
      </c>
      <c r="J24" t="e">
        <f t="shared" ref="J24" si="2">STDEV.P</f>
        <v>#NAME?</v>
      </c>
      <c r="N24">
        <v>7.9</v>
      </c>
      <c r="Q24">
        <v>7</v>
      </c>
      <c r="R24">
        <v>7</v>
      </c>
    </row>
    <row r="25" spans="1:18" x14ac:dyDescent="0.3">
      <c r="A25" t="s">
        <v>37</v>
      </c>
      <c r="B25">
        <v>6.1</v>
      </c>
      <c r="F25" t="s">
        <v>15778</v>
      </c>
      <c r="G25">
        <f t="shared" si="0"/>
        <v>3</v>
      </c>
      <c r="H25">
        <f>AVERAGE(AK2:AK4)</f>
        <v>7.9000000000000012</v>
      </c>
      <c r="I25">
        <f>MEDIAN(AK2:AK4)</f>
        <v>8.1</v>
      </c>
      <c r="J25">
        <f>_xlfn.STDEV.P(AK2:AK4)</f>
        <v>0.43204937989385761</v>
      </c>
      <c r="N25">
        <v>6.1</v>
      </c>
      <c r="Q25">
        <v>7.2</v>
      </c>
      <c r="R25">
        <v>8.1999999999999993</v>
      </c>
    </row>
    <row r="26" spans="1:18" x14ac:dyDescent="0.3">
      <c r="A26" t="s">
        <v>37</v>
      </c>
      <c r="B26">
        <v>7.2</v>
      </c>
      <c r="F26" t="s">
        <v>14503</v>
      </c>
      <c r="G26">
        <f t="shared" si="0"/>
        <v>5</v>
      </c>
      <c r="H26">
        <f>AVERAGE(AL2:AL6)</f>
        <v>7.76</v>
      </c>
      <c r="I26">
        <f>MEDIAN(AL2:AL6)</f>
        <v>8</v>
      </c>
      <c r="J26">
        <f>_xlfn.STDEV.P(AL2:AL6)</f>
        <v>0.87544274512957865</v>
      </c>
      <c r="N26">
        <v>7.2</v>
      </c>
      <c r="Q26">
        <v>7.1</v>
      </c>
      <c r="R26">
        <v>7.3</v>
      </c>
    </row>
    <row r="27" spans="1:18" x14ac:dyDescent="0.3">
      <c r="A27" t="s">
        <v>37</v>
      </c>
      <c r="B27">
        <v>7.7</v>
      </c>
      <c r="F27" t="s">
        <v>17494</v>
      </c>
      <c r="G27">
        <f t="shared" si="0"/>
        <v>4</v>
      </c>
      <c r="H27">
        <f>AVERAGE(AM2:AM5)</f>
        <v>7.15</v>
      </c>
      <c r="I27">
        <f>MEDIAN(AM2:AM5)</f>
        <v>7.3</v>
      </c>
      <c r="J27">
        <f>_xlfn.STDEV.P(AM2:AM5)</f>
        <v>0.49749371855330965</v>
      </c>
      <c r="N27">
        <v>7.7</v>
      </c>
      <c r="Q27">
        <v>6.9</v>
      </c>
      <c r="R27">
        <v>7.9</v>
      </c>
    </row>
    <row r="28" spans="1:18" x14ac:dyDescent="0.3">
      <c r="A28" t="s">
        <v>37</v>
      </c>
      <c r="B28">
        <v>8.1999999999999993</v>
      </c>
      <c r="F28" t="s">
        <v>18111</v>
      </c>
      <c r="G28">
        <f t="shared" si="0"/>
        <v>1</v>
      </c>
      <c r="H28">
        <f>AVERAGE(AN2:AN2)</f>
        <v>7.4</v>
      </c>
      <c r="I28" t="s">
        <v>27982</v>
      </c>
      <c r="J28" t="s">
        <v>27982</v>
      </c>
      <c r="N28">
        <v>8.1999999999999993</v>
      </c>
      <c r="R28">
        <v>7.2</v>
      </c>
    </row>
    <row r="29" spans="1:18" x14ac:dyDescent="0.3">
      <c r="A29" t="s">
        <v>37</v>
      </c>
      <c r="B29">
        <v>5.9</v>
      </c>
      <c r="F29" t="s">
        <v>5641</v>
      </c>
      <c r="G29">
        <f t="shared" si="0"/>
        <v>1</v>
      </c>
      <c r="H29">
        <f>AVERAGE(AO2:AO2)</f>
        <v>6.5</v>
      </c>
      <c r="I29" t="s">
        <v>27982</v>
      </c>
      <c r="J29" t="s">
        <v>27982</v>
      </c>
      <c r="N29">
        <v>5.9</v>
      </c>
      <c r="R29">
        <v>7.7</v>
      </c>
    </row>
    <row r="30" spans="1:18" x14ac:dyDescent="0.3">
      <c r="A30" t="s">
        <v>37</v>
      </c>
      <c r="B30">
        <v>7</v>
      </c>
      <c r="F30" t="s">
        <v>13916</v>
      </c>
      <c r="G30">
        <f t="shared" si="0"/>
        <v>1</v>
      </c>
      <c r="H30">
        <f>AVERAGE(AP2:AP2)</f>
        <v>8.5</v>
      </c>
      <c r="I30" t="s">
        <v>27982</v>
      </c>
      <c r="J30" t="s">
        <v>27982</v>
      </c>
      <c r="N30">
        <v>7</v>
      </c>
      <c r="R30">
        <v>7.2</v>
      </c>
    </row>
    <row r="31" spans="1:18" x14ac:dyDescent="0.3">
      <c r="A31" t="s">
        <v>37</v>
      </c>
      <c r="B31">
        <v>7.8</v>
      </c>
      <c r="F31" t="s">
        <v>19421</v>
      </c>
      <c r="G31">
        <f t="shared" si="0"/>
        <v>1</v>
      </c>
      <c r="H31">
        <f>AVERAGE(AQ2:AQ2)</f>
        <v>7.3</v>
      </c>
      <c r="I31" t="s">
        <v>27982</v>
      </c>
      <c r="J31" t="s">
        <v>27982</v>
      </c>
      <c r="N31">
        <v>7.8</v>
      </c>
      <c r="R31">
        <v>7.2</v>
      </c>
    </row>
    <row r="32" spans="1:18" x14ac:dyDescent="0.3">
      <c r="A32" t="s">
        <v>37</v>
      </c>
      <c r="B32">
        <v>7.3</v>
      </c>
      <c r="F32" t="s">
        <v>11690</v>
      </c>
      <c r="G32">
        <f t="shared" si="0"/>
        <v>3</v>
      </c>
      <c r="H32">
        <f>AVERAGE(AR2:AR4)</f>
        <v>7.5</v>
      </c>
      <c r="I32">
        <f>MEDIAN(AR2:AR4)</f>
        <v>7.3</v>
      </c>
      <c r="J32">
        <f>_xlfn.STDEV.P(AR2:AR4)</f>
        <v>0.35590260840104371</v>
      </c>
      <c r="N32">
        <v>7.3</v>
      </c>
      <c r="R32">
        <v>7.6</v>
      </c>
    </row>
    <row r="33" spans="1:18" x14ac:dyDescent="0.3">
      <c r="A33" t="s">
        <v>37</v>
      </c>
      <c r="B33">
        <v>7.2</v>
      </c>
      <c r="F33" t="s">
        <v>20718</v>
      </c>
      <c r="G33">
        <f t="shared" si="0"/>
        <v>1</v>
      </c>
      <c r="H33">
        <f>AVERAGE(AS2:AS2)</f>
        <v>7.5</v>
      </c>
      <c r="I33" t="s">
        <v>27982</v>
      </c>
      <c r="J33" t="s">
        <v>27982</v>
      </c>
      <c r="N33">
        <v>7.2</v>
      </c>
      <c r="R33">
        <v>6.8</v>
      </c>
    </row>
    <row r="34" spans="1:18" x14ac:dyDescent="0.3">
      <c r="A34" t="s">
        <v>37</v>
      </c>
      <c r="B34">
        <v>6.5</v>
      </c>
      <c r="F34" t="s">
        <v>15950</v>
      </c>
      <c r="G34">
        <f t="shared" si="0"/>
        <v>1</v>
      </c>
      <c r="H34">
        <f>AVERAGE(AT2:AT2)</f>
        <v>7.2</v>
      </c>
      <c r="I34" t="s">
        <v>27982</v>
      </c>
      <c r="J34" t="s">
        <v>27982</v>
      </c>
      <c r="N34">
        <v>6.5</v>
      </c>
      <c r="R34">
        <v>7.8</v>
      </c>
    </row>
    <row r="35" spans="1:18" x14ac:dyDescent="0.3">
      <c r="A35" t="s">
        <v>37</v>
      </c>
      <c r="B35">
        <v>6.8</v>
      </c>
      <c r="F35" t="s">
        <v>21178</v>
      </c>
      <c r="G35">
        <f t="shared" si="0"/>
        <v>1</v>
      </c>
      <c r="H35">
        <f>AVERAGE(AU2:AU2)</f>
        <v>7.4</v>
      </c>
      <c r="I35" t="s">
        <v>27982</v>
      </c>
      <c r="J35" t="s">
        <v>27982</v>
      </c>
      <c r="N35">
        <v>6.8</v>
      </c>
      <c r="R35">
        <v>5.8</v>
      </c>
    </row>
    <row r="36" spans="1:18" x14ac:dyDescent="0.3">
      <c r="A36" t="s">
        <v>37</v>
      </c>
      <c r="B36">
        <v>7.3</v>
      </c>
      <c r="F36" t="s">
        <v>21473</v>
      </c>
      <c r="G36">
        <f t="shared" si="0"/>
        <v>2</v>
      </c>
      <c r="H36">
        <f>AVERAGE(AV2:AV3)</f>
        <v>7.8999999999999995</v>
      </c>
      <c r="I36">
        <f>MEDIAN(AV2:AV3)</f>
        <v>7.8999999999999995</v>
      </c>
      <c r="J36">
        <f>_xlfn.STDEV.P(AV2:AV3)</f>
        <v>0.29999999999999982</v>
      </c>
      <c r="N36">
        <v>7.3</v>
      </c>
      <c r="R36">
        <v>7.2</v>
      </c>
    </row>
    <row r="37" spans="1:18" x14ac:dyDescent="0.3">
      <c r="A37" t="s">
        <v>37</v>
      </c>
      <c r="B37">
        <v>6</v>
      </c>
      <c r="F37" t="s">
        <v>22056</v>
      </c>
      <c r="G37">
        <f t="shared" si="0"/>
        <v>1</v>
      </c>
      <c r="H37">
        <f>AVERAGE(AW2:AW2)</f>
        <v>7.9</v>
      </c>
      <c r="I37" t="s">
        <v>27982</v>
      </c>
      <c r="J37" t="s">
        <v>27982</v>
      </c>
      <c r="N37">
        <v>6</v>
      </c>
      <c r="R37">
        <v>6.9</v>
      </c>
    </row>
    <row r="38" spans="1:18" x14ac:dyDescent="0.3">
      <c r="A38" t="s">
        <v>37</v>
      </c>
      <c r="B38">
        <v>5.7</v>
      </c>
      <c r="F38" t="s">
        <v>22077</v>
      </c>
      <c r="G38">
        <f t="shared" si="0"/>
        <v>3</v>
      </c>
      <c r="H38">
        <f>AVERAGE(AX2:AX4)</f>
        <v>8.1333333333333329</v>
      </c>
      <c r="I38">
        <f>MEDIAN(AX2:AX4)</f>
        <v>8.4</v>
      </c>
      <c r="J38">
        <f>_xlfn.STDEV.P(AX2:AX4)</f>
        <v>0.44969125210773481</v>
      </c>
      <c r="N38">
        <v>5.7</v>
      </c>
      <c r="R38">
        <v>6.9</v>
      </c>
    </row>
    <row r="39" spans="1:18" x14ac:dyDescent="0.3">
      <c r="A39" t="s">
        <v>37</v>
      </c>
      <c r="B39">
        <v>6.4</v>
      </c>
      <c r="F39" t="s">
        <v>12472</v>
      </c>
      <c r="G39">
        <f t="shared" si="0"/>
        <v>1</v>
      </c>
      <c r="H39">
        <f>AVERAGE(AY2:AY2)</f>
        <v>7.6</v>
      </c>
      <c r="I39" t="s">
        <v>27982</v>
      </c>
      <c r="J39" t="s">
        <v>27982</v>
      </c>
      <c r="N39">
        <v>6.4</v>
      </c>
    </row>
    <row r="40" spans="1:18" x14ac:dyDescent="0.3">
      <c r="A40" t="s">
        <v>37</v>
      </c>
      <c r="B40">
        <v>6.7</v>
      </c>
      <c r="N40">
        <v>6.7</v>
      </c>
    </row>
    <row r="41" spans="1:18" x14ac:dyDescent="0.3">
      <c r="A41" t="s">
        <v>37</v>
      </c>
      <c r="B41">
        <v>6.8</v>
      </c>
      <c r="N41">
        <v>6.8</v>
      </c>
    </row>
    <row r="42" spans="1:18" x14ac:dyDescent="0.3">
      <c r="A42" t="s">
        <v>37</v>
      </c>
      <c r="B42">
        <v>6.3</v>
      </c>
      <c r="N42">
        <v>6.3</v>
      </c>
    </row>
    <row r="43" spans="1:18" x14ac:dyDescent="0.3">
      <c r="A43" t="s">
        <v>37</v>
      </c>
      <c r="B43">
        <v>5.6</v>
      </c>
      <c r="N43">
        <v>5.6</v>
      </c>
    </row>
    <row r="44" spans="1:18" x14ac:dyDescent="0.3">
      <c r="A44" t="s">
        <v>37</v>
      </c>
      <c r="B44">
        <v>8.3000000000000007</v>
      </c>
      <c r="N44">
        <v>8.3000000000000007</v>
      </c>
    </row>
    <row r="45" spans="1:18" x14ac:dyDescent="0.3">
      <c r="A45" t="s">
        <v>37</v>
      </c>
      <c r="B45">
        <v>6.6</v>
      </c>
      <c r="N45">
        <v>6.6</v>
      </c>
    </row>
    <row r="46" spans="1:18" x14ac:dyDescent="0.3">
      <c r="A46" t="s">
        <v>37</v>
      </c>
      <c r="B46">
        <v>7.2</v>
      </c>
      <c r="N46">
        <v>7.2</v>
      </c>
    </row>
    <row r="47" spans="1:18" x14ac:dyDescent="0.3">
      <c r="A47" t="s">
        <v>37</v>
      </c>
      <c r="B47">
        <v>7</v>
      </c>
      <c r="N47">
        <v>7</v>
      </c>
    </row>
    <row r="48" spans="1:18" x14ac:dyDescent="0.3">
      <c r="A48" t="s">
        <v>37</v>
      </c>
      <c r="B48">
        <v>8</v>
      </c>
      <c r="N48">
        <v>8</v>
      </c>
    </row>
    <row r="49" spans="1:14" x14ac:dyDescent="0.3">
      <c r="A49" t="s">
        <v>37</v>
      </c>
      <c r="B49">
        <v>7.8</v>
      </c>
      <c r="N49">
        <v>7.8</v>
      </c>
    </row>
    <row r="50" spans="1:14" x14ac:dyDescent="0.3">
      <c r="A50" t="s">
        <v>37</v>
      </c>
      <c r="B50">
        <v>6.3</v>
      </c>
      <c r="N50">
        <v>6.3</v>
      </c>
    </row>
    <row r="51" spans="1:14" x14ac:dyDescent="0.3">
      <c r="A51" t="s">
        <v>37</v>
      </c>
      <c r="B51">
        <v>7.3</v>
      </c>
      <c r="N51">
        <v>7.3</v>
      </c>
    </row>
    <row r="52" spans="1:14" x14ac:dyDescent="0.3">
      <c r="A52" t="s">
        <v>37</v>
      </c>
      <c r="B52">
        <v>6.6</v>
      </c>
      <c r="N52">
        <v>6.6</v>
      </c>
    </row>
    <row r="53" spans="1:14" x14ac:dyDescent="0.3">
      <c r="A53" t="s">
        <v>37</v>
      </c>
      <c r="B53">
        <v>7</v>
      </c>
      <c r="N53">
        <v>7</v>
      </c>
    </row>
    <row r="54" spans="1:14" x14ac:dyDescent="0.3">
      <c r="A54" t="s">
        <v>37</v>
      </c>
      <c r="B54">
        <v>6.3</v>
      </c>
      <c r="N54">
        <v>6.3</v>
      </c>
    </row>
    <row r="55" spans="1:14" x14ac:dyDescent="0.3">
      <c r="A55" t="s">
        <v>37</v>
      </c>
      <c r="B55">
        <v>6.2</v>
      </c>
      <c r="N55">
        <v>6.2</v>
      </c>
    </row>
    <row r="56" spans="1:14" x14ac:dyDescent="0.3">
      <c r="A56" t="s">
        <v>37</v>
      </c>
      <c r="B56">
        <v>7.2</v>
      </c>
      <c r="N56">
        <v>7.2</v>
      </c>
    </row>
    <row r="57" spans="1:14" x14ac:dyDescent="0.3">
      <c r="A57" t="s">
        <v>37</v>
      </c>
      <c r="B57">
        <v>7.5</v>
      </c>
      <c r="N57">
        <v>7.5</v>
      </c>
    </row>
    <row r="58" spans="1:14" x14ac:dyDescent="0.3">
      <c r="A58" t="s">
        <v>37</v>
      </c>
      <c r="B58">
        <v>8.4</v>
      </c>
      <c r="N58">
        <v>8.4</v>
      </c>
    </row>
    <row r="59" spans="1:14" x14ac:dyDescent="0.3">
      <c r="A59" t="s">
        <v>37</v>
      </c>
      <c r="B59">
        <v>6.2</v>
      </c>
      <c r="N59">
        <v>6.2</v>
      </c>
    </row>
    <row r="60" spans="1:14" x14ac:dyDescent="0.3">
      <c r="A60" t="s">
        <v>37</v>
      </c>
      <c r="B60">
        <v>5.8</v>
      </c>
      <c r="N60">
        <v>5.8</v>
      </c>
    </row>
    <row r="61" spans="1:14" x14ac:dyDescent="0.3">
      <c r="A61" t="s">
        <v>37</v>
      </c>
      <c r="B61">
        <v>6.8</v>
      </c>
      <c r="N61">
        <v>6.8</v>
      </c>
    </row>
    <row r="62" spans="1:14" x14ac:dyDescent="0.3">
      <c r="A62" t="s">
        <v>37</v>
      </c>
      <c r="B62">
        <v>5.4</v>
      </c>
      <c r="N62">
        <v>5.4</v>
      </c>
    </row>
    <row r="63" spans="1:14" x14ac:dyDescent="0.3">
      <c r="A63" t="s">
        <v>37</v>
      </c>
      <c r="B63">
        <v>6.6</v>
      </c>
      <c r="N63">
        <v>6.6</v>
      </c>
    </row>
    <row r="64" spans="1:14" x14ac:dyDescent="0.3">
      <c r="A64" t="s">
        <v>37</v>
      </c>
      <c r="B64">
        <v>6.9</v>
      </c>
      <c r="N64">
        <v>6.9</v>
      </c>
    </row>
    <row r="65" spans="1:14" x14ac:dyDescent="0.3">
      <c r="A65" t="s">
        <v>37</v>
      </c>
      <c r="B65">
        <v>7.3</v>
      </c>
      <c r="N65">
        <v>7.3</v>
      </c>
    </row>
    <row r="66" spans="1:14" x14ac:dyDescent="0.3">
      <c r="A66" t="s">
        <v>37</v>
      </c>
      <c r="B66">
        <v>9</v>
      </c>
      <c r="N66">
        <v>9</v>
      </c>
    </row>
    <row r="67" spans="1:14" x14ac:dyDescent="0.3">
      <c r="A67" t="s">
        <v>37</v>
      </c>
      <c r="B67">
        <v>8.3000000000000007</v>
      </c>
      <c r="N67">
        <v>8.3000000000000007</v>
      </c>
    </row>
    <row r="68" spans="1:14" x14ac:dyDescent="0.3">
      <c r="A68" t="s">
        <v>37</v>
      </c>
      <c r="B68">
        <v>6.5</v>
      </c>
      <c r="N68">
        <v>6.5</v>
      </c>
    </row>
    <row r="69" spans="1:14" x14ac:dyDescent="0.3">
      <c r="A69" t="s">
        <v>37</v>
      </c>
      <c r="B69">
        <v>7.9</v>
      </c>
      <c r="N69">
        <v>7.9</v>
      </c>
    </row>
    <row r="70" spans="1:14" x14ac:dyDescent="0.3">
      <c r="A70" t="s">
        <v>37</v>
      </c>
      <c r="B70">
        <v>7.5</v>
      </c>
      <c r="N70">
        <v>7.5</v>
      </c>
    </row>
    <row r="71" spans="1:14" x14ac:dyDescent="0.3">
      <c r="A71" t="s">
        <v>37</v>
      </c>
      <c r="B71">
        <v>4.8</v>
      </c>
      <c r="N71">
        <v>4.8</v>
      </c>
    </row>
    <row r="72" spans="1:14" x14ac:dyDescent="0.3">
      <c r="A72" t="s">
        <v>37</v>
      </c>
      <c r="B72">
        <v>5.2</v>
      </c>
      <c r="N72">
        <v>5.2</v>
      </c>
    </row>
    <row r="73" spans="1:14" x14ac:dyDescent="0.3">
      <c r="A73" t="s">
        <v>37</v>
      </c>
      <c r="B73">
        <v>6.9</v>
      </c>
      <c r="N73">
        <v>6.9</v>
      </c>
    </row>
    <row r="74" spans="1:14" x14ac:dyDescent="0.3">
      <c r="A74" t="s">
        <v>37</v>
      </c>
      <c r="B74">
        <v>5.4</v>
      </c>
      <c r="N74">
        <v>5.4</v>
      </c>
    </row>
    <row r="75" spans="1:14" x14ac:dyDescent="0.3">
      <c r="A75" t="s">
        <v>37</v>
      </c>
      <c r="B75">
        <v>7.9</v>
      </c>
      <c r="N75">
        <v>7.9</v>
      </c>
    </row>
    <row r="76" spans="1:14" x14ac:dyDescent="0.3">
      <c r="A76" t="s">
        <v>37</v>
      </c>
      <c r="B76">
        <v>6.1</v>
      </c>
      <c r="N76">
        <v>6.1</v>
      </c>
    </row>
    <row r="77" spans="1:14" x14ac:dyDescent="0.3">
      <c r="A77" t="s">
        <v>37</v>
      </c>
      <c r="B77">
        <v>5.8</v>
      </c>
      <c r="N77">
        <v>5.8</v>
      </c>
    </row>
    <row r="78" spans="1:14" x14ac:dyDescent="0.3">
      <c r="A78" t="s">
        <v>37</v>
      </c>
      <c r="B78">
        <v>8.3000000000000007</v>
      </c>
      <c r="N78">
        <v>8.3000000000000007</v>
      </c>
    </row>
    <row r="79" spans="1:14" x14ac:dyDescent="0.3">
      <c r="A79" t="s">
        <v>37</v>
      </c>
      <c r="B79">
        <v>7.8</v>
      </c>
      <c r="N79">
        <v>7.8</v>
      </c>
    </row>
    <row r="80" spans="1:14" x14ac:dyDescent="0.3">
      <c r="A80" t="s">
        <v>37</v>
      </c>
      <c r="B80">
        <v>7</v>
      </c>
      <c r="N80">
        <v>7</v>
      </c>
    </row>
    <row r="81" spans="1:14" x14ac:dyDescent="0.3">
      <c r="A81" t="s">
        <v>37</v>
      </c>
      <c r="B81">
        <v>6.1</v>
      </c>
      <c r="N81">
        <v>6.1</v>
      </c>
    </row>
    <row r="82" spans="1:14" x14ac:dyDescent="0.3">
      <c r="A82" t="s">
        <v>37</v>
      </c>
      <c r="B82">
        <v>7</v>
      </c>
      <c r="N82">
        <v>7</v>
      </c>
    </row>
    <row r="83" spans="1:14" x14ac:dyDescent="0.3">
      <c r="A83" t="s">
        <v>37</v>
      </c>
      <c r="B83">
        <v>7.6</v>
      </c>
      <c r="N83">
        <v>7.6</v>
      </c>
    </row>
    <row r="84" spans="1:14" x14ac:dyDescent="0.3">
      <c r="A84" t="s">
        <v>37</v>
      </c>
      <c r="B84">
        <v>6.3</v>
      </c>
      <c r="N84">
        <v>6.3</v>
      </c>
    </row>
    <row r="85" spans="1:14" x14ac:dyDescent="0.3">
      <c r="A85" t="s">
        <v>37</v>
      </c>
      <c r="B85">
        <v>7.8</v>
      </c>
      <c r="N85">
        <v>7.8</v>
      </c>
    </row>
    <row r="86" spans="1:14" x14ac:dyDescent="0.3">
      <c r="A86" t="s">
        <v>37</v>
      </c>
      <c r="B86">
        <v>6.4</v>
      </c>
      <c r="N86">
        <v>6.4</v>
      </c>
    </row>
    <row r="87" spans="1:14" x14ac:dyDescent="0.3">
      <c r="A87" t="s">
        <v>37</v>
      </c>
      <c r="B87">
        <v>6.5</v>
      </c>
      <c r="N87">
        <v>6.5</v>
      </c>
    </row>
    <row r="88" spans="1:14" x14ac:dyDescent="0.3">
      <c r="A88" t="s">
        <v>37</v>
      </c>
      <c r="B88">
        <v>7.9</v>
      </c>
      <c r="N88">
        <v>7.9</v>
      </c>
    </row>
    <row r="89" spans="1:14" x14ac:dyDescent="0.3">
      <c r="A89" t="s">
        <v>37</v>
      </c>
      <c r="B89">
        <v>7.8</v>
      </c>
      <c r="N89">
        <v>7.8</v>
      </c>
    </row>
    <row r="90" spans="1:14" x14ac:dyDescent="0.3">
      <c r="A90" t="s">
        <v>37</v>
      </c>
      <c r="B90">
        <v>6.6</v>
      </c>
      <c r="N90">
        <v>6.6</v>
      </c>
    </row>
    <row r="91" spans="1:14" x14ac:dyDescent="0.3">
      <c r="A91" t="s">
        <v>37</v>
      </c>
      <c r="B91">
        <v>5.5</v>
      </c>
      <c r="N91">
        <v>5.5</v>
      </c>
    </row>
    <row r="92" spans="1:14" x14ac:dyDescent="0.3">
      <c r="A92" t="s">
        <v>37</v>
      </c>
      <c r="B92">
        <v>8.1999999999999993</v>
      </c>
      <c r="N92">
        <v>8.1999999999999993</v>
      </c>
    </row>
    <row r="93" spans="1:14" x14ac:dyDescent="0.3">
      <c r="A93" t="s">
        <v>37</v>
      </c>
      <c r="B93">
        <v>6.4</v>
      </c>
      <c r="N93">
        <v>6.4</v>
      </c>
    </row>
    <row r="94" spans="1:14" x14ac:dyDescent="0.3">
      <c r="A94" t="s">
        <v>37</v>
      </c>
      <c r="B94">
        <v>8.1</v>
      </c>
      <c r="N94">
        <v>8.1</v>
      </c>
    </row>
    <row r="95" spans="1:14" x14ac:dyDescent="0.3">
      <c r="A95" t="s">
        <v>37</v>
      </c>
      <c r="B95">
        <v>8.6</v>
      </c>
      <c r="N95">
        <v>8.6</v>
      </c>
    </row>
    <row r="96" spans="1:14" x14ac:dyDescent="0.3">
      <c r="A96" t="s">
        <v>37</v>
      </c>
      <c r="B96">
        <v>8.8000000000000007</v>
      </c>
      <c r="N96">
        <v>8.8000000000000007</v>
      </c>
    </row>
    <row r="97" spans="1:14" x14ac:dyDescent="0.3">
      <c r="A97" t="s">
        <v>37</v>
      </c>
      <c r="B97">
        <v>7.9</v>
      </c>
      <c r="N97">
        <v>7.9</v>
      </c>
    </row>
    <row r="98" spans="1:14" x14ac:dyDescent="0.3">
      <c r="A98" t="s">
        <v>37</v>
      </c>
      <c r="B98">
        <v>6.7</v>
      </c>
      <c r="N98">
        <v>6.7</v>
      </c>
    </row>
    <row r="99" spans="1:14" x14ac:dyDescent="0.3">
      <c r="A99" t="s">
        <v>37</v>
      </c>
      <c r="B99">
        <v>7.8</v>
      </c>
      <c r="N99">
        <v>7.8</v>
      </c>
    </row>
    <row r="100" spans="1:14" x14ac:dyDescent="0.3">
      <c r="A100" t="s">
        <v>37</v>
      </c>
      <c r="B100">
        <v>7.8</v>
      </c>
      <c r="N100">
        <v>7.8</v>
      </c>
    </row>
    <row r="101" spans="1:14" x14ac:dyDescent="0.3">
      <c r="A101" t="s">
        <v>37</v>
      </c>
      <c r="B101">
        <v>6.6</v>
      </c>
      <c r="N101">
        <v>6.6</v>
      </c>
    </row>
    <row r="102" spans="1:14" x14ac:dyDescent="0.3">
      <c r="A102" t="s">
        <v>37</v>
      </c>
      <c r="B102">
        <v>6.1</v>
      </c>
      <c r="N102">
        <v>6.1</v>
      </c>
    </row>
    <row r="103" spans="1:14" x14ac:dyDescent="0.3">
      <c r="A103" t="s">
        <v>37</v>
      </c>
      <c r="B103">
        <v>5.6</v>
      </c>
      <c r="N103">
        <v>5.6</v>
      </c>
    </row>
    <row r="104" spans="1:14" x14ac:dyDescent="0.3">
      <c r="A104" t="s">
        <v>37</v>
      </c>
      <c r="B104">
        <v>6.4</v>
      </c>
      <c r="N104">
        <v>6.4</v>
      </c>
    </row>
    <row r="105" spans="1:14" x14ac:dyDescent="0.3">
      <c r="A105" t="s">
        <v>37</v>
      </c>
      <c r="B105">
        <v>6.1</v>
      </c>
      <c r="N105">
        <v>6.1</v>
      </c>
    </row>
    <row r="106" spans="1:14" x14ac:dyDescent="0.3">
      <c r="A106" t="s">
        <v>37</v>
      </c>
      <c r="B106">
        <v>7.3</v>
      </c>
      <c r="N106">
        <v>7.3</v>
      </c>
    </row>
    <row r="107" spans="1:14" x14ac:dyDescent="0.3">
      <c r="A107" t="s">
        <v>37</v>
      </c>
      <c r="B107">
        <v>6.6</v>
      </c>
      <c r="N107">
        <v>6.6</v>
      </c>
    </row>
    <row r="108" spans="1:14" x14ac:dyDescent="0.3">
      <c r="A108" t="s">
        <v>37</v>
      </c>
      <c r="B108">
        <v>6.3</v>
      </c>
      <c r="N108">
        <v>6.3</v>
      </c>
    </row>
    <row r="109" spans="1:14" x14ac:dyDescent="0.3">
      <c r="A109" t="s">
        <v>37</v>
      </c>
      <c r="B109">
        <v>6.1</v>
      </c>
      <c r="N109">
        <v>6.1</v>
      </c>
    </row>
    <row r="110" spans="1:14" x14ac:dyDescent="0.3">
      <c r="A110" t="s">
        <v>37</v>
      </c>
      <c r="B110">
        <v>7.1</v>
      </c>
      <c r="N110">
        <v>7.1</v>
      </c>
    </row>
    <row r="111" spans="1:14" x14ac:dyDescent="0.3">
      <c r="A111" t="s">
        <v>37</v>
      </c>
      <c r="B111">
        <v>5.5</v>
      </c>
      <c r="N111">
        <v>5.5</v>
      </c>
    </row>
    <row r="112" spans="1:14" x14ac:dyDescent="0.3">
      <c r="A112" t="s">
        <v>37</v>
      </c>
      <c r="B112">
        <v>7.5</v>
      </c>
      <c r="N112">
        <v>7.5</v>
      </c>
    </row>
    <row r="113" spans="1:14" x14ac:dyDescent="0.3">
      <c r="A113" t="s">
        <v>37</v>
      </c>
      <c r="B113">
        <v>7.6</v>
      </c>
      <c r="N113">
        <v>7.6</v>
      </c>
    </row>
    <row r="114" spans="1:14" x14ac:dyDescent="0.3">
      <c r="A114" t="s">
        <v>37</v>
      </c>
      <c r="B114">
        <v>6.4</v>
      </c>
      <c r="N114">
        <v>6.4</v>
      </c>
    </row>
    <row r="115" spans="1:14" x14ac:dyDescent="0.3">
      <c r="A115" t="s">
        <v>37</v>
      </c>
      <c r="B115">
        <v>7.2</v>
      </c>
      <c r="N115">
        <v>7.2</v>
      </c>
    </row>
    <row r="116" spans="1:14" x14ac:dyDescent="0.3">
      <c r="A116" t="s">
        <v>37</v>
      </c>
      <c r="B116">
        <v>6.7</v>
      </c>
      <c r="N116">
        <v>6.7</v>
      </c>
    </row>
    <row r="117" spans="1:14" x14ac:dyDescent="0.3">
      <c r="A117" t="s">
        <v>37</v>
      </c>
      <c r="B117">
        <v>8</v>
      </c>
      <c r="N117">
        <v>8</v>
      </c>
    </row>
    <row r="118" spans="1:14" x14ac:dyDescent="0.3">
      <c r="A118" t="s">
        <v>37</v>
      </c>
      <c r="B118">
        <v>8.3000000000000007</v>
      </c>
      <c r="N118">
        <v>8.3000000000000007</v>
      </c>
    </row>
    <row r="119" spans="1:14" x14ac:dyDescent="0.3">
      <c r="A119" t="s">
        <v>37</v>
      </c>
      <c r="B119">
        <v>6.7</v>
      </c>
      <c r="N119">
        <v>6.7</v>
      </c>
    </row>
    <row r="120" spans="1:14" x14ac:dyDescent="0.3">
      <c r="A120" t="s">
        <v>37</v>
      </c>
      <c r="B120">
        <v>5.9</v>
      </c>
      <c r="N120">
        <v>5.9</v>
      </c>
    </row>
    <row r="121" spans="1:14" x14ac:dyDescent="0.3">
      <c r="A121" t="s">
        <v>37</v>
      </c>
      <c r="B121">
        <v>6.7</v>
      </c>
      <c r="N121">
        <v>6.7</v>
      </c>
    </row>
    <row r="122" spans="1:14" x14ac:dyDescent="0.3">
      <c r="A122" t="s">
        <v>37</v>
      </c>
      <c r="B122">
        <v>6.7</v>
      </c>
      <c r="N122">
        <v>6.7</v>
      </c>
    </row>
    <row r="123" spans="1:14" x14ac:dyDescent="0.3">
      <c r="A123" t="s">
        <v>37</v>
      </c>
      <c r="B123">
        <v>7.6</v>
      </c>
      <c r="N123">
        <v>7.6</v>
      </c>
    </row>
    <row r="124" spans="1:14" x14ac:dyDescent="0.3">
      <c r="A124" t="s">
        <v>37</v>
      </c>
      <c r="B124">
        <v>7.2</v>
      </c>
      <c r="N124">
        <v>7.2</v>
      </c>
    </row>
    <row r="125" spans="1:14" x14ac:dyDescent="0.3">
      <c r="A125" t="s">
        <v>37</v>
      </c>
      <c r="B125">
        <v>7.1</v>
      </c>
      <c r="N125">
        <v>7.1</v>
      </c>
    </row>
    <row r="126" spans="1:14" x14ac:dyDescent="0.3">
      <c r="A126" t="s">
        <v>37</v>
      </c>
      <c r="B126">
        <v>8.1</v>
      </c>
      <c r="N126">
        <v>8.1</v>
      </c>
    </row>
    <row r="127" spans="1:14" x14ac:dyDescent="0.3">
      <c r="A127" t="s">
        <v>37</v>
      </c>
      <c r="B127">
        <v>6.7</v>
      </c>
      <c r="N127">
        <v>6.7</v>
      </c>
    </row>
    <row r="128" spans="1:14" x14ac:dyDescent="0.3">
      <c r="A128" t="s">
        <v>37</v>
      </c>
      <c r="B128">
        <v>7</v>
      </c>
      <c r="N128">
        <v>7</v>
      </c>
    </row>
    <row r="129" spans="1:14" x14ac:dyDescent="0.3">
      <c r="A129" t="s">
        <v>37</v>
      </c>
      <c r="B129">
        <v>6.9</v>
      </c>
      <c r="N129">
        <v>6.9</v>
      </c>
    </row>
    <row r="130" spans="1:14" x14ac:dyDescent="0.3">
      <c r="A130" t="s">
        <v>37</v>
      </c>
      <c r="B130">
        <v>5.0999999999999996</v>
      </c>
      <c r="N130">
        <v>5.0999999999999996</v>
      </c>
    </row>
    <row r="131" spans="1:14" x14ac:dyDescent="0.3">
      <c r="A131" t="s">
        <v>37</v>
      </c>
      <c r="B131">
        <v>5.8</v>
      </c>
      <c r="N131">
        <v>5.8</v>
      </c>
    </row>
    <row r="132" spans="1:14" x14ac:dyDescent="0.3">
      <c r="A132" t="s">
        <v>37</v>
      </c>
      <c r="B132">
        <v>6.2</v>
      </c>
      <c r="N132">
        <v>6.2</v>
      </c>
    </row>
    <row r="133" spans="1:14" x14ac:dyDescent="0.3">
      <c r="A133" t="s">
        <v>37</v>
      </c>
      <c r="B133">
        <v>7.4</v>
      </c>
      <c r="N133">
        <v>7.4</v>
      </c>
    </row>
    <row r="134" spans="1:14" x14ac:dyDescent="0.3">
      <c r="A134" t="s">
        <v>37</v>
      </c>
      <c r="B134">
        <v>5.8</v>
      </c>
      <c r="N134">
        <v>5.8</v>
      </c>
    </row>
    <row r="135" spans="1:14" x14ac:dyDescent="0.3">
      <c r="A135" t="s">
        <v>37</v>
      </c>
      <c r="B135">
        <v>6.2</v>
      </c>
      <c r="N135">
        <v>6.2</v>
      </c>
    </row>
    <row r="136" spans="1:14" x14ac:dyDescent="0.3">
      <c r="A136" t="s">
        <v>37</v>
      </c>
      <c r="B136">
        <v>7.3</v>
      </c>
      <c r="N136">
        <v>7.3</v>
      </c>
    </row>
    <row r="137" spans="1:14" x14ac:dyDescent="0.3">
      <c r="A137" t="s">
        <v>37</v>
      </c>
      <c r="B137">
        <v>4.2</v>
      </c>
      <c r="N137">
        <v>4.2</v>
      </c>
    </row>
    <row r="138" spans="1:14" x14ac:dyDescent="0.3">
      <c r="A138" t="s">
        <v>37</v>
      </c>
      <c r="B138">
        <v>6.9</v>
      </c>
      <c r="N138">
        <v>6.9</v>
      </c>
    </row>
    <row r="139" spans="1:14" x14ac:dyDescent="0.3">
      <c r="A139" t="s">
        <v>37</v>
      </c>
      <c r="B139">
        <v>6.4</v>
      </c>
      <c r="N139">
        <v>6.4</v>
      </c>
    </row>
    <row r="140" spans="1:14" x14ac:dyDescent="0.3">
      <c r="A140" t="s">
        <v>37</v>
      </c>
      <c r="B140">
        <v>5.4</v>
      </c>
      <c r="N140">
        <v>5.4</v>
      </c>
    </row>
    <row r="141" spans="1:14" x14ac:dyDescent="0.3">
      <c r="A141" t="s">
        <v>37</v>
      </c>
      <c r="B141">
        <v>6.7</v>
      </c>
      <c r="N141">
        <v>6.7</v>
      </c>
    </row>
    <row r="142" spans="1:14" x14ac:dyDescent="0.3">
      <c r="A142" t="s">
        <v>37</v>
      </c>
      <c r="B142">
        <v>5.8</v>
      </c>
      <c r="N142">
        <v>5.8</v>
      </c>
    </row>
    <row r="143" spans="1:14" x14ac:dyDescent="0.3">
      <c r="A143" t="s">
        <v>37</v>
      </c>
      <c r="B143">
        <v>6.9</v>
      </c>
      <c r="N143">
        <v>6.9</v>
      </c>
    </row>
    <row r="144" spans="1:14" x14ac:dyDescent="0.3">
      <c r="A144" t="s">
        <v>37</v>
      </c>
      <c r="B144">
        <v>7.2</v>
      </c>
      <c r="N144">
        <v>7.2</v>
      </c>
    </row>
    <row r="145" spans="1:14" x14ac:dyDescent="0.3">
      <c r="A145" t="s">
        <v>37</v>
      </c>
      <c r="B145">
        <v>6.9</v>
      </c>
      <c r="N145">
        <v>6.9</v>
      </c>
    </row>
    <row r="146" spans="1:14" x14ac:dyDescent="0.3">
      <c r="A146" t="s">
        <v>37</v>
      </c>
      <c r="B146">
        <v>6.1</v>
      </c>
      <c r="N146">
        <v>6.1</v>
      </c>
    </row>
    <row r="147" spans="1:14" x14ac:dyDescent="0.3">
      <c r="A147" t="s">
        <v>37</v>
      </c>
      <c r="B147">
        <v>5.5</v>
      </c>
      <c r="N147">
        <v>5.5</v>
      </c>
    </row>
    <row r="148" spans="1:14" x14ac:dyDescent="0.3">
      <c r="A148" t="s">
        <v>37</v>
      </c>
      <c r="B148">
        <v>6.6</v>
      </c>
      <c r="N148">
        <v>6.6</v>
      </c>
    </row>
    <row r="149" spans="1:14" x14ac:dyDescent="0.3">
      <c r="A149" t="s">
        <v>37</v>
      </c>
      <c r="B149">
        <v>6.1</v>
      </c>
      <c r="N149">
        <v>6.1</v>
      </c>
    </row>
    <row r="150" spans="1:14" x14ac:dyDescent="0.3">
      <c r="A150" t="s">
        <v>37</v>
      </c>
      <c r="B150">
        <v>6.3</v>
      </c>
      <c r="N150">
        <v>6.3</v>
      </c>
    </row>
    <row r="151" spans="1:14" x14ac:dyDescent="0.3">
      <c r="A151" t="s">
        <v>37</v>
      </c>
      <c r="B151">
        <v>7.2</v>
      </c>
      <c r="N151">
        <v>7.2</v>
      </c>
    </row>
    <row r="152" spans="1:14" x14ac:dyDescent="0.3">
      <c r="A152" t="s">
        <v>37</v>
      </c>
      <c r="B152">
        <v>7.4</v>
      </c>
      <c r="N152">
        <v>7.4</v>
      </c>
    </row>
    <row r="153" spans="1:14" x14ac:dyDescent="0.3">
      <c r="A153" t="s">
        <v>37</v>
      </c>
      <c r="B153">
        <v>7.3</v>
      </c>
      <c r="N153">
        <v>7.3</v>
      </c>
    </row>
    <row r="154" spans="1:14" x14ac:dyDescent="0.3">
      <c r="A154" t="s">
        <v>37</v>
      </c>
      <c r="B154">
        <v>6.1</v>
      </c>
      <c r="N154">
        <v>6.1</v>
      </c>
    </row>
    <row r="155" spans="1:14" x14ac:dyDescent="0.3">
      <c r="A155" t="s">
        <v>37</v>
      </c>
      <c r="B155">
        <v>7.7</v>
      </c>
      <c r="N155">
        <v>7.7</v>
      </c>
    </row>
    <row r="156" spans="1:14" x14ac:dyDescent="0.3">
      <c r="A156" t="s">
        <v>37</v>
      </c>
      <c r="B156">
        <v>6.1</v>
      </c>
      <c r="N156">
        <v>6.1</v>
      </c>
    </row>
    <row r="157" spans="1:14" x14ac:dyDescent="0.3">
      <c r="A157" t="s">
        <v>37</v>
      </c>
      <c r="B157">
        <v>8</v>
      </c>
      <c r="N157">
        <v>8</v>
      </c>
    </row>
    <row r="158" spans="1:14" x14ac:dyDescent="0.3">
      <c r="A158" t="s">
        <v>37</v>
      </c>
      <c r="B158">
        <v>7.3</v>
      </c>
      <c r="N158">
        <v>7.3</v>
      </c>
    </row>
    <row r="159" spans="1:14" x14ac:dyDescent="0.3">
      <c r="A159" t="s">
        <v>37</v>
      </c>
      <c r="B159">
        <v>7.9</v>
      </c>
      <c r="N159">
        <v>7.9</v>
      </c>
    </row>
    <row r="160" spans="1:14" x14ac:dyDescent="0.3">
      <c r="A160" t="s">
        <v>37</v>
      </c>
      <c r="B160">
        <v>5.5</v>
      </c>
      <c r="N160">
        <v>5.5</v>
      </c>
    </row>
    <row r="161" spans="1:14" x14ac:dyDescent="0.3">
      <c r="A161" t="s">
        <v>37</v>
      </c>
      <c r="B161">
        <v>5</v>
      </c>
      <c r="N161">
        <v>5</v>
      </c>
    </row>
    <row r="162" spans="1:14" x14ac:dyDescent="0.3">
      <c r="A162" t="s">
        <v>37</v>
      </c>
      <c r="B162">
        <v>7.7</v>
      </c>
      <c r="N162">
        <v>7.7</v>
      </c>
    </row>
    <row r="163" spans="1:14" x14ac:dyDescent="0.3">
      <c r="A163" t="s">
        <v>37</v>
      </c>
      <c r="B163">
        <v>6.6</v>
      </c>
      <c r="N163">
        <v>6.6</v>
      </c>
    </row>
    <row r="164" spans="1:14" x14ac:dyDescent="0.3">
      <c r="A164" t="s">
        <v>37</v>
      </c>
      <c r="B164">
        <v>5.7</v>
      </c>
      <c r="N164">
        <v>5.7</v>
      </c>
    </row>
    <row r="165" spans="1:14" x14ac:dyDescent="0.3">
      <c r="A165" t="s">
        <v>37</v>
      </c>
      <c r="B165">
        <v>5.8</v>
      </c>
      <c r="N165">
        <v>5.8</v>
      </c>
    </row>
    <row r="166" spans="1:14" x14ac:dyDescent="0.3">
      <c r="A166" t="s">
        <v>37</v>
      </c>
      <c r="B166">
        <v>6</v>
      </c>
      <c r="N166">
        <v>6</v>
      </c>
    </row>
    <row r="167" spans="1:14" x14ac:dyDescent="0.3">
      <c r="A167" t="s">
        <v>37</v>
      </c>
      <c r="B167">
        <v>6.4</v>
      </c>
      <c r="N167">
        <v>6.4</v>
      </c>
    </row>
    <row r="168" spans="1:14" x14ac:dyDescent="0.3">
      <c r="A168" t="s">
        <v>37</v>
      </c>
      <c r="B168">
        <v>6.9</v>
      </c>
      <c r="N168">
        <v>6.9</v>
      </c>
    </row>
    <row r="169" spans="1:14" x14ac:dyDescent="0.3">
      <c r="A169" t="s">
        <v>37</v>
      </c>
      <c r="B169">
        <v>6.4</v>
      </c>
      <c r="N169">
        <v>6.4</v>
      </c>
    </row>
    <row r="170" spans="1:14" x14ac:dyDescent="0.3">
      <c r="A170" t="s">
        <v>37</v>
      </c>
      <c r="B170">
        <v>7.4</v>
      </c>
      <c r="N170">
        <v>7.4</v>
      </c>
    </row>
    <row r="171" spans="1:14" x14ac:dyDescent="0.3">
      <c r="A171" t="s">
        <v>37</v>
      </c>
      <c r="B171">
        <v>5.5</v>
      </c>
      <c r="N171">
        <v>5.5</v>
      </c>
    </row>
    <row r="172" spans="1:14" x14ac:dyDescent="0.3">
      <c r="A172" t="s">
        <v>37</v>
      </c>
      <c r="B172">
        <v>5.9</v>
      </c>
      <c r="N172">
        <v>5.9</v>
      </c>
    </row>
    <row r="173" spans="1:14" x14ac:dyDescent="0.3">
      <c r="A173" t="s">
        <v>37</v>
      </c>
      <c r="B173">
        <v>6.8</v>
      </c>
      <c r="N173">
        <v>6.8</v>
      </c>
    </row>
    <row r="174" spans="1:14" x14ac:dyDescent="0.3">
      <c r="A174" t="s">
        <v>37</v>
      </c>
      <c r="B174">
        <v>6.8</v>
      </c>
      <c r="N174">
        <v>6.8</v>
      </c>
    </row>
    <row r="175" spans="1:14" x14ac:dyDescent="0.3">
      <c r="A175" t="s">
        <v>37</v>
      </c>
      <c r="B175">
        <v>8.1</v>
      </c>
      <c r="N175">
        <v>8.1</v>
      </c>
    </row>
    <row r="176" spans="1:14" x14ac:dyDescent="0.3">
      <c r="A176" t="s">
        <v>37</v>
      </c>
      <c r="B176">
        <v>6.5</v>
      </c>
      <c r="N176">
        <v>6.5</v>
      </c>
    </row>
    <row r="177" spans="1:14" x14ac:dyDescent="0.3">
      <c r="A177" t="s">
        <v>37</v>
      </c>
      <c r="B177">
        <v>7.2</v>
      </c>
      <c r="N177">
        <v>7.2</v>
      </c>
    </row>
    <row r="178" spans="1:14" x14ac:dyDescent="0.3">
      <c r="A178" t="s">
        <v>37</v>
      </c>
      <c r="B178">
        <v>6.7</v>
      </c>
      <c r="N178">
        <v>6.7</v>
      </c>
    </row>
    <row r="179" spans="1:14" x14ac:dyDescent="0.3">
      <c r="A179" t="s">
        <v>37</v>
      </c>
      <c r="B179">
        <v>8.1</v>
      </c>
      <c r="N179">
        <v>8.1</v>
      </c>
    </row>
    <row r="180" spans="1:14" x14ac:dyDescent="0.3">
      <c r="A180" t="s">
        <v>37</v>
      </c>
      <c r="B180">
        <v>7.6</v>
      </c>
      <c r="N180">
        <v>7.6</v>
      </c>
    </row>
    <row r="181" spans="1:14" x14ac:dyDescent="0.3">
      <c r="A181" t="s">
        <v>37</v>
      </c>
      <c r="B181">
        <v>7.4</v>
      </c>
      <c r="N181">
        <v>7.4</v>
      </c>
    </row>
    <row r="182" spans="1:14" x14ac:dyDescent="0.3">
      <c r="A182" t="s">
        <v>37</v>
      </c>
      <c r="B182">
        <v>7.6</v>
      </c>
      <c r="N182">
        <v>7.6</v>
      </c>
    </row>
    <row r="183" spans="1:14" x14ac:dyDescent="0.3">
      <c r="A183" t="s">
        <v>37</v>
      </c>
      <c r="B183">
        <v>6.7</v>
      </c>
      <c r="N183">
        <v>6.7</v>
      </c>
    </row>
    <row r="184" spans="1:14" x14ac:dyDescent="0.3">
      <c r="A184" t="s">
        <v>37</v>
      </c>
      <c r="B184">
        <v>6.5</v>
      </c>
      <c r="N184">
        <v>6.5</v>
      </c>
    </row>
    <row r="185" spans="1:14" x14ac:dyDescent="0.3">
      <c r="A185" t="s">
        <v>37</v>
      </c>
      <c r="B185">
        <v>6.6</v>
      </c>
      <c r="N185">
        <v>6.6</v>
      </c>
    </row>
    <row r="186" spans="1:14" x14ac:dyDescent="0.3">
      <c r="A186" t="s">
        <v>37</v>
      </c>
      <c r="B186">
        <v>6.7</v>
      </c>
      <c r="N186">
        <v>6.7</v>
      </c>
    </row>
    <row r="187" spans="1:14" x14ac:dyDescent="0.3">
      <c r="A187" t="s">
        <v>37</v>
      </c>
      <c r="B187">
        <v>6.4</v>
      </c>
      <c r="N187">
        <v>6.4</v>
      </c>
    </row>
    <row r="188" spans="1:14" x14ac:dyDescent="0.3">
      <c r="A188" t="s">
        <v>37</v>
      </c>
      <c r="B188">
        <v>5.8</v>
      </c>
      <c r="N188">
        <v>5.8</v>
      </c>
    </row>
    <row r="189" spans="1:14" x14ac:dyDescent="0.3">
      <c r="A189" t="s">
        <v>37</v>
      </c>
      <c r="B189">
        <v>7.4</v>
      </c>
      <c r="N189">
        <v>7.4</v>
      </c>
    </row>
    <row r="190" spans="1:14" x14ac:dyDescent="0.3">
      <c r="A190" t="s">
        <v>37</v>
      </c>
      <c r="B190">
        <v>7.8</v>
      </c>
      <c r="N190">
        <v>7.8</v>
      </c>
    </row>
    <row r="191" spans="1:14" x14ac:dyDescent="0.3">
      <c r="A191" t="s">
        <v>37</v>
      </c>
      <c r="B191">
        <v>6.6</v>
      </c>
      <c r="N191">
        <v>6.6</v>
      </c>
    </row>
    <row r="192" spans="1:14" x14ac:dyDescent="0.3">
      <c r="A192" t="s">
        <v>37</v>
      </c>
      <c r="B192">
        <v>4.9000000000000004</v>
      </c>
      <c r="N192">
        <v>4.9000000000000004</v>
      </c>
    </row>
    <row r="193" spans="1:14" x14ac:dyDescent="0.3">
      <c r="A193" t="s">
        <v>37</v>
      </c>
      <c r="B193">
        <v>6.5</v>
      </c>
      <c r="N193">
        <v>6.5</v>
      </c>
    </row>
    <row r="194" spans="1:14" x14ac:dyDescent="0.3">
      <c r="A194" t="s">
        <v>37</v>
      </c>
      <c r="B194">
        <v>6.2</v>
      </c>
      <c r="N194">
        <v>6.2</v>
      </c>
    </row>
    <row r="195" spans="1:14" x14ac:dyDescent="0.3">
      <c r="A195" t="s">
        <v>37</v>
      </c>
      <c r="B195">
        <v>7.3</v>
      </c>
      <c r="N195">
        <v>7.3</v>
      </c>
    </row>
    <row r="196" spans="1:14" x14ac:dyDescent="0.3">
      <c r="A196" t="s">
        <v>37</v>
      </c>
      <c r="B196">
        <v>7.5</v>
      </c>
      <c r="N196">
        <v>7.5</v>
      </c>
    </row>
    <row r="197" spans="1:14" x14ac:dyDescent="0.3">
      <c r="A197" t="s">
        <v>37</v>
      </c>
      <c r="B197">
        <v>5.6</v>
      </c>
      <c r="N197">
        <v>5.6</v>
      </c>
    </row>
    <row r="198" spans="1:14" x14ac:dyDescent="0.3">
      <c r="A198" t="s">
        <v>37</v>
      </c>
      <c r="B198">
        <v>8.1</v>
      </c>
      <c r="N198">
        <v>8.1</v>
      </c>
    </row>
    <row r="199" spans="1:14" x14ac:dyDescent="0.3">
      <c r="A199" t="s">
        <v>37</v>
      </c>
      <c r="B199">
        <v>6.7</v>
      </c>
      <c r="N199">
        <v>6.7</v>
      </c>
    </row>
    <row r="200" spans="1:14" x14ac:dyDescent="0.3">
      <c r="A200" t="s">
        <v>37</v>
      </c>
      <c r="B200">
        <v>6.6</v>
      </c>
      <c r="N200">
        <v>6.6</v>
      </c>
    </row>
    <row r="201" spans="1:14" x14ac:dyDescent="0.3">
      <c r="A201" t="s">
        <v>37</v>
      </c>
      <c r="B201">
        <v>6.4</v>
      </c>
      <c r="N201">
        <v>6.4</v>
      </c>
    </row>
    <row r="202" spans="1:14" x14ac:dyDescent="0.3">
      <c r="A202" t="s">
        <v>37</v>
      </c>
      <c r="B202">
        <v>7.5</v>
      </c>
      <c r="N202">
        <v>7.5</v>
      </c>
    </row>
    <row r="203" spans="1:14" x14ac:dyDescent="0.3">
      <c r="A203" t="s">
        <v>37</v>
      </c>
      <c r="B203">
        <v>7.3</v>
      </c>
      <c r="N203">
        <v>7.3</v>
      </c>
    </row>
    <row r="204" spans="1:14" x14ac:dyDescent="0.3">
      <c r="A204" t="s">
        <v>37</v>
      </c>
      <c r="B204">
        <v>7.5</v>
      </c>
      <c r="N204">
        <v>7.5</v>
      </c>
    </row>
    <row r="205" spans="1:14" x14ac:dyDescent="0.3">
      <c r="A205" t="s">
        <v>37</v>
      </c>
      <c r="B205">
        <v>5.8</v>
      </c>
      <c r="N205">
        <v>5.8</v>
      </c>
    </row>
    <row r="206" spans="1:14" x14ac:dyDescent="0.3">
      <c r="A206" t="s">
        <v>37</v>
      </c>
      <c r="B206">
        <v>7.5</v>
      </c>
      <c r="N206">
        <v>7.5</v>
      </c>
    </row>
    <row r="207" spans="1:14" x14ac:dyDescent="0.3">
      <c r="A207" t="s">
        <v>37</v>
      </c>
      <c r="B207">
        <v>6.6</v>
      </c>
      <c r="N207">
        <v>6.6</v>
      </c>
    </row>
    <row r="208" spans="1:14" x14ac:dyDescent="0.3">
      <c r="A208" t="s">
        <v>37</v>
      </c>
      <c r="B208">
        <v>6.7</v>
      </c>
      <c r="N208">
        <v>6.7</v>
      </c>
    </row>
    <row r="209" spans="1:14" x14ac:dyDescent="0.3">
      <c r="A209" t="s">
        <v>37</v>
      </c>
      <c r="B209">
        <v>3.7</v>
      </c>
      <c r="N209">
        <v>3.7</v>
      </c>
    </row>
    <row r="210" spans="1:14" x14ac:dyDescent="0.3">
      <c r="A210" t="s">
        <v>37</v>
      </c>
      <c r="B210">
        <v>6</v>
      </c>
      <c r="N210">
        <v>6</v>
      </c>
    </row>
    <row r="211" spans="1:14" x14ac:dyDescent="0.3">
      <c r="A211" t="s">
        <v>37</v>
      </c>
      <c r="B211">
        <v>6.4</v>
      </c>
      <c r="N211">
        <v>6.4</v>
      </c>
    </row>
    <row r="212" spans="1:14" x14ac:dyDescent="0.3">
      <c r="A212" t="s">
        <v>37</v>
      </c>
      <c r="B212">
        <v>6.1</v>
      </c>
      <c r="N212">
        <v>6.1</v>
      </c>
    </row>
    <row r="213" spans="1:14" x14ac:dyDescent="0.3">
      <c r="A213" t="s">
        <v>37</v>
      </c>
      <c r="B213">
        <v>6.4</v>
      </c>
      <c r="N213">
        <v>6.4</v>
      </c>
    </row>
    <row r="214" spans="1:14" x14ac:dyDescent="0.3">
      <c r="A214" t="s">
        <v>37</v>
      </c>
      <c r="B214">
        <v>5.6</v>
      </c>
      <c r="N214">
        <v>5.6</v>
      </c>
    </row>
    <row r="215" spans="1:14" x14ac:dyDescent="0.3">
      <c r="A215" t="s">
        <v>37</v>
      </c>
      <c r="B215">
        <v>8</v>
      </c>
      <c r="N215">
        <v>8</v>
      </c>
    </row>
    <row r="216" spans="1:14" x14ac:dyDescent="0.3">
      <c r="A216" t="s">
        <v>37</v>
      </c>
      <c r="B216">
        <v>5.2</v>
      </c>
      <c r="N216">
        <v>5.2</v>
      </c>
    </row>
    <row r="217" spans="1:14" x14ac:dyDescent="0.3">
      <c r="A217" t="s">
        <v>37</v>
      </c>
      <c r="B217">
        <v>7.1</v>
      </c>
      <c r="N217">
        <v>7.1</v>
      </c>
    </row>
    <row r="218" spans="1:14" x14ac:dyDescent="0.3">
      <c r="A218" t="s">
        <v>37</v>
      </c>
      <c r="B218">
        <v>4.8</v>
      </c>
      <c r="N218">
        <v>4.8</v>
      </c>
    </row>
    <row r="219" spans="1:14" x14ac:dyDescent="0.3">
      <c r="A219" t="s">
        <v>37</v>
      </c>
      <c r="B219">
        <v>7</v>
      </c>
      <c r="N219">
        <v>7</v>
      </c>
    </row>
    <row r="220" spans="1:14" x14ac:dyDescent="0.3">
      <c r="A220" t="s">
        <v>37</v>
      </c>
      <c r="B220">
        <v>5.4</v>
      </c>
      <c r="N220">
        <v>5.4</v>
      </c>
    </row>
    <row r="221" spans="1:14" x14ac:dyDescent="0.3">
      <c r="A221" t="s">
        <v>37</v>
      </c>
      <c r="B221">
        <v>6.6</v>
      </c>
      <c r="N221">
        <v>6.6</v>
      </c>
    </row>
    <row r="222" spans="1:14" x14ac:dyDescent="0.3">
      <c r="A222" t="s">
        <v>37</v>
      </c>
      <c r="B222">
        <v>6.7</v>
      </c>
      <c r="N222">
        <v>6.7</v>
      </c>
    </row>
    <row r="223" spans="1:14" x14ac:dyDescent="0.3">
      <c r="A223" t="s">
        <v>37</v>
      </c>
      <c r="B223">
        <v>6.2</v>
      </c>
      <c r="N223">
        <v>6.2</v>
      </c>
    </row>
    <row r="224" spans="1:14" x14ac:dyDescent="0.3">
      <c r="A224" t="s">
        <v>37</v>
      </c>
      <c r="B224">
        <v>6.1</v>
      </c>
      <c r="N224">
        <v>6.1</v>
      </c>
    </row>
    <row r="225" spans="1:14" x14ac:dyDescent="0.3">
      <c r="A225" t="s">
        <v>37</v>
      </c>
      <c r="B225">
        <v>5.3</v>
      </c>
      <c r="N225">
        <v>5.3</v>
      </c>
    </row>
    <row r="226" spans="1:14" x14ac:dyDescent="0.3">
      <c r="A226" t="s">
        <v>37</v>
      </c>
      <c r="B226">
        <v>6.3</v>
      </c>
      <c r="N226">
        <v>6.3</v>
      </c>
    </row>
    <row r="227" spans="1:14" x14ac:dyDescent="0.3">
      <c r="A227" t="s">
        <v>37</v>
      </c>
      <c r="B227">
        <v>7</v>
      </c>
      <c r="N227">
        <v>7</v>
      </c>
    </row>
    <row r="228" spans="1:14" x14ac:dyDescent="0.3">
      <c r="A228" t="s">
        <v>37</v>
      </c>
      <c r="B228">
        <v>7.6</v>
      </c>
      <c r="N228">
        <v>7.6</v>
      </c>
    </row>
    <row r="229" spans="1:14" x14ac:dyDescent="0.3">
      <c r="A229" t="s">
        <v>37</v>
      </c>
      <c r="B229">
        <v>6.7</v>
      </c>
      <c r="N229">
        <v>6.7</v>
      </c>
    </row>
    <row r="230" spans="1:14" x14ac:dyDescent="0.3">
      <c r="A230" t="s">
        <v>37</v>
      </c>
      <c r="B230">
        <v>8.1</v>
      </c>
      <c r="N230">
        <v>8.1</v>
      </c>
    </row>
    <row r="231" spans="1:14" x14ac:dyDescent="0.3">
      <c r="A231" t="s">
        <v>37</v>
      </c>
      <c r="B231">
        <v>6.7</v>
      </c>
      <c r="N231">
        <v>6.7</v>
      </c>
    </row>
    <row r="232" spans="1:14" x14ac:dyDescent="0.3">
      <c r="A232" t="s">
        <v>37</v>
      </c>
      <c r="B232">
        <v>6.5</v>
      </c>
      <c r="N232">
        <v>6.5</v>
      </c>
    </row>
    <row r="233" spans="1:14" x14ac:dyDescent="0.3">
      <c r="A233" t="s">
        <v>37</v>
      </c>
      <c r="B233">
        <v>7.3</v>
      </c>
      <c r="N233">
        <v>7.3</v>
      </c>
    </row>
    <row r="234" spans="1:14" x14ac:dyDescent="0.3">
      <c r="A234" t="s">
        <v>37</v>
      </c>
      <c r="B234">
        <v>6</v>
      </c>
      <c r="N234">
        <v>6</v>
      </c>
    </row>
    <row r="235" spans="1:14" x14ac:dyDescent="0.3">
      <c r="A235" t="s">
        <v>37</v>
      </c>
      <c r="B235">
        <v>6.1</v>
      </c>
      <c r="N235">
        <v>6.1</v>
      </c>
    </row>
    <row r="236" spans="1:14" x14ac:dyDescent="0.3">
      <c r="A236" t="s">
        <v>37</v>
      </c>
      <c r="B236">
        <v>5.9</v>
      </c>
      <c r="N236">
        <v>5.9</v>
      </c>
    </row>
    <row r="237" spans="1:14" x14ac:dyDescent="0.3">
      <c r="A237" t="s">
        <v>37</v>
      </c>
      <c r="B237">
        <v>7.8</v>
      </c>
      <c r="N237">
        <v>7.8</v>
      </c>
    </row>
    <row r="238" spans="1:14" x14ac:dyDescent="0.3">
      <c r="A238" t="s">
        <v>37</v>
      </c>
      <c r="B238">
        <v>5.8</v>
      </c>
      <c r="N238">
        <v>5.8</v>
      </c>
    </row>
    <row r="239" spans="1:14" x14ac:dyDescent="0.3">
      <c r="A239" t="s">
        <v>37</v>
      </c>
      <c r="B239">
        <v>6.3</v>
      </c>
      <c r="N239">
        <v>6.3</v>
      </c>
    </row>
    <row r="240" spans="1:14" x14ac:dyDescent="0.3">
      <c r="A240" t="s">
        <v>37</v>
      </c>
      <c r="B240">
        <v>4.3</v>
      </c>
      <c r="N240">
        <v>4.3</v>
      </c>
    </row>
    <row r="241" spans="1:14" x14ac:dyDescent="0.3">
      <c r="A241" t="s">
        <v>37</v>
      </c>
      <c r="B241">
        <v>6.4</v>
      </c>
      <c r="N241">
        <v>6.4</v>
      </c>
    </row>
    <row r="242" spans="1:14" x14ac:dyDescent="0.3">
      <c r="A242" t="s">
        <v>37</v>
      </c>
      <c r="B242">
        <v>6.1</v>
      </c>
      <c r="N242">
        <v>6.1</v>
      </c>
    </row>
    <row r="243" spans="1:14" x14ac:dyDescent="0.3">
      <c r="A243" t="s">
        <v>37</v>
      </c>
      <c r="B243">
        <v>6.5</v>
      </c>
      <c r="N243">
        <v>6.5</v>
      </c>
    </row>
    <row r="244" spans="1:14" x14ac:dyDescent="0.3">
      <c r="A244" t="s">
        <v>37</v>
      </c>
      <c r="B244">
        <v>7.1</v>
      </c>
      <c r="N244">
        <v>7.1</v>
      </c>
    </row>
    <row r="245" spans="1:14" x14ac:dyDescent="0.3">
      <c r="A245" t="s">
        <v>37</v>
      </c>
      <c r="B245">
        <v>6.4</v>
      </c>
      <c r="N245">
        <v>6.4</v>
      </c>
    </row>
    <row r="246" spans="1:14" x14ac:dyDescent="0.3">
      <c r="A246" t="s">
        <v>37</v>
      </c>
      <c r="B246">
        <v>6.5</v>
      </c>
      <c r="N246">
        <v>6.5</v>
      </c>
    </row>
    <row r="247" spans="1:14" x14ac:dyDescent="0.3">
      <c r="A247" t="s">
        <v>37</v>
      </c>
      <c r="B247">
        <v>6.3</v>
      </c>
      <c r="N247">
        <v>6.3</v>
      </c>
    </row>
    <row r="248" spans="1:14" x14ac:dyDescent="0.3">
      <c r="A248" t="s">
        <v>37</v>
      </c>
      <c r="B248">
        <v>7.5</v>
      </c>
      <c r="N248">
        <v>7.5</v>
      </c>
    </row>
    <row r="249" spans="1:14" x14ac:dyDescent="0.3">
      <c r="A249" t="s">
        <v>37</v>
      </c>
      <c r="B249">
        <v>4.9000000000000004</v>
      </c>
      <c r="N249">
        <v>4.9000000000000004</v>
      </c>
    </row>
    <row r="250" spans="1:14" x14ac:dyDescent="0.3">
      <c r="A250" t="s">
        <v>37</v>
      </c>
      <c r="B250">
        <v>5.8</v>
      </c>
      <c r="N250">
        <v>5.8</v>
      </c>
    </row>
    <row r="251" spans="1:14" x14ac:dyDescent="0.3">
      <c r="A251" t="s">
        <v>37</v>
      </c>
      <c r="B251">
        <v>6.2</v>
      </c>
      <c r="N251">
        <v>6.2</v>
      </c>
    </row>
    <row r="252" spans="1:14" x14ac:dyDescent="0.3">
      <c r="A252" t="s">
        <v>37</v>
      </c>
      <c r="B252">
        <v>5.5</v>
      </c>
      <c r="N252">
        <v>5.5</v>
      </c>
    </row>
    <row r="253" spans="1:14" x14ac:dyDescent="0.3">
      <c r="A253" t="s">
        <v>37</v>
      </c>
      <c r="B253">
        <v>5.4</v>
      </c>
      <c r="N253">
        <v>5.4</v>
      </c>
    </row>
    <row r="254" spans="1:14" x14ac:dyDescent="0.3">
      <c r="A254" t="s">
        <v>37</v>
      </c>
      <c r="B254">
        <v>5.8</v>
      </c>
      <c r="N254">
        <v>5.8</v>
      </c>
    </row>
    <row r="255" spans="1:14" x14ac:dyDescent="0.3">
      <c r="A255" t="s">
        <v>37</v>
      </c>
      <c r="B255">
        <v>7.1</v>
      </c>
      <c r="N255">
        <v>7.1</v>
      </c>
    </row>
    <row r="256" spans="1:14" x14ac:dyDescent="0.3">
      <c r="A256" t="s">
        <v>37</v>
      </c>
      <c r="B256">
        <v>5.4</v>
      </c>
      <c r="N256">
        <v>5.4</v>
      </c>
    </row>
    <row r="257" spans="1:14" x14ac:dyDescent="0.3">
      <c r="A257" t="s">
        <v>37</v>
      </c>
      <c r="B257">
        <v>3.7</v>
      </c>
      <c r="N257">
        <v>3.7</v>
      </c>
    </row>
    <row r="258" spans="1:14" x14ac:dyDescent="0.3">
      <c r="A258" t="s">
        <v>37</v>
      </c>
      <c r="B258">
        <v>6.7</v>
      </c>
      <c r="N258">
        <v>6.7</v>
      </c>
    </row>
    <row r="259" spans="1:14" x14ac:dyDescent="0.3">
      <c r="A259" t="s">
        <v>37</v>
      </c>
      <c r="B259">
        <v>7.2</v>
      </c>
      <c r="N259">
        <v>7.2</v>
      </c>
    </row>
    <row r="260" spans="1:14" x14ac:dyDescent="0.3">
      <c r="A260" t="s">
        <v>37</v>
      </c>
      <c r="B260">
        <v>8.8000000000000007</v>
      </c>
      <c r="N260">
        <v>8.8000000000000007</v>
      </c>
    </row>
    <row r="261" spans="1:14" x14ac:dyDescent="0.3">
      <c r="A261" t="s">
        <v>37</v>
      </c>
      <c r="B261">
        <v>5.8</v>
      </c>
      <c r="N261">
        <v>5.8</v>
      </c>
    </row>
    <row r="262" spans="1:14" x14ac:dyDescent="0.3">
      <c r="A262" t="s">
        <v>37</v>
      </c>
      <c r="B262">
        <v>6.8</v>
      </c>
      <c r="N262">
        <v>6.8</v>
      </c>
    </row>
    <row r="263" spans="1:14" x14ac:dyDescent="0.3">
      <c r="A263" t="s">
        <v>37</v>
      </c>
      <c r="B263">
        <v>3.8</v>
      </c>
      <c r="N263">
        <v>3.8</v>
      </c>
    </row>
    <row r="264" spans="1:14" x14ac:dyDescent="0.3">
      <c r="A264" t="s">
        <v>37</v>
      </c>
      <c r="B264">
        <v>7.1</v>
      </c>
      <c r="N264">
        <v>7.1</v>
      </c>
    </row>
    <row r="265" spans="1:14" x14ac:dyDescent="0.3">
      <c r="A265" t="s">
        <v>37</v>
      </c>
      <c r="B265">
        <v>7.2</v>
      </c>
      <c r="N265">
        <v>7.2</v>
      </c>
    </row>
    <row r="266" spans="1:14" x14ac:dyDescent="0.3">
      <c r="A266" t="s">
        <v>37</v>
      </c>
      <c r="B266">
        <v>5.9</v>
      </c>
      <c r="N266">
        <v>5.9</v>
      </c>
    </row>
    <row r="267" spans="1:14" x14ac:dyDescent="0.3">
      <c r="A267" t="s">
        <v>37</v>
      </c>
      <c r="B267">
        <v>7.1</v>
      </c>
      <c r="N267">
        <v>7.1</v>
      </c>
    </row>
    <row r="268" spans="1:14" x14ac:dyDescent="0.3">
      <c r="A268" t="s">
        <v>37</v>
      </c>
      <c r="B268">
        <v>8.1</v>
      </c>
      <c r="N268">
        <v>8.1</v>
      </c>
    </row>
    <row r="269" spans="1:14" x14ac:dyDescent="0.3">
      <c r="A269" t="s">
        <v>37</v>
      </c>
      <c r="B269">
        <v>6.9</v>
      </c>
      <c r="N269">
        <v>6.9</v>
      </c>
    </row>
    <row r="270" spans="1:14" x14ac:dyDescent="0.3">
      <c r="A270" t="s">
        <v>37</v>
      </c>
      <c r="B270">
        <v>4.4000000000000004</v>
      </c>
      <c r="N270">
        <v>4.4000000000000004</v>
      </c>
    </row>
    <row r="271" spans="1:14" x14ac:dyDescent="0.3">
      <c r="A271" t="s">
        <v>37</v>
      </c>
      <c r="B271">
        <v>6.5</v>
      </c>
      <c r="N271">
        <v>6.5</v>
      </c>
    </row>
    <row r="272" spans="1:14" x14ac:dyDescent="0.3">
      <c r="A272" t="s">
        <v>37</v>
      </c>
      <c r="B272">
        <v>8.5</v>
      </c>
      <c r="N272">
        <v>8.5</v>
      </c>
    </row>
    <row r="273" spans="1:14" x14ac:dyDescent="0.3">
      <c r="A273" t="s">
        <v>37</v>
      </c>
      <c r="B273">
        <v>7.7</v>
      </c>
      <c r="N273">
        <v>7.7</v>
      </c>
    </row>
    <row r="274" spans="1:14" x14ac:dyDescent="0.3">
      <c r="A274" t="s">
        <v>37</v>
      </c>
      <c r="B274">
        <v>7.4</v>
      </c>
      <c r="N274">
        <v>7.4</v>
      </c>
    </row>
    <row r="275" spans="1:14" x14ac:dyDescent="0.3">
      <c r="A275" t="s">
        <v>37</v>
      </c>
      <c r="B275">
        <v>8</v>
      </c>
      <c r="N275">
        <v>8</v>
      </c>
    </row>
    <row r="276" spans="1:14" x14ac:dyDescent="0.3">
      <c r="A276" t="s">
        <v>37</v>
      </c>
      <c r="B276">
        <v>5.7</v>
      </c>
      <c r="N276">
        <v>5.7</v>
      </c>
    </row>
    <row r="277" spans="1:14" x14ac:dyDescent="0.3">
      <c r="A277" t="s">
        <v>37</v>
      </c>
      <c r="B277">
        <v>8.5</v>
      </c>
      <c r="N277">
        <v>8.5</v>
      </c>
    </row>
    <row r="278" spans="1:14" x14ac:dyDescent="0.3">
      <c r="A278" t="s">
        <v>37</v>
      </c>
      <c r="B278">
        <v>7</v>
      </c>
      <c r="N278">
        <v>7</v>
      </c>
    </row>
    <row r="279" spans="1:14" x14ac:dyDescent="0.3">
      <c r="A279" t="s">
        <v>37</v>
      </c>
      <c r="B279">
        <v>7.8</v>
      </c>
      <c r="N279">
        <v>7.8</v>
      </c>
    </row>
    <row r="280" spans="1:14" x14ac:dyDescent="0.3">
      <c r="A280" t="s">
        <v>37</v>
      </c>
      <c r="B280">
        <v>7.2</v>
      </c>
      <c r="N280">
        <v>7.2</v>
      </c>
    </row>
    <row r="281" spans="1:14" x14ac:dyDescent="0.3">
      <c r="A281" t="s">
        <v>37</v>
      </c>
      <c r="B281">
        <v>6.4</v>
      </c>
      <c r="N281">
        <v>6.4</v>
      </c>
    </row>
    <row r="282" spans="1:14" x14ac:dyDescent="0.3">
      <c r="A282" t="s">
        <v>37</v>
      </c>
      <c r="B282">
        <v>5.5</v>
      </c>
      <c r="N282">
        <v>5.5</v>
      </c>
    </row>
    <row r="283" spans="1:14" x14ac:dyDescent="0.3">
      <c r="A283" t="s">
        <v>37</v>
      </c>
      <c r="B283">
        <v>6.7</v>
      </c>
      <c r="N283">
        <v>6.7</v>
      </c>
    </row>
    <row r="284" spans="1:14" x14ac:dyDescent="0.3">
      <c r="A284" t="s">
        <v>37</v>
      </c>
      <c r="B284">
        <v>6.1</v>
      </c>
      <c r="N284">
        <v>6.1</v>
      </c>
    </row>
    <row r="285" spans="1:14" x14ac:dyDescent="0.3">
      <c r="A285" t="s">
        <v>37</v>
      </c>
      <c r="B285">
        <v>8.5</v>
      </c>
      <c r="N285">
        <v>8.5</v>
      </c>
    </row>
    <row r="286" spans="1:14" x14ac:dyDescent="0.3">
      <c r="A286" t="s">
        <v>37</v>
      </c>
      <c r="B286">
        <v>6.9</v>
      </c>
      <c r="N286">
        <v>6.9</v>
      </c>
    </row>
    <row r="287" spans="1:14" x14ac:dyDescent="0.3">
      <c r="A287" t="s">
        <v>37</v>
      </c>
      <c r="B287">
        <v>7.3</v>
      </c>
      <c r="N287">
        <v>7.3</v>
      </c>
    </row>
    <row r="288" spans="1:14" x14ac:dyDescent="0.3">
      <c r="A288" t="s">
        <v>37</v>
      </c>
      <c r="B288">
        <v>6.7</v>
      </c>
      <c r="N288">
        <v>6.7</v>
      </c>
    </row>
    <row r="289" spans="1:14" x14ac:dyDescent="0.3">
      <c r="A289" t="s">
        <v>37</v>
      </c>
      <c r="B289">
        <v>6.9</v>
      </c>
      <c r="N289">
        <v>6.9</v>
      </c>
    </row>
    <row r="290" spans="1:14" x14ac:dyDescent="0.3">
      <c r="A290" t="s">
        <v>37</v>
      </c>
      <c r="B290">
        <v>5.0999999999999996</v>
      </c>
      <c r="N290">
        <v>5.0999999999999996</v>
      </c>
    </row>
    <row r="291" spans="1:14" x14ac:dyDescent="0.3">
      <c r="A291" t="s">
        <v>37</v>
      </c>
      <c r="B291">
        <v>6.8</v>
      </c>
      <c r="N291">
        <v>6.8</v>
      </c>
    </row>
    <row r="292" spans="1:14" x14ac:dyDescent="0.3">
      <c r="A292" t="s">
        <v>37</v>
      </c>
      <c r="B292">
        <v>6.7</v>
      </c>
      <c r="N292">
        <v>6.7</v>
      </c>
    </row>
    <row r="293" spans="1:14" x14ac:dyDescent="0.3">
      <c r="A293" t="s">
        <v>37</v>
      </c>
      <c r="B293">
        <v>6</v>
      </c>
      <c r="N293">
        <v>6</v>
      </c>
    </row>
    <row r="294" spans="1:14" x14ac:dyDescent="0.3">
      <c r="A294" t="s">
        <v>37</v>
      </c>
      <c r="B294">
        <v>5.7</v>
      </c>
      <c r="N294">
        <v>5.7</v>
      </c>
    </row>
    <row r="295" spans="1:14" x14ac:dyDescent="0.3">
      <c r="A295" t="s">
        <v>37</v>
      </c>
      <c r="B295">
        <v>8</v>
      </c>
      <c r="N295">
        <v>8</v>
      </c>
    </row>
    <row r="296" spans="1:14" x14ac:dyDescent="0.3">
      <c r="A296" t="s">
        <v>37</v>
      </c>
      <c r="B296">
        <v>8.1999999999999993</v>
      </c>
      <c r="N296">
        <v>8.1999999999999993</v>
      </c>
    </row>
    <row r="297" spans="1:14" x14ac:dyDescent="0.3">
      <c r="A297" t="s">
        <v>37</v>
      </c>
      <c r="B297">
        <v>5.4</v>
      </c>
      <c r="N297">
        <v>5.4</v>
      </c>
    </row>
    <row r="298" spans="1:14" x14ac:dyDescent="0.3">
      <c r="A298" t="s">
        <v>37</v>
      </c>
      <c r="B298">
        <v>7.2</v>
      </c>
      <c r="N298">
        <v>7.2</v>
      </c>
    </row>
    <row r="299" spans="1:14" x14ac:dyDescent="0.3">
      <c r="A299" t="s">
        <v>37</v>
      </c>
      <c r="B299">
        <v>7.5</v>
      </c>
      <c r="N299">
        <v>7.5</v>
      </c>
    </row>
    <row r="300" spans="1:14" x14ac:dyDescent="0.3">
      <c r="A300" t="s">
        <v>37</v>
      </c>
      <c r="B300">
        <v>7</v>
      </c>
      <c r="N300">
        <v>7</v>
      </c>
    </row>
    <row r="301" spans="1:14" x14ac:dyDescent="0.3">
      <c r="A301" t="s">
        <v>37</v>
      </c>
      <c r="B301">
        <v>3.3</v>
      </c>
      <c r="N301">
        <v>3.3</v>
      </c>
    </row>
    <row r="302" spans="1:14" x14ac:dyDescent="0.3">
      <c r="A302" t="s">
        <v>37</v>
      </c>
      <c r="B302">
        <v>6</v>
      </c>
      <c r="N302">
        <v>6</v>
      </c>
    </row>
    <row r="303" spans="1:14" x14ac:dyDescent="0.3">
      <c r="A303" t="s">
        <v>37</v>
      </c>
      <c r="B303">
        <v>7.1</v>
      </c>
      <c r="N303">
        <v>7.1</v>
      </c>
    </row>
    <row r="304" spans="1:14" x14ac:dyDescent="0.3">
      <c r="A304" t="s">
        <v>37</v>
      </c>
      <c r="B304">
        <v>5.4</v>
      </c>
      <c r="N304">
        <v>5.4</v>
      </c>
    </row>
    <row r="305" spans="1:14" x14ac:dyDescent="0.3">
      <c r="A305" t="s">
        <v>37</v>
      </c>
      <c r="B305">
        <v>6.1</v>
      </c>
      <c r="N305">
        <v>6.1</v>
      </c>
    </row>
    <row r="306" spans="1:14" x14ac:dyDescent="0.3">
      <c r="A306" t="s">
        <v>37</v>
      </c>
      <c r="B306">
        <v>5.3</v>
      </c>
      <c r="N306">
        <v>5.3</v>
      </c>
    </row>
    <row r="307" spans="1:14" x14ac:dyDescent="0.3">
      <c r="A307" t="s">
        <v>37</v>
      </c>
      <c r="B307">
        <v>2.2000000000000002</v>
      </c>
      <c r="N307">
        <v>2.2000000000000002</v>
      </c>
    </row>
    <row r="308" spans="1:14" x14ac:dyDescent="0.3">
      <c r="A308" t="s">
        <v>37</v>
      </c>
      <c r="B308">
        <v>7</v>
      </c>
      <c r="N308">
        <v>7</v>
      </c>
    </row>
    <row r="309" spans="1:14" x14ac:dyDescent="0.3">
      <c r="A309" t="s">
        <v>37</v>
      </c>
      <c r="B309">
        <v>3.8</v>
      </c>
      <c r="N309">
        <v>3.8</v>
      </c>
    </row>
    <row r="310" spans="1:14" x14ac:dyDescent="0.3">
      <c r="A310" t="s">
        <v>37</v>
      </c>
      <c r="B310">
        <v>6.9</v>
      </c>
      <c r="N310">
        <v>6.9</v>
      </c>
    </row>
    <row r="311" spans="1:14" x14ac:dyDescent="0.3">
      <c r="A311" t="s">
        <v>37</v>
      </c>
      <c r="B311">
        <v>7.2</v>
      </c>
      <c r="N311">
        <v>7.2</v>
      </c>
    </row>
    <row r="312" spans="1:14" x14ac:dyDescent="0.3">
      <c r="A312" t="s">
        <v>37</v>
      </c>
      <c r="B312">
        <v>7.3</v>
      </c>
      <c r="N312">
        <v>7.3</v>
      </c>
    </row>
    <row r="313" spans="1:14" x14ac:dyDescent="0.3">
      <c r="A313" t="s">
        <v>37</v>
      </c>
      <c r="B313">
        <v>6.3</v>
      </c>
      <c r="N313">
        <v>6.3</v>
      </c>
    </row>
    <row r="314" spans="1:14" x14ac:dyDescent="0.3">
      <c r="A314" t="s">
        <v>37</v>
      </c>
      <c r="B314">
        <v>7.5</v>
      </c>
      <c r="N314">
        <v>7.5</v>
      </c>
    </row>
    <row r="315" spans="1:14" x14ac:dyDescent="0.3">
      <c r="A315" t="s">
        <v>1946</v>
      </c>
      <c r="B315">
        <v>7.6</v>
      </c>
      <c r="N315">
        <v>6.8</v>
      </c>
    </row>
    <row r="316" spans="1:14" x14ac:dyDescent="0.3">
      <c r="A316" t="s">
        <v>37</v>
      </c>
      <c r="B316">
        <v>6.8</v>
      </c>
      <c r="N316">
        <v>5.2</v>
      </c>
    </row>
    <row r="317" spans="1:14" x14ac:dyDescent="0.3">
      <c r="A317" t="s">
        <v>37</v>
      </c>
      <c r="B317">
        <v>5.2</v>
      </c>
      <c r="N317">
        <v>7.7</v>
      </c>
    </row>
    <row r="318" spans="1:14" x14ac:dyDescent="0.3">
      <c r="A318" t="s">
        <v>37</v>
      </c>
      <c r="B318">
        <v>7.7</v>
      </c>
      <c r="N318">
        <v>6.2</v>
      </c>
    </row>
    <row r="319" spans="1:14" x14ac:dyDescent="0.3">
      <c r="A319" t="s">
        <v>37</v>
      </c>
      <c r="B319">
        <v>6.2</v>
      </c>
      <c r="N319">
        <v>7.7</v>
      </c>
    </row>
    <row r="320" spans="1:14" x14ac:dyDescent="0.3">
      <c r="A320" t="s">
        <v>37</v>
      </c>
      <c r="B320">
        <v>7.7</v>
      </c>
      <c r="N320">
        <v>4.3</v>
      </c>
    </row>
    <row r="321" spans="1:14" x14ac:dyDescent="0.3">
      <c r="A321" t="s">
        <v>37</v>
      </c>
      <c r="B321">
        <v>4.3</v>
      </c>
      <c r="N321">
        <v>6.9</v>
      </c>
    </row>
    <row r="322" spans="1:14" x14ac:dyDescent="0.3">
      <c r="A322" t="s">
        <v>37</v>
      </c>
      <c r="B322">
        <v>6.9</v>
      </c>
      <c r="N322">
        <v>6.6</v>
      </c>
    </row>
    <row r="323" spans="1:14" x14ac:dyDescent="0.3">
      <c r="A323" t="s">
        <v>37</v>
      </c>
      <c r="B323">
        <v>6.6</v>
      </c>
      <c r="N323">
        <v>7</v>
      </c>
    </row>
    <row r="324" spans="1:14" x14ac:dyDescent="0.3">
      <c r="A324" t="s">
        <v>37</v>
      </c>
      <c r="B324">
        <v>7</v>
      </c>
      <c r="N324">
        <v>6.7</v>
      </c>
    </row>
    <row r="325" spans="1:14" x14ac:dyDescent="0.3">
      <c r="A325" t="s">
        <v>37</v>
      </c>
      <c r="B325">
        <v>6.7</v>
      </c>
      <c r="N325">
        <v>8.1999999999999993</v>
      </c>
    </row>
    <row r="326" spans="1:14" x14ac:dyDescent="0.3">
      <c r="A326" t="s">
        <v>37</v>
      </c>
      <c r="B326">
        <v>8.1999999999999993</v>
      </c>
      <c r="N326">
        <v>8.9</v>
      </c>
    </row>
    <row r="327" spans="1:14" x14ac:dyDescent="0.3">
      <c r="A327" t="s">
        <v>37</v>
      </c>
      <c r="B327">
        <v>8.9</v>
      </c>
      <c r="N327">
        <v>8.6999999999999993</v>
      </c>
    </row>
    <row r="328" spans="1:14" x14ac:dyDescent="0.3">
      <c r="A328" t="s">
        <v>37</v>
      </c>
      <c r="B328">
        <v>8.6999999999999993</v>
      </c>
      <c r="N328">
        <v>5.5</v>
      </c>
    </row>
    <row r="329" spans="1:14" x14ac:dyDescent="0.3">
      <c r="A329" t="s">
        <v>37</v>
      </c>
      <c r="B329">
        <v>5.5</v>
      </c>
      <c r="N329">
        <v>5.7</v>
      </c>
    </row>
    <row r="330" spans="1:14" x14ac:dyDescent="0.3">
      <c r="A330" t="s">
        <v>37</v>
      </c>
      <c r="B330">
        <v>5.7</v>
      </c>
      <c r="N330">
        <v>6.3</v>
      </c>
    </row>
    <row r="331" spans="1:14" x14ac:dyDescent="0.3">
      <c r="A331" t="s">
        <v>37</v>
      </c>
      <c r="B331">
        <v>6.3</v>
      </c>
      <c r="N331">
        <v>5.9</v>
      </c>
    </row>
    <row r="332" spans="1:14" x14ac:dyDescent="0.3">
      <c r="A332" t="s">
        <v>37</v>
      </c>
      <c r="B332">
        <v>5.9</v>
      </c>
      <c r="N332">
        <v>7.6</v>
      </c>
    </row>
    <row r="333" spans="1:14" x14ac:dyDescent="0.3">
      <c r="A333" t="s">
        <v>37</v>
      </c>
      <c r="B333">
        <v>7.6</v>
      </c>
      <c r="N333">
        <v>6.6</v>
      </c>
    </row>
    <row r="334" spans="1:14" x14ac:dyDescent="0.3">
      <c r="A334" t="s">
        <v>37</v>
      </c>
      <c r="B334">
        <v>6.6</v>
      </c>
      <c r="N334">
        <v>5.3</v>
      </c>
    </row>
    <row r="335" spans="1:14" x14ac:dyDescent="0.3">
      <c r="A335" t="s">
        <v>37</v>
      </c>
      <c r="B335">
        <v>5.3</v>
      </c>
      <c r="N335">
        <v>6</v>
      </c>
    </row>
    <row r="336" spans="1:14" x14ac:dyDescent="0.3">
      <c r="A336" t="s">
        <v>37</v>
      </c>
      <c r="B336">
        <v>6</v>
      </c>
      <c r="N336">
        <v>8</v>
      </c>
    </row>
    <row r="337" spans="1:14" x14ac:dyDescent="0.3">
      <c r="A337" t="s">
        <v>37</v>
      </c>
      <c r="B337">
        <v>8</v>
      </c>
      <c r="N337">
        <v>5.6</v>
      </c>
    </row>
    <row r="338" spans="1:14" x14ac:dyDescent="0.3">
      <c r="A338" t="s">
        <v>37</v>
      </c>
      <c r="B338">
        <v>5.6</v>
      </c>
      <c r="N338">
        <v>5.9</v>
      </c>
    </row>
    <row r="339" spans="1:14" x14ac:dyDescent="0.3">
      <c r="A339" t="s">
        <v>37</v>
      </c>
      <c r="B339">
        <v>5.9</v>
      </c>
      <c r="N339">
        <v>7.3</v>
      </c>
    </row>
    <row r="340" spans="1:14" x14ac:dyDescent="0.3">
      <c r="A340" t="s">
        <v>37</v>
      </c>
      <c r="B340">
        <v>7.3</v>
      </c>
      <c r="N340">
        <v>7.9</v>
      </c>
    </row>
    <row r="341" spans="1:14" x14ac:dyDescent="0.3">
      <c r="A341" t="s">
        <v>37</v>
      </c>
      <c r="B341">
        <v>7.9</v>
      </c>
      <c r="N341">
        <v>6.8</v>
      </c>
    </row>
    <row r="342" spans="1:14" x14ac:dyDescent="0.3">
      <c r="A342" t="s">
        <v>37</v>
      </c>
      <c r="B342">
        <v>6.8</v>
      </c>
      <c r="N342">
        <v>6.6</v>
      </c>
    </row>
    <row r="343" spans="1:14" x14ac:dyDescent="0.3">
      <c r="A343" t="s">
        <v>37</v>
      </c>
      <c r="B343">
        <v>6.6</v>
      </c>
      <c r="N343">
        <v>6.6</v>
      </c>
    </row>
    <row r="344" spans="1:14" x14ac:dyDescent="0.3">
      <c r="A344" t="s">
        <v>37</v>
      </c>
      <c r="B344">
        <v>6.6</v>
      </c>
      <c r="N344">
        <v>7</v>
      </c>
    </row>
    <row r="345" spans="1:14" x14ac:dyDescent="0.3">
      <c r="A345" t="s">
        <v>37</v>
      </c>
      <c r="B345">
        <v>7</v>
      </c>
      <c r="N345">
        <v>7</v>
      </c>
    </row>
    <row r="346" spans="1:14" x14ac:dyDescent="0.3">
      <c r="A346" t="s">
        <v>37</v>
      </c>
      <c r="B346">
        <v>7</v>
      </c>
      <c r="N346">
        <v>7.3</v>
      </c>
    </row>
    <row r="347" spans="1:14" x14ac:dyDescent="0.3">
      <c r="A347" t="s">
        <v>37</v>
      </c>
      <c r="B347">
        <v>7.3</v>
      </c>
      <c r="N347">
        <v>5.5</v>
      </c>
    </row>
    <row r="348" spans="1:14" x14ac:dyDescent="0.3">
      <c r="A348" t="s">
        <v>37</v>
      </c>
      <c r="B348">
        <v>5.5</v>
      </c>
      <c r="N348">
        <v>8.5</v>
      </c>
    </row>
    <row r="349" spans="1:14" x14ac:dyDescent="0.3">
      <c r="A349" t="s">
        <v>37</v>
      </c>
      <c r="B349">
        <v>8.5</v>
      </c>
      <c r="N349">
        <v>7.5</v>
      </c>
    </row>
    <row r="350" spans="1:14" x14ac:dyDescent="0.3">
      <c r="A350" t="s">
        <v>37</v>
      </c>
      <c r="B350">
        <v>7.5</v>
      </c>
      <c r="N350">
        <v>7</v>
      </c>
    </row>
    <row r="351" spans="1:14" x14ac:dyDescent="0.3">
      <c r="A351" t="s">
        <v>37</v>
      </c>
      <c r="B351">
        <v>7</v>
      </c>
      <c r="N351">
        <v>7.8</v>
      </c>
    </row>
    <row r="352" spans="1:14" x14ac:dyDescent="0.3">
      <c r="A352" t="s">
        <v>37</v>
      </c>
      <c r="B352">
        <v>7.8</v>
      </c>
      <c r="N352">
        <v>7.6</v>
      </c>
    </row>
    <row r="353" spans="1:14" x14ac:dyDescent="0.3">
      <c r="A353" t="s">
        <v>37</v>
      </c>
      <c r="B353">
        <v>7.6</v>
      </c>
      <c r="N353">
        <v>7.6</v>
      </c>
    </row>
    <row r="354" spans="1:14" x14ac:dyDescent="0.3">
      <c r="A354" t="s">
        <v>37</v>
      </c>
      <c r="B354">
        <v>7.6</v>
      </c>
      <c r="N354">
        <v>6.8</v>
      </c>
    </row>
    <row r="355" spans="1:14" x14ac:dyDescent="0.3">
      <c r="A355" t="s">
        <v>37</v>
      </c>
      <c r="B355">
        <v>6.8</v>
      </c>
      <c r="N355">
        <v>5</v>
      </c>
    </row>
    <row r="356" spans="1:14" x14ac:dyDescent="0.3">
      <c r="A356" t="s">
        <v>37</v>
      </c>
      <c r="B356">
        <v>5</v>
      </c>
      <c r="N356">
        <v>7.1</v>
      </c>
    </row>
    <row r="357" spans="1:14" x14ac:dyDescent="0.3">
      <c r="A357" t="s">
        <v>37</v>
      </c>
      <c r="B357">
        <v>7.1</v>
      </c>
      <c r="N357">
        <v>5.5</v>
      </c>
    </row>
    <row r="358" spans="1:14" x14ac:dyDescent="0.3">
      <c r="A358" t="s">
        <v>37</v>
      </c>
      <c r="B358">
        <v>5.5</v>
      </c>
      <c r="N358">
        <v>5.6</v>
      </c>
    </row>
    <row r="359" spans="1:14" x14ac:dyDescent="0.3">
      <c r="A359" t="s">
        <v>37</v>
      </c>
      <c r="B359">
        <v>5.6</v>
      </c>
      <c r="N359">
        <v>7.1</v>
      </c>
    </row>
    <row r="360" spans="1:14" x14ac:dyDescent="0.3">
      <c r="A360" t="s">
        <v>37</v>
      </c>
      <c r="B360">
        <v>7.1</v>
      </c>
      <c r="N360">
        <v>4.9000000000000004</v>
      </c>
    </row>
    <row r="361" spans="1:14" x14ac:dyDescent="0.3">
      <c r="A361" t="s">
        <v>37</v>
      </c>
      <c r="B361">
        <v>4.9000000000000004</v>
      </c>
      <c r="N361">
        <v>7.4</v>
      </c>
    </row>
    <row r="362" spans="1:14" x14ac:dyDescent="0.3">
      <c r="A362" t="s">
        <v>37</v>
      </c>
      <c r="B362">
        <v>7.4</v>
      </c>
      <c r="N362">
        <v>5.7</v>
      </c>
    </row>
    <row r="363" spans="1:14" x14ac:dyDescent="0.3">
      <c r="A363" t="s">
        <v>37</v>
      </c>
      <c r="B363">
        <v>5.7</v>
      </c>
      <c r="N363">
        <v>5.9</v>
      </c>
    </row>
    <row r="364" spans="1:14" x14ac:dyDescent="0.3">
      <c r="A364" t="s">
        <v>2221</v>
      </c>
      <c r="B364">
        <v>6.4</v>
      </c>
      <c r="N364">
        <v>5.5</v>
      </c>
    </row>
    <row r="365" spans="1:14" x14ac:dyDescent="0.3">
      <c r="A365" t="s">
        <v>37</v>
      </c>
      <c r="B365">
        <v>5.9</v>
      </c>
      <c r="N365">
        <v>6.9</v>
      </c>
    </row>
    <row r="366" spans="1:14" x14ac:dyDescent="0.3">
      <c r="A366" t="s">
        <v>37</v>
      </c>
      <c r="B366">
        <v>5.5</v>
      </c>
      <c r="N366">
        <v>6.2</v>
      </c>
    </row>
    <row r="367" spans="1:14" x14ac:dyDescent="0.3">
      <c r="A367" t="s">
        <v>37</v>
      </c>
      <c r="B367">
        <v>6.9</v>
      </c>
      <c r="N367">
        <v>7</v>
      </c>
    </row>
    <row r="368" spans="1:14" x14ac:dyDescent="0.3">
      <c r="A368" t="s">
        <v>37</v>
      </c>
      <c r="B368">
        <v>6.2</v>
      </c>
      <c r="N368">
        <v>5.6</v>
      </c>
    </row>
    <row r="369" spans="1:14" x14ac:dyDescent="0.3">
      <c r="A369" t="s">
        <v>37</v>
      </c>
      <c r="B369">
        <v>7</v>
      </c>
      <c r="N369">
        <v>7</v>
      </c>
    </row>
    <row r="370" spans="1:14" x14ac:dyDescent="0.3">
      <c r="A370" t="s">
        <v>37</v>
      </c>
      <c r="B370">
        <v>5.6</v>
      </c>
      <c r="N370">
        <v>6.8</v>
      </c>
    </row>
    <row r="371" spans="1:14" x14ac:dyDescent="0.3">
      <c r="A371" t="s">
        <v>37</v>
      </c>
      <c r="B371">
        <v>7</v>
      </c>
      <c r="N371">
        <v>5.4</v>
      </c>
    </row>
    <row r="372" spans="1:14" x14ac:dyDescent="0.3">
      <c r="A372" t="s">
        <v>37</v>
      </c>
      <c r="B372">
        <v>6.8</v>
      </c>
      <c r="N372">
        <v>6.1</v>
      </c>
    </row>
    <row r="373" spans="1:14" x14ac:dyDescent="0.3">
      <c r="A373" t="s">
        <v>37</v>
      </c>
      <c r="B373">
        <v>5.4</v>
      </c>
      <c r="N373">
        <v>6.7</v>
      </c>
    </row>
    <row r="374" spans="1:14" x14ac:dyDescent="0.3">
      <c r="A374" t="s">
        <v>37</v>
      </c>
      <c r="B374">
        <v>6.1</v>
      </c>
      <c r="N374">
        <v>6.9</v>
      </c>
    </row>
    <row r="375" spans="1:14" x14ac:dyDescent="0.3">
      <c r="A375" t="s">
        <v>37</v>
      </c>
      <c r="B375">
        <v>6.7</v>
      </c>
      <c r="N375">
        <v>8</v>
      </c>
    </row>
    <row r="376" spans="1:14" x14ac:dyDescent="0.3">
      <c r="A376" t="s">
        <v>37</v>
      </c>
      <c r="B376">
        <v>6.9</v>
      </c>
      <c r="N376">
        <v>4.4000000000000004</v>
      </c>
    </row>
    <row r="377" spans="1:14" x14ac:dyDescent="0.3">
      <c r="A377" t="s">
        <v>37</v>
      </c>
      <c r="B377">
        <v>8</v>
      </c>
      <c r="N377">
        <v>7.3</v>
      </c>
    </row>
    <row r="378" spans="1:14" x14ac:dyDescent="0.3">
      <c r="A378" t="s">
        <v>37</v>
      </c>
      <c r="B378">
        <v>4.4000000000000004</v>
      </c>
      <c r="N378">
        <v>6.3</v>
      </c>
    </row>
    <row r="379" spans="1:14" x14ac:dyDescent="0.3">
      <c r="A379" t="s">
        <v>37</v>
      </c>
      <c r="B379">
        <v>7.3</v>
      </c>
      <c r="N379">
        <v>7.7</v>
      </c>
    </row>
    <row r="380" spans="1:14" x14ac:dyDescent="0.3">
      <c r="A380" t="s">
        <v>37</v>
      </c>
      <c r="B380">
        <v>6.3</v>
      </c>
      <c r="N380">
        <v>6.5</v>
      </c>
    </row>
    <row r="381" spans="1:14" x14ac:dyDescent="0.3">
      <c r="A381" t="s">
        <v>37</v>
      </c>
      <c r="B381">
        <v>7.7</v>
      </c>
      <c r="N381">
        <v>7.8</v>
      </c>
    </row>
    <row r="382" spans="1:14" x14ac:dyDescent="0.3">
      <c r="A382" t="s">
        <v>37</v>
      </c>
      <c r="B382">
        <v>6.5</v>
      </c>
      <c r="N382">
        <v>6.4</v>
      </c>
    </row>
    <row r="383" spans="1:14" x14ac:dyDescent="0.3">
      <c r="A383" t="s">
        <v>37</v>
      </c>
      <c r="B383">
        <v>7.8</v>
      </c>
      <c r="N383">
        <v>7.8</v>
      </c>
    </row>
    <row r="384" spans="1:14" x14ac:dyDescent="0.3">
      <c r="A384" t="s">
        <v>37</v>
      </c>
      <c r="B384">
        <v>6.4</v>
      </c>
      <c r="N384">
        <v>5.8</v>
      </c>
    </row>
    <row r="385" spans="1:14" x14ac:dyDescent="0.3">
      <c r="A385" t="s">
        <v>37</v>
      </c>
      <c r="B385">
        <v>7.8</v>
      </c>
      <c r="N385">
        <v>7.1</v>
      </c>
    </row>
    <row r="386" spans="1:14" x14ac:dyDescent="0.3">
      <c r="A386" t="s">
        <v>37</v>
      </c>
      <c r="B386">
        <v>5.8</v>
      </c>
      <c r="N386">
        <v>7.1</v>
      </c>
    </row>
    <row r="387" spans="1:14" x14ac:dyDescent="0.3">
      <c r="A387" t="s">
        <v>37</v>
      </c>
      <c r="B387">
        <v>7.1</v>
      </c>
      <c r="N387">
        <v>6.8</v>
      </c>
    </row>
    <row r="388" spans="1:14" x14ac:dyDescent="0.3">
      <c r="A388" t="s">
        <v>37</v>
      </c>
      <c r="B388">
        <v>7.1</v>
      </c>
      <c r="N388">
        <v>4.8</v>
      </c>
    </row>
    <row r="389" spans="1:14" x14ac:dyDescent="0.3">
      <c r="A389" t="s">
        <v>37</v>
      </c>
      <c r="B389">
        <v>6.8</v>
      </c>
      <c r="N389">
        <v>6.2</v>
      </c>
    </row>
    <row r="390" spans="1:14" x14ac:dyDescent="0.3">
      <c r="A390" t="s">
        <v>37</v>
      </c>
      <c r="B390">
        <v>4.8</v>
      </c>
      <c r="N390">
        <v>6.9</v>
      </c>
    </row>
    <row r="391" spans="1:14" x14ac:dyDescent="0.3">
      <c r="A391" t="s">
        <v>37</v>
      </c>
      <c r="B391">
        <v>6.2</v>
      </c>
      <c r="N391">
        <v>7.3</v>
      </c>
    </row>
    <row r="392" spans="1:14" x14ac:dyDescent="0.3">
      <c r="A392" t="s">
        <v>37</v>
      </c>
      <c r="B392">
        <v>6.9</v>
      </c>
      <c r="N392">
        <v>6.6</v>
      </c>
    </row>
    <row r="393" spans="1:14" x14ac:dyDescent="0.3">
      <c r="A393" t="s">
        <v>37</v>
      </c>
      <c r="B393">
        <v>7.3</v>
      </c>
      <c r="N393">
        <v>6.9</v>
      </c>
    </row>
    <row r="394" spans="1:14" x14ac:dyDescent="0.3">
      <c r="A394" t="s">
        <v>37</v>
      </c>
      <c r="B394">
        <v>6.6</v>
      </c>
      <c r="N394">
        <v>6.2</v>
      </c>
    </row>
    <row r="395" spans="1:14" x14ac:dyDescent="0.3">
      <c r="A395" t="s">
        <v>37</v>
      </c>
      <c r="B395">
        <v>6.9</v>
      </c>
      <c r="N395">
        <v>6.7</v>
      </c>
    </row>
    <row r="396" spans="1:14" x14ac:dyDescent="0.3">
      <c r="A396" t="s">
        <v>37</v>
      </c>
      <c r="B396">
        <v>6.2</v>
      </c>
      <c r="N396">
        <v>7.6</v>
      </c>
    </row>
    <row r="397" spans="1:14" x14ac:dyDescent="0.3">
      <c r="A397" t="s">
        <v>37</v>
      </c>
      <c r="B397">
        <v>6.7</v>
      </c>
      <c r="N397">
        <v>6.7</v>
      </c>
    </row>
    <row r="398" spans="1:14" x14ac:dyDescent="0.3">
      <c r="A398" t="s">
        <v>37</v>
      </c>
      <c r="B398">
        <v>7.6</v>
      </c>
      <c r="N398">
        <v>6.2</v>
      </c>
    </row>
    <row r="399" spans="1:14" x14ac:dyDescent="0.3">
      <c r="A399" t="s">
        <v>37</v>
      </c>
      <c r="B399">
        <v>6.7</v>
      </c>
      <c r="N399">
        <v>7.3</v>
      </c>
    </row>
    <row r="400" spans="1:14" x14ac:dyDescent="0.3">
      <c r="A400" t="s">
        <v>37</v>
      </c>
      <c r="B400">
        <v>6.2</v>
      </c>
      <c r="N400">
        <v>6</v>
      </c>
    </row>
    <row r="401" spans="1:14" x14ac:dyDescent="0.3">
      <c r="A401" t="s">
        <v>37</v>
      </c>
      <c r="B401">
        <v>7.3</v>
      </c>
      <c r="N401">
        <v>7.1</v>
      </c>
    </row>
    <row r="402" spans="1:14" x14ac:dyDescent="0.3">
      <c r="A402" t="s">
        <v>37</v>
      </c>
      <c r="B402">
        <v>6</v>
      </c>
      <c r="N402">
        <v>7.1</v>
      </c>
    </row>
    <row r="403" spans="1:14" x14ac:dyDescent="0.3">
      <c r="A403" t="s">
        <v>37</v>
      </c>
      <c r="B403">
        <v>7.1</v>
      </c>
      <c r="N403">
        <v>5.5</v>
      </c>
    </row>
    <row r="404" spans="1:14" x14ac:dyDescent="0.3">
      <c r="A404" t="s">
        <v>37</v>
      </c>
      <c r="B404">
        <v>7.1</v>
      </c>
      <c r="N404">
        <v>5.6</v>
      </c>
    </row>
    <row r="405" spans="1:14" x14ac:dyDescent="0.3">
      <c r="A405" t="s">
        <v>37</v>
      </c>
      <c r="B405">
        <v>5.5</v>
      </c>
      <c r="N405">
        <v>7.5</v>
      </c>
    </row>
    <row r="406" spans="1:14" x14ac:dyDescent="0.3">
      <c r="A406" t="s">
        <v>37</v>
      </c>
      <c r="B406">
        <v>5.6</v>
      </c>
      <c r="N406">
        <v>5.4</v>
      </c>
    </row>
    <row r="407" spans="1:14" x14ac:dyDescent="0.3">
      <c r="A407" t="s">
        <v>37</v>
      </c>
      <c r="B407">
        <v>7.5</v>
      </c>
      <c r="N407">
        <v>4.3</v>
      </c>
    </row>
    <row r="408" spans="1:14" x14ac:dyDescent="0.3">
      <c r="A408" t="s">
        <v>37</v>
      </c>
      <c r="B408">
        <v>5.4</v>
      </c>
      <c r="N408">
        <v>4.9000000000000004</v>
      </c>
    </row>
    <row r="409" spans="1:14" x14ac:dyDescent="0.3">
      <c r="A409" t="s">
        <v>37</v>
      </c>
      <c r="B409">
        <v>4.3</v>
      </c>
      <c r="N409">
        <v>7.1</v>
      </c>
    </row>
    <row r="410" spans="1:14" x14ac:dyDescent="0.3">
      <c r="A410" t="s">
        <v>37</v>
      </c>
      <c r="B410">
        <v>4.9000000000000004</v>
      </c>
      <c r="N410">
        <v>6.4</v>
      </c>
    </row>
    <row r="411" spans="1:14" x14ac:dyDescent="0.3">
      <c r="A411" t="s">
        <v>37</v>
      </c>
      <c r="B411">
        <v>7.1</v>
      </c>
      <c r="N411">
        <v>4.3</v>
      </c>
    </row>
    <row r="412" spans="1:14" x14ac:dyDescent="0.3">
      <c r="A412" t="s">
        <v>37</v>
      </c>
      <c r="B412">
        <v>6.4</v>
      </c>
      <c r="N412">
        <v>6.1</v>
      </c>
    </row>
    <row r="413" spans="1:14" x14ac:dyDescent="0.3">
      <c r="A413" t="s">
        <v>37</v>
      </c>
      <c r="B413">
        <v>4.3</v>
      </c>
      <c r="N413">
        <v>7</v>
      </c>
    </row>
    <row r="414" spans="1:14" x14ac:dyDescent="0.3">
      <c r="A414" t="s">
        <v>37</v>
      </c>
      <c r="B414">
        <v>6.1</v>
      </c>
      <c r="N414">
        <v>7.7</v>
      </c>
    </row>
    <row r="415" spans="1:14" x14ac:dyDescent="0.3">
      <c r="A415" t="s">
        <v>37</v>
      </c>
      <c r="B415">
        <v>7</v>
      </c>
      <c r="N415">
        <v>5.9</v>
      </c>
    </row>
    <row r="416" spans="1:14" x14ac:dyDescent="0.3">
      <c r="A416" t="s">
        <v>37</v>
      </c>
      <c r="B416">
        <v>7.7</v>
      </c>
      <c r="N416">
        <v>6.7</v>
      </c>
    </row>
    <row r="417" spans="1:14" x14ac:dyDescent="0.3">
      <c r="A417" t="s">
        <v>37</v>
      </c>
      <c r="B417">
        <v>5.9</v>
      </c>
      <c r="N417">
        <v>6.5</v>
      </c>
    </row>
    <row r="418" spans="1:14" x14ac:dyDescent="0.3">
      <c r="A418" t="s">
        <v>37</v>
      </c>
      <c r="B418">
        <v>6.7</v>
      </c>
      <c r="N418">
        <v>7.1</v>
      </c>
    </row>
    <row r="419" spans="1:14" x14ac:dyDescent="0.3">
      <c r="A419" t="s">
        <v>37</v>
      </c>
      <c r="B419">
        <v>6.5</v>
      </c>
      <c r="N419">
        <v>7.3</v>
      </c>
    </row>
    <row r="420" spans="1:14" x14ac:dyDescent="0.3">
      <c r="A420" t="s">
        <v>37</v>
      </c>
      <c r="B420">
        <v>7.1</v>
      </c>
      <c r="N420">
        <v>6.5</v>
      </c>
    </row>
    <row r="421" spans="1:14" x14ac:dyDescent="0.3">
      <c r="A421" t="s">
        <v>37</v>
      </c>
      <c r="B421">
        <v>7.3</v>
      </c>
      <c r="N421">
        <v>7</v>
      </c>
    </row>
    <row r="422" spans="1:14" x14ac:dyDescent="0.3">
      <c r="A422" t="s">
        <v>37</v>
      </c>
      <c r="B422">
        <v>6.5</v>
      </c>
      <c r="N422">
        <v>6.8</v>
      </c>
    </row>
    <row r="423" spans="1:14" x14ac:dyDescent="0.3">
      <c r="A423" t="s">
        <v>37</v>
      </c>
      <c r="B423">
        <v>7</v>
      </c>
      <c r="N423">
        <v>7.2</v>
      </c>
    </row>
    <row r="424" spans="1:14" x14ac:dyDescent="0.3">
      <c r="A424" t="s">
        <v>37</v>
      </c>
      <c r="B424">
        <v>6.8</v>
      </c>
      <c r="N424">
        <v>6.1</v>
      </c>
    </row>
    <row r="425" spans="1:14" x14ac:dyDescent="0.3">
      <c r="A425" t="s">
        <v>37</v>
      </c>
      <c r="B425">
        <v>7.2</v>
      </c>
      <c r="N425">
        <v>6.7</v>
      </c>
    </row>
    <row r="426" spans="1:14" x14ac:dyDescent="0.3">
      <c r="A426" t="s">
        <v>37</v>
      </c>
      <c r="B426">
        <v>6.1</v>
      </c>
      <c r="N426">
        <v>6.4</v>
      </c>
    </row>
    <row r="427" spans="1:14" x14ac:dyDescent="0.3">
      <c r="A427" t="s">
        <v>37</v>
      </c>
      <c r="B427">
        <v>6.7</v>
      </c>
      <c r="N427">
        <v>4.4000000000000004</v>
      </c>
    </row>
    <row r="428" spans="1:14" x14ac:dyDescent="0.3">
      <c r="A428" t="s">
        <v>37</v>
      </c>
      <c r="B428">
        <v>6.4</v>
      </c>
      <c r="N428">
        <v>5.4</v>
      </c>
    </row>
    <row r="429" spans="1:14" x14ac:dyDescent="0.3">
      <c r="A429" t="s">
        <v>37</v>
      </c>
      <c r="B429">
        <v>4.4000000000000004</v>
      </c>
      <c r="N429">
        <v>6.5</v>
      </c>
    </row>
    <row r="430" spans="1:14" x14ac:dyDescent="0.3">
      <c r="A430" t="s">
        <v>37</v>
      </c>
      <c r="B430">
        <v>5.4</v>
      </c>
      <c r="N430">
        <v>6.7</v>
      </c>
    </row>
    <row r="431" spans="1:14" x14ac:dyDescent="0.3">
      <c r="A431" t="s">
        <v>37</v>
      </c>
      <c r="B431">
        <v>6.5</v>
      </c>
      <c r="N431">
        <v>8.1</v>
      </c>
    </row>
    <row r="432" spans="1:14" x14ac:dyDescent="0.3">
      <c r="A432" t="s">
        <v>37</v>
      </c>
      <c r="B432">
        <v>6.7</v>
      </c>
      <c r="N432">
        <v>5.6</v>
      </c>
    </row>
    <row r="433" spans="1:14" x14ac:dyDescent="0.3">
      <c r="A433" t="s">
        <v>37</v>
      </c>
      <c r="B433">
        <v>8.1</v>
      </c>
      <c r="N433">
        <v>6.3</v>
      </c>
    </row>
    <row r="434" spans="1:14" x14ac:dyDescent="0.3">
      <c r="A434" t="s">
        <v>37</v>
      </c>
      <c r="B434">
        <v>5.6</v>
      </c>
      <c r="N434">
        <v>7.3</v>
      </c>
    </row>
    <row r="435" spans="1:14" x14ac:dyDescent="0.3">
      <c r="A435" t="s">
        <v>37</v>
      </c>
      <c r="B435">
        <v>6.3</v>
      </c>
      <c r="N435">
        <v>6.1</v>
      </c>
    </row>
    <row r="436" spans="1:14" x14ac:dyDescent="0.3">
      <c r="A436" t="s">
        <v>37</v>
      </c>
      <c r="B436">
        <v>7.3</v>
      </c>
      <c r="N436">
        <v>7.7</v>
      </c>
    </row>
    <row r="437" spans="1:14" x14ac:dyDescent="0.3">
      <c r="A437" t="s">
        <v>37</v>
      </c>
      <c r="B437">
        <v>6.1</v>
      </c>
      <c r="N437">
        <v>6.4</v>
      </c>
    </row>
    <row r="438" spans="1:14" x14ac:dyDescent="0.3">
      <c r="A438" t="s">
        <v>37</v>
      </c>
      <c r="B438">
        <v>7.7</v>
      </c>
      <c r="N438">
        <v>6.8</v>
      </c>
    </row>
    <row r="439" spans="1:14" x14ac:dyDescent="0.3">
      <c r="A439" t="s">
        <v>37</v>
      </c>
      <c r="B439">
        <v>6.4</v>
      </c>
      <c r="N439">
        <v>6.6</v>
      </c>
    </row>
    <row r="440" spans="1:14" x14ac:dyDescent="0.3">
      <c r="A440" t="s">
        <v>37</v>
      </c>
      <c r="B440">
        <v>6.8</v>
      </c>
      <c r="N440">
        <v>7.2</v>
      </c>
    </row>
    <row r="441" spans="1:14" x14ac:dyDescent="0.3">
      <c r="A441" t="s">
        <v>37</v>
      </c>
      <c r="B441">
        <v>6.6</v>
      </c>
      <c r="N441">
        <v>6.9</v>
      </c>
    </row>
    <row r="442" spans="1:14" x14ac:dyDescent="0.3">
      <c r="A442" t="s">
        <v>37</v>
      </c>
      <c r="B442">
        <v>7.2</v>
      </c>
      <c r="N442">
        <v>5.2</v>
      </c>
    </row>
    <row r="443" spans="1:14" x14ac:dyDescent="0.3">
      <c r="A443" t="s">
        <v>37</v>
      </c>
      <c r="B443">
        <v>6.9</v>
      </c>
      <c r="N443">
        <v>4.9000000000000004</v>
      </c>
    </row>
    <row r="444" spans="1:14" x14ac:dyDescent="0.3">
      <c r="A444" t="s">
        <v>37</v>
      </c>
      <c r="B444">
        <v>5.2</v>
      </c>
      <c r="N444">
        <v>6.3</v>
      </c>
    </row>
    <row r="445" spans="1:14" x14ac:dyDescent="0.3">
      <c r="A445" t="s">
        <v>37</v>
      </c>
      <c r="B445">
        <v>4.9000000000000004</v>
      </c>
      <c r="N445">
        <v>5.6</v>
      </c>
    </row>
    <row r="446" spans="1:14" x14ac:dyDescent="0.3">
      <c r="A446" t="s">
        <v>37</v>
      </c>
      <c r="B446">
        <v>6.3</v>
      </c>
      <c r="N446">
        <v>5.5</v>
      </c>
    </row>
    <row r="447" spans="1:14" x14ac:dyDescent="0.3">
      <c r="A447" t="s">
        <v>37</v>
      </c>
      <c r="B447">
        <v>5.6</v>
      </c>
      <c r="N447">
        <v>6.7</v>
      </c>
    </row>
    <row r="448" spans="1:14" x14ac:dyDescent="0.3">
      <c r="A448" t="s">
        <v>37</v>
      </c>
      <c r="B448">
        <v>5.5</v>
      </c>
      <c r="N448">
        <v>7.6</v>
      </c>
    </row>
    <row r="449" spans="1:14" x14ac:dyDescent="0.3">
      <c r="A449" t="s">
        <v>37</v>
      </c>
      <c r="B449">
        <v>6.7</v>
      </c>
      <c r="N449">
        <v>5.7</v>
      </c>
    </row>
    <row r="450" spans="1:14" x14ac:dyDescent="0.3">
      <c r="A450" t="s">
        <v>37</v>
      </c>
      <c r="B450">
        <v>7.6</v>
      </c>
      <c r="N450">
        <v>4.5999999999999996</v>
      </c>
    </row>
    <row r="451" spans="1:14" x14ac:dyDescent="0.3">
      <c r="A451" t="s">
        <v>37</v>
      </c>
      <c r="B451">
        <v>5.7</v>
      </c>
      <c r="N451">
        <v>7</v>
      </c>
    </row>
    <row r="452" spans="1:14" x14ac:dyDescent="0.3">
      <c r="A452" t="s">
        <v>37</v>
      </c>
      <c r="B452">
        <v>4.5999999999999996</v>
      </c>
      <c r="N452">
        <v>5.2</v>
      </c>
    </row>
    <row r="453" spans="1:14" x14ac:dyDescent="0.3">
      <c r="A453" t="s">
        <v>37</v>
      </c>
      <c r="B453">
        <v>7</v>
      </c>
      <c r="N453">
        <v>5.0999999999999996</v>
      </c>
    </row>
    <row r="454" spans="1:14" x14ac:dyDescent="0.3">
      <c r="A454" t="s">
        <v>37</v>
      </c>
      <c r="B454">
        <v>5.2</v>
      </c>
      <c r="N454">
        <v>6.6</v>
      </c>
    </row>
    <row r="455" spans="1:14" x14ac:dyDescent="0.3">
      <c r="A455" t="s">
        <v>37</v>
      </c>
      <c r="B455">
        <v>5.0999999999999996</v>
      </c>
      <c r="N455">
        <v>6.7</v>
      </c>
    </row>
    <row r="456" spans="1:14" x14ac:dyDescent="0.3">
      <c r="A456" t="s">
        <v>37</v>
      </c>
      <c r="B456">
        <v>6.6</v>
      </c>
      <c r="N456">
        <v>7.3</v>
      </c>
    </row>
    <row r="457" spans="1:14" x14ac:dyDescent="0.3">
      <c r="A457" t="s">
        <v>37</v>
      </c>
      <c r="B457">
        <v>6.7</v>
      </c>
      <c r="N457">
        <v>5.9</v>
      </c>
    </row>
    <row r="458" spans="1:14" x14ac:dyDescent="0.3">
      <c r="A458" t="s">
        <v>37</v>
      </c>
      <c r="B458">
        <v>7.3</v>
      </c>
      <c r="N458">
        <v>5.6</v>
      </c>
    </row>
    <row r="459" spans="1:14" x14ac:dyDescent="0.3">
      <c r="A459" t="s">
        <v>37</v>
      </c>
      <c r="B459">
        <v>5.9</v>
      </c>
      <c r="N459">
        <v>6.5</v>
      </c>
    </row>
    <row r="460" spans="1:14" x14ac:dyDescent="0.3">
      <c r="A460" t="s">
        <v>37</v>
      </c>
      <c r="B460">
        <v>5.6</v>
      </c>
      <c r="N460">
        <v>7</v>
      </c>
    </row>
    <row r="461" spans="1:14" x14ac:dyDescent="0.3">
      <c r="A461" t="s">
        <v>37</v>
      </c>
      <c r="B461">
        <v>6.5</v>
      </c>
      <c r="N461">
        <v>5.3</v>
      </c>
    </row>
    <row r="462" spans="1:14" x14ac:dyDescent="0.3">
      <c r="A462" t="s">
        <v>2778</v>
      </c>
      <c r="B462">
        <v>5.9</v>
      </c>
      <c r="N462">
        <v>5.9</v>
      </c>
    </row>
    <row r="463" spans="1:14" x14ac:dyDescent="0.3">
      <c r="A463" t="s">
        <v>37</v>
      </c>
      <c r="B463">
        <v>7</v>
      </c>
      <c r="N463">
        <v>6.3</v>
      </c>
    </row>
    <row r="464" spans="1:14" x14ac:dyDescent="0.3">
      <c r="A464" t="s">
        <v>37</v>
      </c>
      <c r="B464">
        <v>5.3</v>
      </c>
      <c r="N464">
        <v>6.3</v>
      </c>
    </row>
    <row r="465" spans="1:14" x14ac:dyDescent="0.3">
      <c r="A465" t="s">
        <v>37</v>
      </c>
      <c r="B465">
        <v>5.9</v>
      </c>
      <c r="N465">
        <v>7.3</v>
      </c>
    </row>
    <row r="466" spans="1:14" x14ac:dyDescent="0.3">
      <c r="A466" t="s">
        <v>37</v>
      </c>
      <c r="B466">
        <v>6.3</v>
      </c>
      <c r="N466">
        <v>5.8</v>
      </c>
    </row>
    <row r="467" spans="1:14" x14ac:dyDescent="0.3">
      <c r="A467" t="s">
        <v>37</v>
      </c>
      <c r="B467">
        <v>6.3</v>
      </c>
      <c r="N467">
        <v>5.2</v>
      </c>
    </row>
    <row r="468" spans="1:14" x14ac:dyDescent="0.3">
      <c r="A468" t="s">
        <v>37</v>
      </c>
      <c r="B468">
        <v>7.3</v>
      </c>
      <c r="N468">
        <v>2.4</v>
      </c>
    </row>
    <row r="469" spans="1:14" x14ac:dyDescent="0.3">
      <c r="A469" t="s">
        <v>37</v>
      </c>
      <c r="B469">
        <v>5.8</v>
      </c>
      <c r="N469">
        <v>5.7</v>
      </c>
    </row>
    <row r="470" spans="1:14" x14ac:dyDescent="0.3">
      <c r="A470" t="s">
        <v>37</v>
      </c>
      <c r="B470">
        <v>5.2</v>
      </c>
      <c r="N470">
        <v>5.8</v>
      </c>
    </row>
    <row r="471" spans="1:14" x14ac:dyDescent="0.3">
      <c r="A471" t="s">
        <v>37</v>
      </c>
      <c r="B471">
        <v>2.4</v>
      </c>
      <c r="N471">
        <v>5.6</v>
      </c>
    </row>
    <row r="472" spans="1:14" x14ac:dyDescent="0.3">
      <c r="A472" t="s">
        <v>37</v>
      </c>
      <c r="B472">
        <v>5.7</v>
      </c>
      <c r="N472">
        <v>6</v>
      </c>
    </row>
    <row r="473" spans="1:14" x14ac:dyDescent="0.3">
      <c r="A473" t="s">
        <v>37</v>
      </c>
      <c r="B473">
        <v>5.8</v>
      </c>
      <c r="N473">
        <v>5.8</v>
      </c>
    </row>
    <row r="474" spans="1:14" x14ac:dyDescent="0.3">
      <c r="A474" t="s">
        <v>37</v>
      </c>
      <c r="B474">
        <v>5.6</v>
      </c>
      <c r="N474">
        <v>6</v>
      </c>
    </row>
    <row r="475" spans="1:14" x14ac:dyDescent="0.3">
      <c r="A475" t="s">
        <v>37</v>
      </c>
      <c r="B475">
        <v>6</v>
      </c>
      <c r="N475">
        <v>5.7</v>
      </c>
    </row>
    <row r="476" spans="1:14" x14ac:dyDescent="0.3">
      <c r="A476" t="s">
        <v>37</v>
      </c>
      <c r="B476">
        <v>5.8</v>
      </c>
      <c r="N476">
        <v>6</v>
      </c>
    </row>
    <row r="477" spans="1:14" x14ac:dyDescent="0.3">
      <c r="A477" t="s">
        <v>37</v>
      </c>
      <c r="B477">
        <v>6</v>
      </c>
      <c r="N477">
        <v>4.2</v>
      </c>
    </row>
    <row r="478" spans="1:14" x14ac:dyDescent="0.3">
      <c r="A478" t="s">
        <v>37</v>
      </c>
      <c r="B478">
        <v>5.7</v>
      </c>
      <c r="N478">
        <v>5.6</v>
      </c>
    </row>
    <row r="479" spans="1:14" x14ac:dyDescent="0.3">
      <c r="A479" t="s">
        <v>37</v>
      </c>
      <c r="B479">
        <v>6</v>
      </c>
      <c r="N479">
        <v>8.1999999999999993</v>
      </c>
    </row>
    <row r="480" spans="1:14" x14ac:dyDescent="0.3">
      <c r="A480" t="s">
        <v>1464</v>
      </c>
      <c r="B480">
        <v>7.8</v>
      </c>
      <c r="N480">
        <v>8.5</v>
      </c>
    </row>
    <row r="481" spans="1:14" x14ac:dyDescent="0.3">
      <c r="A481" t="s">
        <v>37</v>
      </c>
      <c r="B481">
        <v>4.2</v>
      </c>
      <c r="N481">
        <v>5.8</v>
      </c>
    </row>
    <row r="482" spans="1:14" x14ac:dyDescent="0.3">
      <c r="A482" t="s">
        <v>37</v>
      </c>
      <c r="B482">
        <v>5.6</v>
      </c>
      <c r="N482">
        <v>6.5</v>
      </c>
    </row>
    <row r="483" spans="1:14" x14ac:dyDescent="0.3">
      <c r="A483" t="s">
        <v>37</v>
      </c>
      <c r="B483">
        <v>8.1999999999999993</v>
      </c>
      <c r="N483">
        <v>7.2</v>
      </c>
    </row>
    <row r="484" spans="1:14" x14ac:dyDescent="0.3">
      <c r="A484" t="s">
        <v>37</v>
      </c>
      <c r="B484">
        <v>8.5</v>
      </c>
      <c r="N484">
        <v>6.7</v>
      </c>
    </row>
    <row r="485" spans="1:14" x14ac:dyDescent="0.3">
      <c r="A485" t="s">
        <v>37</v>
      </c>
      <c r="B485">
        <v>5.8</v>
      </c>
      <c r="N485">
        <v>3.4</v>
      </c>
    </row>
    <row r="486" spans="1:14" x14ac:dyDescent="0.3">
      <c r="A486" t="s">
        <v>37</v>
      </c>
      <c r="B486">
        <v>6.5</v>
      </c>
      <c r="N486">
        <v>5.9</v>
      </c>
    </row>
    <row r="487" spans="1:14" x14ac:dyDescent="0.3">
      <c r="A487" t="s">
        <v>37</v>
      </c>
      <c r="B487">
        <v>7.2</v>
      </c>
      <c r="N487">
        <v>7.8</v>
      </c>
    </row>
    <row r="488" spans="1:14" x14ac:dyDescent="0.3">
      <c r="A488" t="s">
        <v>37</v>
      </c>
      <c r="B488">
        <v>6.7</v>
      </c>
      <c r="N488">
        <v>5.9</v>
      </c>
    </row>
    <row r="489" spans="1:14" x14ac:dyDescent="0.3">
      <c r="A489" t="s">
        <v>37</v>
      </c>
      <c r="B489">
        <v>3.4</v>
      </c>
      <c r="N489">
        <v>4.0999999999999996</v>
      </c>
    </row>
    <row r="490" spans="1:14" x14ac:dyDescent="0.3">
      <c r="A490" t="s">
        <v>37</v>
      </c>
      <c r="B490">
        <v>5.9</v>
      </c>
      <c r="N490">
        <v>6.8</v>
      </c>
    </row>
    <row r="491" spans="1:14" x14ac:dyDescent="0.3">
      <c r="A491" t="s">
        <v>37</v>
      </c>
      <c r="B491">
        <v>7.8</v>
      </c>
      <c r="N491">
        <v>5.8</v>
      </c>
    </row>
    <row r="492" spans="1:14" x14ac:dyDescent="0.3">
      <c r="A492" t="s">
        <v>37</v>
      </c>
      <c r="B492">
        <v>5.9</v>
      </c>
      <c r="N492">
        <v>7.5</v>
      </c>
    </row>
    <row r="493" spans="1:14" x14ac:dyDescent="0.3">
      <c r="A493" t="s">
        <v>37</v>
      </c>
      <c r="B493">
        <v>4.0999999999999996</v>
      </c>
      <c r="N493">
        <v>6.9</v>
      </c>
    </row>
    <row r="494" spans="1:14" x14ac:dyDescent="0.3">
      <c r="A494" t="s">
        <v>37</v>
      </c>
      <c r="B494">
        <v>6.8</v>
      </c>
      <c r="N494">
        <v>6.5</v>
      </c>
    </row>
    <row r="495" spans="1:14" x14ac:dyDescent="0.3">
      <c r="A495" t="s">
        <v>37</v>
      </c>
      <c r="B495">
        <v>5.8</v>
      </c>
      <c r="N495">
        <v>6.9</v>
      </c>
    </row>
    <row r="496" spans="1:14" x14ac:dyDescent="0.3">
      <c r="A496" t="s">
        <v>37</v>
      </c>
      <c r="B496">
        <v>7.5</v>
      </c>
      <c r="N496">
        <v>7.9</v>
      </c>
    </row>
    <row r="497" spans="1:14" x14ac:dyDescent="0.3">
      <c r="A497" t="s">
        <v>37</v>
      </c>
      <c r="B497">
        <v>6.9</v>
      </c>
      <c r="N497">
        <v>7.4</v>
      </c>
    </row>
    <row r="498" spans="1:14" x14ac:dyDescent="0.3">
      <c r="A498" t="s">
        <v>37</v>
      </c>
      <c r="B498">
        <v>6.5</v>
      </c>
      <c r="N498">
        <v>6.7</v>
      </c>
    </row>
    <row r="499" spans="1:14" x14ac:dyDescent="0.3">
      <c r="A499" t="s">
        <v>37</v>
      </c>
      <c r="B499">
        <v>6.9</v>
      </c>
      <c r="N499">
        <v>7.4</v>
      </c>
    </row>
    <row r="500" spans="1:14" x14ac:dyDescent="0.3">
      <c r="A500" t="s">
        <v>37</v>
      </c>
      <c r="B500">
        <v>7.9</v>
      </c>
      <c r="N500">
        <v>6.9</v>
      </c>
    </row>
    <row r="501" spans="1:14" x14ac:dyDescent="0.3">
      <c r="A501" t="s">
        <v>37</v>
      </c>
      <c r="B501">
        <v>7.4</v>
      </c>
      <c r="N501">
        <v>6.8</v>
      </c>
    </row>
    <row r="502" spans="1:14" x14ac:dyDescent="0.3">
      <c r="A502" t="s">
        <v>37</v>
      </c>
      <c r="B502">
        <v>6.7</v>
      </c>
      <c r="N502">
        <v>6.7</v>
      </c>
    </row>
    <row r="503" spans="1:14" x14ac:dyDescent="0.3">
      <c r="A503" t="s">
        <v>37</v>
      </c>
      <c r="B503">
        <v>7.4</v>
      </c>
      <c r="N503">
        <v>5.0999999999999996</v>
      </c>
    </row>
    <row r="504" spans="1:14" x14ac:dyDescent="0.3">
      <c r="A504" t="s">
        <v>37</v>
      </c>
      <c r="B504">
        <v>6.9</v>
      </c>
      <c r="N504">
        <v>4.0999999999999996</v>
      </c>
    </row>
    <row r="505" spans="1:14" x14ac:dyDescent="0.3">
      <c r="A505" t="s">
        <v>37</v>
      </c>
      <c r="B505">
        <v>6.8</v>
      </c>
      <c r="N505">
        <v>7.3</v>
      </c>
    </row>
    <row r="506" spans="1:14" x14ac:dyDescent="0.3">
      <c r="A506" t="s">
        <v>37</v>
      </c>
      <c r="B506">
        <v>6.7</v>
      </c>
      <c r="N506">
        <v>6</v>
      </c>
    </row>
    <row r="507" spans="1:14" x14ac:dyDescent="0.3">
      <c r="A507" t="s">
        <v>37</v>
      </c>
      <c r="B507">
        <v>5.0999999999999996</v>
      </c>
      <c r="N507">
        <v>7.3</v>
      </c>
    </row>
    <row r="508" spans="1:14" x14ac:dyDescent="0.3">
      <c r="A508" t="s">
        <v>37</v>
      </c>
      <c r="B508">
        <v>4.0999999999999996</v>
      </c>
      <c r="N508">
        <v>5.4</v>
      </c>
    </row>
    <row r="509" spans="1:14" x14ac:dyDescent="0.3">
      <c r="A509" t="s">
        <v>37</v>
      </c>
      <c r="B509">
        <v>7.3</v>
      </c>
      <c r="N509">
        <v>5.9</v>
      </c>
    </row>
    <row r="510" spans="1:14" x14ac:dyDescent="0.3">
      <c r="A510" t="s">
        <v>37</v>
      </c>
      <c r="B510">
        <v>6</v>
      </c>
      <c r="N510">
        <v>7.1</v>
      </c>
    </row>
    <row r="511" spans="1:14" x14ac:dyDescent="0.3">
      <c r="A511" t="s">
        <v>37</v>
      </c>
      <c r="B511">
        <v>7.3</v>
      </c>
      <c r="N511">
        <v>6</v>
      </c>
    </row>
    <row r="512" spans="1:14" x14ac:dyDescent="0.3">
      <c r="A512" t="s">
        <v>37</v>
      </c>
      <c r="B512">
        <v>5.4</v>
      </c>
      <c r="N512">
        <v>6.5</v>
      </c>
    </row>
    <row r="513" spans="1:14" x14ac:dyDescent="0.3">
      <c r="A513" t="s">
        <v>37</v>
      </c>
      <c r="B513">
        <v>5.9</v>
      </c>
      <c r="N513">
        <v>5.7</v>
      </c>
    </row>
    <row r="514" spans="1:14" x14ac:dyDescent="0.3">
      <c r="A514" t="s">
        <v>37</v>
      </c>
      <c r="B514">
        <v>7.1</v>
      </c>
      <c r="N514">
        <v>7.6</v>
      </c>
    </row>
    <row r="515" spans="1:14" x14ac:dyDescent="0.3">
      <c r="A515" t="s">
        <v>37</v>
      </c>
      <c r="B515">
        <v>6</v>
      </c>
      <c r="N515">
        <v>6.6</v>
      </c>
    </row>
    <row r="516" spans="1:14" x14ac:dyDescent="0.3">
      <c r="A516" t="s">
        <v>37</v>
      </c>
      <c r="B516">
        <v>6.5</v>
      </c>
      <c r="N516">
        <v>5.4</v>
      </c>
    </row>
    <row r="517" spans="1:14" x14ac:dyDescent="0.3">
      <c r="A517" t="s">
        <v>37</v>
      </c>
      <c r="B517">
        <v>5.7</v>
      </c>
      <c r="N517">
        <v>7.3</v>
      </c>
    </row>
    <row r="518" spans="1:14" x14ac:dyDescent="0.3">
      <c r="A518" t="s">
        <v>37</v>
      </c>
      <c r="B518">
        <v>7.6</v>
      </c>
      <c r="N518">
        <v>6.5</v>
      </c>
    </row>
    <row r="519" spans="1:14" x14ac:dyDescent="0.3">
      <c r="A519" t="s">
        <v>37</v>
      </c>
      <c r="B519">
        <v>6.6</v>
      </c>
      <c r="N519">
        <v>6.6</v>
      </c>
    </row>
    <row r="520" spans="1:14" x14ac:dyDescent="0.3">
      <c r="A520" t="s">
        <v>37</v>
      </c>
      <c r="B520">
        <v>5.4</v>
      </c>
      <c r="N520">
        <v>6.6</v>
      </c>
    </row>
    <row r="521" spans="1:14" x14ac:dyDescent="0.3">
      <c r="A521" t="s">
        <v>37</v>
      </c>
      <c r="B521">
        <v>7.3</v>
      </c>
      <c r="N521">
        <v>5.9</v>
      </c>
    </row>
    <row r="522" spans="1:14" x14ac:dyDescent="0.3">
      <c r="A522" t="s">
        <v>37</v>
      </c>
      <c r="B522">
        <v>6.5</v>
      </c>
      <c r="N522">
        <v>6.7</v>
      </c>
    </row>
    <row r="523" spans="1:14" x14ac:dyDescent="0.3">
      <c r="A523" t="s">
        <v>37</v>
      </c>
      <c r="B523">
        <v>6.6</v>
      </c>
      <c r="N523">
        <v>6.1</v>
      </c>
    </row>
    <row r="524" spans="1:14" x14ac:dyDescent="0.3">
      <c r="A524" t="s">
        <v>37</v>
      </c>
      <c r="B524">
        <v>6.6</v>
      </c>
      <c r="N524">
        <v>6.6</v>
      </c>
    </row>
    <row r="525" spans="1:14" x14ac:dyDescent="0.3">
      <c r="A525" t="s">
        <v>37</v>
      </c>
      <c r="B525">
        <v>5.9</v>
      </c>
      <c r="N525">
        <v>6.6</v>
      </c>
    </row>
    <row r="526" spans="1:14" x14ac:dyDescent="0.3">
      <c r="A526" t="s">
        <v>37</v>
      </c>
      <c r="B526">
        <v>6.7</v>
      </c>
      <c r="N526">
        <v>5.3</v>
      </c>
    </row>
    <row r="527" spans="1:14" x14ac:dyDescent="0.3">
      <c r="A527" t="s">
        <v>37</v>
      </c>
      <c r="B527">
        <v>6.1</v>
      </c>
      <c r="N527">
        <v>6</v>
      </c>
    </row>
    <row r="528" spans="1:14" x14ac:dyDescent="0.3">
      <c r="A528" t="s">
        <v>37</v>
      </c>
      <c r="B528">
        <v>6.6</v>
      </c>
      <c r="N528">
        <v>4.7</v>
      </c>
    </row>
    <row r="529" spans="1:14" x14ac:dyDescent="0.3">
      <c r="A529" t="s">
        <v>37</v>
      </c>
      <c r="B529">
        <v>6.6</v>
      </c>
      <c r="N529">
        <v>6.1</v>
      </c>
    </row>
    <row r="530" spans="1:14" x14ac:dyDescent="0.3">
      <c r="A530" t="s">
        <v>37</v>
      </c>
      <c r="B530">
        <v>5.3</v>
      </c>
      <c r="N530">
        <v>7.2</v>
      </c>
    </row>
    <row r="531" spans="1:14" x14ac:dyDescent="0.3">
      <c r="A531" t="s">
        <v>37</v>
      </c>
      <c r="B531">
        <v>6</v>
      </c>
      <c r="N531">
        <v>6.4</v>
      </c>
    </row>
    <row r="532" spans="1:14" x14ac:dyDescent="0.3">
      <c r="A532" t="s">
        <v>37</v>
      </c>
      <c r="B532">
        <v>4.7</v>
      </c>
      <c r="N532">
        <v>6.1</v>
      </c>
    </row>
    <row r="533" spans="1:14" x14ac:dyDescent="0.3">
      <c r="A533" t="s">
        <v>37</v>
      </c>
      <c r="B533">
        <v>6.1</v>
      </c>
      <c r="N533">
        <v>5.9</v>
      </c>
    </row>
    <row r="534" spans="1:14" x14ac:dyDescent="0.3">
      <c r="A534" t="s">
        <v>37</v>
      </c>
      <c r="B534">
        <v>7.2</v>
      </c>
      <c r="N534">
        <v>6</v>
      </c>
    </row>
    <row r="535" spans="1:14" x14ac:dyDescent="0.3">
      <c r="A535" t="s">
        <v>37</v>
      </c>
      <c r="B535">
        <v>6.4</v>
      </c>
      <c r="N535">
        <v>6.3</v>
      </c>
    </row>
    <row r="536" spans="1:14" x14ac:dyDescent="0.3">
      <c r="A536" t="s">
        <v>37</v>
      </c>
      <c r="B536">
        <v>6.1</v>
      </c>
      <c r="N536">
        <v>5.6</v>
      </c>
    </row>
    <row r="537" spans="1:14" x14ac:dyDescent="0.3">
      <c r="A537" t="s">
        <v>37</v>
      </c>
      <c r="B537">
        <v>5.9</v>
      </c>
      <c r="N537">
        <v>6.4</v>
      </c>
    </row>
    <row r="538" spans="1:14" x14ac:dyDescent="0.3">
      <c r="A538" t="s">
        <v>37</v>
      </c>
      <c r="B538">
        <v>6</v>
      </c>
      <c r="N538">
        <v>7.1</v>
      </c>
    </row>
    <row r="539" spans="1:14" x14ac:dyDescent="0.3">
      <c r="A539" t="s">
        <v>37</v>
      </c>
      <c r="B539">
        <v>6.3</v>
      </c>
      <c r="N539">
        <v>6.6</v>
      </c>
    </row>
    <row r="540" spans="1:14" x14ac:dyDescent="0.3">
      <c r="A540" t="s">
        <v>37</v>
      </c>
      <c r="B540">
        <v>5.6</v>
      </c>
      <c r="N540">
        <v>4.5999999999999996</v>
      </c>
    </row>
    <row r="541" spans="1:14" x14ac:dyDescent="0.3">
      <c r="A541" t="s">
        <v>37</v>
      </c>
      <c r="B541">
        <v>6.4</v>
      </c>
      <c r="N541">
        <v>8.4</v>
      </c>
    </row>
    <row r="542" spans="1:14" x14ac:dyDescent="0.3">
      <c r="A542" t="s">
        <v>37</v>
      </c>
      <c r="B542">
        <v>7.1</v>
      </c>
      <c r="N542">
        <v>7.1</v>
      </c>
    </row>
    <row r="543" spans="1:14" x14ac:dyDescent="0.3">
      <c r="A543" t="s">
        <v>37</v>
      </c>
      <c r="B543">
        <v>6.6</v>
      </c>
      <c r="N543">
        <v>7.4</v>
      </c>
    </row>
    <row r="544" spans="1:14" x14ac:dyDescent="0.3">
      <c r="A544" t="s">
        <v>37</v>
      </c>
      <c r="B544">
        <v>4.5999999999999996</v>
      </c>
      <c r="N544">
        <v>6.9</v>
      </c>
    </row>
    <row r="545" spans="1:14" x14ac:dyDescent="0.3">
      <c r="A545" t="s">
        <v>37</v>
      </c>
      <c r="B545">
        <v>8.4</v>
      </c>
      <c r="N545">
        <v>4.5</v>
      </c>
    </row>
    <row r="546" spans="1:14" x14ac:dyDescent="0.3">
      <c r="A546" t="s">
        <v>37</v>
      </c>
      <c r="B546">
        <v>7.1</v>
      </c>
      <c r="N546">
        <v>7.1</v>
      </c>
    </row>
    <row r="547" spans="1:14" x14ac:dyDescent="0.3">
      <c r="A547" t="s">
        <v>37</v>
      </c>
      <c r="B547">
        <v>7.4</v>
      </c>
      <c r="N547">
        <v>6.5</v>
      </c>
    </row>
    <row r="548" spans="1:14" x14ac:dyDescent="0.3">
      <c r="A548" t="s">
        <v>37</v>
      </c>
      <c r="B548">
        <v>6.9</v>
      </c>
      <c r="N548">
        <v>5.3</v>
      </c>
    </row>
    <row r="549" spans="1:14" x14ac:dyDescent="0.3">
      <c r="A549" t="s">
        <v>37</v>
      </c>
      <c r="B549">
        <v>4.5</v>
      </c>
      <c r="N549">
        <v>6.7</v>
      </c>
    </row>
    <row r="550" spans="1:14" x14ac:dyDescent="0.3">
      <c r="A550" t="s">
        <v>37</v>
      </c>
      <c r="B550">
        <v>7.1</v>
      </c>
      <c r="N550">
        <v>7.2</v>
      </c>
    </row>
    <row r="551" spans="1:14" x14ac:dyDescent="0.3">
      <c r="A551" t="s">
        <v>37</v>
      </c>
      <c r="B551">
        <v>6.5</v>
      </c>
      <c r="N551">
        <v>7.2</v>
      </c>
    </row>
    <row r="552" spans="1:14" x14ac:dyDescent="0.3">
      <c r="A552" t="s">
        <v>37</v>
      </c>
      <c r="B552">
        <v>5.3</v>
      </c>
      <c r="N552">
        <v>5.5</v>
      </c>
    </row>
    <row r="553" spans="1:14" x14ac:dyDescent="0.3">
      <c r="A553" t="s">
        <v>37</v>
      </c>
      <c r="B553">
        <v>6.7</v>
      </c>
      <c r="N553">
        <v>5.8</v>
      </c>
    </row>
    <row r="554" spans="1:14" x14ac:dyDescent="0.3">
      <c r="A554" t="s">
        <v>37</v>
      </c>
      <c r="B554">
        <v>7.2</v>
      </c>
      <c r="N554">
        <v>6</v>
      </c>
    </row>
    <row r="555" spans="1:14" x14ac:dyDescent="0.3">
      <c r="A555" t="s">
        <v>37</v>
      </c>
      <c r="B555">
        <v>7.2</v>
      </c>
      <c r="N555">
        <v>6.6</v>
      </c>
    </row>
    <row r="556" spans="1:14" x14ac:dyDescent="0.3">
      <c r="A556" t="s">
        <v>37</v>
      </c>
      <c r="B556">
        <v>5.5</v>
      </c>
      <c r="N556">
        <v>8.3000000000000007</v>
      </c>
    </row>
    <row r="557" spans="1:14" x14ac:dyDescent="0.3">
      <c r="A557" t="s">
        <v>37</v>
      </c>
      <c r="B557">
        <v>5.8</v>
      </c>
      <c r="N557">
        <v>6.7</v>
      </c>
    </row>
    <row r="558" spans="1:14" x14ac:dyDescent="0.3">
      <c r="A558" t="s">
        <v>37</v>
      </c>
      <c r="B558">
        <v>6</v>
      </c>
      <c r="N558">
        <v>7.1</v>
      </c>
    </row>
    <row r="559" spans="1:14" x14ac:dyDescent="0.3">
      <c r="A559" t="s">
        <v>37</v>
      </c>
      <c r="B559">
        <v>6.6</v>
      </c>
      <c r="N559">
        <v>6</v>
      </c>
    </row>
    <row r="560" spans="1:14" x14ac:dyDescent="0.3">
      <c r="A560" t="s">
        <v>37</v>
      </c>
      <c r="B560">
        <v>8.3000000000000007</v>
      </c>
      <c r="N560">
        <v>6.9</v>
      </c>
    </row>
    <row r="561" spans="1:14" x14ac:dyDescent="0.3">
      <c r="A561" t="s">
        <v>37</v>
      </c>
      <c r="B561">
        <v>6.7</v>
      </c>
      <c r="N561">
        <v>5.6</v>
      </c>
    </row>
    <row r="562" spans="1:14" x14ac:dyDescent="0.3">
      <c r="A562" t="s">
        <v>37</v>
      </c>
      <c r="B562">
        <v>7.1</v>
      </c>
      <c r="N562">
        <v>5.6</v>
      </c>
    </row>
    <row r="563" spans="1:14" x14ac:dyDescent="0.3">
      <c r="A563" t="s">
        <v>37</v>
      </c>
      <c r="B563">
        <v>6</v>
      </c>
      <c r="N563">
        <v>4.5</v>
      </c>
    </row>
    <row r="564" spans="1:14" x14ac:dyDescent="0.3">
      <c r="A564" t="s">
        <v>37</v>
      </c>
      <c r="B564">
        <v>6.9</v>
      </c>
      <c r="N564">
        <v>7.1</v>
      </c>
    </row>
    <row r="565" spans="1:14" x14ac:dyDescent="0.3">
      <c r="A565" t="s">
        <v>37</v>
      </c>
      <c r="B565">
        <v>5.6</v>
      </c>
      <c r="N565">
        <v>6.5</v>
      </c>
    </row>
    <row r="566" spans="1:14" x14ac:dyDescent="0.3">
      <c r="A566" t="s">
        <v>37</v>
      </c>
      <c r="B566">
        <v>5.6</v>
      </c>
      <c r="N566">
        <v>6.4</v>
      </c>
    </row>
    <row r="567" spans="1:14" x14ac:dyDescent="0.3">
      <c r="A567" t="s">
        <v>37</v>
      </c>
      <c r="B567">
        <v>4.5</v>
      </c>
      <c r="N567">
        <v>5.8</v>
      </c>
    </row>
    <row r="568" spans="1:14" x14ac:dyDescent="0.3">
      <c r="A568" t="s">
        <v>37</v>
      </c>
      <c r="B568">
        <v>7.1</v>
      </c>
      <c r="N568">
        <v>8</v>
      </c>
    </row>
    <row r="569" spans="1:14" x14ac:dyDescent="0.3">
      <c r="A569" t="s">
        <v>37</v>
      </c>
      <c r="B569">
        <v>6.5</v>
      </c>
      <c r="N569">
        <v>6.2</v>
      </c>
    </row>
    <row r="570" spans="1:14" x14ac:dyDescent="0.3">
      <c r="A570" t="s">
        <v>37</v>
      </c>
      <c r="B570">
        <v>6.4</v>
      </c>
      <c r="N570">
        <v>7.2</v>
      </c>
    </row>
    <row r="571" spans="1:14" x14ac:dyDescent="0.3">
      <c r="A571" t="s">
        <v>37</v>
      </c>
      <c r="B571">
        <v>5.8</v>
      </c>
      <c r="N571">
        <v>6.1</v>
      </c>
    </row>
    <row r="572" spans="1:14" x14ac:dyDescent="0.3">
      <c r="A572" t="s">
        <v>37</v>
      </c>
      <c r="B572">
        <v>8</v>
      </c>
      <c r="N572">
        <v>7.6</v>
      </c>
    </row>
    <row r="573" spans="1:14" x14ac:dyDescent="0.3">
      <c r="A573" t="s">
        <v>37</v>
      </c>
      <c r="B573">
        <v>6.2</v>
      </c>
      <c r="N573">
        <v>6.3</v>
      </c>
    </row>
    <row r="574" spans="1:14" x14ac:dyDescent="0.3">
      <c r="A574" t="s">
        <v>37</v>
      </c>
      <c r="B574">
        <v>7.2</v>
      </c>
      <c r="N574">
        <v>6.3</v>
      </c>
    </row>
    <row r="575" spans="1:14" x14ac:dyDescent="0.3">
      <c r="A575" t="s">
        <v>37</v>
      </c>
      <c r="B575">
        <v>6.1</v>
      </c>
      <c r="N575">
        <v>6.3</v>
      </c>
    </row>
    <row r="576" spans="1:14" x14ac:dyDescent="0.3">
      <c r="A576" t="s">
        <v>37</v>
      </c>
      <c r="B576">
        <v>7.6</v>
      </c>
      <c r="N576">
        <v>7.7</v>
      </c>
    </row>
    <row r="577" spans="1:14" x14ac:dyDescent="0.3">
      <c r="A577" t="s">
        <v>37</v>
      </c>
      <c r="B577">
        <v>6.3</v>
      </c>
      <c r="N577">
        <v>7</v>
      </c>
    </row>
    <row r="578" spans="1:14" x14ac:dyDescent="0.3">
      <c r="A578" t="s">
        <v>37</v>
      </c>
      <c r="B578">
        <v>6.3</v>
      </c>
      <c r="N578">
        <v>5.3</v>
      </c>
    </row>
    <row r="579" spans="1:14" x14ac:dyDescent="0.3">
      <c r="A579" t="s">
        <v>37</v>
      </c>
      <c r="B579">
        <v>6.3</v>
      </c>
      <c r="N579">
        <v>5.6</v>
      </c>
    </row>
    <row r="580" spans="1:14" x14ac:dyDescent="0.3">
      <c r="A580" t="s">
        <v>37</v>
      </c>
      <c r="B580">
        <v>7.7</v>
      </c>
      <c r="N580">
        <v>5.2</v>
      </c>
    </row>
    <row r="581" spans="1:14" x14ac:dyDescent="0.3">
      <c r="A581" t="s">
        <v>37</v>
      </c>
      <c r="B581">
        <v>7</v>
      </c>
      <c r="N581">
        <v>5.4</v>
      </c>
    </row>
    <row r="582" spans="1:14" x14ac:dyDescent="0.3">
      <c r="A582" t="s">
        <v>37</v>
      </c>
      <c r="B582">
        <v>5.3</v>
      </c>
      <c r="N582">
        <v>6.4</v>
      </c>
    </row>
    <row r="583" spans="1:14" x14ac:dyDescent="0.3">
      <c r="A583" t="s">
        <v>37</v>
      </c>
      <c r="B583">
        <v>5.6</v>
      </c>
      <c r="N583">
        <v>5.9</v>
      </c>
    </row>
    <row r="584" spans="1:14" x14ac:dyDescent="0.3">
      <c r="A584" t="s">
        <v>37</v>
      </c>
      <c r="B584">
        <v>5.2</v>
      </c>
      <c r="N584">
        <v>6.3</v>
      </c>
    </row>
    <row r="585" spans="1:14" x14ac:dyDescent="0.3">
      <c r="A585" t="s">
        <v>37</v>
      </c>
      <c r="B585">
        <v>5.4</v>
      </c>
      <c r="N585">
        <v>6.5</v>
      </c>
    </row>
    <row r="586" spans="1:14" x14ac:dyDescent="0.3">
      <c r="A586" t="s">
        <v>37</v>
      </c>
      <c r="B586">
        <v>6.4</v>
      </c>
      <c r="N586">
        <v>3</v>
      </c>
    </row>
    <row r="587" spans="1:14" x14ac:dyDescent="0.3">
      <c r="A587" t="s">
        <v>37</v>
      </c>
      <c r="B587">
        <v>5.9</v>
      </c>
      <c r="N587">
        <v>3.6</v>
      </c>
    </row>
    <row r="588" spans="1:14" x14ac:dyDescent="0.3">
      <c r="A588" t="s">
        <v>37</v>
      </c>
      <c r="B588">
        <v>6.3</v>
      </c>
      <c r="N588">
        <v>5.8</v>
      </c>
    </row>
    <row r="589" spans="1:14" x14ac:dyDescent="0.3">
      <c r="A589" t="s">
        <v>37</v>
      </c>
      <c r="B589">
        <v>6.5</v>
      </c>
      <c r="N589">
        <v>6.2</v>
      </c>
    </row>
    <row r="590" spans="1:14" x14ac:dyDescent="0.3">
      <c r="A590" t="s">
        <v>37</v>
      </c>
      <c r="B590">
        <v>3</v>
      </c>
      <c r="N590">
        <v>5.6</v>
      </c>
    </row>
    <row r="591" spans="1:14" x14ac:dyDescent="0.3">
      <c r="A591" t="s">
        <v>37</v>
      </c>
      <c r="B591">
        <v>3.6</v>
      </c>
      <c r="N591">
        <v>5.4</v>
      </c>
    </row>
    <row r="592" spans="1:14" x14ac:dyDescent="0.3">
      <c r="A592" t="s">
        <v>37</v>
      </c>
      <c r="B592">
        <v>5.8</v>
      </c>
      <c r="N592">
        <v>6.1</v>
      </c>
    </row>
    <row r="593" spans="1:14" x14ac:dyDescent="0.3">
      <c r="A593" t="s">
        <v>37</v>
      </c>
      <c r="B593">
        <v>6.2</v>
      </c>
      <c r="N593">
        <v>4.2</v>
      </c>
    </row>
    <row r="594" spans="1:14" x14ac:dyDescent="0.3">
      <c r="A594" t="s">
        <v>37</v>
      </c>
      <c r="B594">
        <v>5.6</v>
      </c>
      <c r="N594">
        <v>6.7</v>
      </c>
    </row>
    <row r="595" spans="1:14" x14ac:dyDescent="0.3">
      <c r="A595" t="s">
        <v>37</v>
      </c>
      <c r="B595">
        <v>5.4</v>
      </c>
      <c r="N595">
        <v>4.2</v>
      </c>
    </row>
    <row r="596" spans="1:14" x14ac:dyDescent="0.3">
      <c r="A596" t="s">
        <v>37</v>
      </c>
      <c r="B596">
        <v>6.1</v>
      </c>
      <c r="N596">
        <v>6.4</v>
      </c>
    </row>
    <row r="597" spans="1:14" x14ac:dyDescent="0.3">
      <c r="A597" t="s">
        <v>37</v>
      </c>
      <c r="B597">
        <v>4.2</v>
      </c>
      <c r="N597">
        <v>4.9000000000000004</v>
      </c>
    </row>
    <row r="598" spans="1:14" x14ac:dyDescent="0.3">
      <c r="A598" t="s">
        <v>37</v>
      </c>
      <c r="B598">
        <v>6.7</v>
      </c>
      <c r="N598">
        <v>6.8</v>
      </c>
    </row>
    <row r="599" spans="1:14" x14ac:dyDescent="0.3">
      <c r="A599" t="s">
        <v>37</v>
      </c>
      <c r="B599">
        <v>4.2</v>
      </c>
      <c r="N599">
        <v>7.7</v>
      </c>
    </row>
    <row r="600" spans="1:14" x14ac:dyDescent="0.3">
      <c r="A600" t="s">
        <v>37</v>
      </c>
      <c r="B600">
        <v>6.4</v>
      </c>
      <c r="N600">
        <v>5.6</v>
      </c>
    </row>
    <row r="601" spans="1:14" x14ac:dyDescent="0.3">
      <c r="A601" t="s">
        <v>37</v>
      </c>
      <c r="B601">
        <v>4.9000000000000004</v>
      </c>
      <c r="N601">
        <v>6.4</v>
      </c>
    </row>
    <row r="602" spans="1:14" x14ac:dyDescent="0.3">
      <c r="A602" t="s">
        <v>37</v>
      </c>
      <c r="B602">
        <v>6.8</v>
      </c>
      <c r="N602">
        <v>7.2</v>
      </c>
    </row>
    <row r="603" spans="1:14" x14ac:dyDescent="0.3">
      <c r="A603" t="s">
        <v>37</v>
      </c>
      <c r="B603">
        <v>7.7</v>
      </c>
      <c r="N603">
        <v>6</v>
      </c>
    </row>
    <row r="604" spans="1:14" x14ac:dyDescent="0.3">
      <c r="A604" t="s">
        <v>37</v>
      </c>
      <c r="B604">
        <v>5.6</v>
      </c>
      <c r="N604">
        <v>5.9</v>
      </c>
    </row>
    <row r="605" spans="1:14" x14ac:dyDescent="0.3">
      <c r="A605" t="s">
        <v>37</v>
      </c>
      <c r="B605">
        <v>6.4</v>
      </c>
      <c r="N605">
        <v>7.9</v>
      </c>
    </row>
    <row r="606" spans="1:14" x14ac:dyDescent="0.3">
      <c r="A606" t="s">
        <v>37</v>
      </c>
      <c r="B606">
        <v>7.2</v>
      </c>
      <c r="N606">
        <v>7.1</v>
      </c>
    </row>
    <row r="607" spans="1:14" x14ac:dyDescent="0.3">
      <c r="A607" t="s">
        <v>37</v>
      </c>
      <c r="B607">
        <v>6</v>
      </c>
      <c r="N607">
        <v>5.9</v>
      </c>
    </row>
    <row r="608" spans="1:14" x14ac:dyDescent="0.3">
      <c r="A608" t="s">
        <v>37</v>
      </c>
      <c r="B608">
        <v>5.9</v>
      </c>
      <c r="N608">
        <v>6.2</v>
      </c>
    </row>
    <row r="609" spans="1:14" x14ac:dyDescent="0.3">
      <c r="A609" t="s">
        <v>37</v>
      </c>
      <c r="B609">
        <v>7.9</v>
      </c>
      <c r="N609">
        <v>7</v>
      </c>
    </row>
    <row r="610" spans="1:14" x14ac:dyDescent="0.3">
      <c r="A610" t="s">
        <v>37</v>
      </c>
      <c r="B610">
        <v>7.1</v>
      </c>
      <c r="N610">
        <v>5.4</v>
      </c>
    </row>
    <row r="611" spans="1:14" x14ac:dyDescent="0.3">
      <c r="A611" t="s">
        <v>37</v>
      </c>
      <c r="B611">
        <v>5.9</v>
      </c>
      <c r="N611">
        <v>8.6</v>
      </c>
    </row>
    <row r="612" spans="1:14" x14ac:dyDescent="0.3">
      <c r="A612" t="s">
        <v>37</v>
      </c>
      <c r="B612">
        <v>6.2</v>
      </c>
      <c r="N612">
        <v>6.5</v>
      </c>
    </row>
    <row r="613" spans="1:14" x14ac:dyDescent="0.3">
      <c r="A613" t="s">
        <v>37</v>
      </c>
      <c r="B613">
        <v>7</v>
      </c>
      <c r="N613">
        <v>6.4</v>
      </c>
    </row>
    <row r="614" spans="1:14" x14ac:dyDescent="0.3">
      <c r="A614" t="s">
        <v>37</v>
      </c>
      <c r="B614">
        <v>5.4</v>
      </c>
      <c r="N614">
        <v>7.6</v>
      </c>
    </row>
    <row r="615" spans="1:14" x14ac:dyDescent="0.3">
      <c r="A615" t="s">
        <v>37</v>
      </c>
      <c r="B615">
        <v>8.6</v>
      </c>
      <c r="N615">
        <v>5.5</v>
      </c>
    </row>
    <row r="616" spans="1:14" x14ac:dyDescent="0.3">
      <c r="A616" t="s">
        <v>37</v>
      </c>
      <c r="B616">
        <v>6.5</v>
      </c>
      <c r="N616">
        <v>7.4</v>
      </c>
    </row>
    <row r="617" spans="1:14" x14ac:dyDescent="0.3">
      <c r="A617" t="s">
        <v>37</v>
      </c>
      <c r="B617">
        <v>6.4</v>
      </c>
      <c r="N617">
        <v>8.6999999999999993</v>
      </c>
    </row>
    <row r="618" spans="1:14" x14ac:dyDescent="0.3">
      <c r="A618" t="s">
        <v>37</v>
      </c>
      <c r="B618">
        <v>7.6</v>
      </c>
      <c r="N618">
        <v>7.6</v>
      </c>
    </row>
    <row r="619" spans="1:14" x14ac:dyDescent="0.3">
      <c r="A619" t="s">
        <v>37</v>
      </c>
      <c r="B619">
        <v>5.5</v>
      </c>
      <c r="N619">
        <v>5.5</v>
      </c>
    </row>
    <row r="620" spans="1:14" x14ac:dyDescent="0.3">
      <c r="A620" t="s">
        <v>37</v>
      </c>
      <c r="B620">
        <v>7.4</v>
      </c>
      <c r="N620">
        <v>7.6</v>
      </c>
    </row>
    <row r="621" spans="1:14" x14ac:dyDescent="0.3">
      <c r="A621" t="s">
        <v>37</v>
      </c>
      <c r="B621">
        <v>8.6999999999999993</v>
      </c>
      <c r="N621">
        <v>6.5</v>
      </c>
    </row>
    <row r="622" spans="1:14" x14ac:dyDescent="0.3">
      <c r="A622" t="s">
        <v>37</v>
      </c>
      <c r="B622">
        <v>7.6</v>
      </c>
      <c r="N622">
        <v>6.9</v>
      </c>
    </row>
    <row r="623" spans="1:14" x14ac:dyDescent="0.3">
      <c r="A623" t="s">
        <v>37</v>
      </c>
      <c r="B623">
        <v>5.5</v>
      </c>
      <c r="N623">
        <v>6.7</v>
      </c>
    </row>
    <row r="624" spans="1:14" x14ac:dyDescent="0.3">
      <c r="A624" t="s">
        <v>37</v>
      </c>
      <c r="B624">
        <v>7.6</v>
      </c>
      <c r="N624">
        <v>6.6</v>
      </c>
    </row>
    <row r="625" spans="1:14" x14ac:dyDescent="0.3">
      <c r="A625" t="s">
        <v>37</v>
      </c>
      <c r="B625">
        <v>6.5</v>
      </c>
      <c r="N625">
        <v>7.2</v>
      </c>
    </row>
    <row r="626" spans="1:14" x14ac:dyDescent="0.3">
      <c r="A626" t="s">
        <v>37</v>
      </c>
      <c r="B626">
        <v>6.9</v>
      </c>
      <c r="N626">
        <v>6.4</v>
      </c>
    </row>
    <row r="627" spans="1:14" x14ac:dyDescent="0.3">
      <c r="A627" t="s">
        <v>37</v>
      </c>
      <c r="B627">
        <v>6.7</v>
      </c>
      <c r="N627">
        <v>6.4</v>
      </c>
    </row>
    <row r="628" spans="1:14" x14ac:dyDescent="0.3">
      <c r="A628" t="s">
        <v>37</v>
      </c>
      <c r="B628">
        <v>6.6</v>
      </c>
      <c r="N628">
        <v>6</v>
      </c>
    </row>
    <row r="629" spans="1:14" x14ac:dyDescent="0.3">
      <c r="A629" t="s">
        <v>37</v>
      </c>
      <c r="B629">
        <v>7.2</v>
      </c>
      <c r="N629">
        <v>6.1</v>
      </c>
    </row>
    <row r="630" spans="1:14" x14ac:dyDescent="0.3">
      <c r="A630" t="s">
        <v>37</v>
      </c>
      <c r="B630">
        <v>6.4</v>
      </c>
      <c r="N630">
        <v>6</v>
      </c>
    </row>
    <row r="631" spans="1:14" x14ac:dyDescent="0.3">
      <c r="A631" t="s">
        <v>37</v>
      </c>
      <c r="B631">
        <v>6.4</v>
      </c>
      <c r="N631">
        <v>6.4</v>
      </c>
    </row>
    <row r="632" spans="1:14" x14ac:dyDescent="0.3">
      <c r="A632" t="s">
        <v>37</v>
      </c>
      <c r="B632">
        <v>6</v>
      </c>
      <c r="N632">
        <v>6.4</v>
      </c>
    </row>
    <row r="633" spans="1:14" x14ac:dyDescent="0.3">
      <c r="A633" t="s">
        <v>37</v>
      </c>
      <c r="B633">
        <v>6.1</v>
      </c>
      <c r="N633">
        <v>7.3</v>
      </c>
    </row>
    <row r="634" spans="1:14" x14ac:dyDescent="0.3">
      <c r="A634" t="s">
        <v>37</v>
      </c>
      <c r="B634">
        <v>6</v>
      </c>
      <c r="N634">
        <v>5.2</v>
      </c>
    </row>
    <row r="635" spans="1:14" x14ac:dyDescent="0.3">
      <c r="A635" t="s">
        <v>37</v>
      </c>
      <c r="B635">
        <v>6.4</v>
      </c>
      <c r="N635">
        <v>6.6</v>
      </c>
    </row>
    <row r="636" spans="1:14" x14ac:dyDescent="0.3">
      <c r="A636" t="s">
        <v>37</v>
      </c>
      <c r="B636">
        <v>6.4</v>
      </c>
      <c r="N636">
        <v>6.3</v>
      </c>
    </row>
    <row r="637" spans="1:14" x14ac:dyDescent="0.3">
      <c r="A637" t="s">
        <v>37</v>
      </c>
      <c r="B637">
        <v>7.3</v>
      </c>
      <c r="N637">
        <v>5.9</v>
      </c>
    </row>
    <row r="638" spans="1:14" x14ac:dyDescent="0.3">
      <c r="A638" t="s">
        <v>37</v>
      </c>
      <c r="B638">
        <v>5.2</v>
      </c>
      <c r="N638">
        <v>6.7</v>
      </c>
    </row>
    <row r="639" spans="1:14" x14ac:dyDescent="0.3">
      <c r="A639" t="s">
        <v>37</v>
      </c>
      <c r="B639">
        <v>6.6</v>
      </c>
      <c r="N639">
        <v>5.4</v>
      </c>
    </row>
    <row r="640" spans="1:14" x14ac:dyDescent="0.3">
      <c r="A640" t="s">
        <v>37</v>
      </c>
      <c r="B640">
        <v>6.3</v>
      </c>
      <c r="N640">
        <v>6.4</v>
      </c>
    </row>
    <row r="641" spans="1:14" x14ac:dyDescent="0.3">
      <c r="A641" t="s">
        <v>37</v>
      </c>
      <c r="B641">
        <v>5.9</v>
      </c>
      <c r="N641">
        <v>6.7</v>
      </c>
    </row>
    <row r="642" spans="1:14" x14ac:dyDescent="0.3">
      <c r="A642" t="s">
        <v>37</v>
      </c>
      <c r="B642">
        <v>6.7</v>
      </c>
      <c r="N642">
        <v>6.2</v>
      </c>
    </row>
    <row r="643" spans="1:14" x14ac:dyDescent="0.3">
      <c r="A643" t="s">
        <v>37</v>
      </c>
      <c r="B643">
        <v>5.4</v>
      </c>
      <c r="N643">
        <v>6.1</v>
      </c>
    </row>
    <row r="644" spans="1:14" x14ac:dyDescent="0.3">
      <c r="A644" t="s">
        <v>37</v>
      </c>
      <c r="B644">
        <v>6.4</v>
      </c>
      <c r="N644">
        <v>8.8000000000000007</v>
      </c>
    </row>
    <row r="645" spans="1:14" x14ac:dyDescent="0.3">
      <c r="A645" t="s">
        <v>37</v>
      </c>
      <c r="B645">
        <v>6.7</v>
      </c>
      <c r="N645">
        <v>7.1</v>
      </c>
    </row>
    <row r="646" spans="1:14" x14ac:dyDescent="0.3">
      <c r="A646" t="s">
        <v>37</v>
      </c>
      <c r="B646">
        <v>6.2</v>
      </c>
      <c r="N646">
        <v>5.7</v>
      </c>
    </row>
    <row r="647" spans="1:14" x14ac:dyDescent="0.3">
      <c r="A647" t="s">
        <v>37</v>
      </c>
      <c r="B647">
        <v>6.1</v>
      </c>
      <c r="N647">
        <v>5</v>
      </c>
    </row>
    <row r="648" spans="1:14" x14ac:dyDescent="0.3">
      <c r="A648" t="s">
        <v>37</v>
      </c>
      <c r="B648">
        <v>8.8000000000000007</v>
      </c>
      <c r="N648">
        <v>5.0999999999999996</v>
      </c>
    </row>
    <row r="649" spans="1:14" x14ac:dyDescent="0.3">
      <c r="A649" t="s">
        <v>37</v>
      </c>
      <c r="B649">
        <v>7.1</v>
      </c>
      <c r="N649">
        <v>6.9</v>
      </c>
    </row>
    <row r="650" spans="1:14" x14ac:dyDescent="0.3">
      <c r="A650" t="s">
        <v>37</v>
      </c>
      <c r="B650">
        <v>5.7</v>
      </c>
      <c r="N650">
        <v>4.8</v>
      </c>
    </row>
    <row r="651" spans="1:14" x14ac:dyDescent="0.3">
      <c r="A651" t="s">
        <v>37</v>
      </c>
      <c r="B651">
        <v>5</v>
      </c>
      <c r="N651">
        <v>6.5</v>
      </c>
    </row>
    <row r="652" spans="1:14" x14ac:dyDescent="0.3">
      <c r="A652" t="s">
        <v>37</v>
      </c>
      <c r="B652">
        <v>5.0999999999999996</v>
      </c>
      <c r="N652">
        <v>5.0999999999999996</v>
      </c>
    </row>
    <row r="653" spans="1:14" x14ac:dyDescent="0.3">
      <c r="A653" t="s">
        <v>37</v>
      </c>
      <c r="B653">
        <v>6.9</v>
      </c>
      <c r="N653">
        <v>7.1</v>
      </c>
    </row>
    <row r="654" spans="1:14" x14ac:dyDescent="0.3">
      <c r="A654" t="s">
        <v>37</v>
      </c>
      <c r="B654">
        <v>4.8</v>
      </c>
      <c r="N654">
        <v>7.5</v>
      </c>
    </row>
    <row r="655" spans="1:14" x14ac:dyDescent="0.3">
      <c r="A655" t="s">
        <v>37</v>
      </c>
      <c r="B655">
        <v>6.5</v>
      </c>
      <c r="N655">
        <v>6.2</v>
      </c>
    </row>
    <row r="656" spans="1:14" x14ac:dyDescent="0.3">
      <c r="A656" t="s">
        <v>37</v>
      </c>
      <c r="B656">
        <v>5.0999999999999996</v>
      </c>
      <c r="N656">
        <v>6.3</v>
      </c>
    </row>
    <row r="657" spans="1:14" x14ac:dyDescent="0.3">
      <c r="A657" t="s">
        <v>37</v>
      </c>
      <c r="B657">
        <v>7.1</v>
      </c>
      <c r="N657">
        <v>8.1</v>
      </c>
    </row>
    <row r="658" spans="1:14" x14ac:dyDescent="0.3">
      <c r="A658" t="s">
        <v>37</v>
      </c>
      <c r="B658">
        <v>7.5</v>
      </c>
      <c r="N658">
        <v>6.6</v>
      </c>
    </row>
    <row r="659" spans="1:14" x14ac:dyDescent="0.3">
      <c r="A659" t="s">
        <v>37</v>
      </c>
      <c r="B659">
        <v>6.2</v>
      </c>
      <c r="N659">
        <v>6.9</v>
      </c>
    </row>
    <row r="660" spans="1:14" x14ac:dyDescent="0.3">
      <c r="A660" t="s">
        <v>37</v>
      </c>
      <c r="B660">
        <v>6.3</v>
      </c>
      <c r="N660">
        <v>4.3</v>
      </c>
    </row>
    <row r="661" spans="1:14" x14ac:dyDescent="0.3">
      <c r="A661" t="s">
        <v>37</v>
      </c>
      <c r="B661">
        <v>8.1</v>
      </c>
      <c r="N661">
        <v>6.6</v>
      </c>
    </row>
    <row r="662" spans="1:14" x14ac:dyDescent="0.3">
      <c r="A662" t="s">
        <v>37</v>
      </c>
      <c r="B662">
        <v>6.6</v>
      </c>
      <c r="N662">
        <v>6.8</v>
      </c>
    </row>
    <row r="663" spans="1:14" x14ac:dyDescent="0.3">
      <c r="A663" t="s">
        <v>37</v>
      </c>
      <c r="B663">
        <v>6.9</v>
      </c>
      <c r="N663">
        <v>3.8</v>
      </c>
    </row>
    <row r="664" spans="1:14" x14ac:dyDescent="0.3">
      <c r="A664" t="s">
        <v>1946</v>
      </c>
      <c r="B664">
        <v>6.1</v>
      </c>
      <c r="N664">
        <v>5.9</v>
      </c>
    </row>
    <row r="665" spans="1:14" x14ac:dyDescent="0.3">
      <c r="A665" t="s">
        <v>37</v>
      </c>
      <c r="B665">
        <v>4.3</v>
      </c>
      <c r="N665">
        <v>7.9</v>
      </c>
    </row>
    <row r="666" spans="1:14" x14ac:dyDescent="0.3">
      <c r="A666" t="s">
        <v>37</v>
      </c>
      <c r="B666">
        <v>6.6</v>
      </c>
      <c r="N666">
        <v>6.3</v>
      </c>
    </row>
    <row r="667" spans="1:14" x14ac:dyDescent="0.3">
      <c r="A667" t="s">
        <v>37</v>
      </c>
      <c r="B667">
        <v>6.8</v>
      </c>
      <c r="N667">
        <v>5.5</v>
      </c>
    </row>
    <row r="668" spans="1:14" x14ac:dyDescent="0.3">
      <c r="A668" t="s">
        <v>37</v>
      </c>
      <c r="B668">
        <v>3.8</v>
      </c>
      <c r="N668">
        <v>7.7</v>
      </c>
    </row>
    <row r="669" spans="1:14" x14ac:dyDescent="0.3">
      <c r="A669" t="s">
        <v>37</v>
      </c>
      <c r="B669">
        <v>5.9</v>
      </c>
      <c r="N669">
        <v>6.3</v>
      </c>
    </row>
    <row r="670" spans="1:14" x14ac:dyDescent="0.3">
      <c r="A670" t="s">
        <v>37</v>
      </c>
      <c r="B670">
        <v>7.9</v>
      </c>
      <c r="N670">
        <v>7.1</v>
      </c>
    </row>
    <row r="671" spans="1:14" x14ac:dyDescent="0.3">
      <c r="A671" t="s">
        <v>37</v>
      </c>
      <c r="B671">
        <v>6.3</v>
      </c>
      <c r="N671">
        <v>8.5</v>
      </c>
    </row>
    <row r="672" spans="1:14" x14ac:dyDescent="0.3">
      <c r="A672" t="s">
        <v>37</v>
      </c>
      <c r="B672">
        <v>5.5</v>
      </c>
      <c r="N672">
        <v>5.8</v>
      </c>
    </row>
    <row r="673" spans="1:14" x14ac:dyDescent="0.3">
      <c r="A673" t="s">
        <v>37</v>
      </c>
      <c r="B673">
        <v>7.7</v>
      </c>
      <c r="N673">
        <v>8.1</v>
      </c>
    </row>
    <row r="674" spans="1:14" x14ac:dyDescent="0.3">
      <c r="A674" t="s">
        <v>37</v>
      </c>
      <c r="B674">
        <v>6.3</v>
      </c>
      <c r="N674">
        <v>7.9</v>
      </c>
    </row>
    <row r="675" spans="1:14" x14ac:dyDescent="0.3">
      <c r="A675" t="s">
        <v>37</v>
      </c>
      <c r="B675">
        <v>7.1</v>
      </c>
      <c r="N675">
        <v>7.2</v>
      </c>
    </row>
    <row r="676" spans="1:14" x14ac:dyDescent="0.3">
      <c r="A676" t="s">
        <v>37</v>
      </c>
      <c r="B676">
        <v>8.5</v>
      </c>
      <c r="N676">
        <v>6.3</v>
      </c>
    </row>
    <row r="677" spans="1:14" x14ac:dyDescent="0.3">
      <c r="A677" t="s">
        <v>37</v>
      </c>
      <c r="B677">
        <v>5.8</v>
      </c>
      <c r="N677">
        <v>8.1</v>
      </c>
    </row>
    <row r="678" spans="1:14" x14ac:dyDescent="0.3">
      <c r="A678" t="s">
        <v>37</v>
      </c>
      <c r="B678">
        <v>8.1</v>
      </c>
      <c r="N678">
        <v>7</v>
      </c>
    </row>
    <row r="679" spans="1:14" x14ac:dyDescent="0.3">
      <c r="A679" t="s">
        <v>37</v>
      </c>
      <c r="B679">
        <v>7.9</v>
      </c>
      <c r="N679">
        <v>5.5</v>
      </c>
    </row>
    <row r="680" spans="1:14" x14ac:dyDescent="0.3">
      <c r="A680" t="s">
        <v>37</v>
      </c>
      <c r="B680">
        <v>7.2</v>
      </c>
      <c r="N680">
        <v>6.7</v>
      </c>
    </row>
    <row r="681" spans="1:14" x14ac:dyDescent="0.3">
      <c r="A681" t="s">
        <v>37</v>
      </c>
      <c r="B681">
        <v>6.3</v>
      </c>
      <c r="N681">
        <v>5.2</v>
      </c>
    </row>
    <row r="682" spans="1:14" x14ac:dyDescent="0.3">
      <c r="A682" t="s">
        <v>37</v>
      </c>
      <c r="B682">
        <v>8.1</v>
      </c>
      <c r="N682">
        <v>7</v>
      </c>
    </row>
    <row r="683" spans="1:14" x14ac:dyDescent="0.3">
      <c r="A683" t="s">
        <v>37</v>
      </c>
      <c r="B683">
        <v>7</v>
      </c>
      <c r="N683">
        <v>6.1</v>
      </c>
    </row>
    <row r="684" spans="1:14" x14ac:dyDescent="0.3">
      <c r="A684" t="s">
        <v>37</v>
      </c>
      <c r="B684">
        <v>5.5</v>
      </c>
      <c r="N684">
        <v>6.6</v>
      </c>
    </row>
    <row r="685" spans="1:14" x14ac:dyDescent="0.3">
      <c r="A685" t="s">
        <v>37</v>
      </c>
      <c r="B685">
        <v>6.7</v>
      </c>
      <c r="N685">
        <v>5.5</v>
      </c>
    </row>
    <row r="686" spans="1:14" x14ac:dyDescent="0.3">
      <c r="A686" t="s">
        <v>37</v>
      </c>
      <c r="B686">
        <v>5.2</v>
      </c>
      <c r="N686">
        <v>5.9</v>
      </c>
    </row>
    <row r="687" spans="1:14" x14ac:dyDescent="0.3">
      <c r="A687" t="s">
        <v>37</v>
      </c>
      <c r="B687">
        <v>7</v>
      </c>
      <c r="N687">
        <v>5.4</v>
      </c>
    </row>
    <row r="688" spans="1:14" x14ac:dyDescent="0.3">
      <c r="A688" t="s">
        <v>37</v>
      </c>
      <c r="B688">
        <v>6.1</v>
      </c>
      <c r="N688">
        <v>6.4</v>
      </c>
    </row>
    <row r="689" spans="1:14" x14ac:dyDescent="0.3">
      <c r="A689" t="s">
        <v>37</v>
      </c>
      <c r="B689">
        <v>6.6</v>
      </c>
      <c r="N689">
        <v>5.7</v>
      </c>
    </row>
    <row r="690" spans="1:14" x14ac:dyDescent="0.3">
      <c r="A690" t="s">
        <v>37</v>
      </c>
      <c r="B690">
        <v>5.5</v>
      </c>
      <c r="N690">
        <v>6.7</v>
      </c>
    </row>
    <row r="691" spans="1:14" x14ac:dyDescent="0.3">
      <c r="A691" t="s">
        <v>37</v>
      </c>
      <c r="B691">
        <v>5.9</v>
      </c>
      <c r="N691">
        <v>7.1</v>
      </c>
    </row>
    <row r="692" spans="1:14" x14ac:dyDescent="0.3">
      <c r="A692" t="s">
        <v>37</v>
      </c>
      <c r="B692">
        <v>5.4</v>
      </c>
      <c r="N692">
        <v>6.8</v>
      </c>
    </row>
    <row r="693" spans="1:14" x14ac:dyDescent="0.3">
      <c r="A693" t="s">
        <v>37</v>
      </c>
      <c r="B693">
        <v>6.4</v>
      </c>
      <c r="N693">
        <v>6.5</v>
      </c>
    </row>
    <row r="694" spans="1:14" x14ac:dyDescent="0.3">
      <c r="A694" t="s">
        <v>37</v>
      </c>
      <c r="B694">
        <v>5.7</v>
      </c>
      <c r="N694">
        <v>7.6</v>
      </c>
    </row>
    <row r="695" spans="1:14" x14ac:dyDescent="0.3">
      <c r="A695" t="s">
        <v>37</v>
      </c>
      <c r="B695">
        <v>6.7</v>
      </c>
      <c r="N695">
        <v>5.5</v>
      </c>
    </row>
    <row r="696" spans="1:14" x14ac:dyDescent="0.3">
      <c r="A696" t="s">
        <v>37</v>
      </c>
      <c r="B696">
        <v>7.1</v>
      </c>
      <c r="N696">
        <v>6.5</v>
      </c>
    </row>
    <row r="697" spans="1:14" x14ac:dyDescent="0.3">
      <c r="A697" t="s">
        <v>37</v>
      </c>
      <c r="B697">
        <v>6.8</v>
      </c>
      <c r="N697">
        <v>7</v>
      </c>
    </row>
    <row r="698" spans="1:14" x14ac:dyDescent="0.3">
      <c r="A698" t="s">
        <v>37</v>
      </c>
      <c r="B698">
        <v>6.5</v>
      </c>
      <c r="N698">
        <v>5.8</v>
      </c>
    </row>
    <row r="699" spans="1:14" x14ac:dyDescent="0.3">
      <c r="A699" t="s">
        <v>37</v>
      </c>
      <c r="B699">
        <v>7.6</v>
      </c>
      <c r="N699">
        <v>7.3</v>
      </c>
    </row>
    <row r="700" spans="1:14" x14ac:dyDescent="0.3">
      <c r="A700" t="s">
        <v>37</v>
      </c>
      <c r="B700">
        <v>5.5</v>
      </c>
      <c r="N700">
        <v>6.6</v>
      </c>
    </row>
    <row r="701" spans="1:14" x14ac:dyDescent="0.3">
      <c r="A701" t="s">
        <v>37</v>
      </c>
      <c r="B701">
        <v>6.5</v>
      </c>
      <c r="N701">
        <v>4.4000000000000004</v>
      </c>
    </row>
    <row r="702" spans="1:14" x14ac:dyDescent="0.3">
      <c r="A702" t="s">
        <v>37</v>
      </c>
      <c r="B702">
        <v>7</v>
      </c>
      <c r="N702">
        <v>7.7</v>
      </c>
    </row>
    <row r="703" spans="1:14" x14ac:dyDescent="0.3">
      <c r="A703" t="s">
        <v>37</v>
      </c>
      <c r="B703">
        <v>5.8</v>
      </c>
      <c r="N703">
        <v>5</v>
      </c>
    </row>
    <row r="704" spans="1:14" x14ac:dyDescent="0.3">
      <c r="A704" t="s">
        <v>37</v>
      </c>
      <c r="B704">
        <v>7.3</v>
      </c>
      <c r="N704">
        <v>7.7</v>
      </c>
    </row>
    <row r="705" spans="1:14" x14ac:dyDescent="0.3">
      <c r="A705" t="s">
        <v>37</v>
      </c>
      <c r="B705">
        <v>6.6</v>
      </c>
      <c r="N705">
        <v>4.4000000000000004</v>
      </c>
    </row>
    <row r="706" spans="1:14" x14ac:dyDescent="0.3">
      <c r="A706" t="s">
        <v>37</v>
      </c>
      <c r="B706">
        <v>4.4000000000000004</v>
      </c>
      <c r="N706">
        <v>6.1</v>
      </c>
    </row>
    <row r="707" spans="1:14" x14ac:dyDescent="0.3">
      <c r="A707" t="s">
        <v>37</v>
      </c>
      <c r="B707">
        <v>7.7</v>
      </c>
      <c r="N707">
        <v>5.4</v>
      </c>
    </row>
    <row r="708" spans="1:14" x14ac:dyDescent="0.3">
      <c r="A708" t="s">
        <v>37</v>
      </c>
      <c r="B708">
        <v>5</v>
      </c>
      <c r="N708">
        <v>6.8</v>
      </c>
    </row>
    <row r="709" spans="1:14" x14ac:dyDescent="0.3">
      <c r="A709" t="s">
        <v>37</v>
      </c>
      <c r="B709">
        <v>7.7</v>
      </c>
      <c r="N709">
        <v>6.5</v>
      </c>
    </row>
    <row r="710" spans="1:14" x14ac:dyDescent="0.3">
      <c r="A710" t="s">
        <v>37</v>
      </c>
      <c r="B710">
        <v>4.4000000000000004</v>
      </c>
      <c r="N710">
        <v>7</v>
      </c>
    </row>
    <row r="711" spans="1:14" x14ac:dyDescent="0.3">
      <c r="A711" t="s">
        <v>37</v>
      </c>
      <c r="B711">
        <v>6.1</v>
      </c>
      <c r="N711">
        <v>6.3</v>
      </c>
    </row>
    <row r="712" spans="1:14" x14ac:dyDescent="0.3">
      <c r="A712" t="s">
        <v>37</v>
      </c>
      <c r="B712">
        <v>5.4</v>
      </c>
      <c r="N712">
        <v>6.3</v>
      </c>
    </row>
    <row r="713" spans="1:14" x14ac:dyDescent="0.3">
      <c r="A713" t="s">
        <v>37</v>
      </c>
      <c r="B713">
        <v>6.8</v>
      </c>
      <c r="N713">
        <v>6.1</v>
      </c>
    </row>
    <row r="714" spans="1:14" x14ac:dyDescent="0.3">
      <c r="A714" t="s">
        <v>37</v>
      </c>
      <c r="B714">
        <v>6.5</v>
      </c>
      <c r="N714">
        <v>6.1</v>
      </c>
    </row>
    <row r="715" spans="1:14" x14ac:dyDescent="0.3">
      <c r="A715" t="s">
        <v>37</v>
      </c>
      <c r="B715">
        <v>7</v>
      </c>
      <c r="N715">
        <v>5.3</v>
      </c>
    </row>
    <row r="716" spans="1:14" x14ac:dyDescent="0.3">
      <c r="A716" t="s">
        <v>37</v>
      </c>
      <c r="B716">
        <v>6.3</v>
      </c>
      <c r="N716">
        <v>5.4</v>
      </c>
    </row>
    <row r="717" spans="1:14" x14ac:dyDescent="0.3">
      <c r="A717" t="s">
        <v>37</v>
      </c>
      <c r="B717">
        <v>6.3</v>
      </c>
      <c r="N717">
        <v>6.2</v>
      </c>
    </row>
    <row r="718" spans="1:14" x14ac:dyDescent="0.3">
      <c r="A718" t="s">
        <v>37</v>
      </c>
      <c r="B718">
        <v>6.1</v>
      </c>
      <c r="N718">
        <v>6.6</v>
      </c>
    </row>
    <row r="719" spans="1:14" x14ac:dyDescent="0.3">
      <c r="A719" t="s">
        <v>37</v>
      </c>
      <c r="B719">
        <v>6.1</v>
      </c>
      <c r="N719">
        <v>5.9</v>
      </c>
    </row>
    <row r="720" spans="1:14" x14ac:dyDescent="0.3">
      <c r="A720" t="s">
        <v>37</v>
      </c>
      <c r="B720">
        <v>5.3</v>
      </c>
      <c r="N720">
        <v>6.3</v>
      </c>
    </row>
    <row r="721" spans="1:14" x14ac:dyDescent="0.3">
      <c r="A721" t="s">
        <v>37</v>
      </c>
      <c r="B721">
        <v>5.4</v>
      </c>
      <c r="N721">
        <v>7.2</v>
      </c>
    </row>
    <row r="722" spans="1:14" x14ac:dyDescent="0.3">
      <c r="A722" t="s">
        <v>37</v>
      </c>
      <c r="B722">
        <v>6.2</v>
      </c>
      <c r="N722">
        <v>6.8</v>
      </c>
    </row>
    <row r="723" spans="1:14" x14ac:dyDescent="0.3">
      <c r="A723" t="s">
        <v>37</v>
      </c>
      <c r="B723">
        <v>6.6</v>
      </c>
      <c r="N723">
        <v>6.1</v>
      </c>
    </row>
    <row r="724" spans="1:14" x14ac:dyDescent="0.3">
      <c r="A724" t="s">
        <v>37</v>
      </c>
      <c r="B724">
        <v>5.9</v>
      </c>
      <c r="N724">
        <v>7.8</v>
      </c>
    </row>
    <row r="725" spans="1:14" x14ac:dyDescent="0.3">
      <c r="A725" t="s">
        <v>37</v>
      </c>
      <c r="B725">
        <v>6.3</v>
      </c>
      <c r="N725">
        <v>5</v>
      </c>
    </row>
    <row r="726" spans="1:14" x14ac:dyDescent="0.3">
      <c r="A726" t="s">
        <v>37</v>
      </c>
      <c r="B726">
        <v>7.2</v>
      </c>
      <c r="N726">
        <v>6.2</v>
      </c>
    </row>
    <row r="727" spans="1:14" x14ac:dyDescent="0.3">
      <c r="A727" t="s">
        <v>37</v>
      </c>
      <c r="B727">
        <v>6.8</v>
      </c>
      <c r="N727">
        <v>6.7</v>
      </c>
    </row>
    <row r="728" spans="1:14" x14ac:dyDescent="0.3">
      <c r="A728" t="s">
        <v>37</v>
      </c>
      <c r="B728">
        <v>6.1</v>
      </c>
      <c r="N728">
        <v>4.9000000000000004</v>
      </c>
    </row>
    <row r="729" spans="1:14" x14ac:dyDescent="0.3">
      <c r="A729" t="s">
        <v>37</v>
      </c>
      <c r="B729">
        <v>7.8</v>
      </c>
      <c r="N729">
        <v>7.4</v>
      </c>
    </row>
    <row r="730" spans="1:14" x14ac:dyDescent="0.3">
      <c r="A730" t="s">
        <v>37</v>
      </c>
      <c r="B730">
        <v>5</v>
      </c>
      <c r="N730">
        <v>6.2</v>
      </c>
    </row>
    <row r="731" spans="1:14" x14ac:dyDescent="0.3">
      <c r="A731" t="s">
        <v>37</v>
      </c>
      <c r="B731">
        <v>6.2</v>
      </c>
      <c r="N731">
        <v>4.9000000000000004</v>
      </c>
    </row>
    <row r="732" spans="1:14" x14ac:dyDescent="0.3">
      <c r="A732" t="s">
        <v>37</v>
      </c>
      <c r="B732">
        <v>6.7</v>
      </c>
      <c r="N732">
        <v>6.1</v>
      </c>
    </row>
    <row r="733" spans="1:14" x14ac:dyDescent="0.3">
      <c r="A733" t="s">
        <v>37</v>
      </c>
      <c r="B733">
        <v>4.9000000000000004</v>
      </c>
      <c r="N733">
        <v>6.1</v>
      </c>
    </row>
    <row r="734" spans="1:14" x14ac:dyDescent="0.3">
      <c r="A734" t="s">
        <v>37</v>
      </c>
      <c r="B734">
        <v>7.4</v>
      </c>
      <c r="N734">
        <v>6.4</v>
      </c>
    </row>
    <row r="735" spans="1:14" x14ac:dyDescent="0.3">
      <c r="A735" t="s">
        <v>37</v>
      </c>
      <c r="B735">
        <v>6.2</v>
      </c>
      <c r="N735">
        <v>6.3</v>
      </c>
    </row>
    <row r="736" spans="1:14" x14ac:dyDescent="0.3">
      <c r="A736" t="s">
        <v>37</v>
      </c>
      <c r="B736">
        <v>4.9000000000000004</v>
      </c>
      <c r="N736">
        <v>6.6</v>
      </c>
    </row>
    <row r="737" spans="1:14" x14ac:dyDescent="0.3">
      <c r="A737" t="s">
        <v>37</v>
      </c>
      <c r="B737">
        <v>6.1</v>
      </c>
      <c r="N737">
        <v>5.7</v>
      </c>
    </row>
    <row r="738" spans="1:14" x14ac:dyDescent="0.3">
      <c r="A738" t="s">
        <v>37</v>
      </c>
      <c r="B738">
        <v>6.1</v>
      </c>
      <c r="N738">
        <v>5.9</v>
      </c>
    </row>
    <row r="739" spans="1:14" x14ac:dyDescent="0.3">
      <c r="A739" t="s">
        <v>37</v>
      </c>
      <c r="B739">
        <v>6.4</v>
      </c>
      <c r="N739">
        <v>6</v>
      </c>
    </row>
    <row r="740" spans="1:14" x14ac:dyDescent="0.3">
      <c r="A740" t="s">
        <v>37</v>
      </c>
      <c r="B740">
        <v>6.3</v>
      </c>
      <c r="N740">
        <v>6.1</v>
      </c>
    </row>
    <row r="741" spans="1:14" x14ac:dyDescent="0.3">
      <c r="A741" t="s">
        <v>37</v>
      </c>
      <c r="B741">
        <v>6.6</v>
      </c>
      <c r="N741">
        <v>6.7</v>
      </c>
    </row>
    <row r="742" spans="1:14" x14ac:dyDescent="0.3">
      <c r="A742" t="s">
        <v>37</v>
      </c>
      <c r="B742">
        <v>5.7</v>
      </c>
      <c r="N742">
        <v>6.7</v>
      </c>
    </row>
    <row r="743" spans="1:14" x14ac:dyDescent="0.3">
      <c r="A743" t="s">
        <v>37</v>
      </c>
      <c r="B743">
        <v>5.9</v>
      </c>
      <c r="N743">
        <v>7.9</v>
      </c>
    </row>
    <row r="744" spans="1:14" x14ac:dyDescent="0.3">
      <c r="A744" t="s">
        <v>37</v>
      </c>
      <c r="B744">
        <v>6</v>
      </c>
      <c r="N744">
        <v>4.3</v>
      </c>
    </row>
    <row r="745" spans="1:14" x14ac:dyDescent="0.3">
      <c r="A745" t="s">
        <v>37</v>
      </c>
      <c r="B745">
        <v>6.1</v>
      </c>
      <c r="N745">
        <v>5.7</v>
      </c>
    </row>
    <row r="746" spans="1:14" x14ac:dyDescent="0.3">
      <c r="A746" t="s">
        <v>37</v>
      </c>
      <c r="B746">
        <v>6.7</v>
      </c>
      <c r="N746">
        <v>6.7</v>
      </c>
    </row>
    <row r="747" spans="1:14" x14ac:dyDescent="0.3">
      <c r="A747" t="s">
        <v>37</v>
      </c>
      <c r="B747">
        <v>6.7</v>
      </c>
      <c r="N747">
        <v>6.7</v>
      </c>
    </row>
    <row r="748" spans="1:14" x14ac:dyDescent="0.3">
      <c r="A748" t="s">
        <v>37</v>
      </c>
      <c r="B748">
        <v>7.9</v>
      </c>
      <c r="N748">
        <v>6.1</v>
      </c>
    </row>
    <row r="749" spans="1:14" x14ac:dyDescent="0.3">
      <c r="A749" t="s">
        <v>37</v>
      </c>
      <c r="B749">
        <v>4.3</v>
      </c>
      <c r="N749">
        <v>5.6</v>
      </c>
    </row>
    <row r="750" spans="1:14" x14ac:dyDescent="0.3">
      <c r="A750" t="s">
        <v>37</v>
      </c>
      <c r="B750">
        <v>5.7</v>
      </c>
      <c r="N750">
        <v>6.6</v>
      </c>
    </row>
    <row r="751" spans="1:14" x14ac:dyDescent="0.3">
      <c r="A751" t="s">
        <v>37</v>
      </c>
      <c r="B751">
        <v>6.7</v>
      </c>
      <c r="N751">
        <v>6.9</v>
      </c>
    </row>
    <row r="752" spans="1:14" x14ac:dyDescent="0.3">
      <c r="A752" t="s">
        <v>37</v>
      </c>
      <c r="B752">
        <v>6.7</v>
      </c>
      <c r="N752">
        <v>4.8</v>
      </c>
    </row>
    <row r="753" spans="1:14" x14ac:dyDescent="0.3">
      <c r="A753" t="s">
        <v>37</v>
      </c>
      <c r="B753">
        <v>6.1</v>
      </c>
      <c r="N753">
        <v>6.2</v>
      </c>
    </row>
    <row r="754" spans="1:14" x14ac:dyDescent="0.3">
      <c r="A754" t="s">
        <v>37</v>
      </c>
      <c r="B754">
        <v>5.6</v>
      </c>
      <c r="N754">
        <v>6</v>
      </c>
    </row>
    <row r="755" spans="1:14" x14ac:dyDescent="0.3">
      <c r="A755" t="s">
        <v>37</v>
      </c>
      <c r="B755">
        <v>6.6</v>
      </c>
      <c r="N755">
        <v>4.9000000000000004</v>
      </c>
    </row>
    <row r="756" spans="1:14" x14ac:dyDescent="0.3">
      <c r="A756" t="s">
        <v>37</v>
      </c>
      <c r="B756">
        <v>6.9</v>
      </c>
      <c r="N756">
        <v>5.6</v>
      </c>
    </row>
    <row r="757" spans="1:14" x14ac:dyDescent="0.3">
      <c r="A757" t="s">
        <v>37</v>
      </c>
      <c r="B757">
        <v>4.8</v>
      </c>
      <c r="N757">
        <v>6.1</v>
      </c>
    </row>
    <row r="758" spans="1:14" x14ac:dyDescent="0.3">
      <c r="A758" t="s">
        <v>37</v>
      </c>
      <c r="B758">
        <v>6.2</v>
      </c>
      <c r="N758">
        <v>6.1</v>
      </c>
    </row>
    <row r="759" spans="1:14" x14ac:dyDescent="0.3">
      <c r="A759" t="s">
        <v>37</v>
      </c>
      <c r="B759">
        <v>6</v>
      </c>
      <c r="N759">
        <v>4.8</v>
      </c>
    </row>
    <row r="760" spans="1:14" x14ac:dyDescent="0.3">
      <c r="A760" t="s">
        <v>37</v>
      </c>
      <c r="B760">
        <v>4.9000000000000004</v>
      </c>
      <c r="N760">
        <v>5.5</v>
      </c>
    </row>
    <row r="761" spans="1:14" x14ac:dyDescent="0.3">
      <c r="A761" t="s">
        <v>37</v>
      </c>
      <c r="B761">
        <v>5.6</v>
      </c>
      <c r="N761">
        <v>3.8</v>
      </c>
    </row>
    <row r="762" spans="1:14" x14ac:dyDescent="0.3">
      <c r="A762" t="s">
        <v>37</v>
      </c>
      <c r="B762">
        <v>6.1</v>
      </c>
      <c r="N762">
        <v>6.5</v>
      </c>
    </row>
    <row r="763" spans="1:14" x14ac:dyDescent="0.3">
      <c r="A763" t="s">
        <v>37</v>
      </c>
      <c r="B763">
        <v>6.1</v>
      </c>
      <c r="N763">
        <v>8.1</v>
      </c>
    </row>
    <row r="764" spans="1:14" x14ac:dyDescent="0.3">
      <c r="A764" t="s">
        <v>37</v>
      </c>
      <c r="B764">
        <v>4.8</v>
      </c>
      <c r="N764">
        <v>4.9000000000000004</v>
      </c>
    </row>
    <row r="765" spans="1:14" x14ac:dyDescent="0.3">
      <c r="A765" t="s">
        <v>37</v>
      </c>
      <c r="B765">
        <v>5.5</v>
      </c>
      <c r="N765">
        <v>7.3</v>
      </c>
    </row>
    <row r="766" spans="1:14" x14ac:dyDescent="0.3">
      <c r="A766" t="s">
        <v>37</v>
      </c>
      <c r="B766">
        <v>3.8</v>
      </c>
      <c r="N766">
        <v>6.4</v>
      </c>
    </row>
    <row r="767" spans="1:14" x14ac:dyDescent="0.3">
      <c r="A767" t="s">
        <v>37</v>
      </c>
      <c r="B767">
        <v>6.5</v>
      </c>
      <c r="N767">
        <v>6.7</v>
      </c>
    </row>
    <row r="768" spans="1:14" x14ac:dyDescent="0.3">
      <c r="A768" t="s">
        <v>4429</v>
      </c>
      <c r="B768">
        <v>6.7</v>
      </c>
      <c r="N768">
        <v>3.6</v>
      </c>
    </row>
    <row r="769" spans="1:14" x14ac:dyDescent="0.3">
      <c r="A769" t="s">
        <v>37</v>
      </c>
      <c r="B769">
        <v>8.1</v>
      </c>
      <c r="N769">
        <v>5.7</v>
      </c>
    </row>
    <row r="770" spans="1:14" x14ac:dyDescent="0.3">
      <c r="A770" t="s">
        <v>37</v>
      </c>
      <c r="B770">
        <v>4.9000000000000004</v>
      </c>
      <c r="N770">
        <v>6</v>
      </c>
    </row>
    <row r="771" spans="1:14" x14ac:dyDescent="0.3">
      <c r="A771" t="s">
        <v>37</v>
      </c>
      <c r="B771">
        <v>7.3</v>
      </c>
      <c r="N771">
        <v>4.7</v>
      </c>
    </row>
    <row r="772" spans="1:14" x14ac:dyDescent="0.3">
      <c r="A772" t="s">
        <v>37</v>
      </c>
      <c r="B772">
        <v>6.4</v>
      </c>
      <c r="N772">
        <v>6.3</v>
      </c>
    </row>
    <row r="773" spans="1:14" x14ac:dyDescent="0.3">
      <c r="A773" t="s">
        <v>37</v>
      </c>
      <c r="B773">
        <v>6.7</v>
      </c>
      <c r="N773">
        <v>5.9</v>
      </c>
    </row>
    <row r="774" spans="1:14" x14ac:dyDescent="0.3">
      <c r="A774" t="s">
        <v>37</v>
      </c>
      <c r="B774">
        <v>3.6</v>
      </c>
      <c r="N774">
        <v>5.9</v>
      </c>
    </row>
    <row r="775" spans="1:14" x14ac:dyDescent="0.3">
      <c r="A775" t="s">
        <v>37</v>
      </c>
      <c r="B775">
        <v>5.7</v>
      </c>
      <c r="N775">
        <v>7.5</v>
      </c>
    </row>
    <row r="776" spans="1:14" x14ac:dyDescent="0.3">
      <c r="A776" t="s">
        <v>37</v>
      </c>
      <c r="B776">
        <v>6</v>
      </c>
      <c r="N776">
        <v>5.6</v>
      </c>
    </row>
    <row r="777" spans="1:14" x14ac:dyDescent="0.3">
      <c r="A777" t="s">
        <v>37</v>
      </c>
      <c r="B777">
        <v>4.7</v>
      </c>
      <c r="N777">
        <v>6.4</v>
      </c>
    </row>
    <row r="778" spans="1:14" x14ac:dyDescent="0.3">
      <c r="A778" t="s">
        <v>37</v>
      </c>
      <c r="B778">
        <v>6.3</v>
      </c>
      <c r="N778">
        <v>6.3</v>
      </c>
    </row>
    <row r="779" spans="1:14" x14ac:dyDescent="0.3">
      <c r="A779" t="s">
        <v>37</v>
      </c>
      <c r="B779">
        <v>5.9</v>
      </c>
      <c r="N779">
        <v>4.3</v>
      </c>
    </row>
    <row r="780" spans="1:14" x14ac:dyDescent="0.3">
      <c r="A780" t="s">
        <v>37</v>
      </c>
      <c r="B780">
        <v>5.9</v>
      </c>
      <c r="N780">
        <v>5.9</v>
      </c>
    </row>
    <row r="781" spans="1:14" x14ac:dyDescent="0.3">
      <c r="A781" t="s">
        <v>37</v>
      </c>
      <c r="B781">
        <v>7.5</v>
      </c>
      <c r="N781">
        <v>5.5</v>
      </c>
    </row>
    <row r="782" spans="1:14" x14ac:dyDescent="0.3">
      <c r="A782" t="s">
        <v>37</v>
      </c>
      <c r="B782">
        <v>5.6</v>
      </c>
      <c r="N782">
        <v>6.2</v>
      </c>
    </row>
    <row r="783" spans="1:14" x14ac:dyDescent="0.3">
      <c r="A783" t="s">
        <v>37</v>
      </c>
      <c r="B783">
        <v>6.4</v>
      </c>
      <c r="N783">
        <v>8.8000000000000007</v>
      </c>
    </row>
    <row r="784" spans="1:14" x14ac:dyDescent="0.3">
      <c r="A784" t="s">
        <v>37</v>
      </c>
      <c r="B784">
        <v>6.3</v>
      </c>
      <c r="N784">
        <v>5.2</v>
      </c>
    </row>
    <row r="785" spans="1:14" x14ac:dyDescent="0.3">
      <c r="A785" t="s">
        <v>37</v>
      </c>
      <c r="B785">
        <v>4.3</v>
      </c>
      <c r="N785">
        <v>7</v>
      </c>
    </row>
    <row r="786" spans="1:14" x14ac:dyDescent="0.3">
      <c r="A786" t="s">
        <v>37</v>
      </c>
      <c r="B786">
        <v>5.9</v>
      </c>
      <c r="N786">
        <v>6.6</v>
      </c>
    </row>
    <row r="787" spans="1:14" x14ac:dyDescent="0.3">
      <c r="A787" t="s">
        <v>37</v>
      </c>
      <c r="B787">
        <v>5.5</v>
      </c>
      <c r="N787">
        <v>7.3</v>
      </c>
    </row>
    <row r="788" spans="1:14" x14ac:dyDescent="0.3">
      <c r="A788" t="s">
        <v>37</v>
      </c>
      <c r="B788">
        <v>6.2</v>
      </c>
      <c r="N788">
        <v>5.6</v>
      </c>
    </row>
    <row r="789" spans="1:14" x14ac:dyDescent="0.3">
      <c r="A789" t="s">
        <v>37</v>
      </c>
      <c r="B789">
        <v>8.8000000000000007</v>
      </c>
      <c r="N789">
        <v>6.6</v>
      </c>
    </row>
    <row r="790" spans="1:14" x14ac:dyDescent="0.3">
      <c r="A790" t="s">
        <v>37</v>
      </c>
      <c r="B790">
        <v>5.2</v>
      </c>
      <c r="N790">
        <v>5.4</v>
      </c>
    </row>
    <row r="791" spans="1:14" x14ac:dyDescent="0.3">
      <c r="A791" t="s">
        <v>37</v>
      </c>
      <c r="B791">
        <v>7</v>
      </c>
      <c r="N791">
        <v>6.3</v>
      </c>
    </row>
    <row r="792" spans="1:14" x14ac:dyDescent="0.3">
      <c r="A792" t="s">
        <v>37</v>
      </c>
      <c r="B792">
        <v>6.6</v>
      </c>
      <c r="N792">
        <v>7.9</v>
      </c>
    </row>
    <row r="793" spans="1:14" x14ac:dyDescent="0.3">
      <c r="A793" t="s">
        <v>37</v>
      </c>
      <c r="B793">
        <v>7.3</v>
      </c>
      <c r="N793">
        <v>6.3</v>
      </c>
    </row>
    <row r="794" spans="1:14" x14ac:dyDescent="0.3">
      <c r="A794" t="s">
        <v>37</v>
      </c>
      <c r="B794">
        <v>5.6</v>
      </c>
      <c r="N794">
        <v>6</v>
      </c>
    </row>
    <row r="795" spans="1:14" x14ac:dyDescent="0.3">
      <c r="A795" t="s">
        <v>37</v>
      </c>
      <c r="B795">
        <v>6.6</v>
      </c>
      <c r="N795">
        <v>7.2</v>
      </c>
    </row>
    <row r="796" spans="1:14" x14ac:dyDescent="0.3">
      <c r="A796" t="s">
        <v>37</v>
      </c>
      <c r="B796">
        <v>5.4</v>
      </c>
      <c r="N796">
        <v>5.0999999999999996</v>
      </c>
    </row>
    <row r="797" spans="1:14" x14ac:dyDescent="0.3">
      <c r="A797" t="s">
        <v>37</v>
      </c>
      <c r="B797">
        <v>6.3</v>
      </c>
      <c r="N797">
        <v>7.3</v>
      </c>
    </row>
    <row r="798" spans="1:14" x14ac:dyDescent="0.3">
      <c r="A798" t="s">
        <v>37</v>
      </c>
      <c r="B798">
        <v>7.9</v>
      </c>
      <c r="N798">
        <v>8</v>
      </c>
    </row>
    <row r="799" spans="1:14" x14ac:dyDescent="0.3">
      <c r="A799" t="s">
        <v>37</v>
      </c>
      <c r="B799">
        <v>6.3</v>
      </c>
      <c r="N799">
        <v>6.2</v>
      </c>
    </row>
    <row r="800" spans="1:14" x14ac:dyDescent="0.3">
      <c r="A800" t="s">
        <v>37</v>
      </c>
      <c r="B800">
        <v>6</v>
      </c>
      <c r="N800">
        <v>6</v>
      </c>
    </row>
    <row r="801" spans="1:14" x14ac:dyDescent="0.3">
      <c r="A801" t="s">
        <v>37</v>
      </c>
      <c r="B801">
        <v>7.2</v>
      </c>
      <c r="N801">
        <v>6.7</v>
      </c>
    </row>
    <row r="802" spans="1:14" x14ac:dyDescent="0.3">
      <c r="A802" t="s">
        <v>37</v>
      </c>
      <c r="B802">
        <v>5.0999999999999996</v>
      </c>
      <c r="N802">
        <v>8.1</v>
      </c>
    </row>
    <row r="803" spans="1:14" x14ac:dyDescent="0.3">
      <c r="A803" t="s">
        <v>37</v>
      </c>
      <c r="B803">
        <v>7.3</v>
      </c>
      <c r="N803">
        <v>6.4</v>
      </c>
    </row>
    <row r="804" spans="1:14" x14ac:dyDescent="0.3">
      <c r="A804" t="s">
        <v>37</v>
      </c>
      <c r="B804">
        <v>8</v>
      </c>
      <c r="N804">
        <v>8</v>
      </c>
    </row>
    <row r="805" spans="1:14" x14ac:dyDescent="0.3">
      <c r="A805" t="s">
        <v>37</v>
      </c>
      <c r="B805">
        <v>6.2</v>
      </c>
      <c r="N805">
        <v>6.3</v>
      </c>
    </row>
    <row r="806" spans="1:14" x14ac:dyDescent="0.3">
      <c r="A806" t="s">
        <v>37</v>
      </c>
      <c r="B806">
        <v>6</v>
      </c>
      <c r="N806">
        <v>6.4</v>
      </c>
    </row>
    <row r="807" spans="1:14" x14ac:dyDescent="0.3">
      <c r="A807" t="s">
        <v>37</v>
      </c>
      <c r="B807">
        <v>6.7</v>
      </c>
      <c r="N807">
        <v>6.6</v>
      </c>
    </row>
    <row r="808" spans="1:14" x14ac:dyDescent="0.3">
      <c r="A808" t="s">
        <v>37</v>
      </c>
      <c r="B808">
        <v>8.1</v>
      </c>
      <c r="N808">
        <v>6.4</v>
      </c>
    </row>
    <row r="809" spans="1:14" x14ac:dyDescent="0.3">
      <c r="A809" t="s">
        <v>37</v>
      </c>
      <c r="B809">
        <v>6.4</v>
      </c>
      <c r="N809">
        <v>6</v>
      </c>
    </row>
    <row r="810" spans="1:14" x14ac:dyDescent="0.3">
      <c r="A810" t="s">
        <v>37</v>
      </c>
      <c r="B810">
        <v>8</v>
      </c>
      <c r="N810">
        <v>6.6</v>
      </c>
    </row>
    <row r="811" spans="1:14" x14ac:dyDescent="0.3">
      <c r="A811" t="s">
        <v>37</v>
      </c>
      <c r="B811">
        <v>6.3</v>
      </c>
      <c r="N811">
        <v>5.9</v>
      </c>
    </row>
    <row r="812" spans="1:14" x14ac:dyDescent="0.3">
      <c r="A812" t="s">
        <v>37</v>
      </c>
      <c r="B812">
        <v>6.4</v>
      </c>
      <c r="N812">
        <v>6.4</v>
      </c>
    </row>
    <row r="813" spans="1:14" x14ac:dyDescent="0.3">
      <c r="A813" t="s">
        <v>37</v>
      </c>
      <c r="B813">
        <v>6.6</v>
      </c>
      <c r="N813">
        <v>6.3</v>
      </c>
    </row>
    <row r="814" spans="1:14" x14ac:dyDescent="0.3">
      <c r="A814" t="s">
        <v>37</v>
      </c>
      <c r="B814">
        <v>6.4</v>
      </c>
      <c r="N814">
        <v>7.3</v>
      </c>
    </row>
    <row r="815" spans="1:14" x14ac:dyDescent="0.3">
      <c r="A815" t="s">
        <v>37</v>
      </c>
      <c r="B815">
        <v>6</v>
      </c>
      <c r="N815">
        <v>6.8</v>
      </c>
    </row>
    <row r="816" spans="1:14" x14ac:dyDescent="0.3">
      <c r="A816" t="s">
        <v>37</v>
      </c>
      <c r="B816">
        <v>6.6</v>
      </c>
      <c r="N816">
        <v>7.2</v>
      </c>
    </row>
    <row r="817" spans="1:14" x14ac:dyDescent="0.3">
      <c r="A817" t="s">
        <v>37</v>
      </c>
      <c r="B817">
        <v>5.9</v>
      </c>
      <c r="N817">
        <v>5.7</v>
      </c>
    </row>
    <row r="818" spans="1:14" x14ac:dyDescent="0.3">
      <c r="A818" t="s">
        <v>37</v>
      </c>
      <c r="B818">
        <v>6.4</v>
      </c>
      <c r="N818">
        <v>6</v>
      </c>
    </row>
    <row r="819" spans="1:14" x14ac:dyDescent="0.3">
      <c r="A819" t="s">
        <v>37</v>
      </c>
      <c r="B819">
        <v>6.3</v>
      </c>
      <c r="N819">
        <v>6.5</v>
      </c>
    </row>
    <row r="820" spans="1:14" x14ac:dyDescent="0.3">
      <c r="A820" t="s">
        <v>37</v>
      </c>
      <c r="B820">
        <v>7.3</v>
      </c>
      <c r="N820">
        <v>5.8</v>
      </c>
    </row>
    <row r="821" spans="1:14" x14ac:dyDescent="0.3">
      <c r="A821" t="s">
        <v>37</v>
      </c>
      <c r="B821">
        <v>6.8</v>
      </c>
      <c r="N821">
        <v>5.8</v>
      </c>
    </row>
    <row r="822" spans="1:14" x14ac:dyDescent="0.3">
      <c r="A822" t="s">
        <v>37</v>
      </c>
      <c r="B822">
        <v>7.2</v>
      </c>
      <c r="N822">
        <v>6.7</v>
      </c>
    </row>
    <row r="823" spans="1:14" x14ac:dyDescent="0.3">
      <c r="A823" t="s">
        <v>37</v>
      </c>
      <c r="B823">
        <v>5.7</v>
      </c>
      <c r="N823">
        <v>7.8</v>
      </c>
    </row>
    <row r="824" spans="1:14" x14ac:dyDescent="0.3">
      <c r="A824" t="s">
        <v>37</v>
      </c>
      <c r="B824">
        <v>6</v>
      </c>
      <c r="N824">
        <v>5.6</v>
      </c>
    </row>
    <row r="825" spans="1:14" x14ac:dyDescent="0.3">
      <c r="A825" t="s">
        <v>37</v>
      </c>
      <c r="B825">
        <v>6.5</v>
      </c>
      <c r="N825">
        <v>5.8</v>
      </c>
    </row>
    <row r="826" spans="1:14" x14ac:dyDescent="0.3">
      <c r="A826" t="s">
        <v>37</v>
      </c>
      <c r="B826">
        <v>5.8</v>
      </c>
      <c r="N826">
        <v>7.4</v>
      </c>
    </row>
    <row r="827" spans="1:14" x14ac:dyDescent="0.3">
      <c r="A827" t="s">
        <v>37</v>
      </c>
      <c r="B827">
        <v>5.8</v>
      </c>
      <c r="N827">
        <v>6.9</v>
      </c>
    </row>
    <row r="828" spans="1:14" x14ac:dyDescent="0.3">
      <c r="A828" t="s">
        <v>37</v>
      </c>
      <c r="B828">
        <v>6.7</v>
      </c>
      <c r="N828">
        <v>5.5</v>
      </c>
    </row>
    <row r="829" spans="1:14" x14ac:dyDescent="0.3">
      <c r="A829" t="s">
        <v>37</v>
      </c>
      <c r="B829">
        <v>7.8</v>
      </c>
      <c r="N829">
        <v>6.3</v>
      </c>
    </row>
    <row r="830" spans="1:14" x14ac:dyDescent="0.3">
      <c r="A830" t="s">
        <v>37</v>
      </c>
      <c r="B830">
        <v>5.6</v>
      </c>
      <c r="N830">
        <v>4.7</v>
      </c>
    </row>
    <row r="831" spans="1:14" x14ac:dyDescent="0.3">
      <c r="A831" t="s">
        <v>37</v>
      </c>
      <c r="B831">
        <v>5.8</v>
      </c>
      <c r="N831">
        <v>5.6</v>
      </c>
    </row>
    <row r="832" spans="1:14" x14ac:dyDescent="0.3">
      <c r="A832" t="s">
        <v>37</v>
      </c>
      <c r="B832">
        <v>7.4</v>
      </c>
      <c r="N832">
        <v>6.4</v>
      </c>
    </row>
    <row r="833" spans="1:14" x14ac:dyDescent="0.3">
      <c r="A833" t="s">
        <v>37</v>
      </c>
      <c r="B833">
        <v>6.9</v>
      </c>
      <c r="N833">
        <v>4.2</v>
      </c>
    </row>
    <row r="834" spans="1:14" x14ac:dyDescent="0.3">
      <c r="A834" t="s">
        <v>37</v>
      </c>
      <c r="B834">
        <v>5.5</v>
      </c>
      <c r="N834">
        <v>6.4</v>
      </c>
    </row>
    <row r="835" spans="1:14" x14ac:dyDescent="0.3">
      <c r="A835" t="s">
        <v>37</v>
      </c>
      <c r="B835">
        <v>6.3</v>
      </c>
      <c r="N835">
        <v>6.7</v>
      </c>
    </row>
    <row r="836" spans="1:14" x14ac:dyDescent="0.3">
      <c r="A836" t="s">
        <v>37</v>
      </c>
      <c r="B836">
        <v>4.7</v>
      </c>
      <c r="N836">
        <v>7.7</v>
      </c>
    </row>
    <row r="837" spans="1:14" x14ac:dyDescent="0.3">
      <c r="A837" t="s">
        <v>37</v>
      </c>
      <c r="B837">
        <v>5.6</v>
      </c>
      <c r="N837">
        <v>5.7</v>
      </c>
    </row>
    <row r="838" spans="1:14" x14ac:dyDescent="0.3">
      <c r="A838" t="s">
        <v>37</v>
      </c>
      <c r="B838">
        <v>6.4</v>
      </c>
      <c r="N838">
        <v>7.6</v>
      </c>
    </row>
    <row r="839" spans="1:14" x14ac:dyDescent="0.3">
      <c r="A839" t="s">
        <v>37</v>
      </c>
      <c r="B839">
        <v>4.2</v>
      </c>
      <c r="N839">
        <v>6.4</v>
      </c>
    </row>
    <row r="840" spans="1:14" x14ac:dyDescent="0.3">
      <c r="A840" t="s">
        <v>37</v>
      </c>
      <c r="B840">
        <v>6.4</v>
      </c>
      <c r="N840">
        <v>5.6</v>
      </c>
    </row>
    <row r="841" spans="1:14" x14ac:dyDescent="0.3">
      <c r="A841" t="s">
        <v>1464</v>
      </c>
      <c r="B841">
        <v>7.7</v>
      </c>
      <c r="N841">
        <v>6.8</v>
      </c>
    </row>
    <row r="842" spans="1:14" x14ac:dyDescent="0.3">
      <c r="A842" t="s">
        <v>37</v>
      </c>
      <c r="B842">
        <v>6.7</v>
      </c>
      <c r="N842">
        <v>2.4</v>
      </c>
    </row>
    <row r="843" spans="1:14" x14ac:dyDescent="0.3">
      <c r="A843" t="s">
        <v>37</v>
      </c>
      <c r="B843">
        <v>7.7</v>
      </c>
      <c r="N843">
        <v>6.2</v>
      </c>
    </row>
    <row r="844" spans="1:14" x14ac:dyDescent="0.3">
      <c r="A844" t="s">
        <v>37</v>
      </c>
      <c r="B844">
        <v>5.7</v>
      </c>
      <c r="N844">
        <v>5.9</v>
      </c>
    </row>
    <row r="845" spans="1:14" x14ac:dyDescent="0.3">
      <c r="A845" t="s">
        <v>37</v>
      </c>
      <c r="B845">
        <v>7.6</v>
      </c>
      <c r="N845">
        <v>7.1</v>
      </c>
    </row>
    <row r="846" spans="1:14" x14ac:dyDescent="0.3">
      <c r="A846" t="s">
        <v>37</v>
      </c>
      <c r="B846">
        <v>6.4</v>
      </c>
      <c r="N846">
        <v>7.6</v>
      </c>
    </row>
    <row r="847" spans="1:14" x14ac:dyDescent="0.3">
      <c r="A847" t="s">
        <v>37</v>
      </c>
      <c r="B847">
        <v>5.6</v>
      </c>
      <c r="N847">
        <v>5.5</v>
      </c>
    </row>
    <row r="848" spans="1:14" x14ac:dyDescent="0.3">
      <c r="A848" t="s">
        <v>37</v>
      </c>
      <c r="B848">
        <v>6.8</v>
      </c>
      <c r="N848">
        <v>7</v>
      </c>
    </row>
    <row r="849" spans="1:14" x14ac:dyDescent="0.3">
      <c r="A849" t="s">
        <v>37</v>
      </c>
      <c r="B849">
        <v>2.4</v>
      </c>
      <c r="N849">
        <v>7.1</v>
      </c>
    </row>
    <row r="850" spans="1:14" x14ac:dyDescent="0.3">
      <c r="A850" t="s">
        <v>37</v>
      </c>
      <c r="B850">
        <v>6.2</v>
      </c>
      <c r="N850">
        <v>7.4</v>
      </c>
    </row>
    <row r="851" spans="1:14" x14ac:dyDescent="0.3">
      <c r="A851" t="s">
        <v>37</v>
      </c>
      <c r="B851">
        <v>5.9</v>
      </c>
      <c r="N851">
        <v>7.6</v>
      </c>
    </row>
    <row r="852" spans="1:14" x14ac:dyDescent="0.3">
      <c r="A852" t="s">
        <v>37</v>
      </c>
      <c r="B852">
        <v>7.1</v>
      </c>
      <c r="N852">
        <v>5.9</v>
      </c>
    </row>
    <row r="853" spans="1:14" x14ac:dyDescent="0.3">
      <c r="A853" t="s">
        <v>37</v>
      </c>
      <c r="B853">
        <v>7.6</v>
      </c>
      <c r="N853">
        <v>5.9</v>
      </c>
    </row>
    <row r="854" spans="1:14" x14ac:dyDescent="0.3">
      <c r="A854" t="s">
        <v>37</v>
      </c>
      <c r="B854">
        <v>5.5</v>
      </c>
      <c r="N854">
        <v>8</v>
      </c>
    </row>
    <row r="855" spans="1:14" x14ac:dyDescent="0.3">
      <c r="A855" t="s">
        <v>37</v>
      </c>
      <c r="B855">
        <v>7</v>
      </c>
      <c r="N855">
        <v>7.4</v>
      </c>
    </row>
    <row r="856" spans="1:14" x14ac:dyDescent="0.3">
      <c r="A856" t="s">
        <v>37</v>
      </c>
      <c r="B856">
        <v>7.1</v>
      </c>
      <c r="N856">
        <v>5.8</v>
      </c>
    </row>
    <row r="857" spans="1:14" x14ac:dyDescent="0.3">
      <c r="A857" t="s">
        <v>37</v>
      </c>
      <c r="B857">
        <v>7.4</v>
      </c>
      <c r="N857">
        <v>6.3</v>
      </c>
    </row>
    <row r="858" spans="1:14" x14ac:dyDescent="0.3">
      <c r="A858" t="s">
        <v>37</v>
      </c>
      <c r="B858">
        <v>7.6</v>
      </c>
      <c r="N858">
        <v>5.7</v>
      </c>
    </row>
    <row r="859" spans="1:14" x14ac:dyDescent="0.3">
      <c r="A859" t="s">
        <v>37</v>
      </c>
      <c r="B859">
        <v>5.9</v>
      </c>
      <c r="N859">
        <v>5.0999999999999996</v>
      </c>
    </row>
    <row r="860" spans="1:14" x14ac:dyDescent="0.3">
      <c r="A860" t="s">
        <v>37</v>
      </c>
      <c r="B860">
        <v>5.9</v>
      </c>
      <c r="N860">
        <v>7.6</v>
      </c>
    </row>
    <row r="861" spans="1:14" x14ac:dyDescent="0.3">
      <c r="A861" t="s">
        <v>37</v>
      </c>
      <c r="B861">
        <v>8</v>
      </c>
      <c r="N861">
        <v>6.4</v>
      </c>
    </row>
    <row r="862" spans="1:14" x14ac:dyDescent="0.3">
      <c r="A862" t="s">
        <v>37</v>
      </c>
      <c r="B862">
        <v>7.4</v>
      </c>
      <c r="N862">
        <v>7.4</v>
      </c>
    </row>
    <row r="863" spans="1:14" x14ac:dyDescent="0.3">
      <c r="A863" t="s">
        <v>37</v>
      </c>
      <c r="B863">
        <v>5.8</v>
      </c>
      <c r="N863">
        <v>8.1999999999999993</v>
      </c>
    </row>
    <row r="864" spans="1:14" x14ac:dyDescent="0.3">
      <c r="A864" t="s">
        <v>37</v>
      </c>
      <c r="B864">
        <v>6.3</v>
      </c>
      <c r="N864">
        <v>6.5</v>
      </c>
    </row>
    <row r="865" spans="1:14" x14ac:dyDescent="0.3">
      <c r="A865" t="s">
        <v>37</v>
      </c>
      <c r="B865">
        <v>5.7</v>
      </c>
      <c r="N865">
        <v>5.5</v>
      </c>
    </row>
    <row r="866" spans="1:14" x14ac:dyDescent="0.3">
      <c r="A866" t="s">
        <v>37</v>
      </c>
      <c r="B866">
        <v>5.0999999999999996</v>
      </c>
      <c r="N866">
        <v>6.5</v>
      </c>
    </row>
    <row r="867" spans="1:14" x14ac:dyDescent="0.3">
      <c r="A867" t="s">
        <v>37</v>
      </c>
      <c r="B867">
        <v>7.6</v>
      </c>
      <c r="N867">
        <v>5.6</v>
      </c>
    </row>
    <row r="868" spans="1:14" x14ac:dyDescent="0.3">
      <c r="A868" t="s">
        <v>37</v>
      </c>
      <c r="B868">
        <v>6.4</v>
      </c>
      <c r="N868">
        <v>4.5999999999999996</v>
      </c>
    </row>
    <row r="869" spans="1:14" x14ac:dyDescent="0.3">
      <c r="A869" t="s">
        <v>37</v>
      </c>
      <c r="B869">
        <v>7.4</v>
      </c>
      <c r="N869">
        <v>7.9</v>
      </c>
    </row>
    <row r="870" spans="1:14" x14ac:dyDescent="0.3">
      <c r="A870" t="s">
        <v>37</v>
      </c>
      <c r="B870">
        <v>8.1999999999999993</v>
      </c>
      <c r="N870">
        <v>7.1</v>
      </c>
    </row>
    <row r="871" spans="1:14" x14ac:dyDescent="0.3">
      <c r="A871" t="s">
        <v>37</v>
      </c>
      <c r="B871">
        <v>6.5</v>
      </c>
      <c r="N871">
        <v>6.9</v>
      </c>
    </row>
    <row r="872" spans="1:14" x14ac:dyDescent="0.3">
      <c r="A872" t="s">
        <v>37</v>
      </c>
      <c r="B872">
        <v>5.5</v>
      </c>
      <c r="N872">
        <v>7.3</v>
      </c>
    </row>
    <row r="873" spans="1:14" x14ac:dyDescent="0.3">
      <c r="A873" t="s">
        <v>37</v>
      </c>
      <c r="B873">
        <v>6.5</v>
      </c>
      <c r="N873">
        <v>7</v>
      </c>
    </row>
    <row r="874" spans="1:14" x14ac:dyDescent="0.3">
      <c r="A874" t="s">
        <v>37</v>
      </c>
      <c r="B874">
        <v>5.6</v>
      </c>
      <c r="N874">
        <v>7.7</v>
      </c>
    </row>
    <row r="875" spans="1:14" x14ac:dyDescent="0.3">
      <c r="A875" t="s">
        <v>37</v>
      </c>
      <c r="B875">
        <v>4.5999999999999996</v>
      </c>
      <c r="N875">
        <v>6.7</v>
      </c>
    </row>
    <row r="876" spans="1:14" x14ac:dyDescent="0.3">
      <c r="A876" t="s">
        <v>37</v>
      </c>
      <c r="B876">
        <v>7.9</v>
      </c>
      <c r="N876">
        <v>6.3</v>
      </c>
    </row>
    <row r="877" spans="1:14" x14ac:dyDescent="0.3">
      <c r="A877" t="s">
        <v>37</v>
      </c>
      <c r="B877">
        <v>7.1</v>
      </c>
      <c r="N877">
        <v>5.8</v>
      </c>
    </row>
    <row r="878" spans="1:14" x14ac:dyDescent="0.3">
      <c r="A878" t="s">
        <v>37</v>
      </c>
      <c r="B878">
        <v>6.9</v>
      </c>
      <c r="N878">
        <v>7.1</v>
      </c>
    </row>
    <row r="879" spans="1:14" x14ac:dyDescent="0.3">
      <c r="A879" t="s">
        <v>37</v>
      </c>
      <c r="B879">
        <v>7.3</v>
      </c>
      <c r="N879">
        <v>7.3</v>
      </c>
    </row>
    <row r="880" spans="1:14" x14ac:dyDescent="0.3">
      <c r="A880" t="s">
        <v>37</v>
      </c>
      <c r="B880">
        <v>7</v>
      </c>
      <c r="N880">
        <v>6.4</v>
      </c>
    </row>
    <row r="881" spans="1:14" x14ac:dyDescent="0.3">
      <c r="A881" t="s">
        <v>37</v>
      </c>
      <c r="B881">
        <v>7.7</v>
      </c>
      <c r="N881">
        <v>7.1</v>
      </c>
    </row>
    <row r="882" spans="1:14" x14ac:dyDescent="0.3">
      <c r="A882" t="s">
        <v>37</v>
      </c>
      <c r="B882">
        <v>6.7</v>
      </c>
      <c r="N882">
        <v>7.6</v>
      </c>
    </row>
    <row r="883" spans="1:14" x14ac:dyDescent="0.3">
      <c r="A883" t="s">
        <v>37</v>
      </c>
      <c r="B883">
        <v>6.3</v>
      </c>
      <c r="N883">
        <v>6.8</v>
      </c>
    </row>
    <row r="884" spans="1:14" x14ac:dyDescent="0.3">
      <c r="A884" t="s">
        <v>37</v>
      </c>
      <c r="B884">
        <v>5.8</v>
      </c>
      <c r="N884">
        <v>6.6</v>
      </c>
    </row>
    <row r="885" spans="1:14" x14ac:dyDescent="0.3">
      <c r="A885" t="s">
        <v>37</v>
      </c>
      <c r="B885">
        <v>7.1</v>
      </c>
      <c r="N885">
        <v>6.7</v>
      </c>
    </row>
    <row r="886" spans="1:14" x14ac:dyDescent="0.3">
      <c r="A886" t="s">
        <v>37</v>
      </c>
      <c r="B886">
        <v>7.3</v>
      </c>
      <c r="N886">
        <v>6.1</v>
      </c>
    </row>
    <row r="887" spans="1:14" x14ac:dyDescent="0.3">
      <c r="A887" t="s">
        <v>37</v>
      </c>
      <c r="B887">
        <v>6.4</v>
      </c>
      <c r="N887">
        <v>6</v>
      </c>
    </row>
    <row r="888" spans="1:14" x14ac:dyDescent="0.3">
      <c r="A888" t="s">
        <v>37</v>
      </c>
      <c r="B888">
        <v>7.1</v>
      </c>
      <c r="N888">
        <v>7.6</v>
      </c>
    </row>
    <row r="889" spans="1:14" x14ac:dyDescent="0.3">
      <c r="A889" t="s">
        <v>37</v>
      </c>
      <c r="B889">
        <v>7.6</v>
      </c>
      <c r="N889">
        <v>7.1</v>
      </c>
    </row>
    <row r="890" spans="1:14" x14ac:dyDescent="0.3">
      <c r="A890" t="s">
        <v>37</v>
      </c>
      <c r="B890">
        <v>6.8</v>
      </c>
      <c r="N890">
        <v>5</v>
      </c>
    </row>
    <row r="891" spans="1:14" x14ac:dyDescent="0.3">
      <c r="A891" t="s">
        <v>37</v>
      </c>
      <c r="B891">
        <v>6.6</v>
      </c>
      <c r="N891">
        <v>6.2</v>
      </c>
    </row>
    <row r="892" spans="1:14" x14ac:dyDescent="0.3">
      <c r="A892" t="s">
        <v>37</v>
      </c>
      <c r="B892">
        <v>6.7</v>
      </c>
      <c r="N892">
        <v>5.6</v>
      </c>
    </row>
    <row r="893" spans="1:14" x14ac:dyDescent="0.3">
      <c r="A893" t="s">
        <v>37</v>
      </c>
      <c r="B893">
        <v>6.1</v>
      </c>
      <c r="N893">
        <v>7.4</v>
      </c>
    </row>
    <row r="894" spans="1:14" x14ac:dyDescent="0.3">
      <c r="A894" t="s">
        <v>37</v>
      </c>
      <c r="B894">
        <v>6</v>
      </c>
      <c r="N894">
        <v>5</v>
      </c>
    </row>
    <row r="895" spans="1:14" x14ac:dyDescent="0.3">
      <c r="A895" t="s">
        <v>37</v>
      </c>
      <c r="B895">
        <v>7.6</v>
      </c>
      <c r="N895">
        <v>5.2</v>
      </c>
    </row>
    <row r="896" spans="1:14" x14ac:dyDescent="0.3">
      <c r="A896" t="s">
        <v>37</v>
      </c>
      <c r="B896">
        <v>7.1</v>
      </c>
      <c r="N896">
        <v>7.6</v>
      </c>
    </row>
    <row r="897" spans="1:14" x14ac:dyDescent="0.3">
      <c r="A897" t="s">
        <v>37</v>
      </c>
      <c r="B897">
        <v>5</v>
      </c>
      <c r="N897">
        <v>6.6</v>
      </c>
    </row>
    <row r="898" spans="1:14" x14ac:dyDescent="0.3">
      <c r="A898" t="s">
        <v>37</v>
      </c>
      <c r="B898">
        <v>6.2</v>
      </c>
      <c r="N898">
        <v>7</v>
      </c>
    </row>
    <row r="899" spans="1:14" x14ac:dyDescent="0.3">
      <c r="A899" t="s">
        <v>37</v>
      </c>
      <c r="B899">
        <v>5.6</v>
      </c>
      <c r="N899">
        <v>5.7</v>
      </c>
    </row>
    <row r="900" spans="1:14" x14ac:dyDescent="0.3">
      <c r="A900" t="s">
        <v>37</v>
      </c>
      <c r="B900">
        <v>7.4</v>
      </c>
      <c r="N900">
        <v>8.1999999999999993</v>
      </c>
    </row>
    <row r="901" spans="1:14" x14ac:dyDescent="0.3">
      <c r="A901" t="s">
        <v>37</v>
      </c>
      <c r="B901">
        <v>5</v>
      </c>
      <c r="N901">
        <v>6.2</v>
      </c>
    </row>
    <row r="902" spans="1:14" x14ac:dyDescent="0.3">
      <c r="A902" t="s">
        <v>37</v>
      </c>
      <c r="B902">
        <v>5.2</v>
      </c>
      <c r="N902">
        <v>6.6</v>
      </c>
    </row>
    <row r="903" spans="1:14" x14ac:dyDescent="0.3">
      <c r="A903" t="s">
        <v>37</v>
      </c>
      <c r="B903">
        <v>7.6</v>
      </c>
      <c r="N903">
        <v>4.7</v>
      </c>
    </row>
    <row r="904" spans="1:14" x14ac:dyDescent="0.3">
      <c r="A904" t="s">
        <v>37</v>
      </c>
      <c r="B904">
        <v>6.6</v>
      </c>
      <c r="N904">
        <v>6.3</v>
      </c>
    </row>
    <row r="905" spans="1:14" x14ac:dyDescent="0.3">
      <c r="A905" t="s">
        <v>37</v>
      </c>
      <c r="B905">
        <v>7</v>
      </c>
      <c r="N905">
        <v>6.1</v>
      </c>
    </row>
    <row r="906" spans="1:14" x14ac:dyDescent="0.3">
      <c r="A906" t="s">
        <v>37</v>
      </c>
      <c r="B906">
        <v>5.7</v>
      </c>
      <c r="N906">
        <v>6.7</v>
      </c>
    </row>
    <row r="907" spans="1:14" x14ac:dyDescent="0.3">
      <c r="A907" t="s">
        <v>37</v>
      </c>
      <c r="B907">
        <v>8.1999999999999993</v>
      </c>
      <c r="N907">
        <v>6.1</v>
      </c>
    </row>
    <row r="908" spans="1:14" x14ac:dyDescent="0.3">
      <c r="A908" t="s">
        <v>37</v>
      </c>
      <c r="B908">
        <v>6.2</v>
      </c>
      <c r="N908">
        <v>7</v>
      </c>
    </row>
    <row r="909" spans="1:14" x14ac:dyDescent="0.3">
      <c r="A909" t="s">
        <v>37</v>
      </c>
      <c r="B909">
        <v>6.6</v>
      </c>
      <c r="N909">
        <v>7.4</v>
      </c>
    </row>
    <row r="910" spans="1:14" x14ac:dyDescent="0.3">
      <c r="A910" t="s">
        <v>37</v>
      </c>
      <c r="B910">
        <v>4.7</v>
      </c>
      <c r="N910">
        <v>7.3</v>
      </c>
    </row>
    <row r="911" spans="1:14" x14ac:dyDescent="0.3">
      <c r="A911" t="s">
        <v>37</v>
      </c>
      <c r="B911">
        <v>6.3</v>
      </c>
      <c r="N911">
        <v>5.8</v>
      </c>
    </row>
    <row r="912" spans="1:14" x14ac:dyDescent="0.3">
      <c r="A912" t="s">
        <v>37</v>
      </c>
      <c r="B912">
        <v>6.1</v>
      </c>
      <c r="N912">
        <v>6.7</v>
      </c>
    </row>
    <row r="913" spans="1:14" x14ac:dyDescent="0.3">
      <c r="A913" t="s">
        <v>37</v>
      </c>
      <c r="B913">
        <v>6.7</v>
      </c>
      <c r="N913">
        <v>5.8</v>
      </c>
    </row>
    <row r="914" spans="1:14" x14ac:dyDescent="0.3">
      <c r="A914" t="s">
        <v>37</v>
      </c>
      <c r="B914">
        <v>6.1</v>
      </c>
      <c r="N914">
        <v>7.8</v>
      </c>
    </row>
    <row r="915" spans="1:14" x14ac:dyDescent="0.3">
      <c r="A915" t="s">
        <v>37</v>
      </c>
      <c r="B915">
        <v>7</v>
      </c>
      <c r="N915">
        <v>6.6</v>
      </c>
    </row>
    <row r="916" spans="1:14" x14ac:dyDescent="0.3">
      <c r="A916" t="s">
        <v>37</v>
      </c>
      <c r="B916">
        <v>7.4</v>
      </c>
      <c r="N916">
        <v>6.5</v>
      </c>
    </row>
    <row r="917" spans="1:14" x14ac:dyDescent="0.3">
      <c r="A917" t="s">
        <v>37</v>
      </c>
      <c r="B917">
        <v>7.3</v>
      </c>
      <c r="N917">
        <v>6.7</v>
      </c>
    </row>
    <row r="918" spans="1:14" x14ac:dyDescent="0.3">
      <c r="A918" t="s">
        <v>37</v>
      </c>
      <c r="B918">
        <v>5.8</v>
      </c>
      <c r="N918">
        <v>7.3</v>
      </c>
    </row>
    <row r="919" spans="1:14" x14ac:dyDescent="0.3">
      <c r="A919" t="s">
        <v>37</v>
      </c>
      <c r="B919">
        <v>6.7</v>
      </c>
      <c r="N919">
        <v>5.8</v>
      </c>
    </row>
    <row r="920" spans="1:14" x14ac:dyDescent="0.3">
      <c r="A920" t="s">
        <v>37</v>
      </c>
      <c r="B920">
        <v>5.8</v>
      </c>
      <c r="N920">
        <v>5.5</v>
      </c>
    </row>
    <row r="921" spans="1:14" x14ac:dyDescent="0.3">
      <c r="A921" t="s">
        <v>37</v>
      </c>
      <c r="B921">
        <v>7.8</v>
      </c>
      <c r="N921">
        <v>6.3</v>
      </c>
    </row>
    <row r="922" spans="1:14" x14ac:dyDescent="0.3">
      <c r="A922" t="s">
        <v>37</v>
      </c>
      <c r="B922">
        <v>6.6</v>
      </c>
      <c r="N922">
        <v>7.4</v>
      </c>
    </row>
    <row r="923" spans="1:14" x14ac:dyDescent="0.3">
      <c r="A923" t="s">
        <v>37</v>
      </c>
      <c r="B923">
        <v>6.5</v>
      </c>
      <c r="N923">
        <v>5.9</v>
      </c>
    </row>
    <row r="924" spans="1:14" x14ac:dyDescent="0.3">
      <c r="A924" t="s">
        <v>37</v>
      </c>
      <c r="B924">
        <v>6.7</v>
      </c>
      <c r="N924">
        <v>6.2</v>
      </c>
    </row>
    <row r="925" spans="1:14" x14ac:dyDescent="0.3">
      <c r="A925" t="s">
        <v>37</v>
      </c>
      <c r="B925">
        <v>7.3</v>
      </c>
      <c r="N925">
        <v>5.9</v>
      </c>
    </row>
    <row r="926" spans="1:14" x14ac:dyDescent="0.3">
      <c r="A926" t="s">
        <v>37</v>
      </c>
      <c r="B926">
        <v>5.8</v>
      </c>
      <c r="N926">
        <v>6.5</v>
      </c>
    </row>
    <row r="927" spans="1:14" x14ac:dyDescent="0.3">
      <c r="A927" t="s">
        <v>37</v>
      </c>
      <c r="B927">
        <v>5.5</v>
      </c>
      <c r="N927">
        <v>4.4000000000000004</v>
      </c>
    </row>
    <row r="928" spans="1:14" x14ac:dyDescent="0.3">
      <c r="A928" t="s">
        <v>37</v>
      </c>
      <c r="B928">
        <v>6.3</v>
      </c>
      <c r="N928">
        <v>3.5</v>
      </c>
    </row>
    <row r="929" spans="1:14" x14ac:dyDescent="0.3">
      <c r="A929" t="s">
        <v>37</v>
      </c>
      <c r="B929">
        <v>7.4</v>
      </c>
      <c r="N929">
        <v>6.6</v>
      </c>
    </row>
    <row r="930" spans="1:14" x14ac:dyDescent="0.3">
      <c r="A930" t="s">
        <v>37</v>
      </c>
      <c r="B930">
        <v>5.9</v>
      </c>
      <c r="N930">
        <v>6</v>
      </c>
    </row>
    <row r="931" spans="1:14" x14ac:dyDescent="0.3">
      <c r="A931" t="s">
        <v>37</v>
      </c>
      <c r="B931">
        <v>6.2</v>
      </c>
      <c r="N931">
        <v>6.4</v>
      </c>
    </row>
    <row r="932" spans="1:14" x14ac:dyDescent="0.3">
      <c r="A932" t="s">
        <v>37</v>
      </c>
      <c r="B932">
        <v>5.9</v>
      </c>
      <c r="N932">
        <v>6.5</v>
      </c>
    </row>
    <row r="933" spans="1:14" x14ac:dyDescent="0.3">
      <c r="A933" t="s">
        <v>37</v>
      </c>
      <c r="B933">
        <v>6.5</v>
      </c>
      <c r="N933">
        <v>4.3</v>
      </c>
    </row>
    <row r="934" spans="1:14" x14ac:dyDescent="0.3">
      <c r="A934" t="s">
        <v>37</v>
      </c>
      <c r="B934">
        <v>4.4000000000000004</v>
      </c>
      <c r="N934">
        <v>4.2</v>
      </c>
    </row>
    <row r="935" spans="1:14" x14ac:dyDescent="0.3">
      <c r="A935" t="s">
        <v>37</v>
      </c>
      <c r="B935">
        <v>3.5</v>
      </c>
      <c r="N935">
        <v>6.5</v>
      </c>
    </row>
    <row r="936" spans="1:14" x14ac:dyDescent="0.3">
      <c r="A936" t="s">
        <v>37</v>
      </c>
      <c r="B936">
        <v>6.6</v>
      </c>
      <c r="N936">
        <v>6.1</v>
      </c>
    </row>
    <row r="937" spans="1:14" x14ac:dyDescent="0.3">
      <c r="A937" t="s">
        <v>37</v>
      </c>
      <c r="B937">
        <v>6</v>
      </c>
      <c r="N937">
        <v>6.3</v>
      </c>
    </row>
    <row r="938" spans="1:14" x14ac:dyDescent="0.3">
      <c r="A938" t="s">
        <v>37</v>
      </c>
      <c r="B938">
        <v>6.4</v>
      </c>
      <c r="N938">
        <v>6.2</v>
      </c>
    </row>
    <row r="939" spans="1:14" x14ac:dyDescent="0.3">
      <c r="A939" t="s">
        <v>37</v>
      </c>
      <c r="B939">
        <v>6.5</v>
      </c>
      <c r="N939">
        <v>5.9</v>
      </c>
    </row>
    <row r="940" spans="1:14" x14ac:dyDescent="0.3">
      <c r="A940" t="s">
        <v>37</v>
      </c>
      <c r="B940">
        <v>4.3</v>
      </c>
      <c r="N940">
        <v>5.9</v>
      </c>
    </row>
    <row r="941" spans="1:14" x14ac:dyDescent="0.3">
      <c r="A941" t="s">
        <v>37</v>
      </c>
      <c r="B941">
        <v>4.2</v>
      </c>
      <c r="N941">
        <v>6.5</v>
      </c>
    </row>
    <row r="942" spans="1:14" x14ac:dyDescent="0.3">
      <c r="A942" t="s">
        <v>37</v>
      </c>
      <c r="B942">
        <v>6.5</v>
      </c>
      <c r="N942">
        <v>6.4</v>
      </c>
    </row>
    <row r="943" spans="1:14" x14ac:dyDescent="0.3">
      <c r="A943" t="s">
        <v>37</v>
      </c>
      <c r="B943">
        <v>6.1</v>
      </c>
      <c r="N943">
        <v>6.5</v>
      </c>
    </row>
    <row r="944" spans="1:14" x14ac:dyDescent="0.3">
      <c r="A944" t="s">
        <v>37</v>
      </c>
      <c r="B944">
        <v>6.3</v>
      </c>
      <c r="N944">
        <v>5.7</v>
      </c>
    </row>
    <row r="945" spans="1:14" x14ac:dyDescent="0.3">
      <c r="A945" t="s">
        <v>37</v>
      </c>
      <c r="B945">
        <v>6.2</v>
      </c>
      <c r="N945">
        <v>8</v>
      </c>
    </row>
    <row r="946" spans="1:14" x14ac:dyDescent="0.3">
      <c r="A946" t="s">
        <v>37</v>
      </c>
      <c r="B946">
        <v>5.9</v>
      </c>
      <c r="N946">
        <v>7.3</v>
      </c>
    </row>
    <row r="947" spans="1:14" x14ac:dyDescent="0.3">
      <c r="A947" t="s">
        <v>37</v>
      </c>
      <c r="B947">
        <v>5.9</v>
      </c>
      <c r="N947">
        <v>6.7</v>
      </c>
    </row>
    <row r="948" spans="1:14" x14ac:dyDescent="0.3">
      <c r="A948" t="s">
        <v>37</v>
      </c>
      <c r="B948">
        <v>6.5</v>
      </c>
      <c r="N948">
        <v>7.5</v>
      </c>
    </row>
    <row r="949" spans="1:14" x14ac:dyDescent="0.3">
      <c r="A949" t="s">
        <v>37</v>
      </c>
      <c r="B949">
        <v>6.4</v>
      </c>
      <c r="N949">
        <v>5.4</v>
      </c>
    </row>
    <row r="950" spans="1:14" x14ac:dyDescent="0.3">
      <c r="A950" t="s">
        <v>37</v>
      </c>
      <c r="B950">
        <v>6.5</v>
      </c>
      <c r="N950">
        <v>6.6</v>
      </c>
    </row>
    <row r="951" spans="1:14" x14ac:dyDescent="0.3">
      <c r="A951" t="s">
        <v>37</v>
      </c>
      <c r="B951">
        <v>5.7</v>
      </c>
      <c r="N951">
        <v>7.7</v>
      </c>
    </row>
    <row r="952" spans="1:14" x14ac:dyDescent="0.3">
      <c r="A952" t="s">
        <v>37</v>
      </c>
      <c r="B952">
        <v>8</v>
      </c>
      <c r="N952">
        <v>5.8</v>
      </c>
    </row>
    <row r="953" spans="1:14" x14ac:dyDescent="0.3">
      <c r="A953" t="s">
        <v>37</v>
      </c>
      <c r="B953">
        <v>7.3</v>
      </c>
      <c r="N953">
        <v>6.4</v>
      </c>
    </row>
    <row r="954" spans="1:14" x14ac:dyDescent="0.3">
      <c r="A954" t="s">
        <v>37</v>
      </c>
      <c r="B954">
        <v>6.7</v>
      </c>
      <c r="N954">
        <v>5.6</v>
      </c>
    </row>
    <row r="955" spans="1:14" x14ac:dyDescent="0.3">
      <c r="A955" t="s">
        <v>37</v>
      </c>
      <c r="B955">
        <v>7.5</v>
      </c>
      <c r="N955">
        <v>6</v>
      </c>
    </row>
    <row r="956" spans="1:14" x14ac:dyDescent="0.3">
      <c r="A956" t="s">
        <v>37</v>
      </c>
      <c r="B956">
        <v>5.4</v>
      </c>
      <c r="N956">
        <v>6.2</v>
      </c>
    </row>
    <row r="957" spans="1:14" x14ac:dyDescent="0.3">
      <c r="A957" t="s">
        <v>37</v>
      </c>
      <c r="B957">
        <v>6.6</v>
      </c>
      <c r="N957">
        <v>5.9</v>
      </c>
    </row>
    <row r="958" spans="1:14" x14ac:dyDescent="0.3">
      <c r="A958" t="s">
        <v>37</v>
      </c>
      <c r="B958">
        <v>7.7</v>
      </c>
      <c r="N958">
        <v>5.0999999999999996</v>
      </c>
    </row>
    <row r="959" spans="1:14" x14ac:dyDescent="0.3">
      <c r="A959" t="s">
        <v>37</v>
      </c>
      <c r="B959">
        <v>5.8</v>
      </c>
      <c r="N959">
        <v>6.8</v>
      </c>
    </row>
    <row r="960" spans="1:14" x14ac:dyDescent="0.3">
      <c r="A960" t="s">
        <v>37</v>
      </c>
      <c r="B960">
        <v>6.4</v>
      </c>
      <c r="N960">
        <v>6</v>
      </c>
    </row>
    <row r="961" spans="1:14" x14ac:dyDescent="0.3">
      <c r="A961" t="s">
        <v>37</v>
      </c>
      <c r="B961">
        <v>5.6</v>
      </c>
      <c r="N961">
        <v>5.0999999999999996</v>
      </c>
    </row>
    <row r="962" spans="1:14" x14ac:dyDescent="0.3">
      <c r="A962" t="s">
        <v>37</v>
      </c>
      <c r="B962">
        <v>6</v>
      </c>
      <c r="N962">
        <v>5.8</v>
      </c>
    </row>
    <row r="963" spans="1:14" x14ac:dyDescent="0.3">
      <c r="A963" t="s">
        <v>37</v>
      </c>
      <c r="B963">
        <v>6.2</v>
      </c>
      <c r="N963">
        <v>6.2</v>
      </c>
    </row>
    <row r="964" spans="1:14" x14ac:dyDescent="0.3">
      <c r="A964" t="s">
        <v>37</v>
      </c>
      <c r="B964">
        <v>5.9</v>
      </c>
      <c r="N964">
        <v>6.4</v>
      </c>
    </row>
    <row r="965" spans="1:14" x14ac:dyDescent="0.3">
      <c r="A965" t="s">
        <v>37</v>
      </c>
      <c r="B965">
        <v>5.0999999999999996</v>
      </c>
      <c r="N965">
        <v>4.8</v>
      </c>
    </row>
    <row r="966" spans="1:14" x14ac:dyDescent="0.3">
      <c r="A966" t="s">
        <v>37</v>
      </c>
      <c r="B966">
        <v>6.8</v>
      </c>
      <c r="N966">
        <v>4.9000000000000004</v>
      </c>
    </row>
    <row r="967" spans="1:14" x14ac:dyDescent="0.3">
      <c r="A967" t="s">
        <v>37</v>
      </c>
      <c r="B967">
        <v>6</v>
      </c>
      <c r="N967">
        <v>5.6</v>
      </c>
    </row>
    <row r="968" spans="1:14" x14ac:dyDescent="0.3">
      <c r="A968" t="s">
        <v>37</v>
      </c>
      <c r="B968">
        <v>5.0999999999999996</v>
      </c>
      <c r="N968">
        <v>5.5</v>
      </c>
    </row>
    <row r="969" spans="1:14" x14ac:dyDescent="0.3">
      <c r="A969" t="s">
        <v>37</v>
      </c>
      <c r="B969">
        <v>5.8</v>
      </c>
      <c r="N969">
        <v>3.7</v>
      </c>
    </row>
    <row r="970" spans="1:14" x14ac:dyDescent="0.3">
      <c r="A970" t="s">
        <v>37</v>
      </c>
      <c r="B970">
        <v>6.2</v>
      </c>
      <c r="N970">
        <v>5.9</v>
      </c>
    </row>
    <row r="971" spans="1:14" x14ac:dyDescent="0.3">
      <c r="A971" t="s">
        <v>37</v>
      </c>
      <c r="B971">
        <v>6.4</v>
      </c>
      <c r="N971">
        <v>6.3</v>
      </c>
    </row>
    <row r="972" spans="1:14" x14ac:dyDescent="0.3">
      <c r="A972" t="s">
        <v>37</v>
      </c>
      <c r="B972">
        <v>4.8</v>
      </c>
      <c r="N972">
        <v>7.6</v>
      </c>
    </row>
    <row r="973" spans="1:14" x14ac:dyDescent="0.3">
      <c r="A973" t="s">
        <v>37</v>
      </c>
      <c r="B973">
        <v>4.9000000000000004</v>
      </c>
      <c r="N973">
        <v>8.3000000000000007</v>
      </c>
    </row>
    <row r="974" spans="1:14" x14ac:dyDescent="0.3">
      <c r="A974" t="s">
        <v>37</v>
      </c>
      <c r="B974">
        <v>5.6</v>
      </c>
      <c r="N974">
        <v>6.9</v>
      </c>
    </row>
    <row r="975" spans="1:14" x14ac:dyDescent="0.3">
      <c r="A975" t="s">
        <v>37</v>
      </c>
      <c r="B975">
        <v>5.5</v>
      </c>
      <c r="N975">
        <v>6.7</v>
      </c>
    </row>
    <row r="976" spans="1:14" x14ac:dyDescent="0.3">
      <c r="A976" t="s">
        <v>37</v>
      </c>
      <c r="B976">
        <v>3.7</v>
      </c>
      <c r="N976">
        <v>6.8</v>
      </c>
    </row>
    <row r="977" spans="1:14" x14ac:dyDescent="0.3">
      <c r="A977" t="s">
        <v>37</v>
      </c>
      <c r="B977">
        <v>5.9</v>
      </c>
      <c r="N977">
        <v>7.1</v>
      </c>
    </row>
    <row r="978" spans="1:14" x14ac:dyDescent="0.3">
      <c r="A978" t="s">
        <v>37</v>
      </c>
      <c r="B978">
        <v>6.3</v>
      </c>
      <c r="N978">
        <v>6.4</v>
      </c>
    </row>
    <row r="979" spans="1:14" x14ac:dyDescent="0.3">
      <c r="A979" t="s">
        <v>37</v>
      </c>
      <c r="B979">
        <v>7.6</v>
      </c>
      <c r="N979">
        <v>6.4</v>
      </c>
    </row>
    <row r="980" spans="1:14" x14ac:dyDescent="0.3">
      <c r="A980" t="s">
        <v>37</v>
      </c>
      <c r="B980">
        <v>8.3000000000000007</v>
      </c>
      <c r="N980">
        <v>7.4</v>
      </c>
    </row>
    <row r="981" spans="1:14" x14ac:dyDescent="0.3">
      <c r="A981" t="s">
        <v>37</v>
      </c>
      <c r="B981">
        <v>6.9</v>
      </c>
      <c r="N981">
        <v>6.4</v>
      </c>
    </row>
    <row r="982" spans="1:14" x14ac:dyDescent="0.3">
      <c r="A982" t="s">
        <v>37</v>
      </c>
      <c r="B982">
        <v>6.7</v>
      </c>
      <c r="N982">
        <v>6</v>
      </c>
    </row>
    <row r="983" spans="1:14" x14ac:dyDescent="0.3">
      <c r="A983" t="s">
        <v>37</v>
      </c>
      <c r="B983">
        <v>6.8</v>
      </c>
      <c r="N983">
        <v>6.5</v>
      </c>
    </row>
    <row r="984" spans="1:14" x14ac:dyDescent="0.3">
      <c r="A984" t="s">
        <v>37</v>
      </c>
      <c r="B984">
        <v>7.1</v>
      </c>
      <c r="N984">
        <v>7.8</v>
      </c>
    </row>
    <row r="985" spans="1:14" x14ac:dyDescent="0.3">
      <c r="A985" t="s">
        <v>37</v>
      </c>
      <c r="B985">
        <v>6.4</v>
      </c>
      <c r="N985">
        <v>6</v>
      </c>
    </row>
    <row r="986" spans="1:14" x14ac:dyDescent="0.3">
      <c r="A986" t="s">
        <v>37</v>
      </c>
      <c r="B986">
        <v>6.4</v>
      </c>
      <c r="N986">
        <v>7</v>
      </c>
    </row>
    <row r="987" spans="1:14" x14ac:dyDescent="0.3">
      <c r="A987" t="s">
        <v>37</v>
      </c>
      <c r="B987">
        <v>7.4</v>
      </c>
      <c r="N987">
        <v>6</v>
      </c>
    </row>
    <row r="988" spans="1:14" x14ac:dyDescent="0.3">
      <c r="A988" t="s">
        <v>37</v>
      </c>
      <c r="B988">
        <v>6.4</v>
      </c>
      <c r="N988">
        <v>6.1</v>
      </c>
    </row>
    <row r="989" spans="1:14" x14ac:dyDescent="0.3">
      <c r="A989" t="s">
        <v>37</v>
      </c>
      <c r="B989">
        <v>6</v>
      </c>
      <c r="N989">
        <v>6.8</v>
      </c>
    </row>
    <row r="990" spans="1:14" x14ac:dyDescent="0.3">
      <c r="A990" t="s">
        <v>37</v>
      </c>
      <c r="B990">
        <v>6.5</v>
      </c>
      <c r="N990">
        <v>6.4</v>
      </c>
    </row>
    <row r="991" spans="1:14" x14ac:dyDescent="0.3">
      <c r="A991" t="s">
        <v>37</v>
      </c>
      <c r="B991">
        <v>7.8</v>
      </c>
      <c r="N991">
        <v>4.5</v>
      </c>
    </row>
    <row r="992" spans="1:14" x14ac:dyDescent="0.3">
      <c r="A992" t="s">
        <v>37</v>
      </c>
      <c r="B992">
        <v>6</v>
      </c>
      <c r="N992">
        <v>5.8</v>
      </c>
    </row>
    <row r="993" spans="1:14" x14ac:dyDescent="0.3">
      <c r="A993" t="s">
        <v>37</v>
      </c>
      <c r="B993">
        <v>7</v>
      </c>
      <c r="N993">
        <v>6.3</v>
      </c>
    </row>
    <row r="994" spans="1:14" x14ac:dyDescent="0.3">
      <c r="A994" t="s">
        <v>37</v>
      </c>
      <c r="B994">
        <v>6</v>
      </c>
      <c r="N994">
        <v>5.7</v>
      </c>
    </row>
    <row r="995" spans="1:14" x14ac:dyDescent="0.3">
      <c r="A995" t="s">
        <v>37</v>
      </c>
      <c r="B995">
        <v>6.1</v>
      </c>
      <c r="N995">
        <v>7.2</v>
      </c>
    </row>
    <row r="996" spans="1:14" x14ac:dyDescent="0.3">
      <c r="A996" t="s">
        <v>37</v>
      </c>
      <c r="B996">
        <v>6.8</v>
      </c>
      <c r="N996">
        <v>7.6</v>
      </c>
    </row>
    <row r="997" spans="1:14" x14ac:dyDescent="0.3">
      <c r="A997" t="s">
        <v>37</v>
      </c>
      <c r="B997">
        <v>6.4</v>
      </c>
      <c r="N997">
        <v>4.7</v>
      </c>
    </row>
    <row r="998" spans="1:14" x14ac:dyDescent="0.3">
      <c r="A998" t="s">
        <v>37</v>
      </c>
      <c r="B998">
        <v>4.5</v>
      </c>
      <c r="N998">
        <v>6.6</v>
      </c>
    </row>
    <row r="999" spans="1:14" x14ac:dyDescent="0.3">
      <c r="A999" t="s">
        <v>37</v>
      </c>
      <c r="B999">
        <v>5.8</v>
      </c>
      <c r="N999">
        <v>6.8</v>
      </c>
    </row>
    <row r="1000" spans="1:14" x14ac:dyDescent="0.3">
      <c r="A1000" t="s">
        <v>37</v>
      </c>
      <c r="B1000">
        <v>6.3</v>
      </c>
      <c r="N1000">
        <v>7.3</v>
      </c>
    </row>
    <row r="1001" spans="1:14" x14ac:dyDescent="0.3">
      <c r="A1001" t="s">
        <v>37</v>
      </c>
      <c r="B1001">
        <v>5.7</v>
      </c>
      <c r="N1001">
        <v>4.8</v>
      </c>
    </row>
    <row r="1002" spans="1:14" x14ac:dyDescent="0.3">
      <c r="A1002" t="s">
        <v>37</v>
      </c>
      <c r="B1002">
        <v>7.2</v>
      </c>
      <c r="N1002">
        <v>6.3</v>
      </c>
    </row>
    <row r="1003" spans="1:14" x14ac:dyDescent="0.3">
      <c r="A1003" t="s">
        <v>37</v>
      </c>
      <c r="B1003">
        <v>7.6</v>
      </c>
      <c r="N1003">
        <v>5.5</v>
      </c>
    </row>
    <row r="1004" spans="1:14" x14ac:dyDescent="0.3">
      <c r="A1004" t="s">
        <v>37</v>
      </c>
      <c r="B1004">
        <v>4.7</v>
      </c>
      <c r="N1004">
        <v>6.2</v>
      </c>
    </row>
    <row r="1005" spans="1:14" x14ac:dyDescent="0.3">
      <c r="A1005" t="s">
        <v>37</v>
      </c>
      <c r="B1005">
        <v>6.6</v>
      </c>
      <c r="N1005">
        <v>5.8</v>
      </c>
    </row>
    <row r="1006" spans="1:14" x14ac:dyDescent="0.3">
      <c r="A1006" t="s">
        <v>37</v>
      </c>
      <c r="B1006">
        <v>6.8</v>
      </c>
      <c r="N1006">
        <v>5.7</v>
      </c>
    </row>
    <row r="1007" spans="1:14" x14ac:dyDescent="0.3">
      <c r="A1007" t="s">
        <v>37</v>
      </c>
      <c r="B1007">
        <v>7.3</v>
      </c>
      <c r="N1007">
        <v>6.5</v>
      </c>
    </row>
    <row r="1008" spans="1:14" x14ac:dyDescent="0.3">
      <c r="A1008" t="s">
        <v>37</v>
      </c>
      <c r="B1008">
        <v>4.8</v>
      </c>
      <c r="N1008">
        <v>6.7</v>
      </c>
    </row>
    <row r="1009" spans="1:14" x14ac:dyDescent="0.3">
      <c r="A1009" t="s">
        <v>37</v>
      </c>
      <c r="B1009">
        <v>6.3</v>
      </c>
      <c r="N1009">
        <v>7.4</v>
      </c>
    </row>
    <row r="1010" spans="1:14" x14ac:dyDescent="0.3">
      <c r="A1010" t="s">
        <v>37</v>
      </c>
      <c r="B1010">
        <v>5.5</v>
      </c>
      <c r="N1010">
        <v>6.9</v>
      </c>
    </row>
    <row r="1011" spans="1:14" x14ac:dyDescent="0.3">
      <c r="A1011" t="s">
        <v>37</v>
      </c>
      <c r="B1011">
        <v>6.2</v>
      </c>
      <c r="N1011">
        <v>5.5</v>
      </c>
    </row>
    <row r="1012" spans="1:14" x14ac:dyDescent="0.3">
      <c r="A1012" t="s">
        <v>37</v>
      </c>
      <c r="B1012">
        <v>5.8</v>
      </c>
      <c r="N1012">
        <v>8.1</v>
      </c>
    </row>
    <row r="1013" spans="1:14" x14ac:dyDescent="0.3">
      <c r="A1013" t="s">
        <v>37</v>
      </c>
      <c r="B1013">
        <v>5.7</v>
      </c>
      <c r="N1013">
        <v>7.7</v>
      </c>
    </row>
    <row r="1014" spans="1:14" x14ac:dyDescent="0.3">
      <c r="A1014" t="s">
        <v>37</v>
      </c>
      <c r="B1014">
        <v>6.5</v>
      </c>
      <c r="N1014">
        <v>7.3</v>
      </c>
    </row>
    <row r="1015" spans="1:14" x14ac:dyDescent="0.3">
      <c r="A1015" t="s">
        <v>37</v>
      </c>
      <c r="B1015">
        <v>6.7</v>
      </c>
      <c r="N1015">
        <v>5.2</v>
      </c>
    </row>
    <row r="1016" spans="1:14" x14ac:dyDescent="0.3">
      <c r="A1016" t="s">
        <v>37</v>
      </c>
      <c r="B1016">
        <v>7.4</v>
      </c>
      <c r="N1016">
        <v>7.1</v>
      </c>
    </row>
    <row r="1017" spans="1:14" x14ac:dyDescent="0.3">
      <c r="A1017" t="s">
        <v>37</v>
      </c>
      <c r="B1017">
        <v>6.9</v>
      </c>
      <c r="N1017">
        <v>7.1</v>
      </c>
    </row>
    <row r="1018" spans="1:14" x14ac:dyDescent="0.3">
      <c r="A1018" t="s">
        <v>37</v>
      </c>
      <c r="B1018">
        <v>5.5</v>
      </c>
      <c r="N1018">
        <v>7.2</v>
      </c>
    </row>
    <row r="1019" spans="1:14" x14ac:dyDescent="0.3">
      <c r="A1019" t="s">
        <v>37</v>
      </c>
      <c r="B1019">
        <v>8.1</v>
      </c>
      <c r="N1019">
        <v>6.5</v>
      </c>
    </row>
    <row r="1020" spans="1:14" x14ac:dyDescent="0.3">
      <c r="A1020" t="s">
        <v>37</v>
      </c>
      <c r="B1020">
        <v>7.7</v>
      </c>
      <c r="N1020">
        <v>4.5999999999999996</v>
      </c>
    </row>
    <row r="1021" spans="1:14" x14ac:dyDescent="0.3">
      <c r="A1021" t="s">
        <v>37</v>
      </c>
      <c r="B1021">
        <v>7.3</v>
      </c>
      <c r="N1021">
        <v>5.6</v>
      </c>
    </row>
    <row r="1022" spans="1:14" x14ac:dyDescent="0.3">
      <c r="A1022" t="s">
        <v>37</v>
      </c>
      <c r="B1022">
        <v>5.2</v>
      </c>
      <c r="N1022">
        <v>7.7</v>
      </c>
    </row>
    <row r="1023" spans="1:14" x14ac:dyDescent="0.3">
      <c r="A1023" t="s">
        <v>37</v>
      </c>
      <c r="B1023">
        <v>7.1</v>
      </c>
      <c r="N1023">
        <v>7.2</v>
      </c>
    </row>
    <row r="1024" spans="1:14" x14ac:dyDescent="0.3">
      <c r="A1024" t="s">
        <v>37</v>
      </c>
      <c r="B1024">
        <v>7.1</v>
      </c>
      <c r="N1024">
        <v>6.8</v>
      </c>
    </row>
    <row r="1025" spans="1:14" x14ac:dyDescent="0.3">
      <c r="A1025" t="s">
        <v>37</v>
      </c>
      <c r="B1025">
        <v>7.2</v>
      </c>
      <c r="N1025">
        <v>5.4</v>
      </c>
    </row>
    <row r="1026" spans="1:14" x14ac:dyDescent="0.3">
      <c r="A1026" t="s">
        <v>37</v>
      </c>
      <c r="B1026">
        <v>6.5</v>
      </c>
      <c r="N1026">
        <v>6.3</v>
      </c>
    </row>
    <row r="1027" spans="1:14" x14ac:dyDescent="0.3">
      <c r="A1027" t="s">
        <v>37</v>
      </c>
      <c r="B1027">
        <v>4.5999999999999996</v>
      </c>
      <c r="N1027">
        <v>5.6</v>
      </c>
    </row>
    <row r="1028" spans="1:14" x14ac:dyDescent="0.3">
      <c r="A1028" t="s">
        <v>37</v>
      </c>
      <c r="B1028">
        <v>5.6</v>
      </c>
      <c r="N1028">
        <v>6.8</v>
      </c>
    </row>
    <row r="1029" spans="1:14" x14ac:dyDescent="0.3">
      <c r="A1029" t="s">
        <v>37</v>
      </c>
      <c r="B1029">
        <v>7.7</v>
      </c>
      <c r="N1029">
        <v>4.3</v>
      </c>
    </row>
    <row r="1030" spans="1:14" x14ac:dyDescent="0.3">
      <c r="A1030" t="s">
        <v>37</v>
      </c>
      <c r="B1030">
        <v>7.2</v>
      </c>
      <c r="N1030">
        <v>6.3</v>
      </c>
    </row>
    <row r="1031" spans="1:14" x14ac:dyDescent="0.3">
      <c r="A1031" t="s">
        <v>37</v>
      </c>
      <c r="B1031">
        <v>6.8</v>
      </c>
      <c r="N1031">
        <v>6.5</v>
      </c>
    </row>
    <row r="1032" spans="1:14" x14ac:dyDescent="0.3">
      <c r="A1032" t="s">
        <v>37</v>
      </c>
      <c r="B1032">
        <v>5.4</v>
      </c>
      <c r="N1032">
        <v>6.4</v>
      </c>
    </row>
    <row r="1033" spans="1:14" x14ac:dyDescent="0.3">
      <c r="A1033" t="s">
        <v>37</v>
      </c>
      <c r="B1033">
        <v>6.3</v>
      </c>
      <c r="N1033">
        <v>6.3</v>
      </c>
    </row>
    <row r="1034" spans="1:14" x14ac:dyDescent="0.3">
      <c r="A1034" t="s">
        <v>37</v>
      </c>
      <c r="B1034">
        <v>5.6</v>
      </c>
      <c r="N1034">
        <v>5.9</v>
      </c>
    </row>
    <row r="1035" spans="1:14" x14ac:dyDescent="0.3">
      <c r="A1035" t="s">
        <v>37</v>
      </c>
      <c r="B1035">
        <v>6.8</v>
      </c>
      <c r="N1035">
        <v>6.5</v>
      </c>
    </row>
    <row r="1036" spans="1:14" x14ac:dyDescent="0.3">
      <c r="A1036" t="s">
        <v>37</v>
      </c>
      <c r="B1036">
        <v>4.3</v>
      </c>
      <c r="N1036">
        <v>6.5</v>
      </c>
    </row>
    <row r="1037" spans="1:14" x14ac:dyDescent="0.3">
      <c r="A1037" t="s">
        <v>37</v>
      </c>
      <c r="B1037">
        <v>6.3</v>
      </c>
      <c r="N1037">
        <v>6.1</v>
      </c>
    </row>
    <row r="1038" spans="1:14" x14ac:dyDescent="0.3">
      <c r="A1038" t="s">
        <v>37</v>
      </c>
      <c r="B1038">
        <v>6.5</v>
      </c>
      <c r="N1038">
        <v>5.9</v>
      </c>
    </row>
    <row r="1039" spans="1:14" x14ac:dyDescent="0.3">
      <c r="A1039" t="s">
        <v>37</v>
      </c>
      <c r="B1039">
        <v>6.4</v>
      </c>
      <c r="N1039">
        <v>6.6</v>
      </c>
    </row>
    <row r="1040" spans="1:14" x14ac:dyDescent="0.3">
      <c r="A1040" t="s">
        <v>37</v>
      </c>
      <c r="B1040">
        <v>6.3</v>
      </c>
      <c r="N1040">
        <v>7.4</v>
      </c>
    </row>
    <row r="1041" spans="1:14" x14ac:dyDescent="0.3">
      <c r="A1041" t="s">
        <v>37</v>
      </c>
      <c r="B1041">
        <v>5.9</v>
      </c>
      <c r="N1041">
        <v>7.3</v>
      </c>
    </row>
    <row r="1042" spans="1:14" x14ac:dyDescent="0.3">
      <c r="A1042" t="s">
        <v>37</v>
      </c>
      <c r="B1042">
        <v>6.5</v>
      </c>
      <c r="N1042">
        <v>6.6</v>
      </c>
    </row>
    <row r="1043" spans="1:14" x14ac:dyDescent="0.3">
      <c r="A1043" t="s">
        <v>37</v>
      </c>
      <c r="B1043">
        <v>6.5</v>
      </c>
      <c r="N1043">
        <v>5.6</v>
      </c>
    </row>
    <row r="1044" spans="1:14" x14ac:dyDescent="0.3">
      <c r="A1044" t="s">
        <v>37</v>
      </c>
      <c r="B1044">
        <v>6.1</v>
      </c>
      <c r="N1044">
        <v>5.3</v>
      </c>
    </row>
    <row r="1045" spans="1:14" x14ac:dyDescent="0.3">
      <c r="A1045" t="s">
        <v>37</v>
      </c>
      <c r="B1045">
        <v>5.9</v>
      </c>
      <c r="N1045">
        <v>6</v>
      </c>
    </row>
    <row r="1046" spans="1:14" x14ac:dyDescent="0.3">
      <c r="A1046" t="s">
        <v>37</v>
      </c>
      <c r="B1046">
        <v>6.6</v>
      </c>
      <c r="N1046">
        <v>5.4</v>
      </c>
    </row>
    <row r="1047" spans="1:14" x14ac:dyDescent="0.3">
      <c r="A1047" t="s">
        <v>37</v>
      </c>
      <c r="B1047">
        <v>7.4</v>
      </c>
      <c r="N1047">
        <v>6.8</v>
      </c>
    </row>
    <row r="1048" spans="1:14" x14ac:dyDescent="0.3">
      <c r="A1048" t="s">
        <v>37</v>
      </c>
      <c r="B1048">
        <v>7.3</v>
      </c>
      <c r="N1048">
        <v>6.4</v>
      </c>
    </row>
    <row r="1049" spans="1:14" x14ac:dyDescent="0.3">
      <c r="A1049" t="s">
        <v>37</v>
      </c>
      <c r="B1049">
        <v>6.6</v>
      </c>
      <c r="N1049">
        <v>4.9000000000000004</v>
      </c>
    </row>
    <row r="1050" spans="1:14" x14ac:dyDescent="0.3">
      <c r="A1050" t="s">
        <v>37</v>
      </c>
      <c r="B1050">
        <v>5.6</v>
      </c>
      <c r="N1050">
        <v>5.8</v>
      </c>
    </row>
    <row r="1051" spans="1:14" x14ac:dyDescent="0.3">
      <c r="A1051" t="s">
        <v>37</v>
      </c>
      <c r="B1051">
        <v>5.3</v>
      </c>
      <c r="N1051">
        <v>7.1</v>
      </c>
    </row>
    <row r="1052" spans="1:14" x14ac:dyDescent="0.3">
      <c r="A1052" t="s">
        <v>37</v>
      </c>
      <c r="B1052">
        <v>6</v>
      </c>
      <c r="N1052">
        <v>7.2</v>
      </c>
    </row>
    <row r="1053" spans="1:14" x14ac:dyDescent="0.3">
      <c r="A1053" t="s">
        <v>37</v>
      </c>
      <c r="B1053">
        <v>5.4</v>
      </c>
      <c r="N1053">
        <v>6</v>
      </c>
    </row>
    <row r="1054" spans="1:14" x14ac:dyDescent="0.3">
      <c r="A1054" t="s">
        <v>37</v>
      </c>
      <c r="B1054">
        <v>6.8</v>
      </c>
      <c r="N1054">
        <v>6</v>
      </c>
    </row>
    <row r="1055" spans="1:14" x14ac:dyDescent="0.3">
      <c r="A1055" t="s">
        <v>37</v>
      </c>
      <c r="B1055">
        <v>6.4</v>
      </c>
      <c r="N1055">
        <v>5.4</v>
      </c>
    </row>
    <row r="1056" spans="1:14" x14ac:dyDescent="0.3">
      <c r="A1056" t="s">
        <v>37</v>
      </c>
      <c r="B1056">
        <v>4.9000000000000004</v>
      </c>
      <c r="N1056">
        <v>6.5</v>
      </c>
    </row>
    <row r="1057" spans="1:14" x14ac:dyDescent="0.3">
      <c r="A1057" t="s">
        <v>37</v>
      </c>
      <c r="B1057">
        <v>5.8</v>
      </c>
      <c r="N1057">
        <v>6.4</v>
      </c>
    </row>
    <row r="1058" spans="1:14" x14ac:dyDescent="0.3">
      <c r="A1058" t="s">
        <v>37</v>
      </c>
      <c r="B1058">
        <v>7.1</v>
      </c>
      <c r="N1058">
        <v>4.9000000000000004</v>
      </c>
    </row>
    <row r="1059" spans="1:14" x14ac:dyDescent="0.3">
      <c r="A1059" t="s">
        <v>37</v>
      </c>
      <c r="B1059">
        <v>7.2</v>
      </c>
      <c r="N1059">
        <v>6.3</v>
      </c>
    </row>
    <row r="1060" spans="1:14" x14ac:dyDescent="0.3">
      <c r="A1060" t="s">
        <v>37</v>
      </c>
      <c r="B1060">
        <v>6</v>
      </c>
      <c r="N1060">
        <v>7.7</v>
      </c>
    </row>
    <row r="1061" spans="1:14" x14ac:dyDescent="0.3">
      <c r="A1061" t="s">
        <v>37</v>
      </c>
      <c r="B1061">
        <v>6</v>
      </c>
      <c r="N1061">
        <v>7.8</v>
      </c>
    </row>
    <row r="1062" spans="1:14" x14ac:dyDescent="0.3">
      <c r="A1062" t="s">
        <v>1946</v>
      </c>
      <c r="B1062">
        <v>7</v>
      </c>
      <c r="N1062">
        <v>5.5</v>
      </c>
    </row>
    <row r="1063" spans="1:14" x14ac:dyDescent="0.3">
      <c r="A1063" t="s">
        <v>37</v>
      </c>
      <c r="B1063">
        <v>5.4</v>
      </c>
      <c r="N1063">
        <v>7.5</v>
      </c>
    </row>
    <row r="1064" spans="1:14" x14ac:dyDescent="0.3">
      <c r="A1064" t="s">
        <v>37</v>
      </c>
      <c r="B1064">
        <v>6.5</v>
      </c>
      <c r="N1064">
        <v>6.4</v>
      </c>
    </row>
    <row r="1065" spans="1:14" x14ac:dyDescent="0.3">
      <c r="A1065" t="s">
        <v>37</v>
      </c>
      <c r="B1065">
        <v>6.4</v>
      </c>
      <c r="N1065">
        <v>5.6</v>
      </c>
    </row>
    <row r="1066" spans="1:14" x14ac:dyDescent="0.3">
      <c r="A1066" t="s">
        <v>37</v>
      </c>
      <c r="B1066">
        <v>4.9000000000000004</v>
      </c>
      <c r="N1066">
        <v>7.5</v>
      </c>
    </row>
    <row r="1067" spans="1:14" x14ac:dyDescent="0.3">
      <c r="A1067" t="s">
        <v>37</v>
      </c>
      <c r="B1067">
        <v>6.3</v>
      </c>
      <c r="N1067">
        <v>6.8</v>
      </c>
    </row>
    <row r="1068" spans="1:14" x14ac:dyDescent="0.3">
      <c r="A1068" t="s">
        <v>37</v>
      </c>
      <c r="B1068">
        <v>7.7</v>
      </c>
      <c r="N1068">
        <v>6.8</v>
      </c>
    </row>
    <row r="1069" spans="1:14" x14ac:dyDescent="0.3">
      <c r="A1069" t="s">
        <v>37</v>
      </c>
      <c r="B1069">
        <v>7.8</v>
      </c>
      <c r="N1069">
        <v>6</v>
      </c>
    </row>
    <row r="1070" spans="1:14" x14ac:dyDescent="0.3">
      <c r="A1070" t="s">
        <v>37</v>
      </c>
      <c r="B1070">
        <v>5.5</v>
      </c>
      <c r="N1070">
        <v>7.3</v>
      </c>
    </row>
    <row r="1071" spans="1:14" x14ac:dyDescent="0.3">
      <c r="A1071" t="s">
        <v>37</v>
      </c>
      <c r="B1071">
        <v>7.5</v>
      </c>
      <c r="N1071">
        <v>6</v>
      </c>
    </row>
    <row r="1072" spans="1:14" x14ac:dyDescent="0.3">
      <c r="A1072" t="s">
        <v>37</v>
      </c>
      <c r="B1072">
        <v>6.4</v>
      </c>
      <c r="N1072">
        <v>7</v>
      </c>
    </row>
    <row r="1073" spans="1:14" x14ac:dyDescent="0.3">
      <c r="A1073" t="s">
        <v>37</v>
      </c>
      <c r="B1073">
        <v>5.6</v>
      </c>
      <c r="N1073">
        <v>5.0999999999999996</v>
      </c>
    </row>
    <row r="1074" spans="1:14" x14ac:dyDescent="0.3">
      <c r="A1074" t="s">
        <v>37</v>
      </c>
      <c r="B1074">
        <v>7.5</v>
      </c>
      <c r="N1074">
        <v>6.8</v>
      </c>
    </row>
    <row r="1075" spans="1:14" x14ac:dyDescent="0.3">
      <c r="A1075" t="s">
        <v>37</v>
      </c>
      <c r="B1075">
        <v>6.8</v>
      </c>
      <c r="N1075">
        <v>6.5</v>
      </c>
    </row>
    <row r="1076" spans="1:14" x14ac:dyDescent="0.3">
      <c r="A1076" t="s">
        <v>37</v>
      </c>
      <c r="B1076">
        <v>6.8</v>
      </c>
      <c r="N1076">
        <v>6.6</v>
      </c>
    </row>
    <row r="1077" spans="1:14" x14ac:dyDescent="0.3">
      <c r="A1077" t="s">
        <v>37</v>
      </c>
      <c r="B1077">
        <v>6</v>
      </c>
      <c r="N1077">
        <v>7.2</v>
      </c>
    </row>
    <row r="1078" spans="1:14" x14ac:dyDescent="0.3">
      <c r="A1078" t="s">
        <v>37</v>
      </c>
      <c r="B1078">
        <v>7.3</v>
      </c>
      <c r="N1078">
        <v>7</v>
      </c>
    </row>
    <row r="1079" spans="1:14" x14ac:dyDescent="0.3">
      <c r="A1079" t="s">
        <v>37</v>
      </c>
      <c r="B1079">
        <v>6</v>
      </c>
      <c r="N1079">
        <v>7</v>
      </c>
    </row>
    <row r="1080" spans="1:14" x14ac:dyDescent="0.3">
      <c r="A1080" t="s">
        <v>37</v>
      </c>
      <c r="B1080">
        <v>7</v>
      </c>
      <c r="N1080">
        <v>5.9</v>
      </c>
    </row>
    <row r="1081" spans="1:14" x14ac:dyDescent="0.3">
      <c r="A1081" t="s">
        <v>37</v>
      </c>
      <c r="B1081">
        <v>5.0999999999999996</v>
      </c>
      <c r="N1081">
        <v>5.4</v>
      </c>
    </row>
    <row r="1082" spans="1:14" x14ac:dyDescent="0.3">
      <c r="A1082" t="s">
        <v>37</v>
      </c>
      <c r="B1082">
        <v>6.8</v>
      </c>
      <c r="N1082">
        <v>6.6</v>
      </c>
    </row>
    <row r="1083" spans="1:14" x14ac:dyDescent="0.3">
      <c r="A1083" t="s">
        <v>37</v>
      </c>
      <c r="B1083">
        <v>6.5</v>
      </c>
      <c r="N1083">
        <v>7</v>
      </c>
    </row>
    <row r="1084" spans="1:14" x14ac:dyDescent="0.3">
      <c r="A1084" t="s">
        <v>37</v>
      </c>
      <c r="B1084">
        <v>6.6</v>
      </c>
      <c r="N1084">
        <v>6.5</v>
      </c>
    </row>
    <row r="1085" spans="1:14" x14ac:dyDescent="0.3">
      <c r="A1085" t="s">
        <v>37</v>
      </c>
      <c r="B1085">
        <v>7.2</v>
      </c>
      <c r="N1085">
        <v>6.3</v>
      </c>
    </row>
    <row r="1086" spans="1:14" x14ac:dyDescent="0.3">
      <c r="A1086" t="s">
        <v>37</v>
      </c>
      <c r="B1086">
        <v>7</v>
      </c>
      <c r="N1086">
        <v>6.5</v>
      </c>
    </row>
    <row r="1087" spans="1:14" x14ac:dyDescent="0.3">
      <c r="A1087" t="s">
        <v>37</v>
      </c>
      <c r="B1087">
        <v>7</v>
      </c>
      <c r="N1087">
        <v>6.5</v>
      </c>
    </row>
    <row r="1088" spans="1:14" x14ac:dyDescent="0.3">
      <c r="A1088" t="s">
        <v>37</v>
      </c>
      <c r="B1088">
        <v>5.9</v>
      </c>
      <c r="N1088">
        <v>5.8</v>
      </c>
    </row>
    <row r="1089" spans="1:14" x14ac:dyDescent="0.3">
      <c r="A1089" t="s">
        <v>37</v>
      </c>
      <c r="B1089">
        <v>5.4</v>
      </c>
      <c r="N1089">
        <v>6.6</v>
      </c>
    </row>
    <row r="1090" spans="1:14" x14ac:dyDescent="0.3">
      <c r="A1090" t="s">
        <v>37</v>
      </c>
      <c r="B1090">
        <v>6.6</v>
      </c>
      <c r="N1090">
        <v>5.4</v>
      </c>
    </row>
    <row r="1091" spans="1:14" x14ac:dyDescent="0.3">
      <c r="A1091" t="s">
        <v>37</v>
      </c>
      <c r="B1091">
        <v>7</v>
      </c>
      <c r="N1091">
        <v>6.1</v>
      </c>
    </row>
    <row r="1092" spans="1:14" x14ac:dyDescent="0.3">
      <c r="A1092" t="s">
        <v>37</v>
      </c>
      <c r="B1092">
        <v>6.5</v>
      </c>
      <c r="N1092">
        <v>4</v>
      </c>
    </row>
    <row r="1093" spans="1:14" x14ac:dyDescent="0.3">
      <c r="A1093" t="s">
        <v>37</v>
      </c>
      <c r="B1093">
        <v>6.3</v>
      </c>
      <c r="N1093">
        <v>7.6</v>
      </c>
    </row>
    <row r="1094" spans="1:14" x14ac:dyDescent="0.3">
      <c r="A1094" t="s">
        <v>37</v>
      </c>
      <c r="B1094">
        <v>6.5</v>
      </c>
      <c r="N1094">
        <v>5.3</v>
      </c>
    </row>
    <row r="1095" spans="1:14" x14ac:dyDescent="0.3">
      <c r="A1095" t="s">
        <v>37</v>
      </c>
      <c r="B1095">
        <v>6.5</v>
      </c>
      <c r="N1095">
        <v>6.6</v>
      </c>
    </row>
    <row r="1096" spans="1:14" x14ac:dyDescent="0.3">
      <c r="A1096" t="s">
        <v>37</v>
      </c>
      <c r="B1096">
        <v>5.8</v>
      </c>
      <c r="N1096">
        <v>6.3</v>
      </c>
    </row>
    <row r="1097" spans="1:14" x14ac:dyDescent="0.3">
      <c r="A1097" t="s">
        <v>37</v>
      </c>
      <c r="B1097">
        <v>6.6</v>
      </c>
      <c r="N1097">
        <v>7</v>
      </c>
    </row>
    <row r="1098" spans="1:14" x14ac:dyDescent="0.3">
      <c r="A1098" t="s">
        <v>37</v>
      </c>
      <c r="B1098">
        <v>5.4</v>
      </c>
      <c r="N1098">
        <v>6.9</v>
      </c>
    </row>
    <row r="1099" spans="1:14" x14ac:dyDescent="0.3">
      <c r="A1099" t="s">
        <v>37</v>
      </c>
      <c r="B1099">
        <v>6.1</v>
      </c>
      <c r="N1099">
        <v>5.2</v>
      </c>
    </row>
    <row r="1100" spans="1:14" x14ac:dyDescent="0.3">
      <c r="A1100" t="s">
        <v>37</v>
      </c>
      <c r="B1100">
        <v>4</v>
      </c>
      <c r="N1100">
        <v>8.1</v>
      </c>
    </row>
    <row r="1101" spans="1:14" x14ac:dyDescent="0.3">
      <c r="A1101" t="s">
        <v>37</v>
      </c>
      <c r="B1101">
        <v>7.6</v>
      </c>
      <c r="N1101">
        <v>6.6</v>
      </c>
    </row>
    <row r="1102" spans="1:14" x14ac:dyDescent="0.3">
      <c r="A1102" t="s">
        <v>1946</v>
      </c>
      <c r="B1102">
        <v>7.9</v>
      </c>
      <c r="N1102">
        <v>6.2</v>
      </c>
    </row>
    <row r="1103" spans="1:14" x14ac:dyDescent="0.3">
      <c r="A1103" t="s">
        <v>37</v>
      </c>
      <c r="B1103">
        <v>5.3</v>
      </c>
      <c r="N1103">
        <v>7.2</v>
      </c>
    </row>
    <row r="1104" spans="1:14" x14ac:dyDescent="0.3">
      <c r="A1104" t="s">
        <v>37</v>
      </c>
      <c r="B1104">
        <v>6.6</v>
      </c>
      <c r="N1104">
        <v>7.3</v>
      </c>
    </row>
    <row r="1105" spans="1:14" x14ac:dyDescent="0.3">
      <c r="A1105" t="s">
        <v>37</v>
      </c>
      <c r="B1105">
        <v>6.3</v>
      </c>
      <c r="N1105">
        <v>6.7</v>
      </c>
    </row>
    <row r="1106" spans="1:14" x14ac:dyDescent="0.3">
      <c r="A1106" t="s">
        <v>1464</v>
      </c>
      <c r="B1106">
        <v>7.2</v>
      </c>
      <c r="N1106">
        <v>6.4</v>
      </c>
    </row>
    <row r="1107" spans="1:14" x14ac:dyDescent="0.3">
      <c r="A1107" t="s">
        <v>37</v>
      </c>
      <c r="B1107">
        <v>7</v>
      </c>
      <c r="N1107">
        <v>7.8</v>
      </c>
    </row>
    <row r="1108" spans="1:14" x14ac:dyDescent="0.3">
      <c r="A1108" t="s">
        <v>37</v>
      </c>
      <c r="B1108">
        <v>6.9</v>
      </c>
      <c r="N1108">
        <v>6.4</v>
      </c>
    </row>
    <row r="1109" spans="1:14" x14ac:dyDescent="0.3">
      <c r="A1109" t="s">
        <v>37</v>
      </c>
      <c r="B1109">
        <v>5.2</v>
      </c>
      <c r="N1109">
        <v>4.0999999999999996</v>
      </c>
    </row>
    <row r="1110" spans="1:14" x14ac:dyDescent="0.3">
      <c r="A1110" t="s">
        <v>37</v>
      </c>
      <c r="B1110">
        <v>8.1</v>
      </c>
      <c r="N1110">
        <v>4.0999999999999996</v>
      </c>
    </row>
    <row r="1111" spans="1:14" x14ac:dyDescent="0.3">
      <c r="A1111" t="s">
        <v>37</v>
      </c>
      <c r="B1111">
        <v>6.6</v>
      </c>
      <c r="N1111">
        <v>7.4</v>
      </c>
    </row>
    <row r="1112" spans="1:14" x14ac:dyDescent="0.3">
      <c r="A1112" t="s">
        <v>37</v>
      </c>
      <c r="B1112">
        <v>6.2</v>
      </c>
      <c r="N1112">
        <v>5.8</v>
      </c>
    </row>
    <row r="1113" spans="1:14" x14ac:dyDescent="0.3">
      <c r="A1113" t="s">
        <v>37</v>
      </c>
      <c r="B1113">
        <v>7.2</v>
      </c>
      <c r="N1113">
        <v>7.6</v>
      </c>
    </row>
    <row r="1114" spans="1:14" x14ac:dyDescent="0.3">
      <c r="A1114" t="s">
        <v>37</v>
      </c>
      <c r="B1114">
        <v>7.3</v>
      </c>
      <c r="N1114">
        <v>7.2</v>
      </c>
    </row>
    <row r="1115" spans="1:14" x14ac:dyDescent="0.3">
      <c r="A1115" t="s">
        <v>37</v>
      </c>
      <c r="B1115">
        <v>6.7</v>
      </c>
      <c r="N1115">
        <v>7.8</v>
      </c>
    </row>
    <row r="1116" spans="1:14" x14ac:dyDescent="0.3">
      <c r="A1116" t="s">
        <v>37</v>
      </c>
      <c r="B1116">
        <v>6.4</v>
      </c>
      <c r="N1116">
        <v>7.7</v>
      </c>
    </row>
    <row r="1117" spans="1:14" x14ac:dyDescent="0.3">
      <c r="A1117" t="s">
        <v>37</v>
      </c>
      <c r="B1117">
        <v>7.8</v>
      </c>
      <c r="N1117">
        <v>6.4</v>
      </c>
    </row>
    <row r="1118" spans="1:14" x14ac:dyDescent="0.3">
      <c r="A1118" t="s">
        <v>37</v>
      </c>
      <c r="B1118">
        <v>6.4</v>
      </c>
      <c r="N1118">
        <v>5.0999999999999996</v>
      </c>
    </row>
    <row r="1119" spans="1:14" x14ac:dyDescent="0.3">
      <c r="A1119" t="s">
        <v>37</v>
      </c>
      <c r="B1119">
        <v>4.0999999999999996</v>
      </c>
      <c r="N1119">
        <v>5.5</v>
      </c>
    </row>
    <row r="1120" spans="1:14" x14ac:dyDescent="0.3">
      <c r="A1120" t="s">
        <v>37</v>
      </c>
      <c r="B1120">
        <v>4.0999999999999996</v>
      </c>
      <c r="N1120">
        <v>7.4</v>
      </c>
    </row>
    <row r="1121" spans="1:14" x14ac:dyDescent="0.3">
      <c r="A1121" t="s">
        <v>37</v>
      </c>
      <c r="B1121">
        <v>7.4</v>
      </c>
      <c r="N1121">
        <v>6</v>
      </c>
    </row>
    <row r="1122" spans="1:14" x14ac:dyDescent="0.3">
      <c r="A1122" t="s">
        <v>37</v>
      </c>
      <c r="B1122">
        <v>5.8</v>
      </c>
      <c r="N1122">
        <v>7.5</v>
      </c>
    </row>
    <row r="1123" spans="1:14" x14ac:dyDescent="0.3">
      <c r="A1123" t="s">
        <v>37</v>
      </c>
      <c r="B1123">
        <v>7.6</v>
      </c>
      <c r="N1123">
        <v>7</v>
      </c>
    </row>
    <row r="1124" spans="1:14" x14ac:dyDescent="0.3">
      <c r="A1124" t="s">
        <v>37</v>
      </c>
      <c r="B1124">
        <v>7.2</v>
      </c>
      <c r="N1124">
        <v>7.5</v>
      </c>
    </row>
    <row r="1125" spans="1:14" x14ac:dyDescent="0.3">
      <c r="A1125" t="s">
        <v>37</v>
      </c>
      <c r="B1125">
        <v>7.8</v>
      </c>
      <c r="N1125">
        <v>7.3</v>
      </c>
    </row>
    <row r="1126" spans="1:14" x14ac:dyDescent="0.3">
      <c r="A1126" t="s">
        <v>37</v>
      </c>
      <c r="B1126">
        <v>7.7</v>
      </c>
      <c r="N1126">
        <v>5.7</v>
      </c>
    </row>
    <row r="1127" spans="1:14" x14ac:dyDescent="0.3">
      <c r="A1127" t="s">
        <v>37</v>
      </c>
      <c r="B1127">
        <v>6.4</v>
      </c>
      <c r="N1127">
        <v>7.3</v>
      </c>
    </row>
    <row r="1128" spans="1:14" x14ac:dyDescent="0.3">
      <c r="A1128" t="s">
        <v>37</v>
      </c>
      <c r="B1128">
        <v>5.0999999999999996</v>
      </c>
      <c r="N1128">
        <v>7.2</v>
      </c>
    </row>
    <row r="1129" spans="1:14" x14ac:dyDescent="0.3">
      <c r="A1129" t="s">
        <v>37</v>
      </c>
      <c r="B1129">
        <v>5.5</v>
      </c>
      <c r="N1129">
        <v>5.9</v>
      </c>
    </row>
    <row r="1130" spans="1:14" x14ac:dyDescent="0.3">
      <c r="A1130" t="s">
        <v>37</v>
      </c>
      <c r="B1130">
        <v>7.4</v>
      </c>
      <c r="N1130">
        <v>7.8</v>
      </c>
    </row>
    <row r="1131" spans="1:14" x14ac:dyDescent="0.3">
      <c r="A1131" t="s">
        <v>37</v>
      </c>
      <c r="B1131">
        <v>6</v>
      </c>
      <c r="N1131">
        <v>7.7</v>
      </c>
    </row>
    <row r="1132" spans="1:14" x14ac:dyDescent="0.3">
      <c r="A1132" t="s">
        <v>37</v>
      </c>
      <c r="B1132">
        <v>7.5</v>
      </c>
      <c r="N1132">
        <v>8.1</v>
      </c>
    </row>
    <row r="1133" spans="1:14" x14ac:dyDescent="0.3">
      <c r="A1133" t="s">
        <v>37</v>
      </c>
      <c r="B1133">
        <v>7</v>
      </c>
      <c r="N1133">
        <v>6.6</v>
      </c>
    </row>
    <row r="1134" spans="1:14" x14ac:dyDescent="0.3">
      <c r="A1134" t="s">
        <v>37</v>
      </c>
      <c r="B1134">
        <v>7.5</v>
      </c>
      <c r="N1134">
        <v>7.1</v>
      </c>
    </row>
    <row r="1135" spans="1:14" x14ac:dyDescent="0.3">
      <c r="A1135" t="s">
        <v>37</v>
      </c>
      <c r="B1135">
        <v>7.3</v>
      </c>
      <c r="N1135">
        <v>5.9</v>
      </c>
    </row>
    <row r="1136" spans="1:14" x14ac:dyDescent="0.3">
      <c r="A1136" t="s">
        <v>37</v>
      </c>
      <c r="B1136">
        <v>5.7</v>
      </c>
      <c r="N1136">
        <v>8</v>
      </c>
    </row>
    <row r="1137" spans="1:14" x14ac:dyDescent="0.3">
      <c r="A1137" t="s">
        <v>37</v>
      </c>
      <c r="B1137">
        <v>7.3</v>
      </c>
      <c r="N1137">
        <v>4.5999999999999996</v>
      </c>
    </row>
    <row r="1138" spans="1:14" x14ac:dyDescent="0.3">
      <c r="A1138" t="s">
        <v>37</v>
      </c>
      <c r="B1138">
        <v>7.2</v>
      </c>
      <c r="N1138">
        <v>6.1</v>
      </c>
    </row>
    <row r="1139" spans="1:14" x14ac:dyDescent="0.3">
      <c r="A1139" t="s">
        <v>37</v>
      </c>
      <c r="B1139">
        <v>5.9</v>
      </c>
      <c r="N1139">
        <v>6.4</v>
      </c>
    </row>
    <row r="1140" spans="1:14" x14ac:dyDescent="0.3">
      <c r="A1140" t="s">
        <v>37</v>
      </c>
      <c r="B1140">
        <v>7.8</v>
      </c>
      <c r="N1140">
        <v>6</v>
      </c>
    </row>
    <row r="1141" spans="1:14" x14ac:dyDescent="0.3">
      <c r="A1141" t="s">
        <v>37</v>
      </c>
      <c r="B1141">
        <v>7.7</v>
      </c>
      <c r="N1141">
        <v>5.2</v>
      </c>
    </row>
    <row r="1142" spans="1:14" x14ac:dyDescent="0.3">
      <c r="A1142" t="s">
        <v>37</v>
      </c>
      <c r="B1142">
        <v>8.1</v>
      </c>
      <c r="N1142">
        <v>7.6</v>
      </c>
    </row>
    <row r="1143" spans="1:14" x14ac:dyDescent="0.3">
      <c r="A1143" t="s">
        <v>37</v>
      </c>
      <c r="B1143">
        <v>6.6</v>
      </c>
      <c r="N1143">
        <v>6.4</v>
      </c>
    </row>
    <row r="1144" spans="1:14" x14ac:dyDescent="0.3">
      <c r="A1144" t="s">
        <v>37</v>
      </c>
      <c r="B1144">
        <v>7.1</v>
      </c>
      <c r="N1144">
        <v>6.1</v>
      </c>
    </row>
    <row r="1145" spans="1:14" x14ac:dyDescent="0.3">
      <c r="A1145" t="s">
        <v>37</v>
      </c>
      <c r="B1145">
        <v>5.9</v>
      </c>
      <c r="N1145">
        <v>6.1</v>
      </c>
    </row>
    <row r="1146" spans="1:14" x14ac:dyDescent="0.3">
      <c r="A1146" t="s">
        <v>37</v>
      </c>
      <c r="B1146">
        <v>8</v>
      </c>
      <c r="N1146">
        <v>5.2</v>
      </c>
    </row>
    <row r="1147" spans="1:14" x14ac:dyDescent="0.3">
      <c r="A1147" t="s">
        <v>37</v>
      </c>
      <c r="B1147">
        <v>4.5999999999999996</v>
      </c>
      <c r="N1147">
        <v>7.7</v>
      </c>
    </row>
    <row r="1148" spans="1:14" x14ac:dyDescent="0.3">
      <c r="A1148" t="s">
        <v>37</v>
      </c>
      <c r="B1148">
        <v>6.1</v>
      </c>
      <c r="N1148">
        <v>7.3</v>
      </c>
    </row>
    <row r="1149" spans="1:14" x14ac:dyDescent="0.3">
      <c r="A1149" t="s">
        <v>37</v>
      </c>
      <c r="B1149">
        <v>6.4</v>
      </c>
      <c r="N1149">
        <v>6.9</v>
      </c>
    </row>
    <row r="1150" spans="1:14" x14ac:dyDescent="0.3">
      <c r="A1150" t="s">
        <v>37</v>
      </c>
      <c r="B1150">
        <v>6</v>
      </c>
      <c r="N1150">
        <v>8.5</v>
      </c>
    </row>
    <row r="1151" spans="1:14" x14ac:dyDescent="0.3">
      <c r="A1151" t="s">
        <v>37</v>
      </c>
      <c r="B1151">
        <v>5.2</v>
      </c>
      <c r="N1151">
        <v>6.3</v>
      </c>
    </row>
    <row r="1152" spans="1:14" x14ac:dyDescent="0.3">
      <c r="A1152" t="s">
        <v>37</v>
      </c>
      <c r="B1152">
        <v>7.6</v>
      </c>
      <c r="N1152">
        <v>5.9</v>
      </c>
    </row>
    <row r="1153" spans="1:14" x14ac:dyDescent="0.3">
      <c r="A1153" t="s">
        <v>37</v>
      </c>
      <c r="B1153">
        <v>6.4</v>
      </c>
      <c r="N1153">
        <v>6.7</v>
      </c>
    </row>
    <row r="1154" spans="1:14" x14ac:dyDescent="0.3">
      <c r="A1154" t="s">
        <v>37</v>
      </c>
      <c r="B1154">
        <v>6.1</v>
      </c>
      <c r="N1154">
        <v>6.4</v>
      </c>
    </row>
    <row r="1155" spans="1:14" x14ac:dyDescent="0.3">
      <c r="A1155" t="s">
        <v>37</v>
      </c>
      <c r="B1155">
        <v>6.1</v>
      </c>
      <c r="N1155">
        <v>5.9</v>
      </c>
    </row>
    <row r="1156" spans="1:14" x14ac:dyDescent="0.3">
      <c r="A1156" t="s">
        <v>37</v>
      </c>
      <c r="B1156">
        <v>5.2</v>
      </c>
      <c r="N1156">
        <v>6.6</v>
      </c>
    </row>
    <row r="1157" spans="1:14" x14ac:dyDescent="0.3">
      <c r="A1157" t="s">
        <v>37</v>
      </c>
      <c r="B1157">
        <v>7.7</v>
      </c>
      <c r="N1157">
        <v>6.8</v>
      </c>
    </row>
    <row r="1158" spans="1:14" x14ac:dyDescent="0.3">
      <c r="A1158" t="s">
        <v>37</v>
      </c>
      <c r="B1158">
        <v>7.3</v>
      </c>
      <c r="N1158">
        <v>6.5</v>
      </c>
    </row>
    <row r="1159" spans="1:14" x14ac:dyDescent="0.3">
      <c r="A1159" t="s">
        <v>37</v>
      </c>
      <c r="B1159">
        <v>6.9</v>
      </c>
      <c r="N1159">
        <v>6.6</v>
      </c>
    </row>
    <row r="1160" spans="1:14" x14ac:dyDescent="0.3">
      <c r="A1160" t="s">
        <v>37</v>
      </c>
      <c r="B1160">
        <v>8.5</v>
      </c>
      <c r="N1160">
        <v>5.8</v>
      </c>
    </row>
    <row r="1161" spans="1:14" x14ac:dyDescent="0.3">
      <c r="A1161" t="s">
        <v>37</v>
      </c>
      <c r="B1161">
        <v>6.3</v>
      </c>
      <c r="N1161">
        <v>6.9</v>
      </c>
    </row>
    <row r="1162" spans="1:14" x14ac:dyDescent="0.3">
      <c r="A1162" t="s">
        <v>37</v>
      </c>
      <c r="B1162">
        <v>5.9</v>
      </c>
      <c r="N1162">
        <v>7.1</v>
      </c>
    </row>
    <row r="1163" spans="1:14" x14ac:dyDescent="0.3">
      <c r="A1163" t="s">
        <v>6468</v>
      </c>
      <c r="B1163">
        <v>7.8</v>
      </c>
      <c r="N1163">
        <v>5.8</v>
      </c>
    </row>
    <row r="1164" spans="1:14" x14ac:dyDescent="0.3">
      <c r="A1164" t="s">
        <v>37</v>
      </c>
      <c r="B1164">
        <v>6.7</v>
      </c>
      <c r="N1164">
        <v>7.2</v>
      </c>
    </row>
    <row r="1165" spans="1:14" x14ac:dyDescent="0.3">
      <c r="A1165" t="s">
        <v>37</v>
      </c>
      <c r="B1165">
        <v>6.4</v>
      </c>
      <c r="N1165">
        <v>6</v>
      </c>
    </row>
    <row r="1166" spans="1:14" x14ac:dyDescent="0.3">
      <c r="A1166" t="s">
        <v>37</v>
      </c>
      <c r="B1166">
        <v>5.9</v>
      </c>
      <c r="N1166">
        <v>4.7</v>
      </c>
    </row>
    <row r="1167" spans="1:14" x14ac:dyDescent="0.3">
      <c r="A1167" t="s">
        <v>37</v>
      </c>
      <c r="B1167">
        <v>6.6</v>
      </c>
      <c r="N1167">
        <v>5.2</v>
      </c>
    </row>
    <row r="1168" spans="1:14" x14ac:dyDescent="0.3">
      <c r="A1168" t="s">
        <v>37</v>
      </c>
      <c r="B1168">
        <v>6.8</v>
      </c>
      <c r="N1168">
        <v>5.5</v>
      </c>
    </row>
    <row r="1169" spans="1:14" x14ac:dyDescent="0.3">
      <c r="A1169" t="s">
        <v>37</v>
      </c>
      <c r="B1169">
        <v>6.5</v>
      </c>
      <c r="N1169">
        <v>7</v>
      </c>
    </row>
    <row r="1170" spans="1:14" x14ac:dyDescent="0.3">
      <c r="A1170" t="s">
        <v>37</v>
      </c>
      <c r="B1170">
        <v>6.6</v>
      </c>
      <c r="N1170">
        <v>5.8</v>
      </c>
    </row>
    <row r="1171" spans="1:14" x14ac:dyDescent="0.3">
      <c r="A1171" t="s">
        <v>37</v>
      </c>
      <c r="B1171">
        <v>5.8</v>
      </c>
      <c r="N1171">
        <v>6.2</v>
      </c>
    </row>
    <row r="1172" spans="1:14" x14ac:dyDescent="0.3">
      <c r="A1172" t="s">
        <v>37</v>
      </c>
      <c r="B1172">
        <v>6.9</v>
      </c>
      <c r="N1172">
        <v>6.5</v>
      </c>
    </row>
    <row r="1173" spans="1:14" x14ac:dyDescent="0.3">
      <c r="A1173" t="s">
        <v>37</v>
      </c>
      <c r="B1173">
        <v>7.1</v>
      </c>
      <c r="N1173">
        <v>7.2</v>
      </c>
    </row>
    <row r="1174" spans="1:14" x14ac:dyDescent="0.3">
      <c r="A1174" t="s">
        <v>37</v>
      </c>
      <c r="B1174">
        <v>5.8</v>
      </c>
      <c r="N1174">
        <v>5.0999999999999996</v>
      </c>
    </row>
    <row r="1175" spans="1:14" x14ac:dyDescent="0.3">
      <c r="A1175" t="s">
        <v>37</v>
      </c>
      <c r="B1175">
        <v>7.2</v>
      </c>
      <c r="N1175">
        <v>4.7</v>
      </c>
    </row>
    <row r="1176" spans="1:14" x14ac:dyDescent="0.3">
      <c r="A1176" t="s">
        <v>37</v>
      </c>
      <c r="B1176">
        <v>6</v>
      </c>
      <c r="N1176">
        <v>5.9</v>
      </c>
    </row>
    <row r="1177" spans="1:14" x14ac:dyDescent="0.3">
      <c r="A1177" t="s">
        <v>37</v>
      </c>
      <c r="B1177">
        <v>4.7</v>
      </c>
      <c r="N1177">
        <v>5.8</v>
      </c>
    </row>
    <row r="1178" spans="1:14" x14ac:dyDescent="0.3">
      <c r="A1178" t="s">
        <v>37</v>
      </c>
      <c r="B1178">
        <v>5.2</v>
      </c>
      <c r="N1178">
        <v>7.2</v>
      </c>
    </row>
    <row r="1179" spans="1:14" x14ac:dyDescent="0.3">
      <c r="A1179" t="s">
        <v>37</v>
      </c>
      <c r="B1179">
        <v>5.5</v>
      </c>
      <c r="N1179">
        <v>6.2</v>
      </c>
    </row>
    <row r="1180" spans="1:14" x14ac:dyDescent="0.3">
      <c r="A1180" t="s">
        <v>37</v>
      </c>
      <c r="B1180">
        <v>7</v>
      </c>
      <c r="N1180">
        <v>5.7</v>
      </c>
    </row>
    <row r="1181" spans="1:14" x14ac:dyDescent="0.3">
      <c r="A1181" t="s">
        <v>37</v>
      </c>
      <c r="B1181">
        <v>5.8</v>
      </c>
      <c r="N1181">
        <v>6.1</v>
      </c>
    </row>
    <row r="1182" spans="1:14" x14ac:dyDescent="0.3">
      <c r="A1182" t="s">
        <v>37</v>
      </c>
      <c r="B1182">
        <v>6.2</v>
      </c>
      <c r="N1182">
        <v>6</v>
      </c>
    </row>
    <row r="1183" spans="1:14" x14ac:dyDescent="0.3">
      <c r="A1183" t="s">
        <v>37</v>
      </c>
      <c r="B1183">
        <v>6.5</v>
      </c>
      <c r="N1183">
        <v>6.9</v>
      </c>
    </row>
    <row r="1184" spans="1:14" x14ac:dyDescent="0.3">
      <c r="A1184" t="s">
        <v>37</v>
      </c>
      <c r="B1184">
        <v>7.2</v>
      </c>
      <c r="N1184">
        <v>6.5</v>
      </c>
    </row>
    <row r="1185" spans="1:14" x14ac:dyDescent="0.3">
      <c r="A1185" t="s">
        <v>37</v>
      </c>
      <c r="B1185">
        <v>5.0999999999999996</v>
      </c>
      <c r="N1185">
        <v>5</v>
      </c>
    </row>
    <row r="1186" spans="1:14" x14ac:dyDescent="0.3">
      <c r="A1186" t="s">
        <v>37</v>
      </c>
      <c r="B1186">
        <v>4.7</v>
      </c>
      <c r="N1186">
        <v>5.7</v>
      </c>
    </row>
    <row r="1187" spans="1:14" x14ac:dyDescent="0.3">
      <c r="A1187" t="s">
        <v>37</v>
      </c>
      <c r="B1187">
        <v>5.9</v>
      </c>
      <c r="N1187">
        <v>7</v>
      </c>
    </row>
    <row r="1188" spans="1:14" x14ac:dyDescent="0.3">
      <c r="A1188" t="s">
        <v>37</v>
      </c>
      <c r="B1188">
        <v>5.8</v>
      </c>
      <c r="N1188">
        <v>5.0999999999999996</v>
      </c>
    </row>
    <row r="1189" spans="1:14" x14ac:dyDescent="0.3">
      <c r="A1189" t="s">
        <v>37</v>
      </c>
      <c r="B1189">
        <v>7.2</v>
      </c>
      <c r="N1189">
        <v>5.3</v>
      </c>
    </row>
    <row r="1190" spans="1:14" x14ac:dyDescent="0.3">
      <c r="A1190" t="s">
        <v>37</v>
      </c>
      <c r="B1190">
        <v>6.2</v>
      </c>
      <c r="N1190">
        <v>4.4000000000000004</v>
      </c>
    </row>
    <row r="1191" spans="1:14" x14ac:dyDescent="0.3">
      <c r="A1191" t="s">
        <v>37</v>
      </c>
      <c r="B1191">
        <v>5.7</v>
      </c>
      <c r="N1191">
        <v>4.7</v>
      </c>
    </row>
    <row r="1192" spans="1:14" x14ac:dyDescent="0.3">
      <c r="A1192" t="s">
        <v>37</v>
      </c>
      <c r="B1192">
        <v>6.1</v>
      </c>
      <c r="N1192">
        <v>6.7</v>
      </c>
    </row>
    <row r="1193" spans="1:14" x14ac:dyDescent="0.3">
      <c r="A1193" t="s">
        <v>37</v>
      </c>
      <c r="B1193">
        <v>6</v>
      </c>
      <c r="N1193">
        <v>6.7</v>
      </c>
    </row>
    <row r="1194" spans="1:14" x14ac:dyDescent="0.3">
      <c r="A1194" t="s">
        <v>37</v>
      </c>
      <c r="B1194">
        <v>6.9</v>
      </c>
      <c r="N1194">
        <v>5.7</v>
      </c>
    </row>
    <row r="1195" spans="1:14" x14ac:dyDescent="0.3">
      <c r="A1195" t="s">
        <v>37</v>
      </c>
      <c r="B1195">
        <v>6.5</v>
      </c>
      <c r="N1195">
        <v>7.4</v>
      </c>
    </row>
    <row r="1196" spans="1:14" x14ac:dyDescent="0.3">
      <c r="A1196" t="s">
        <v>37</v>
      </c>
      <c r="B1196">
        <v>5</v>
      </c>
      <c r="N1196">
        <v>6.1</v>
      </c>
    </row>
    <row r="1197" spans="1:14" x14ac:dyDescent="0.3">
      <c r="A1197" t="s">
        <v>37</v>
      </c>
      <c r="B1197">
        <v>5.7</v>
      </c>
      <c r="N1197">
        <v>6.4</v>
      </c>
    </row>
    <row r="1198" spans="1:14" x14ac:dyDescent="0.3">
      <c r="A1198" t="s">
        <v>37</v>
      </c>
      <c r="B1198">
        <v>7</v>
      </c>
      <c r="N1198">
        <v>6.2</v>
      </c>
    </row>
    <row r="1199" spans="1:14" x14ac:dyDescent="0.3">
      <c r="A1199" t="s">
        <v>37</v>
      </c>
      <c r="B1199">
        <v>5.0999999999999996</v>
      </c>
      <c r="N1199">
        <v>6.2</v>
      </c>
    </row>
    <row r="1200" spans="1:14" x14ac:dyDescent="0.3">
      <c r="A1200" t="s">
        <v>37</v>
      </c>
      <c r="B1200">
        <v>5.3</v>
      </c>
      <c r="N1200">
        <v>5.9</v>
      </c>
    </row>
    <row r="1201" spans="1:14" x14ac:dyDescent="0.3">
      <c r="A1201" t="s">
        <v>37</v>
      </c>
      <c r="B1201">
        <v>4.4000000000000004</v>
      </c>
      <c r="N1201">
        <v>4</v>
      </c>
    </row>
    <row r="1202" spans="1:14" x14ac:dyDescent="0.3">
      <c r="A1202" t="s">
        <v>37</v>
      </c>
      <c r="B1202">
        <v>4.7</v>
      </c>
      <c r="N1202">
        <v>6.2</v>
      </c>
    </row>
    <row r="1203" spans="1:14" x14ac:dyDescent="0.3">
      <c r="A1203" t="s">
        <v>37</v>
      </c>
      <c r="B1203">
        <v>6.7</v>
      </c>
      <c r="N1203">
        <v>4.5999999999999996</v>
      </c>
    </row>
    <row r="1204" spans="1:14" x14ac:dyDescent="0.3">
      <c r="A1204" t="s">
        <v>37</v>
      </c>
      <c r="B1204">
        <v>6.7</v>
      </c>
      <c r="N1204">
        <v>6.4</v>
      </c>
    </row>
    <row r="1205" spans="1:14" x14ac:dyDescent="0.3">
      <c r="A1205" t="s">
        <v>37</v>
      </c>
      <c r="B1205">
        <v>5.7</v>
      </c>
      <c r="N1205">
        <v>5.9</v>
      </c>
    </row>
    <row r="1206" spans="1:14" x14ac:dyDescent="0.3">
      <c r="A1206" t="s">
        <v>37</v>
      </c>
      <c r="B1206">
        <v>7.4</v>
      </c>
      <c r="N1206">
        <v>5.0999999999999996</v>
      </c>
    </row>
    <row r="1207" spans="1:14" x14ac:dyDescent="0.3">
      <c r="A1207" t="s">
        <v>37</v>
      </c>
      <c r="B1207">
        <v>6.1</v>
      </c>
      <c r="N1207">
        <v>7.6</v>
      </c>
    </row>
    <row r="1208" spans="1:14" x14ac:dyDescent="0.3">
      <c r="A1208" t="s">
        <v>37</v>
      </c>
      <c r="B1208">
        <v>6.4</v>
      </c>
      <c r="N1208">
        <v>4.2</v>
      </c>
    </row>
    <row r="1209" spans="1:14" x14ac:dyDescent="0.3">
      <c r="A1209" t="s">
        <v>37</v>
      </c>
      <c r="B1209">
        <v>6.2</v>
      </c>
      <c r="N1209">
        <v>7.8</v>
      </c>
    </row>
    <row r="1210" spans="1:14" x14ac:dyDescent="0.3">
      <c r="A1210" t="s">
        <v>37</v>
      </c>
      <c r="B1210">
        <v>6.2</v>
      </c>
      <c r="N1210">
        <v>5.8</v>
      </c>
    </row>
    <row r="1211" spans="1:14" x14ac:dyDescent="0.3">
      <c r="A1211" t="s">
        <v>37</v>
      </c>
      <c r="B1211">
        <v>5.9</v>
      </c>
      <c r="N1211">
        <v>5.9</v>
      </c>
    </row>
    <row r="1212" spans="1:14" x14ac:dyDescent="0.3">
      <c r="A1212" t="s">
        <v>37</v>
      </c>
      <c r="B1212">
        <v>4</v>
      </c>
      <c r="N1212">
        <v>4.8</v>
      </c>
    </row>
    <row r="1213" spans="1:14" x14ac:dyDescent="0.3">
      <c r="A1213" t="s">
        <v>37</v>
      </c>
      <c r="B1213">
        <v>6.2</v>
      </c>
      <c r="N1213">
        <v>6.2</v>
      </c>
    </row>
    <row r="1214" spans="1:14" x14ac:dyDescent="0.3">
      <c r="A1214" t="s">
        <v>37</v>
      </c>
      <c r="B1214">
        <v>4.5999999999999996</v>
      </c>
      <c r="N1214">
        <v>6.5</v>
      </c>
    </row>
    <row r="1215" spans="1:14" x14ac:dyDescent="0.3">
      <c r="A1215" t="s">
        <v>37</v>
      </c>
      <c r="B1215">
        <v>6.4</v>
      </c>
      <c r="N1215">
        <v>6.3</v>
      </c>
    </row>
    <row r="1216" spans="1:14" x14ac:dyDescent="0.3">
      <c r="A1216" t="s">
        <v>37</v>
      </c>
      <c r="B1216">
        <v>5.9</v>
      </c>
      <c r="N1216">
        <v>3.3</v>
      </c>
    </row>
    <row r="1217" spans="1:14" x14ac:dyDescent="0.3">
      <c r="A1217" t="s">
        <v>37</v>
      </c>
      <c r="B1217">
        <v>5.0999999999999996</v>
      </c>
      <c r="N1217">
        <v>5.9</v>
      </c>
    </row>
    <row r="1218" spans="1:14" x14ac:dyDescent="0.3">
      <c r="A1218" t="s">
        <v>37</v>
      </c>
      <c r="B1218">
        <v>7.6</v>
      </c>
      <c r="N1218">
        <v>5.8</v>
      </c>
    </row>
    <row r="1219" spans="1:14" x14ac:dyDescent="0.3">
      <c r="A1219" t="s">
        <v>37</v>
      </c>
      <c r="B1219">
        <v>4.2</v>
      </c>
      <c r="N1219">
        <v>4.7</v>
      </c>
    </row>
    <row r="1220" spans="1:14" x14ac:dyDescent="0.3">
      <c r="A1220" t="s">
        <v>37</v>
      </c>
      <c r="B1220">
        <v>7.8</v>
      </c>
      <c r="N1220">
        <v>4.0999999999999996</v>
      </c>
    </row>
    <row r="1221" spans="1:14" x14ac:dyDescent="0.3">
      <c r="A1221" t="s">
        <v>37</v>
      </c>
      <c r="B1221">
        <v>5.8</v>
      </c>
      <c r="N1221">
        <v>6.8</v>
      </c>
    </row>
    <row r="1222" spans="1:14" x14ac:dyDescent="0.3">
      <c r="A1222" t="s">
        <v>37</v>
      </c>
      <c r="B1222">
        <v>5.9</v>
      </c>
      <c r="N1222">
        <v>6.2</v>
      </c>
    </row>
    <row r="1223" spans="1:14" x14ac:dyDescent="0.3">
      <c r="A1223" t="s">
        <v>1464</v>
      </c>
      <c r="B1223">
        <v>8.4</v>
      </c>
      <c r="N1223">
        <v>4.5</v>
      </c>
    </row>
    <row r="1224" spans="1:14" x14ac:dyDescent="0.3">
      <c r="A1224" t="s">
        <v>37</v>
      </c>
      <c r="B1224">
        <v>4.8</v>
      </c>
      <c r="N1224">
        <v>5.8</v>
      </c>
    </row>
    <row r="1225" spans="1:14" x14ac:dyDescent="0.3">
      <c r="A1225" t="s">
        <v>37</v>
      </c>
      <c r="B1225">
        <v>6.2</v>
      </c>
      <c r="N1225">
        <v>7.3</v>
      </c>
    </row>
    <row r="1226" spans="1:14" x14ac:dyDescent="0.3">
      <c r="A1226" t="s">
        <v>37</v>
      </c>
      <c r="B1226">
        <v>6.5</v>
      </c>
      <c r="N1226">
        <v>5.9</v>
      </c>
    </row>
    <row r="1227" spans="1:14" x14ac:dyDescent="0.3">
      <c r="A1227" t="s">
        <v>37</v>
      </c>
      <c r="B1227">
        <v>6.3</v>
      </c>
      <c r="N1227">
        <v>4.4000000000000004</v>
      </c>
    </row>
    <row r="1228" spans="1:14" x14ac:dyDescent="0.3">
      <c r="A1228" t="s">
        <v>37</v>
      </c>
      <c r="B1228">
        <v>3.3</v>
      </c>
      <c r="N1228">
        <v>5.8</v>
      </c>
    </row>
    <row r="1229" spans="1:14" x14ac:dyDescent="0.3">
      <c r="A1229" t="s">
        <v>37</v>
      </c>
      <c r="B1229">
        <v>5.9</v>
      </c>
      <c r="N1229">
        <v>5.0999999999999996</v>
      </c>
    </row>
    <row r="1230" spans="1:14" x14ac:dyDescent="0.3">
      <c r="A1230" t="s">
        <v>37</v>
      </c>
      <c r="B1230">
        <v>5.8</v>
      </c>
      <c r="N1230">
        <v>6.9</v>
      </c>
    </row>
    <row r="1231" spans="1:14" x14ac:dyDescent="0.3">
      <c r="A1231" t="s">
        <v>37</v>
      </c>
      <c r="B1231">
        <v>4.7</v>
      </c>
      <c r="N1231">
        <v>6.2</v>
      </c>
    </row>
    <row r="1232" spans="1:14" x14ac:dyDescent="0.3">
      <c r="A1232" t="s">
        <v>37</v>
      </c>
      <c r="B1232">
        <v>4.0999999999999996</v>
      </c>
      <c r="N1232">
        <v>6.9</v>
      </c>
    </row>
    <row r="1233" spans="1:14" x14ac:dyDescent="0.3">
      <c r="A1233" t="s">
        <v>37</v>
      </c>
      <c r="B1233">
        <v>6.8</v>
      </c>
      <c r="N1233">
        <v>7.3</v>
      </c>
    </row>
    <row r="1234" spans="1:14" x14ac:dyDescent="0.3">
      <c r="A1234" t="s">
        <v>37</v>
      </c>
      <c r="B1234">
        <v>6.2</v>
      </c>
      <c r="N1234">
        <v>7</v>
      </c>
    </row>
    <row r="1235" spans="1:14" x14ac:dyDescent="0.3">
      <c r="A1235" t="s">
        <v>37</v>
      </c>
      <c r="B1235">
        <v>4.5</v>
      </c>
      <c r="N1235">
        <v>7.6</v>
      </c>
    </row>
    <row r="1236" spans="1:14" x14ac:dyDescent="0.3">
      <c r="A1236" t="s">
        <v>37</v>
      </c>
      <c r="B1236">
        <v>5.8</v>
      </c>
      <c r="N1236">
        <v>7.1</v>
      </c>
    </row>
    <row r="1237" spans="1:14" x14ac:dyDescent="0.3">
      <c r="A1237" t="s">
        <v>37</v>
      </c>
      <c r="B1237">
        <v>7.3</v>
      </c>
      <c r="N1237">
        <v>7</v>
      </c>
    </row>
    <row r="1238" spans="1:14" x14ac:dyDescent="0.3">
      <c r="A1238" t="s">
        <v>37</v>
      </c>
      <c r="B1238">
        <v>5.9</v>
      </c>
      <c r="N1238">
        <v>8</v>
      </c>
    </row>
    <row r="1239" spans="1:14" x14ac:dyDescent="0.3">
      <c r="A1239" t="s">
        <v>37</v>
      </c>
      <c r="B1239">
        <v>4.4000000000000004</v>
      </c>
      <c r="N1239">
        <v>5.3</v>
      </c>
    </row>
    <row r="1240" spans="1:14" x14ac:dyDescent="0.3">
      <c r="A1240" t="s">
        <v>37</v>
      </c>
      <c r="B1240">
        <v>5.8</v>
      </c>
      <c r="N1240">
        <v>4.9000000000000004</v>
      </c>
    </row>
    <row r="1241" spans="1:14" x14ac:dyDescent="0.3">
      <c r="A1241" t="s">
        <v>37</v>
      </c>
      <c r="B1241">
        <v>5.0999999999999996</v>
      </c>
      <c r="N1241">
        <v>6.4</v>
      </c>
    </row>
    <row r="1242" spans="1:14" x14ac:dyDescent="0.3">
      <c r="A1242" t="s">
        <v>37</v>
      </c>
      <c r="B1242">
        <v>6.9</v>
      </c>
      <c r="N1242">
        <v>6.1</v>
      </c>
    </row>
    <row r="1243" spans="1:14" x14ac:dyDescent="0.3">
      <c r="A1243" t="s">
        <v>37</v>
      </c>
      <c r="B1243">
        <v>6.2</v>
      </c>
      <c r="N1243">
        <v>6.5</v>
      </c>
    </row>
    <row r="1244" spans="1:14" x14ac:dyDescent="0.3">
      <c r="A1244" t="s">
        <v>37</v>
      </c>
      <c r="B1244">
        <v>6.9</v>
      </c>
      <c r="N1244">
        <v>5.7</v>
      </c>
    </row>
    <row r="1245" spans="1:14" x14ac:dyDescent="0.3">
      <c r="A1245" t="s">
        <v>37</v>
      </c>
      <c r="B1245">
        <v>7.3</v>
      </c>
      <c r="N1245">
        <v>5.0999999999999996</v>
      </c>
    </row>
    <row r="1246" spans="1:14" x14ac:dyDescent="0.3">
      <c r="A1246" t="s">
        <v>1946</v>
      </c>
      <c r="B1246">
        <v>7.1</v>
      </c>
      <c r="N1246">
        <v>6.6</v>
      </c>
    </row>
    <row r="1247" spans="1:14" x14ac:dyDescent="0.3">
      <c r="A1247" t="s">
        <v>6890</v>
      </c>
      <c r="B1247">
        <v>6</v>
      </c>
      <c r="N1247">
        <v>6.9</v>
      </c>
    </row>
    <row r="1248" spans="1:14" x14ac:dyDescent="0.3">
      <c r="A1248" t="s">
        <v>37</v>
      </c>
      <c r="B1248">
        <v>7</v>
      </c>
      <c r="N1248">
        <v>7.6</v>
      </c>
    </row>
    <row r="1249" spans="1:14" x14ac:dyDescent="0.3">
      <c r="A1249" t="s">
        <v>37</v>
      </c>
      <c r="B1249">
        <v>7.6</v>
      </c>
      <c r="N1249">
        <v>5.6</v>
      </c>
    </row>
    <row r="1250" spans="1:14" x14ac:dyDescent="0.3">
      <c r="A1250" t="s">
        <v>6917</v>
      </c>
      <c r="B1250">
        <v>8.4</v>
      </c>
      <c r="N1250">
        <v>6.2</v>
      </c>
    </row>
    <row r="1251" spans="1:14" x14ac:dyDescent="0.3">
      <c r="A1251" t="s">
        <v>37</v>
      </c>
      <c r="B1251">
        <v>7.1</v>
      </c>
      <c r="N1251">
        <v>4.4000000000000004</v>
      </c>
    </row>
    <row r="1252" spans="1:14" x14ac:dyDescent="0.3">
      <c r="A1252" t="s">
        <v>37</v>
      </c>
      <c r="B1252">
        <v>7</v>
      </c>
      <c r="N1252">
        <v>5.6</v>
      </c>
    </row>
    <row r="1253" spans="1:14" x14ac:dyDescent="0.3">
      <c r="A1253" t="s">
        <v>37</v>
      </c>
      <c r="B1253">
        <v>8</v>
      </c>
      <c r="N1253">
        <v>5.5</v>
      </c>
    </row>
    <row r="1254" spans="1:14" x14ac:dyDescent="0.3">
      <c r="A1254" t="s">
        <v>37</v>
      </c>
      <c r="B1254">
        <v>5.3</v>
      </c>
      <c r="N1254">
        <v>6.7</v>
      </c>
    </row>
    <row r="1255" spans="1:14" x14ac:dyDescent="0.3">
      <c r="A1255" t="s">
        <v>37</v>
      </c>
      <c r="B1255">
        <v>4.9000000000000004</v>
      </c>
      <c r="N1255">
        <v>6.1</v>
      </c>
    </row>
    <row r="1256" spans="1:14" x14ac:dyDescent="0.3">
      <c r="A1256" t="s">
        <v>37</v>
      </c>
      <c r="B1256">
        <v>6.4</v>
      </c>
      <c r="N1256">
        <v>6.2</v>
      </c>
    </row>
    <row r="1257" spans="1:14" x14ac:dyDescent="0.3">
      <c r="A1257" t="s">
        <v>1946</v>
      </c>
      <c r="B1257">
        <v>7.4</v>
      </c>
      <c r="N1257">
        <v>7.3</v>
      </c>
    </row>
    <row r="1258" spans="1:14" x14ac:dyDescent="0.3">
      <c r="A1258" t="s">
        <v>37</v>
      </c>
      <c r="B1258">
        <v>6.1</v>
      </c>
      <c r="N1258">
        <v>6.6</v>
      </c>
    </row>
    <row r="1259" spans="1:14" x14ac:dyDescent="0.3">
      <c r="A1259" t="s">
        <v>37</v>
      </c>
      <c r="B1259">
        <v>6.5</v>
      </c>
      <c r="N1259">
        <v>8.1999999999999993</v>
      </c>
    </row>
    <row r="1260" spans="1:14" x14ac:dyDescent="0.3">
      <c r="A1260" t="s">
        <v>37</v>
      </c>
      <c r="B1260">
        <v>5.7</v>
      </c>
      <c r="N1260">
        <v>6.4</v>
      </c>
    </row>
    <row r="1261" spans="1:14" x14ac:dyDescent="0.3">
      <c r="A1261" t="s">
        <v>37</v>
      </c>
      <c r="B1261">
        <v>5.0999999999999996</v>
      </c>
      <c r="N1261">
        <v>6.4</v>
      </c>
    </row>
    <row r="1262" spans="1:14" x14ac:dyDescent="0.3">
      <c r="A1262" t="s">
        <v>37</v>
      </c>
      <c r="B1262">
        <v>6.6</v>
      </c>
      <c r="N1262">
        <v>5.2</v>
      </c>
    </row>
    <row r="1263" spans="1:14" x14ac:dyDescent="0.3">
      <c r="A1263" t="s">
        <v>1946</v>
      </c>
      <c r="B1263">
        <v>6.5</v>
      </c>
      <c r="N1263">
        <v>6.5</v>
      </c>
    </row>
    <row r="1264" spans="1:14" x14ac:dyDescent="0.3">
      <c r="A1264" t="s">
        <v>37</v>
      </c>
      <c r="B1264">
        <v>6.9</v>
      </c>
      <c r="N1264">
        <v>7.1</v>
      </c>
    </row>
    <row r="1265" spans="1:14" x14ac:dyDescent="0.3">
      <c r="A1265" t="s">
        <v>37</v>
      </c>
      <c r="B1265">
        <v>7.6</v>
      </c>
      <c r="N1265">
        <v>7.3</v>
      </c>
    </row>
    <row r="1266" spans="1:14" x14ac:dyDescent="0.3">
      <c r="A1266" t="s">
        <v>37</v>
      </c>
      <c r="B1266">
        <v>5.6</v>
      </c>
      <c r="N1266">
        <v>5.2</v>
      </c>
    </row>
    <row r="1267" spans="1:14" x14ac:dyDescent="0.3">
      <c r="A1267" t="s">
        <v>37</v>
      </c>
      <c r="B1267">
        <v>6.2</v>
      </c>
      <c r="N1267">
        <v>7.7</v>
      </c>
    </row>
    <row r="1268" spans="1:14" x14ac:dyDescent="0.3">
      <c r="A1268" t="s">
        <v>37</v>
      </c>
      <c r="B1268">
        <v>4.4000000000000004</v>
      </c>
      <c r="N1268">
        <v>7.6</v>
      </c>
    </row>
    <row r="1269" spans="1:14" x14ac:dyDescent="0.3">
      <c r="A1269" t="s">
        <v>37</v>
      </c>
      <c r="B1269">
        <v>5.6</v>
      </c>
      <c r="N1269">
        <v>5.7</v>
      </c>
    </row>
    <row r="1270" spans="1:14" x14ac:dyDescent="0.3">
      <c r="A1270" t="s">
        <v>37</v>
      </c>
      <c r="B1270">
        <v>5.5</v>
      </c>
      <c r="N1270">
        <v>7</v>
      </c>
    </row>
    <row r="1271" spans="1:14" x14ac:dyDescent="0.3">
      <c r="A1271" t="s">
        <v>37</v>
      </c>
      <c r="B1271">
        <v>6.7</v>
      </c>
      <c r="N1271">
        <v>6</v>
      </c>
    </row>
    <row r="1272" spans="1:14" x14ac:dyDescent="0.3">
      <c r="A1272" t="s">
        <v>37</v>
      </c>
      <c r="B1272">
        <v>6.1</v>
      </c>
      <c r="N1272">
        <v>8.1</v>
      </c>
    </row>
    <row r="1273" spans="1:14" x14ac:dyDescent="0.3">
      <c r="A1273" t="s">
        <v>37</v>
      </c>
      <c r="B1273">
        <v>6.2</v>
      </c>
      <c r="N1273">
        <v>8</v>
      </c>
    </row>
    <row r="1274" spans="1:14" x14ac:dyDescent="0.3">
      <c r="A1274" t="s">
        <v>37</v>
      </c>
      <c r="B1274">
        <v>7.3</v>
      </c>
      <c r="N1274">
        <v>5.6</v>
      </c>
    </row>
    <row r="1275" spans="1:14" x14ac:dyDescent="0.3">
      <c r="A1275" t="s">
        <v>37</v>
      </c>
      <c r="B1275">
        <v>6.6</v>
      </c>
      <c r="N1275">
        <v>6.1</v>
      </c>
    </row>
    <row r="1276" spans="1:14" x14ac:dyDescent="0.3">
      <c r="A1276" t="s">
        <v>37</v>
      </c>
      <c r="B1276">
        <v>8.1999999999999993</v>
      </c>
      <c r="N1276">
        <v>6.9</v>
      </c>
    </row>
    <row r="1277" spans="1:14" x14ac:dyDescent="0.3">
      <c r="A1277" t="s">
        <v>37</v>
      </c>
      <c r="B1277">
        <v>6.4</v>
      </c>
      <c r="N1277">
        <v>5.2</v>
      </c>
    </row>
    <row r="1278" spans="1:14" x14ac:dyDescent="0.3">
      <c r="A1278" t="s">
        <v>37</v>
      </c>
      <c r="B1278">
        <v>6.4</v>
      </c>
      <c r="N1278">
        <v>7</v>
      </c>
    </row>
    <row r="1279" spans="1:14" x14ac:dyDescent="0.3">
      <c r="A1279" t="s">
        <v>37</v>
      </c>
      <c r="B1279">
        <v>5.2</v>
      </c>
      <c r="N1279">
        <v>6.3</v>
      </c>
    </row>
    <row r="1280" spans="1:14" x14ac:dyDescent="0.3">
      <c r="A1280" t="s">
        <v>37</v>
      </c>
      <c r="B1280">
        <v>6.5</v>
      </c>
      <c r="N1280">
        <v>7</v>
      </c>
    </row>
    <row r="1281" spans="1:14" x14ac:dyDescent="0.3">
      <c r="A1281" t="s">
        <v>37</v>
      </c>
      <c r="B1281">
        <v>7.1</v>
      </c>
      <c r="N1281">
        <v>6.9</v>
      </c>
    </row>
    <row r="1282" spans="1:14" x14ac:dyDescent="0.3">
      <c r="A1282" t="s">
        <v>37</v>
      </c>
      <c r="B1282">
        <v>7.3</v>
      </c>
      <c r="N1282">
        <v>6.2</v>
      </c>
    </row>
    <row r="1283" spans="1:14" x14ac:dyDescent="0.3">
      <c r="A1283" t="s">
        <v>37</v>
      </c>
      <c r="B1283">
        <v>5.2</v>
      </c>
      <c r="N1283">
        <v>6.4</v>
      </c>
    </row>
    <row r="1284" spans="1:14" x14ac:dyDescent="0.3">
      <c r="A1284" t="s">
        <v>37</v>
      </c>
      <c r="B1284">
        <v>7.7</v>
      </c>
      <c r="N1284">
        <v>6.4</v>
      </c>
    </row>
    <row r="1285" spans="1:14" x14ac:dyDescent="0.3">
      <c r="A1285" t="s">
        <v>37</v>
      </c>
      <c r="B1285">
        <v>7.6</v>
      </c>
      <c r="N1285">
        <v>5.7</v>
      </c>
    </row>
    <row r="1286" spans="1:14" x14ac:dyDescent="0.3">
      <c r="A1286" t="s">
        <v>37</v>
      </c>
      <c r="B1286">
        <v>5.7</v>
      </c>
      <c r="N1286">
        <v>6.1</v>
      </c>
    </row>
    <row r="1287" spans="1:14" x14ac:dyDescent="0.3">
      <c r="A1287" t="s">
        <v>37</v>
      </c>
      <c r="B1287">
        <v>7</v>
      </c>
      <c r="N1287">
        <v>5.4</v>
      </c>
    </row>
    <row r="1288" spans="1:14" x14ac:dyDescent="0.3">
      <c r="A1288" t="s">
        <v>37</v>
      </c>
      <c r="B1288">
        <v>6</v>
      </c>
      <c r="N1288">
        <v>6.7</v>
      </c>
    </row>
    <row r="1289" spans="1:14" x14ac:dyDescent="0.3">
      <c r="A1289" t="s">
        <v>37</v>
      </c>
      <c r="B1289">
        <v>8.1</v>
      </c>
      <c r="N1289">
        <v>6.8</v>
      </c>
    </row>
    <row r="1290" spans="1:14" x14ac:dyDescent="0.3">
      <c r="A1290" t="s">
        <v>37</v>
      </c>
      <c r="B1290">
        <v>8</v>
      </c>
      <c r="N1290">
        <v>6</v>
      </c>
    </row>
    <row r="1291" spans="1:14" x14ac:dyDescent="0.3">
      <c r="A1291" t="s">
        <v>37</v>
      </c>
      <c r="B1291">
        <v>5.6</v>
      </c>
      <c r="N1291">
        <v>7.8</v>
      </c>
    </row>
    <row r="1292" spans="1:14" x14ac:dyDescent="0.3">
      <c r="A1292" t="s">
        <v>37</v>
      </c>
      <c r="B1292">
        <v>6.1</v>
      </c>
      <c r="N1292">
        <v>5.3</v>
      </c>
    </row>
    <row r="1293" spans="1:14" x14ac:dyDescent="0.3">
      <c r="A1293" t="s">
        <v>37</v>
      </c>
      <c r="B1293">
        <v>6.9</v>
      </c>
      <c r="N1293">
        <v>4.5</v>
      </c>
    </row>
    <row r="1294" spans="1:14" x14ac:dyDescent="0.3">
      <c r="A1294" t="s">
        <v>37</v>
      </c>
      <c r="B1294">
        <v>5.2</v>
      </c>
      <c r="N1294">
        <v>5.4</v>
      </c>
    </row>
    <row r="1295" spans="1:14" x14ac:dyDescent="0.3">
      <c r="A1295" t="s">
        <v>37</v>
      </c>
      <c r="B1295">
        <v>7</v>
      </c>
      <c r="N1295">
        <v>7.8</v>
      </c>
    </row>
    <row r="1296" spans="1:14" x14ac:dyDescent="0.3">
      <c r="A1296" t="s">
        <v>37</v>
      </c>
      <c r="B1296">
        <v>6.3</v>
      </c>
      <c r="N1296">
        <v>6.6</v>
      </c>
    </row>
    <row r="1297" spans="1:14" x14ac:dyDescent="0.3">
      <c r="A1297" t="s">
        <v>37</v>
      </c>
      <c r="B1297">
        <v>7</v>
      </c>
      <c r="N1297">
        <v>7.6</v>
      </c>
    </row>
    <row r="1298" spans="1:14" x14ac:dyDescent="0.3">
      <c r="A1298" t="s">
        <v>37</v>
      </c>
      <c r="B1298">
        <v>6.9</v>
      </c>
      <c r="N1298">
        <v>5.9</v>
      </c>
    </row>
    <row r="1299" spans="1:14" x14ac:dyDescent="0.3">
      <c r="A1299" t="s">
        <v>37</v>
      </c>
      <c r="B1299">
        <v>6.2</v>
      </c>
      <c r="N1299">
        <v>6.7</v>
      </c>
    </row>
    <row r="1300" spans="1:14" x14ac:dyDescent="0.3">
      <c r="A1300" t="s">
        <v>37</v>
      </c>
      <c r="B1300">
        <v>6.4</v>
      </c>
      <c r="N1300">
        <v>7.7</v>
      </c>
    </row>
    <row r="1301" spans="1:14" x14ac:dyDescent="0.3">
      <c r="A1301" t="s">
        <v>37</v>
      </c>
      <c r="B1301">
        <v>6.4</v>
      </c>
      <c r="N1301">
        <v>5.4</v>
      </c>
    </row>
    <row r="1302" spans="1:14" x14ac:dyDescent="0.3">
      <c r="A1302" t="s">
        <v>37</v>
      </c>
      <c r="B1302">
        <v>5.7</v>
      </c>
      <c r="N1302">
        <v>6.9</v>
      </c>
    </row>
    <row r="1303" spans="1:14" x14ac:dyDescent="0.3">
      <c r="A1303" t="s">
        <v>37</v>
      </c>
      <c r="B1303">
        <v>6.1</v>
      </c>
      <c r="N1303">
        <v>7.7</v>
      </c>
    </row>
    <row r="1304" spans="1:14" x14ac:dyDescent="0.3">
      <c r="A1304" t="s">
        <v>37</v>
      </c>
      <c r="B1304">
        <v>5.4</v>
      </c>
      <c r="N1304">
        <v>6.8</v>
      </c>
    </row>
    <row r="1305" spans="1:14" x14ac:dyDescent="0.3">
      <c r="A1305" t="s">
        <v>37</v>
      </c>
      <c r="B1305">
        <v>6.7</v>
      </c>
      <c r="N1305">
        <v>6.4</v>
      </c>
    </row>
    <row r="1306" spans="1:14" x14ac:dyDescent="0.3">
      <c r="A1306" t="s">
        <v>37</v>
      </c>
      <c r="B1306">
        <v>6.8</v>
      </c>
      <c r="N1306">
        <v>5.7</v>
      </c>
    </row>
    <row r="1307" spans="1:14" x14ac:dyDescent="0.3">
      <c r="A1307" t="s">
        <v>37</v>
      </c>
      <c r="B1307">
        <v>6</v>
      </c>
      <c r="N1307">
        <v>7.3</v>
      </c>
    </row>
    <row r="1308" spans="1:14" x14ac:dyDescent="0.3">
      <c r="A1308" t="s">
        <v>37</v>
      </c>
      <c r="B1308">
        <v>7.8</v>
      </c>
      <c r="N1308">
        <v>6.8</v>
      </c>
    </row>
    <row r="1309" spans="1:14" x14ac:dyDescent="0.3">
      <c r="A1309" t="s">
        <v>37</v>
      </c>
      <c r="B1309">
        <v>5.3</v>
      </c>
      <c r="N1309">
        <v>6.3</v>
      </c>
    </row>
    <row r="1310" spans="1:14" x14ac:dyDescent="0.3">
      <c r="A1310" t="s">
        <v>37</v>
      </c>
      <c r="B1310">
        <v>4.5</v>
      </c>
      <c r="N1310">
        <v>5.9</v>
      </c>
    </row>
    <row r="1311" spans="1:14" x14ac:dyDescent="0.3">
      <c r="A1311" t="s">
        <v>37</v>
      </c>
      <c r="B1311">
        <v>5.4</v>
      </c>
      <c r="N1311">
        <v>7.4</v>
      </c>
    </row>
    <row r="1312" spans="1:14" x14ac:dyDescent="0.3">
      <c r="A1312" t="s">
        <v>37</v>
      </c>
      <c r="B1312">
        <v>7.8</v>
      </c>
      <c r="N1312">
        <v>8.3000000000000007</v>
      </c>
    </row>
    <row r="1313" spans="1:14" x14ac:dyDescent="0.3">
      <c r="A1313" t="s">
        <v>7241</v>
      </c>
      <c r="B1313">
        <v>7.2</v>
      </c>
      <c r="N1313">
        <v>6.2</v>
      </c>
    </row>
    <row r="1314" spans="1:14" x14ac:dyDescent="0.3">
      <c r="A1314" t="s">
        <v>37</v>
      </c>
      <c r="B1314">
        <v>6.6</v>
      </c>
      <c r="N1314">
        <v>6.3</v>
      </c>
    </row>
    <row r="1315" spans="1:14" x14ac:dyDescent="0.3">
      <c r="A1315" t="s">
        <v>37</v>
      </c>
      <c r="B1315">
        <v>7.6</v>
      </c>
      <c r="N1315">
        <v>5.8</v>
      </c>
    </row>
    <row r="1316" spans="1:14" x14ac:dyDescent="0.3">
      <c r="A1316" t="s">
        <v>37</v>
      </c>
      <c r="B1316">
        <v>5.9</v>
      </c>
      <c r="N1316">
        <v>7.5</v>
      </c>
    </row>
    <row r="1317" spans="1:14" x14ac:dyDescent="0.3">
      <c r="A1317" t="s">
        <v>37</v>
      </c>
      <c r="B1317">
        <v>6.7</v>
      </c>
      <c r="N1317">
        <v>6.3</v>
      </c>
    </row>
    <row r="1318" spans="1:14" x14ac:dyDescent="0.3">
      <c r="A1318" t="s">
        <v>37</v>
      </c>
      <c r="B1318">
        <v>7.7</v>
      </c>
      <c r="N1318">
        <v>6.4</v>
      </c>
    </row>
    <row r="1319" spans="1:14" x14ac:dyDescent="0.3">
      <c r="A1319" t="s">
        <v>37</v>
      </c>
      <c r="B1319">
        <v>5.4</v>
      </c>
      <c r="N1319">
        <v>7.2</v>
      </c>
    </row>
    <row r="1320" spans="1:14" x14ac:dyDescent="0.3">
      <c r="A1320" t="s">
        <v>37</v>
      </c>
      <c r="B1320">
        <v>6.9</v>
      </c>
      <c r="N1320">
        <v>6.3</v>
      </c>
    </row>
    <row r="1321" spans="1:14" x14ac:dyDescent="0.3">
      <c r="A1321" t="s">
        <v>37</v>
      </c>
      <c r="B1321">
        <v>7.7</v>
      </c>
      <c r="N1321">
        <v>6.9</v>
      </c>
    </row>
    <row r="1322" spans="1:14" x14ac:dyDescent="0.3">
      <c r="A1322" t="s">
        <v>37</v>
      </c>
      <c r="B1322">
        <v>6.8</v>
      </c>
      <c r="N1322">
        <v>6.6</v>
      </c>
    </row>
    <row r="1323" spans="1:14" x14ac:dyDescent="0.3">
      <c r="A1323" t="s">
        <v>37</v>
      </c>
      <c r="B1323">
        <v>6.4</v>
      </c>
      <c r="N1323">
        <v>6</v>
      </c>
    </row>
    <row r="1324" spans="1:14" x14ac:dyDescent="0.3">
      <c r="A1324" t="s">
        <v>37</v>
      </c>
      <c r="B1324">
        <v>5.7</v>
      </c>
      <c r="N1324">
        <v>7.5</v>
      </c>
    </row>
    <row r="1325" spans="1:14" x14ac:dyDescent="0.3">
      <c r="A1325" t="s">
        <v>37</v>
      </c>
      <c r="B1325">
        <v>7.3</v>
      </c>
      <c r="N1325">
        <v>7.7</v>
      </c>
    </row>
    <row r="1326" spans="1:14" x14ac:dyDescent="0.3">
      <c r="A1326" t="s">
        <v>37</v>
      </c>
      <c r="B1326">
        <v>6.8</v>
      </c>
      <c r="N1326">
        <v>6.2</v>
      </c>
    </row>
    <row r="1327" spans="1:14" x14ac:dyDescent="0.3">
      <c r="A1327" t="s">
        <v>37</v>
      </c>
      <c r="B1327">
        <v>6.3</v>
      </c>
      <c r="N1327">
        <v>5.4</v>
      </c>
    </row>
    <row r="1328" spans="1:14" x14ac:dyDescent="0.3">
      <c r="A1328" t="s">
        <v>37</v>
      </c>
      <c r="B1328">
        <v>5.9</v>
      </c>
      <c r="N1328">
        <v>6.6</v>
      </c>
    </row>
    <row r="1329" spans="1:14" x14ac:dyDescent="0.3">
      <c r="A1329" t="s">
        <v>37</v>
      </c>
      <c r="B1329">
        <v>7.4</v>
      </c>
      <c r="N1329">
        <v>5.3</v>
      </c>
    </row>
    <row r="1330" spans="1:14" x14ac:dyDescent="0.3">
      <c r="A1330" t="s">
        <v>37</v>
      </c>
      <c r="B1330">
        <v>8.3000000000000007</v>
      </c>
      <c r="N1330">
        <v>5.6</v>
      </c>
    </row>
    <row r="1331" spans="1:14" x14ac:dyDescent="0.3">
      <c r="A1331" t="s">
        <v>37</v>
      </c>
      <c r="B1331">
        <v>6.2</v>
      </c>
      <c r="N1331">
        <v>5.9</v>
      </c>
    </row>
    <row r="1332" spans="1:14" x14ac:dyDescent="0.3">
      <c r="A1332" t="s">
        <v>37</v>
      </c>
      <c r="B1332">
        <v>6.3</v>
      </c>
      <c r="N1332">
        <v>7.8</v>
      </c>
    </row>
    <row r="1333" spans="1:14" x14ac:dyDescent="0.3">
      <c r="A1333" t="s">
        <v>37</v>
      </c>
      <c r="B1333">
        <v>5.8</v>
      </c>
      <c r="N1333">
        <v>6.7</v>
      </c>
    </row>
    <row r="1334" spans="1:14" x14ac:dyDescent="0.3">
      <c r="A1334" t="s">
        <v>37</v>
      </c>
      <c r="B1334">
        <v>7.5</v>
      </c>
      <c r="N1334">
        <v>7.4</v>
      </c>
    </row>
    <row r="1335" spans="1:14" x14ac:dyDescent="0.3">
      <c r="A1335" t="s">
        <v>37</v>
      </c>
      <c r="B1335">
        <v>6.3</v>
      </c>
      <c r="N1335">
        <v>6.2</v>
      </c>
    </row>
    <row r="1336" spans="1:14" x14ac:dyDescent="0.3">
      <c r="A1336" t="s">
        <v>37</v>
      </c>
      <c r="B1336">
        <v>6.4</v>
      </c>
      <c r="N1336">
        <v>5.4</v>
      </c>
    </row>
    <row r="1337" spans="1:14" x14ac:dyDescent="0.3">
      <c r="A1337" t="s">
        <v>37</v>
      </c>
      <c r="B1337">
        <v>7.2</v>
      </c>
      <c r="N1337">
        <v>6.7</v>
      </c>
    </row>
    <row r="1338" spans="1:14" x14ac:dyDescent="0.3">
      <c r="A1338" t="s">
        <v>37</v>
      </c>
      <c r="B1338">
        <v>6.3</v>
      </c>
      <c r="N1338">
        <v>5.3</v>
      </c>
    </row>
    <row r="1339" spans="1:14" x14ac:dyDescent="0.3">
      <c r="A1339" t="s">
        <v>37</v>
      </c>
      <c r="B1339">
        <v>6.9</v>
      </c>
      <c r="N1339">
        <v>5.9</v>
      </c>
    </row>
    <row r="1340" spans="1:14" x14ac:dyDescent="0.3">
      <c r="A1340" t="s">
        <v>37</v>
      </c>
      <c r="B1340">
        <v>6.6</v>
      </c>
      <c r="N1340">
        <v>4.8</v>
      </c>
    </row>
    <row r="1341" spans="1:14" x14ac:dyDescent="0.3">
      <c r="A1341" t="s">
        <v>37</v>
      </c>
      <c r="B1341">
        <v>6</v>
      </c>
      <c r="N1341">
        <v>3.8</v>
      </c>
    </row>
    <row r="1342" spans="1:14" x14ac:dyDescent="0.3">
      <c r="A1342" t="s">
        <v>37</v>
      </c>
      <c r="B1342">
        <v>7.5</v>
      </c>
      <c r="N1342">
        <v>8.5</v>
      </c>
    </row>
    <row r="1343" spans="1:14" x14ac:dyDescent="0.3">
      <c r="A1343" t="s">
        <v>37</v>
      </c>
      <c r="B1343">
        <v>7.7</v>
      </c>
      <c r="N1343">
        <v>6.8</v>
      </c>
    </row>
    <row r="1344" spans="1:14" x14ac:dyDescent="0.3">
      <c r="A1344" t="s">
        <v>37</v>
      </c>
      <c r="B1344">
        <v>6.2</v>
      </c>
      <c r="N1344">
        <v>5.3</v>
      </c>
    </row>
    <row r="1345" spans="1:14" x14ac:dyDescent="0.3">
      <c r="A1345" t="s">
        <v>37</v>
      </c>
      <c r="B1345">
        <v>5.4</v>
      </c>
      <c r="N1345">
        <v>7.3</v>
      </c>
    </row>
    <row r="1346" spans="1:14" x14ac:dyDescent="0.3">
      <c r="A1346" t="s">
        <v>37</v>
      </c>
      <c r="B1346">
        <v>6.6</v>
      </c>
      <c r="N1346">
        <v>6.6</v>
      </c>
    </row>
    <row r="1347" spans="1:14" x14ac:dyDescent="0.3">
      <c r="A1347" t="s">
        <v>37</v>
      </c>
      <c r="B1347">
        <v>5.3</v>
      </c>
      <c r="N1347">
        <v>6.2</v>
      </c>
    </row>
    <row r="1348" spans="1:14" x14ac:dyDescent="0.3">
      <c r="A1348" t="s">
        <v>37</v>
      </c>
      <c r="B1348">
        <v>5.6</v>
      </c>
      <c r="N1348">
        <v>5.2</v>
      </c>
    </row>
    <row r="1349" spans="1:14" x14ac:dyDescent="0.3">
      <c r="A1349" t="s">
        <v>37</v>
      </c>
      <c r="B1349">
        <v>5.9</v>
      </c>
      <c r="N1349">
        <v>6.2</v>
      </c>
    </row>
    <row r="1350" spans="1:14" x14ac:dyDescent="0.3">
      <c r="A1350" t="s">
        <v>37</v>
      </c>
      <c r="B1350">
        <v>7.8</v>
      </c>
      <c r="N1350">
        <v>6.2</v>
      </c>
    </row>
    <row r="1351" spans="1:14" x14ac:dyDescent="0.3">
      <c r="A1351" t="s">
        <v>37</v>
      </c>
      <c r="B1351">
        <v>6.7</v>
      </c>
      <c r="N1351">
        <v>6.6</v>
      </c>
    </row>
    <row r="1352" spans="1:14" x14ac:dyDescent="0.3">
      <c r="A1352" t="s">
        <v>37</v>
      </c>
      <c r="B1352">
        <v>7.4</v>
      </c>
      <c r="N1352">
        <v>6.2</v>
      </c>
    </row>
    <row r="1353" spans="1:14" x14ac:dyDescent="0.3">
      <c r="A1353" t="s">
        <v>37</v>
      </c>
      <c r="B1353">
        <v>6.2</v>
      </c>
      <c r="N1353">
        <v>5.0999999999999996</v>
      </c>
    </row>
    <row r="1354" spans="1:14" x14ac:dyDescent="0.3">
      <c r="A1354" t="s">
        <v>37</v>
      </c>
      <c r="B1354">
        <v>5.4</v>
      </c>
      <c r="N1354">
        <v>6.6</v>
      </c>
    </row>
    <row r="1355" spans="1:14" x14ac:dyDescent="0.3">
      <c r="A1355" t="s">
        <v>37</v>
      </c>
      <c r="B1355">
        <v>6.7</v>
      </c>
      <c r="N1355">
        <v>6.1</v>
      </c>
    </row>
    <row r="1356" spans="1:14" x14ac:dyDescent="0.3">
      <c r="A1356" t="s">
        <v>37</v>
      </c>
      <c r="B1356">
        <v>5.3</v>
      </c>
      <c r="N1356">
        <v>6.6</v>
      </c>
    </row>
    <row r="1357" spans="1:14" x14ac:dyDescent="0.3">
      <c r="A1357" t="s">
        <v>37</v>
      </c>
      <c r="B1357">
        <v>5.9</v>
      </c>
      <c r="N1357">
        <v>5.9</v>
      </c>
    </row>
    <row r="1358" spans="1:14" x14ac:dyDescent="0.3">
      <c r="A1358" t="s">
        <v>37</v>
      </c>
      <c r="B1358">
        <v>4.8</v>
      </c>
      <c r="N1358">
        <v>6.3</v>
      </c>
    </row>
    <row r="1359" spans="1:14" x14ac:dyDescent="0.3">
      <c r="A1359" t="s">
        <v>37</v>
      </c>
      <c r="B1359">
        <v>3.8</v>
      </c>
      <c r="N1359">
        <v>7.1</v>
      </c>
    </row>
    <row r="1360" spans="1:14" x14ac:dyDescent="0.3">
      <c r="A1360" t="s">
        <v>37</v>
      </c>
      <c r="B1360">
        <v>8.5</v>
      </c>
      <c r="N1360">
        <v>5</v>
      </c>
    </row>
    <row r="1361" spans="1:14" x14ac:dyDescent="0.3">
      <c r="A1361" t="s">
        <v>37</v>
      </c>
      <c r="B1361">
        <v>6.8</v>
      </c>
      <c r="N1361">
        <v>5.6</v>
      </c>
    </row>
    <row r="1362" spans="1:14" x14ac:dyDescent="0.3">
      <c r="A1362" t="s">
        <v>37</v>
      </c>
      <c r="B1362">
        <v>5.3</v>
      </c>
      <c r="N1362">
        <v>7.4</v>
      </c>
    </row>
    <row r="1363" spans="1:14" x14ac:dyDescent="0.3">
      <c r="A1363" t="s">
        <v>37</v>
      </c>
      <c r="B1363">
        <v>7.3</v>
      </c>
      <c r="N1363">
        <v>4.5</v>
      </c>
    </row>
    <row r="1364" spans="1:14" x14ac:dyDescent="0.3">
      <c r="A1364" t="s">
        <v>37</v>
      </c>
      <c r="B1364">
        <v>6.6</v>
      </c>
      <c r="N1364">
        <v>6.2</v>
      </c>
    </row>
    <row r="1365" spans="1:14" x14ac:dyDescent="0.3">
      <c r="A1365" t="s">
        <v>37</v>
      </c>
      <c r="B1365">
        <v>6.2</v>
      </c>
      <c r="N1365">
        <v>5</v>
      </c>
    </row>
    <row r="1366" spans="1:14" x14ac:dyDescent="0.3">
      <c r="A1366" t="s">
        <v>37</v>
      </c>
      <c r="B1366">
        <v>5.2</v>
      </c>
      <c r="N1366">
        <v>6.5</v>
      </c>
    </row>
    <row r="1367" spans="1:14" x14ac:dyDescent="0.3">
      <c r="A1367" t="s">
        <v>37</v>
      </c>
      <c r="B1367">
        <v>6.2</v>
      </c>
      <c r="N1367">
        <v>5.0999999999999996</v>
      </c>
    </row>
    <row r="1368" spans="1:14" x14ac:dyDescent="0.3">
      <c r="A1368" t="s">
        <v>37</v>
      </c>
      <c r="B1368">
        <v>6.2</v>
      </c>
      <c r="N1368">
        <v>6.5</v>
      </c>
    </row>
    <row r="1369" spans="1:14" x14ac:dyDescent="0.3">
      <c r="A1369" t="s">
        <v>37</v>
      </c>
      <c r="B1369">
        <v>6.6</v>
      </c>
      <c r="N1369">
        <v>6.2</v>
      </c>
    </row>
    <row r="1370" spans="1:14" x14ac:dyDescent="0.3">
      <c r="A1370" t="s">
        <v>37</v>
      </c>
      <c r="B1370">
        <v>6.2</v>
      </c>
      <c r="N1370">
        <v>6.3</v>
      </c>
    </row>
    <row r="1371" spans="1:14" x14ac:dyDescent="0.3">
      <c r="A1371" t="s">
        <v>37</v>
      </c>
      <c r="B1371">
        <v>5.0999999999999996</v>
      </c>
      <c r="N1371">
        <v>3.8</v>
      </c>
    </row>
    <row r="1372" spans="1:14" x14ac:dyDescent="0.3">
      <c r="A1372" t="s">
        <v>37</v>
      </c>
      <c r="B1372">
        <v>6.6</v>
      </c>
      <c r="N1372">
        <v>6.2</v>
      </c>
    </row>
    <row r="1373" spans="1:14" x14ac:dyDescent="0.3">
      <c r="A1373" t="s">
        <v>37</v>
      </c>
      <c r="B1373">
        <v>6.1</v>
      </c>
      <c r="N1373">
        <v>5.7</v>
      </c>
    </row>
    <row r="1374" spans="1:14" x14ac:dyDescent="0.3">
      <c r="A1374" t="s">
        <v>37</v>
      </c>
      <c r="B1374">
        <v>6.6</v>
      </c>
      <c r="N1374">
        <v>6.7</v>
      </c>
    </row>
    <row r="1375" spans="1:14" x14ac:dyDescent="0.3">
      <c r="A1375" t="s">
        <v>37</v>
      </c>
      <c r="B1375">
        <v>5.9</v>
      </c>
      <c r="N1375">
        <v>6.8</v>
      </c>
    </row>
    <row r="1376" spans="1:14" x14ac:dyDescent="0.3">
      <c r="A1376" t="s">
        <v>37</v>
      </c>
      <c r="B1376">
        <v>6.3</v>
      </c>
      <c r="N1376">
        <v>6</v>
      </c>
    </row>
    <row r="1377" spans="1:14" x14ac:dyDescent="0.3">
      <c r="A1377" t="s">
        <v>37</v>
      </c>
      <c r="B1377">
        <v>7.1</v>
      </c>
      <c r="N1377">
        <v>7.3</v>
      </c>
    </row>
    <row r="1378" spans="1:14" x14ac:dyDescent="0.3">
      <c r="A1378" t="s">
        <v>37</v>
      </c>
      <c r="B1378">
        <v>5</v>
      </c>
      <c r="N1378">
        <v>5.5</v>
      </c>
    </row>
    <row r="1379" spans="1:14" x14ac:dyDescent="0.3">
      <c r="A1379" t="s">
        <v>37</v>
      </c>
      <c r="B1379">
        <v>5.6</v>
      </c>
      <c r="N1379">
        <v>6.7</v>
      </c>
    </row>
    <row r="1380" spans="1:14" x14ac:dyDescent="0.3">
      <c r="A1380" t="s">
        <v>37</v>
      </c>
      <c r="B1380">
        <v>7.4</v>
      </c>
      <c r="N1380">
        <v>4.8</v>
      </c>
    </row>
    <row r="1381" spans="1:14" x14ac:dyDescent="0.3">
      <c r="A1381" t="s">
        <v>37</v>
      </c>
      <c r="B1381">
        <v>4.5</v>
      </c>
      <c r="N1381">
        <v>5.7</v>
      </c>
    </row>
    <row r="1382" spans="1:14" x14ac:dyDescent="0.3">
      <c r="A1382" t="s">
        <v>37</v>
      </c>
      <c r="B1382">
        <v>6.2</v>
      </c>
      <c r="N1382">
        <v>5.0999999999999996</v>
      </c>
    </row>
    <row r="1383" spans="1:14" x14ac:dyDescent="0.3">
      <c r="A1383" t="s">
        <v>37</v>
      </c>
      <c r="B1383">
        <v>5</v>
      </c>
      <c r="N1383">
        <v>6</v>
      </c>
    </row>
    <row r="1384" spans="1:14" x14ac:dyDescent="0.3">
      <c r="A1384" t="s">
        <v>37</v>
      </c>
      <c r="B1384">
        <v>6.5</v>
      </c>
      <c r="N1384">
        <v>4.2</v>
      </c>
    </row>
    <row r="1385" spans="1:14" x14ac:dyDescent="0.3">
      <c r="A1385" t="s">
        <v>37</v>
      </c>
      <c r="B1385">
        <v>5.0999999999999996</v>
      </c>
      <c r="N1385">
        <v>7.4</v>
      </c>
    </row>
    <row r="1386" spans="1:14" x14ac:dyDescent="0.3">
      <c r="A1386" t="s">
        <v>37</v>
      </c>
      <c r="B1386">
        <v>6.5</v>
      </c>
      <c r="N1386">
        <v>4.5999999999999996</v>
      </c>
    </row>
    <row r="1387" spans="1:14" x14ac:dyDescent="0.3">
      <c r="A1387" t="s">
        <v>37</v>
      </c>
      <c r="B1387">
        <v>6.2</v>
      </c>
      <c r="N1387">
        <v>6.9</v>
      </c>
    </row>
    <row r="1388" spans="1:14" x14ac:dyDescent="0.3">
      <c r="A1388" t="s">
        <v>37</v>
      </c>
      <c r="B1388">
        <v>6.3</v>
      </c>
      <c r="N1388">
        <v>6.9</v>
      </c>
    </row>
    <row r="1389" spans="1:14" x14ac:dyDescent="0.3">
      <c r="A1389" t="s">
        <v>37</v>
      </c>
      <c r="B1389">
        <v>3.8</v>
      </c>
      <c r="N1389">
        <v>8</v>
      </c>
    </row>
    <row r="1390" spans="1:14" x14ac:dyDescent="0.3">
      <c r="A1390" t="s">
        <v>37</v>
      </c>
      <c r="B1390">
        <v>6.2</v>
      </c>
      <c r="N1390">
        <v>6.4</v>
      </c>
    </row>
    <row r="1391" spans="1:14" x14ac:dyDescent="0.3">
      <c r="A1391" t="s">
        <v>37</v>
      </c>
      <c r="B1391">
        <v>5.7</v>
      </c>
      <c r="N1391">
        <v>6.3</v>
      </c>
    </row>
    <row r="1392" spans="1:14" x14ac:dyDescent="0.3">
      <c r="A1392" t="s">
        <v>37</v>
      </c>
      <c r="B1392">
        <v>6.7</v>
      </c>
      <c r="N1392">
        <v>6.8</v>
      </c>
    </row>
    <row r="1393" spans="1:14" x14ac:dyDescent="0.3">
      <c r="A1393" t="s">
        <v>37</v>
      </c>
      <c r="B1393">
        <v>6.8</v>
      </c>
      <c r="N1393">
        <v>6.8</v>
      </c>
    </row>
    <row r="1394" spans="1:14" x14ac:dyDescent="0.3">
      <c r="A1394" t="s">
        <v>37</v>
      </c>
      <c r="B1394">
        <v>6</v>
      </c>
      <c r="N1394">
        <v>5.4</v>
      </c>
    </row>
    <row r="1395" spans="1:14" x14ac:dyDescent="0.3">
      <c r="A1395" t="s">
        <v>37</v>
      </c>
      <c r="B1395">
        <v>7.3</v>
      </c>
      <c r="N1395">
        <v>7.2</v>
      </c>
    </row>
    <row r="1396" spans="1:14" x14ac:dyDescent="0.3">
      <c r="A1396" t="s">
        <v>37</v>
      </c>
      <c r="B1396">
        <v>5.5</v>
      </c>
      <c r="N1396">
        <v>7.3</v>
      </c>
    </row>
    <row r="1397" spans="1:14" x14ac:dyDescent="0.3">
      <c r="A1397" t="s">
        <v>37</v>
      </c>
      <c r="B1397">
        <v>6.7</v>
      </c>
      <c r="N1397">
        <v>5.2</v>
      </c>
    </row>
    <row r="1398" spans="1:14" x14ac:dyDescent="0.3">
      <c r="A1398" t="s">
        <v>37</v>
      </c>
      <c r="B1398">
        <v>4.8</v>
      </c>
      <c r="N1398">
        <v>5.5</v>
      </c>
    </row>
    <row r="1399" spans="1:14" x14ac:dyDescent="0.3">
      <c r="A1399" t="s">
        <v>37</v>
      </c>
      <c r="B1399">
        <v>5.7</v>
      </c>
      <c r="N1399">
        <v>7.1</v>
      </c>
    </row>
    <row r="1400" spans="1:14" x14ac:dyDescent="0.3">
      <c r="A1400" t="s">
        <v>37</v>
      </c>
      <c r="B1400">
        <v>5.0999999999999996</v>
      </c>
      <c r="N1400">
        <v>5.3</v>
      </c>
    </row>
    <row r="1401" spans="1:14" x14ac:dyDescent="0.3">
      <c r="A1401" t="s">
        <v>37</v>
      </c>
      <c r="B1401">
        <v>6</v>
      </c>
      <c r="N1401">
        <v>5.6</v>
      </c>
    </row>
    <row r="1402" spans="1:14" x14ac:dyDescent="0.3">
      <c r="A1402" t="s">
        <v>37</v>
      </c>
      <c r="B1402">
        <v>4.2</v>
      </c>
      <c r="N1402">
        <v>5.7</v>
      </c>
    </row>
    <row r="1403" spans="1:14" x14ac:dyDescent="0.3">
      <c r="A1403" t="s">
        <v>37</v>
      </c>
      <c r="B1403">
        <v>7.4</v>
      </c>
      <c r="N1403">
        <v>7.1</v>
      </c>
    </row>
    <row r="1404" spans="1:14" x14ac:dyDescent="0.3">
      <c r="A1404" t="s">
        <v>37</v>
      </c>
      <c r="B1404">
        <v>4.5999999999999996</v>
      </c>
      <c r="N1404">
        <v>7.6</v>
      </c>
    </row>
    <row r="1405" spans="1:14" x14ac:dyDescent="0.3">
      <c r="A1405" t="s">
        <v>37</v>
      </c>
      <c r="B1405">
        <v>6.9</v>
      </c>
      <c r="N1405">
        <v>5.5</v>
      </c>
    </row>
    <row r="1406" spans="1:14" x14ac:dyDescent="0.3">
      <c r="A1406" t="s">
        <v>37</v>
      </c>
      <c r="B1406">
        <v>6.9</v>
      </c>
      <c r="N1406">
        <v>5.0999999999999996</v>
      </c>
    </row>
    <row r="1407" spans="1:14" x14ac:dyDescent="0.3">
      <c r="A1407" t="s">
        <v>37</v>
      </c>
      <c r="B1407">
        <v>8</v>
      </c>
      <c r="N1407">
        <v>6.3</v>
      </c>
    </row>
    <row r="1408" spans="1:14" x14ac:dyDescent="0.3">
      <c r="A1408" t="s">
        <v>37</v>
      </c>
      <c r="B1408">
        <v>6.4</v>
      </c>
      <c r="N1408">
        <v>4.9000000000000004</v>
      </c>
    </row>
    <row r="1409" spans="1:14" x14ac:dyDescent="0.3">
      <c r="A1409" t="s">
        <v>37</v>
      </c>
      <c r="B1409">
        <v>6.3</v>
      </c>
      <c r="N1409">
        <v>6.5</v>
      </c>
    </row>
    <row r="1410" spans="1:14" x14ac:dyDescent="0.3">
      <c r="A1410" t="s">
        <v>37</v>
      </c>
      <c r="B1410">
        <v>6.8</v>
      </c>
      <c r="N1410">
        <v>5.6</v>
      </c>
    </row>
    <row r="1411" spans="1:14" x14ac:dyDescent="0.3">
      <c r="A1411" t="s">
        <v>37</v>
      </c>
      <c r="B1411">
        <v>6.8</v>
      </c>
      <c r="N1411">
        <v>5.3</v>
      </c>
    </row>
    <row r="1412" spans="1:14" x14ac:dyDescent="0.3">
      <c r="A1412" t="s">
        <v>37</v>
      </c>
      <c r="B1412">
        <v>5.4</v>
      </c>
      <c r="N1412">
        <v>6.5</v>
      </c>
    </row>
    <row r="1413" spans="1:14" x14ac:dyDescent="0.3">
      <c r="A1413" t="s">
        <v>37</v>
      </c>
      <c r="B1413">
        <v>7.2</v>
      </c>
      <c r="N1413">
        <v>6.8</v>
      </c>
    </row>
    <row r="1414" spans="1:14" x14ac:dyDescent="0.3">
      <c r="A1414" t="s">
        <v>37</v>
      </c>
      <c r="B1414">
        <v>7.3</v>
      </c>
      <c r="N1414">
        <v>6.5</v>
      </c>
    </row>
    <row r="1415" spans="1:14" x14ac:dyDescent="0.3">
      <c r="A1415" t="s">
        <v>37</v>
      </c>
      <c r="B1415">
        <v>5.2</v>
      </c>
      <c r="N1415">
        <v>6</v>
      </c>
    </row>
    <row r="1416" spans="1:14" x14ac:dyDescent="0.3">
      <c r="A1416" t="s">
        <v>37</v>
      </c>
      <c r="B1416">
        <v>5.5</v>
      </c>
      <c r="N1416">
        <v>8.4</v>
      </c>
    </row>
    <row r="1417" spans="1:14" x14ac:dyDescent="0.3">
      <c r="A1417" t="s">
        <v>676</v>
      </c>
      <c r="B1417">
        <v>7.7</v>
      </c>
      <c r="N1417">
        <v>6</v>
      </c>
    </row>
    <row r="1418" spans="1:14" x14ac:dyDescent="0.3">
      <c r="A1418" t="s">
        <v>37</v>
      </c>
      <c r="B1418">
        <v>7.1</v>
      </c>
      <c r="N1418">
        <v>7.6</v>
      </c>
    </row>
    <row r="1419" spans="1:14" x14ac:dyDescent="0.3">
      <c r="A1419" t="s">
        <v>37</v>
      </c>
      <c r="B1419">
        <v>5.3</v>
      </c>
      <c r="N1419">
        <v>6.9</v>
      </c>
    </row>
    <row r="1420" spans="1:14" x14ac:dyDescent="0.3">
      <c r="A1420" t="s">
        <v>37</v>
      </c>
      <c r="B1420">
        <v>5.6</v>
      </c>
      <c r="N1420">
        <v>6.4</v>
      </c>
    </row>
    <row r="1421" spans="1:14" x14ac:dyDescent="0.3">
      <c r="A1421" t="s">
        <v>37</v>
      </c>
      <c r="B1421">
        <v>5.7</v>
      </c>
      <c r="N1421">
        <v>5.0999999999999996</v>
      </c>
    </row>
    <row r="1422" spans="1:14" x14ac:dyDescent="0.3">
      <c r="A1422" t="s">
        <v>37</v>
      </c>
      <c r="B1422">
        <v>7.1</v>
      </c>
      <c r="N1422">
        <v>7</v>
      </c>
    </row>
    <row r="1423" spans="1:14" x14ac:dyDescent="0.3">
      <c r="A1423" t="s">
        <v>37</v>
      </c>
      <c r="B1423">
        <v>7.6</v>
      </c>
      <c r="N1423">
        <v>5.7</v>
      </c>
    </row>
    <row r="1424" spans="1:14" x14ac:dyDescent="0.3">
      <c r="A1424" t="s">
        <v>37</v>
      </c>
      <c r="B1424">
        <v>5.5</v>
      </c>
      <c r="N1424">
        <v>6.8</v>
      </c>
    </row>
    <row r="1425" spans="1:14" x14ac:dyDescent="0.3">
      <c r="A1425" t="s">
        <v>37</v>
      </c>
      <c r="B1425">
        <v>5.0999999999999996</v>
      </c>
      <c r="N1425">
        <v>6.7</v>
      </c>
    </row>
    <row r="1426" spans="1:14" x14ac:dyDescent="0.3">
      <c r="A1426" t="s">
        <v>37</v>
      </c>
      <c r="B1426">
        <v>6.3</v>
      </c>
      <c r="N1426">
        <v>6.2</v>
      </c>
    </row>
    <row r="1427" spans="1:14" x14ac:dyDescent="0.3">
      <c r="A1427" t="s">
        <v>37</v>
      </c>
      <c r="B1427">
        <v>4.9000000000000004</v>
      </c>
      <c r="N1427">
        <v>7.2</v>
      </c>
    </row>
    <row r="1428" spans="1:14" x14ac:dyDescent="0.3">
      <c r="A1428" t="s">
        <v>37</v>
      </c>
      <c r="B1428">
        <v>6.5</v>
      </c>
      <c r="N1428">
        <v>6.2</v>
      </c>
    </row>
    <row r="1429" spans="1:14" x14ac:dyDescent="0.3">
      <c r="A1429" t="s">
        <v>37</v>
      </c>
      <c r="B1429">
        <v>5.6</v>
      </c>
      <c r="N1429">
        <v>5.6</v>
      </c>
    </row>
    <row r="1430" spans="1:14" x14ac:dyDescent="0.3">
      <c r="A1430" t="s">
        <v>37</v>
      </c>
      <c r="B1430">
        <v>5.3</v>
      </c>
      <c r="N1430">
        <v>4.4000000000000004</v>
      </c>
    </row>
    <row r="1431" spans="1:14" x14ac:dyDescent="0.3">
      <c r="A1431" t="s">
        <v>37</v>
      </c>
      <c r="B1431">
        <v>6.5</v>
      </c>
      <c r="N1431">
        <v>7.5</v>
      </c>
    </row>
    <row r="1432" spans="1:14" x14ac:dyDescent="0.3">
      <c r="A1432" t="s">
        <v>37</v>
      </c>
      <c r="B1432">
        <v>6.8</v>
      </c>
      <c r="N1432">
        <v>7.1</v>
      </c>
    </row>
    <row r="1433" spans="1:14" x14ac:dyDescent="0.3">
      <c r="A1433" t="s">
        <v>37</v>
      </c>
      <c r="B1433">
        <v>6.5</v>
      </c>
      <c r="N1433">
        <v>6.4</v>
      </c>
    </row>
    <row r="1434" spans="1:14" x14ac:dyDescent="0.3">
      <c r="A1434" t="s">
        <v>37</v>
      </c>
      <c r="B1434">
        <v>6</v>
      </c>
      <c r="N1434">
        <v>7.1</v>
      </c>
    </row>
    <row r="1435" spans="1:14" x14ac:dyDescent="0.3">
      <c r="A1435" t="s">
        <v>37</v>
      </c>
      <c r="B1435">
        <v>8.4</v>
      </c>
      <c r="N1435">
        <v>6.9</v>
      </c>
    </row>
    <row r="1436" spans="1:14" x14ac:dyDescent="0.3">
      <c r="A1436" t="s">
        <v>37</v>
      </c>
      <c r="B1436">
        <v>6</v>
      </c>
      <c r="N1436">
        <v>7.5</v>
      </c>
    </row>
    <row r="1437" spans="1:14" x14ac:dyDescent="0.3">
      <c r="A1437" t="s">
        <v>37</v>
      </c>
      <c r="B1437">
        <v>7.6</v>
      </c>
      <c r="N1437">
        <v>6.3</v>
      </c>
    </row>
    <row r="1438" spans="1:14" x14ac:dyDescent="0.3">
      <c r="A1438" t="s">
        <v>37</v>
      </c>
      <c r="B1438">
        <v>6.9</v>
      </c>
      <c r="N1438">
        <v>6.4</v>
      </c>
    </row>
    <row r="1439" spans="1:14" x14ac:dyDescent="0.3">
      <c r="A1439" t="s">
        <v>37</v>
      </c>
      <c r="B1439">
        <v>6.4</v>
      </c>
      <c r="N1439">
        <v>5.9</v>
      </c>
    </row>
    <row r="1440" spans="1:14" x14ac:dyDescent="0.3">
      <c r="A1440" t="s">
        <v>37</v>
      </c>
      <c r="B1440">
        <v>5.0999999999999996</v>
      </c>
      <c r="N1440">
        <v>6.8</v>
      </c>
    </row>
    <row r="1441" spans="1:14" x14ac:dyDescent="0.3">
      <c r="A1441" t="s">
        <v>37</v>
      </c>
      <c r="B1441">
        <v>7</v>
      </c>
      <c r="N1441">
        <v>6.3</v>
      </c>
    </row>
    <row r="1442" spans="1:14" x14ac:dyDescent="0.3">
      <c r="A1442" t="s">
        <v>37</v>
      </c>
      <c r="B1442">
        <v>5.7</v>
      </c>
      <c r="N1442">
        <v>3.6</v>
      </c>
    </row>
    <row r="1443" spans="1:14" x14ac:dyDescent="0.3">
      <c r="A1443" t="s">
        <v>37</v>
      </c>
      <c r="B1443">
        <v>6.8</v>
      </c>
      <c r="N1443">
        <v>5.3</v>
      </c>
    </row>
    <row r="1444" spans="1:14" x14ac:dyDescent="0.3">
      <c r="A1444" t="s">
        <v>37</v>
      </c>
      <c r="B1444">
        <v>6.7</v>
      </c>
      <c r="N1444">
        <v>5.9</v>
      </c>
    </row>
    <row r="1445" spans="1:14" x14ac:dyDescent="0.3">
      <c r="A1445" t="s">
        <v>37</v>
      </c>
      <c r="B1445">
        <v>6.2</v>
      </c>
      <c r="N1445">
        <v>6.9</v>
      </c>
    </row>
    <row r="1446" spans="1:14" x14ac:dyDescent="0.3">
      <c r="A1446" t="s">
        <v>37</v>
      </c>
      <c r="B1446">
        <v>7.2</v>
      </c>
      <c r="N1446">
        <v>6.9</v>
      </c>
    </row>
    <row r="1447" spans="1:14" x14ac:dyDescent="0.3">
      <c r="A1447" t="s">
        <v>37</v>
      </c>
      <c r="B1447">
        <v>6.2</v>
      </c>
      <c r="N1447">
        <v>6.1</v>
      </c>
    </row>
    <row r="1448" spans="1:14" x14ac:dyDescent="0.3">
      <c r="A1448" t="s">
        <v>37</v>
      </c>
      <c r="B1448">
        <v>5.6</v>
      </c>
      <c r="N1448">
        <v>8.5</v>
      </c>
    </row>
    <row r="1449" spans="1:14" x14ac:dyDescent="0.3">
      <c r="A1449" t="s">
        <v>37</v>
      </c>
      <c r="B1449">
        <v>4.4000000000000004</v>
      </c>
      <c r="N1449">
        <v>6.3</v>
      </c>
    </row>
    <row r="1450" spans="1:14" x14ac:dyDescent="0.3">
      <c r="A1450" t="s">
        <v>37</v>
      </c>
      <c r="B1450">
        <v>7.5</v>
      </c>
      <c r="N1450">
        <v>7.3</v>
      </c>
    </row>
    <row r="1451" spans="1:14" x14ac:dyDescent="0.3">
      <c r="A1451" t="s">
        <v>37</v>
      </c>
      <c r="B1451">
        <v>7.1</v>
      </c>
      <c r="N1451">
        <v>6.3</v>
      </c>
    </row>
    <row r="1452" spans="1:14" x14ac:dyDescent="0.3">
      <c r="A1452" t="s">
        <v>37</v>
      </c>
      <c r="B1452">
        <v>6.4</v>
      </c>
      <c r="N1452">
        <v>7.2</v>
      </c>
    </row>
    <row r="1453" spans="1:14" x14ac:dyDescent="0.3">
      <c r="A1453" t="s">
        <v>37</v>
      </c>
      <c r="B1453">
        <v>7.1</v>
      </c>
      <c r="N1453">
        <v>7.3</v>
      </c>
    </row>
    <row r="1454" spans="1:14" x14ac:dyDescent="0.3">
      <c r="A1454" t="s">
        <v>37</v>
      </c>
      <c r="B1454">
        <v>6.9</v>
      </c>
      <c r="N1454">
        <v>6.3</v>
      </c>
    </row>
    <row r="1455" spans="1:14" x14ac:dyDescent="0.3">
      <c r="A1455" t="s">
        <v>37</v>
      </c>
      <c r="B1455">
        <v>7.5</v>
      </c>
      <c r="N1455">
        <v>8.1</v>
      </c>
    </row>
    <row r="1456" spans="1:14" x14ac:dyDescent="0.3">
      <c r="A1456" t="s">
        <v>37</v>
      </c>
      <c r="B1456">
        <v>6.3</v>
      </c>
      <c r="N1456">
        <v>6.9</v>
      </c>
    </row>
    <row r="1457" spans="1:14" x14ac:dyDescent="0.3">
      <c r="A1457" t="s">
        <v>37</v>
      </c>
      <c r="B1457">
        <v>6.4</v>
      </c>
      <c r="N1457">
        <v>6.3</v>
      </c>
    </row>
    <row r="1458" spans="1:14" x14ac:dyDescent="0.3">
      <c r="A1458" t="s">
        <v>37</v>
      </c>
      <c r="B1458">
        <v>5.9</v>
      </c>
      <c r="N1458">
        <v>7.3</v>
      </c>
    </row>
    <row r="1459" spans="1:14" x14ac:dyDescent="0.3">
      <c r="A1459" t="s">
        <v>37</v>
      </c>
      <c r="B1459">
        <v>6.8</v>
      </c>
      <c r="N1459">
        <v>6.1</v>
      </c>
    </row>
    <row r="1460" spans="1:14" x14ac:dyDescent="0.3">
      <c r="A1460" t="s">
        <v>37</v>
      </c>
      <c r="B1460">
        <v>6.3</v>
      </c>
      <c r="N1460">
        <v>6.9</v>
      </c>
    </row>
    <row r="1461" spans="1:14" x14ac:dyDescent="0.3">
      <c r="A1461" t="s">
        <v>37</v>
      </c>
      <c r="B1461">
        <v>3.6</v>
      </c>
      <c r="N1461">
        <v>7.2</v>
      </c>
    </row>
    <row r="1462" spans="1:14" x14ac:dyDescent="0.3">
      <c r="A1462" t="s">
        <v>37</v>
      </c>
      <c r="B1462">
        <v>5.3</v>
      </c>
      <c r="N1462">
        <v>6.4</v>
      </c>
    </row>
    <row r="1463" spans="1:14" x14ac:dyDescent="0.3">
      <c r="A1463" t="s">
        <v>37</v>
      </c>
      <c r="B1463">
        <v>5.9</v>
      </c>
      <c r="N1463">
        <v>6.4</v>
      </c>
    </row>
    <row r="1464" spans="1:14" x14ac:dyDescent="0.3">
      <c r="A1464" t="s">
        <v>37</v>
      </c>
      <c r="B1464">
        <v>6.9</v>
      </c>
      <c r="N1464">
        <v>8.3000000000000007</v>
      </c>
    </row>
    <row r="1465" spans="1:14" x14ac:dyDescent="0.3">
      <c r="A1465" t="s">
        <v>37</v>
      </c>
      <c r="B1465">
        <v>6.9</v>
      </c>
      <c r="N1465">
        <v>7.2</v>
      </c>
    </row>
    <row r="1466" spans="1:14" x14ac:dyDescent="0.3">
      <c r="A1466" t="s">
        <v>37</v>
      </c>
      <c r="B1466">
        <v>6.1</v>
      </c>
      <c r="N1466">
        <v>6.8</v>
      </c>
    </row>
    <row r="1467" spans="1:14" x14ac:dyDescent="0.3">
      <c r="A1467" t="s">
        <v>37</v>
      </c>
      <c r="B1467">
        <v>8.5</v>
      </c>
      <c r="N1467">
        <v>6.5</v>
      </c>
    </row>
    <row r="1468" spans="1:14" x14ac:dyDescent="0.3">
      <c r="A1468" t="s">
        <v>37</v>
      </c>
      <c r="B1468">
        <v>6.3</v>
      </c>
      <c r="N1468">
        <v>7.8</v>
      </c>
    </row>
    <row r="1469" spans="1:14" x14ac:dyDescent="0.3">
      <c r="A1469" t="s">
        <v>37</v>
      </c>
      <c r="B1469">
        <v>7.3</v>
      </c>
      <c r="N1469">
        <v>7.6</v>
      </c>
    </row>
    <row r="1470" spans="1:14" x14ac:dyDescent="0.3">
      <c r="A1470" t="s">
        <v>37</v>
      </c>
      <c r="B1470">
        <v>6.3</v>
      </c>
      <c r="N1470">
        <v>7.2</v>
      </c>
    </row>
    <row r="1471" spans="1:14" x14ac:dyDescent="0.3">
      <c r="A1471" t="s">
        <v>37</v>
      </c>
      <c r="B1471">
        <v>7.2</v>
      </c>
      <c r="N1471">
        <v>6.7</v>
      </c>
    </row>
    <row r="1472" spans="1:14" x14ac:dyDescent="0.3">
      <c r="A1472" t="s">
        <v>37</v>
      </c>
      <c r="B1472">
        <v>7.3</v>
      </c>
      <c r="N1472">
        <v>6.8</v>
      </c>
    </row>
    <row r="1473" spans="1:14" x14ac:dyDescent="0.3">
      <c r="A1473" t="s">
        <v>37</v>
      </c>
      <c r="B1473">
        <v>6.3</v>
      </c>
      <c r="N1473">
        <v>6.3</v>
      </c>
    </row>
    <row r="1474" spans="1:14" x14ac:dyDescent="0.3">
      <c r="A1474" t="s">
        <v>37</v>
      </c>
      <c r="B1474">
        <v>8.1</v>
      </c>
      <c r="N1474">
        <v>6.2</v>
      </c>
    </row>
    <row r="1475" spans="1:14" x14ac:dyDescent="0.3">
      <c r="A1475" t="s">
        <v>37</v>
      </c>
      <c r="B1475">
        <v>6.9</v>
      </c>
      <c r="N1475">
        <v>6.2</v>
      </c>
    </row>
    <row r="1476" spans="1:14" x14ac:dyDescent="0.3">
      <c r="A1476" t="s">
        <v>37</v>
      </c>
      <c r="B1476">
        <v>6.3</v>
      </c>
      <c r="N1476">
        <v>8.6</v>
      </c>
    </row>
    <row r="1477" spans="1:14" x14ac:dyDescent="0.3">
      <c r="A1477" t="s">
        <v>37</v>
      </c>
      <c r="B1477">
        <v>7.3</v>
      </c>
      <c r="N1477">
        <v>8</v>
      </c>
    </row>
    <row r="1478" spans="1:14" x14ac:dyDescent="0.3">
      <c r="A1478" t="s">
        <v>37</v>
      </c>
      <c r="B1478">
        <v>6.1</v>
      </c>
      <c r="N1478">
        <v>7</v>
      </c>
    </row>
    <row r="1479" spans="1:14" x14ac:dyDescent="0.3">
      <c r="A1479" t="s">
        <v>37</v>
      </c>
      <c r="B1479">
        <v>6.9</v>
      </c>
      <c r="N1479">
        <v>8</v>
      </c>
    </row>
    <row r="1480" spans="1:14" x14ac:dyDescent="0.3">
      <c r="A1480" t="s">
        <v>37</v>
      </c>
      <c r="B1480">
        <v>7.2</v>
      </c>
      <c r="N1480">
        <v>8.1</v>
      </c>
    </row>
    <row r="1481" spans="1:14" x14ac:dyDescent="0.3">
      <c r="A1481" t="s">
        <v>37</v>
      </c>
      <c r="B1481">
        <v>6.4</v>
      </c>
      <c r="N1481">
        <v>6.7</v>
      </c>
    </row>
    <row r="1482" spans="1:14" x14ac:dyDescent="0.3">
      <c r="A1482" t="s">
        <v>37</v>
      </c>
      <c r="B1482">
        <v>6.4</v>
      </c>
      <c r="N1482">
        <v>7.9</v>
      </c>
    </row>
    <row r="1483" spans="1:14" x14ac:dyDescent="0.3">
      <c r="A1483" t="s">
        <v>37</v>
      </c>
      <c r="B1483">
        <v>8.3000000000000007</v>
      </c>
      <c r="N1483">
        <v>6.1</v>
      </c>
    </row>
    <row r="1484" spans="1:14" x14ac:dyDescent="0.3">
      <c r="A1484" t="s">
        <v>37</v>
      </c>
      <c r="B1484">
        <v>7.2</v>
      </c>
      <c r="N1484">
        <v>4.2</v>
      </c>
    </row>
    <row r="1485" spans="1:14" x14ac:dyDescent="0.3">
      <c r="A1485" t="s">
        <v>37</v>
      </c>
      <c r="B1485">
        <v>6.8</v>
      </c>
      <c r="N1485">
        <v>6.1</v>
      </c>
    </row>
    <row r="1486" spans="1:14" x14ac:dyDescent="0.3">
      <c r="A1486" t="s">
        <v>37</v>
      </c>
      <c r="B1486">
        <v>6.5</v>
      </c>
      <c r="N1486">
        <v>6.6</v>
      </c>
    </row>
    <row r="1487" spans="1:14" x14ac:dyDescent="0.3">
      <c r="A1487" t="s">
        <v>37</v>
      </c>
      <c r="B1487">
        <v>7.8</v>
      </c>
      <c r="N1487">
        <v>7.5</v>
      </c>
    </row>
    <row r="1488" spans="1:14" x14ac:dyDescent="0.3">
      <c r="A1488" t="s">
        <v>37</v>
      </c>
      <c r="B1488">
        <v>7.6</v>
      </c>
      <c r="N1488">
        <v>7.4</v>
      </c>
    </row>
    <row r="1489" spans="1:14" x14ac:dyDescent="0.3">
      <c r="A1489" t="s">
        <v>37</v>
      </c>
      <c r="B1489">
        <v>7.2</v>
      </c>
      <c r="N1489">
        <v>7.2</v>
      </c>
    </row>
    <row r="1490" spans="1:14" x14ac:dyDescent="0.3">
      <c r="A1490" t="s">
        <v>37</v>
      </c>
      <c r="B1490">
        <v>6.7</v>
      </c>
      <c r="N1490">
        <v>6.9</v>
      </c>
    </row>
    <row r="1491" spans="1:14" x14ac:dyDescent="0.3">
      <c r="A1491" t="s">
        <v>37</v>
      </c>
      <c r="B1491">
        <v>6.8</v>
      </c>
      <c r="N1491">
        <v>7.4</v>
      </c>
    </row>
    <row r="1492" spans="1:14" x14ac:dyDescent="0.3">
      <c r="A1492" t="s">
        <v>37</v>
      </c>
      <c r="B1492">
        <v>6.3</v>
      </c>
      <c r="N1492">
        <v>5.4</v>
      </c>
    </row>
    <row r="1493" spans="1:14" x14ac:dyDescent="0.3">
      <c r="A1493" t="s">
        <v>37</v>
      </c>
      <c r="B1493">
        <v>6.2</v>
      </c>
      <c r="N1493">
        <v>6.8</v>
      </c>
    </row>
    <row r="1494" spans="1:14" x14ac:dyDescent="0.3">
      <c r="A1494" t="s">
        <v>37</v>
      </c>
      <c r="B1494">
        <v>6.2</v>
      </c>
      <c r="N1494">
        <v>6.3</v>
      </c>
    </row>
    <row r="1495" spans="1:14" x14ac:dyDescent="0.3">
      <c r="A1495" t="s">
        <v>37</v>
      </c>
      <c r="B1495">
        <v>8.6</v>
      </c>
      <c r="N1495">
        <v>7.2</v>
      </c>
    </row>
    <row r="1496" spans="1:14" x14ac:dyDescent="0.3">
      <c r="A1496" t="s">
        <v>37</v>
      </c>
      <c r="B1496">
        <v>8</v>
      </c>
      <c r="N1496">
        <v>6.9</v>
      </c>
    </row>
    <row r="1497" spans="1:14" x14ac:dyDescent="0.3">
      <c r="A1497" t="s">
        <v>37</v>
      </c>
      <c r="B1497">
        <v>7</v>
      </c>
      <c r="N1497">
        <v>6</v>
      </c>
    </row>
    <row r="1498" spans="1:14" x14ac:dyDescent="0.3">
      <c r="A1498" t="s">
        <v>37</v>
      </c>
      <c r="B1498">
        <v>8</v>
      </c>
      <c r="N1498">
        <v>5.9</v>
      </c>
    </row>
    <row r="1499" spans="1:14" x14ac:dyDescent="0.3">
      <c r="A1499" t="s">
        <v>37</v>
      </c>
      <c r="B1499">
        <v>8.1</v>
      </c>
      <c r="N1499">
        <v>5.4</v>
      </c>
    </row>
    <row r="1500" spans="1:14" x14ac:dyDescent="0.3">
      <c r="A1500" t="s">
        <v>37</v>
      </c>
      <c r="B1500">
        <v>6.7</v>
      </c>
      <c r="N1500">
        <v>5.9</v>
      </c>
    </row>
    <row r="1501" spans="1:14" x14ac:dyDescent="0.3">
      <c r="A1501" t="s">
        <v>37</v>
      </c>
      <c r="B1501">
        <v>7.9</v>
      </c>
      <c r="N1501">
        <v>6.1</v>
      </c>
    </row>
    <row r="1502" spans="1:14" x14ac:dyDescent="0.3">
      <c r="A1502" t="s">
        <v>37</v>
      </c>
      <c r="B1502">
        <v>6.1</v>
      </c>
      <c r="N1502">
        <v>7.7</v>
      </c>
    </row>
    <row r="1503" spans="1:14" x14ac:dyDescent="0.3">
      <c r="A1503" t="s">
        <v>37</v>
      </c>
      <c r="B1503">
        <v>4.2</v>
      </c>
      <c r="N1503">
        <v>5.8</v>
      </c>
    </row>
    <row r="1504" spans="1:14" x14ac:dyDescent="0.3">
      <c r="A1504" t="s">
        <v>37</v>
      </c>
      <c r="B1504">
        <v>6.1</v>
      </c>
      <c r="N1504">
        <v>7.6</v>
      </c>
    </row>
    <row r="1505" spans="1:14" x14ac:dyDescent="0.3">
      <c r="A1505" t="s">
        <v>37</v>
      </c>
      <c r="B1505">
        <v>6.6</v>
      </c>
      <c r="N1505">
        <v>6.1</v>
      </c>
    </row>
    <row r="1506" spans="1:14" x14ac:dyDescent="0.3">
      <c r="A1506" t="s">
        <v>37</v>
      </c>
      <c r="B1506">
        <v>7.5</v>
      </c>
      <c r="N1506">
        <v>5.4</v>
      </c>
    </row>
    <row r="1507" spans="1:14" x14ac:dyDescent="0.3">
      <c r="A1507" t="s">
        <v>37</v>
      </c>
      <c r="B1507">
        <v>7.4</v>
      </c>
      <c r="N1507">
        <v>5.0999999999999996</v>
      </c>
    </row>
    <row r="1508" spans="1:14" x14ac:dyDescent="0.3">
      <c r="A1508" t="s">
        <v>37</v>
      </c>
      <c r="B1508">
        <v>7.2</v>
      </c>
      <c r="N1508">
        <v>6.4</v>
      </c>
    </row>
    <row r="1509" spans="1:14" x14ac:dyDescent="0.3">
      <c r="A1509" t="s">
        <v>37</v>
      </c>
      <c r="B1509">
        <v>6.9</v>
      </c>
      <c r="N1509">
        <v>6.3</v>
      </c>
    </row>
    <row r="1510" spans="1:14" x14ac:dyDescent="0.3">
      <c r="A1510" t="s">
        <v>37</v>
      </c>
      <c r="B1510">
        <v>7.4</v>
      </c>
      <c r="N1510">
        <v>7.5</v>
      </c>
    </row>
    <row r="1511" spans="1:14" x14ac:dyDescent="0.3">
      <c r="A1511" t="s">
        <v>37</v>
      </c>
      <c r="B1511">
        <v>5.4</v>
      </c>
      <c r="N1511">
        <v>7.1</v>
      </c>
    </row>
    <row r="1512" spans="1:14" x14ac:dyDescent="0.3">
      <c r="A1512" t="s">
        <v>37</v>
      </c>
      <c r="B1512">
        <v>6.8</v>
      </c>
      <c r="N1512">
        <v>7.8</v>
      </c>
    </row>
    <row r="1513" spans="1:14" x14ac:dyDescent="0.3">
      <c r="A1513" t="s">
        <v>37</v>
      </c>
      <c r="B1513">
        <v>6.3</v>
      </c>
      <c r="N1513">
        <v>6.5</v>
      </c>
    </row>
    <row r="1514" spans="1:14" x14ac:dyDescent="0.3">
      <c r="A1514" t="s">
        <v>37</v>
      </c>
      <c r="B1514">
        <v>7.2</v>
      </c>
      <c r="N1514">
        <v>6.6</v>
      </c>
    </row>
    <row r="1515" spans="1:14" x14ac:dyDescent="0.3">
      <c r="A1515" t="s">
        <v>37</v>
      </c>
      <c r="B1515">
        <v>6.9</v>
      </c>
      <c r="N1515">
        <v>7.4</v>
      </c>
    </row>
    <row r="1516" spans="1:14" x14ac:dyDescent="0.3">
      <c r="A1516" t="s">
        <v>37</v>
      </c>
      <c r="B1516">
        <v>6</v>
      </c>
      <c r="N1516">
        <v>7.6</v>
      </c>
    </row>
    <row r="1517" spans="1:14" x14ac:dyDescent="0.3">
      <c r="A1517" t="s">
        <v>37</v>
      </c>
      <c r="B1517">
        <v>5.9</v>
      </c>
      <c r="N1517">
        <v>7.5</v>
      </c>
    </row>
    <row r="1518" spans="1:14" x14ac:dyDescent="0.3">
      <c r="A1518" t="s">
        <v>37</v>
      </c>
      <c r="B1518">
        <v>5.4</v>
      </c>
      <c r="N1518">
        <v>6.6</v>
      </c>
    </row>
    <row r="1519" spans="1:14" x14ac:dyDescent="0.3">
      <c r="A1519" t="s">
        <v>37</v>
      </c>
      <c r="B1519">
        <v>5.9</v>
      </c>
      <c r="N1519">
        <v>7.2</v>
      </c>
    </row>
    <row r="1520" spans="1:14" x14ac:dyDescent="0.3">
      <c r="A1520" t="s">
        <v>37</v>
      </c>
      <c r="B1520">
        <v>6.1</v>
      </c>
      <c r="N1520">
        <v>7.6</v>
      </c>
    </row>
    <row r="1521" spans="1:14" x14ac:dyDescent="0.3">
      <c r="A1521" t="s">
        <v>37</v>
      </c>
      <c r="B1521">
        <v>7.7</v>
      </c>
      <c r="N1521">
        <v>6.2</v>
      </c>
    </row>
    <row r="1522" spans="1:14" x14ac:dyDescent="0.3">
      <c r="A1522" t="s">
        <v>37</v>
      </c>
      <c r="B1522">
        <v>5.8</v>
      </c>
      <c r="N1522">
        <v>5.6</v>
      </c>
    </row>
    <row r="1523" spans="1:14" x14ac:dyDescent="0.3">
      <c r="A1523" t="s">
        <v>37</v>
      </c>
      <c r="B1523">
        <v>7.6</v>
      </c>
      <c r="N1523">
        <v>7.6</v>
      </c>
    </row>
    <row r="1524" spans="1:14" x14ac:dyDescent="0.3">
      <c r="A1524" t="s">
        <v>37</v>
      </c>
      <c r="B1524">
        <v>6.1</v>
      </c>
      <c r="N1524">
        <v>6.6</v>
      </c>
    </row>
    <row r="1525" spans="1:14" x14ac:dyDescent="0.3">
      <c r="A1525" t="s">
        <v>37</v>
      </c>
      <c r="B1525">
        <v>5.4</v>
      </c>
      <c r="N1525">
        <v>7</v>
      </c>
    </row>
    <row r="1526" spans="1:14" x14ac:dyDescent="0.3">
      <c r="A1526" t="s">
        <v>37</v>
      </c>
      <c r="B1526">
        <v>5.0999999999999996</v>
      </c>
      <c r="N1526">
        <v>2.7</v>
      </c>
    </row>
    <row r="1527" spans="1:14" x14ac:dyDescent="0.3">
      <c r="A1527" t="s">
        <v>37</v>
      </c>
      <c r="B1527">
        <v>6.4</v>
      </c>
      <c r="N1527">
        <v>7.6</v>
      </c>
    </row>
    <row r="1528" spans="1:14" x14ac:dyDescent="0.3">
      <c r="A1528" t="s">
        <v>37</v>
      </c>
      <c r="B1528">
        <v>6.3</v>
      </c>
      <c r="N1528">
        <v>6.6</v>
      </c>
    </row>
    <row r="1529" spans="1:14" x14ac:dyDescent="0.3">
      <c r="A1529" t="s">
        <v>37</v>
      </c>
      <c r="B1529">
        <v>7.5</v>
      </c>
      <c r="N1529">
        <v>6.9</v>
      </c>
    </row>
    <row r="1530" spans="1:14" x14ac:dyDescent="0.3">
      <c r="A1530" t="s">
        <v>37</v>
      </c>
      <c r="B1530">
        <v>7.1</v>
      </c>
      <c r="N1530">
        <v>6.8</v>
      </c>
    </row>
    <row r="1531" spans="1:14" x14ac:dyDescent="0.3">
      <c r="A1531" t="s">
        <v>37</v>
      </c>
      <c r="B1531">
        <v>7.8</v>
      </c>
      <c r="N1531">
        <v>3.7</v>
      </c>
    </row>
    <row r="1532" spans="1:14" x14ac:dyDescent="0.3">
      <c r="A1532" t="s">
        <v>37</v>
      </c>
      <c r="B1532">
        <v>6.5</v>
      </c>
      <c r="N1532">
        <v>6.1</v>
      </c>
    </row>
    <row r="1533" spans="1:14" x14ac:dyDescent="0.3">
      <c r="A1533" t="s">
        <v>37</v>
      </c>
      <c r="B1533">
        <v>6.6</v>
      </c>
      <c r="N1533">
        <v>5.9</v>
      </c>
    </row>
    <row r="1534" spans="1:14" x14ac:dyDescent="0.3">
      <c r="A1534" t="s">
        <v>37</v>
      </c>
      <c r="B1534">
        <v>7.4</v>
      </c>
      <c r="N1534">
        <v>6.7</v>
      </c>
    </row>
    <row r="1535" spans="1:14" x14ac:dyDescent="0.3">
      <c r="A1535" t="s">
        <v>37</v>
      </c>
      <c r="B1535">
        <v>7.6</v>
      </c>
      <c r="N1535">
        <v>6.9</v>
      </c>
    </row>
    <row r="1536" spans="1:14" x14ac:dyDescent="0.3">
      <c r="A1536" t="s">
        <v>37</v>
      </c>
      <c r="B1536">
        <v>7.5</v>
      </c>
      <c r="N1536">
        <v>5.5</v>
      </c>
    </row>
    <row r="1537" spans="1:14" x14ac:dyDescent="0.3">
      <c r="A1537" t="s">
        <v>37</v>
      </c>
      <c r="B1537">
        <v>6.6</v>
      </c>
      <c r="N1537">
        <v>7.1</v>
      </c>
    </row>
    <row r="1538" spans="1:14" x14ac:dyDescent="0.3">
      <c r="A1538" t="s">
        <v>37</v>
      </c>
      <c r="B1538">
        <v>7.2</v>
      </c>
      <c r="N1538">
        <v>7.1</v>
      </c>
    </row>
    <row r="1539" spans="1:14" x14ac:dyDescent="0.3">
      <c r="A1539" t="s">
        <v>37</v>
      </c>
      <c r="B1539">
        <v>7.6</v>
      </c>
      <c r="N1539">
        <v>7.3</v>
      </c>
    </row>
    <row r="1540" spans="1:14" x14ac:dyDescent="0.3">
      <c r="A1540" t="s">
        <v>37</v>
      </c>
      <c r="B1540">
        <v>6.2</v>
      </c>
      <c r="N1540">
        <v>3.4</v>
      </c>
    </row>
    <row r="1541" spans="1:14" x14ac:dyDescent="0.3">
      <c r="A1541" t="s">
        <v>37</v>
      </c>
      <c r="B1541">
        <v>5.6</v>
      </c>
      <c r="N1541">
        <v>6.8</v>
      </c>
    </row>
    <row r="1542" spans="1:14" x14ac:dyDescent="0.3">
      <c r="A1542" t="s">
        <v>37</v>
      </c>
      <c r="B1542">
        <v>7.6</v>
      </c>
      <c r="N1542">
        <v>6.9</v>
      </c>
    </row>
    <row r="1543" spans="1:14" x14ac:dyDescent="0.3">
      <c r="A1543" t="s">
        <v>37</v>
      </c>
      <c r="B1543">
        <v>6.6</v>
      </c>
      <c r="N1543">
        <v>7</v>
      </c>
    </row>
    <row r="1544" spans="1:14" x14ac:dyDescent="0.3">
      <c r="A1544" t="s">
        <v>37</v>
      </c>
      <c r="B1544">
        <v>7</v>
      </c>
      <c r="N1544">
        <v>5.5</v>
      </c>
    </row>
    <row r="1545" spans="1:14" x14ac:dyDescent="0.3">
      <c r="A1545" t="s">
        <v>37</v>
      </c>
      <c r="B1545">
        <v>2.7</v>
      </c>
      <c r="N1545">
        <v>5.0999999999999996</v>
      </c>
    </row>
    <row r="1546" spans="1:14" x14ac:dyDescent="0.3">
      <c r="A1546" t="s">
        <v>37</v>
      </c>
      <c r="B1546">
        <v>7.6</v>
      </c>
      <c r="N1546">
        <v>6.2</v>
      </c>
    </row>
    <row r="1547" spans="1:14" x14ac:dyDescent="0.3">
      <c r="A1547" t="s">
        <v>37</v>
      </c>
      <c r="B1547">
        <v>6.6</v>
      </c>
      <c r="N1547">
        <v>5.9</v>
      </c>
    </row>
    <row r="1548" spans="1:14" x14ac:dyDescent="0.3">
      <c r="A1548" t="s">
        <v>37</v>
      </c>
      <c r="B1548">
        <v>6.9</v>
      </c>
      <c r="N1548">
        <v>5.2</v>
      </c>
    </row>
    <row r="1549" spans="1:14" x14ac:dyDescent="0.3">
      <c r="A1549" t="s">
        <v>37</v>
      </c>
      <c r="B1549">
        <v>6.8</v>
      </c>
      <c r="N1549">
        <v>6.2</v>
      </c>
    </row>
    <row r="1550" spans="1:14" x14ac:dyDescent="0.3">
      <c r="A1550" t="s">
        <v>37</v>
      </c>
      <c r="B1550">
        <v>3.7</v>
      </c>
      <c r="N1550">
        <v>5.5</v>
      </c>
    </row>
    <row r="1551" spans="1:14" x14ac:dyDescent="0.3">
      <c r="A1551" t="s">
        <v>37</v>
      </c>
      <c r="B1551">
        <v>6.1</v>
      </c>
      <c r="N1551">
        <v>7.4</v>
      </c>
    </row>
    <row r="1552" spans="1:14" x14ac:dyDescent="0.3">
      <c r="A1552" t="s">
        <v>37</v>
      </c>
      <c r="B1552">
        <v>5.9</v>
      </c>
      <c r="N1552">
        <v>4.4000000000000004</v>
      </c>
    </row>
    <row r="1553" spans="1:14" x14ac:dyDescent="0.3">
      <c r="A1553" t="s">
        <v>37</v>
      </c>
      <c r="B1553">
        <v>6.7</v>
      </c>
      <c r="N1553">
        <v>6.3</v>
      </c>
    </row>
    <row r="1554" spans="1:14" x14ac:dyDescent="0.3">
      <c r="A1554" t="s">
        <v>37</v>
      </c>
      <c r="B1554">
        <v>6.9</v>
      </c>
      <c r="N1554">
        <v>6.1</v>
      </c>
    </row>
    <row r="1555" spans="1:14" x14ac:dyDescent="0.3">
      <c r="A1555" t="s">
        <v>37</v>
      </c>
      <c r="B1555">
        <v>5.5</v>
      </c>
      <c r="N1555">
        <v>5.3</v>
      </c>
    </row>
    <row r="1556" spans="1:14" x14ac:dyDescent="0.3">
      <c r="A1556" t="s">
        <v>37</v>
      </c>
      <c r="B1556">
        <v>7.1</v>
      </c>
      <c r="N1556">
        <v>5.4</v>
      </c>
    </row>
    <row r="1557" spans="1:14" x14ac:dyDescent="0.3">
      <c r="A1557" t="s">
        <v>37</v>
      </c>
      <c r="B1557">
        <v>7.1</v>
      </c>
      <c r="N1557">
        <v>6.7</v>
      </c>
    </row>
    <row r="1558" spans="1:14" x14ac:dyDescent="0.3">
      <c r="A1558" t="s">
        <v>37</v>
      </c>
      <c r="B1558">
        <v>7.3</v>
      </c>
      <c r="N1558">
        <v>5.9</v>
      </c>
    </row>
    <row r="1559" spans="1:14" x14ac:dyDescent="0.3">
      <c r="A1559" t="s">
        <v>37</v>
      </c>
      <c r="B1559">
        <v>3.4</v>
      </c>
      <c r="N1559">
        <v>7.3</v>
      </c>
    </row>
    <row r="1560" spans="1:14" x14ac:dyDescent="0.3">
      <c r="A1560" t="s">
        <v>37</v>
      </c>
      <c r="B1560">
        <v>6.8</v>
      </c>
      <c r="N1560">
        <v>5.5</v>
      </c>
    </row>
    <row r="1561" spans="1:14" x14ac:dyDescent="0.3">
      <c r="A1561" t="s">
        <v>37</v>
      </c>
      <c r="B1561">
        <v>6.9</v>
      </c>
      <c r="N1561">
        <v>5.8</v>
      </c>
    </row>
    <row r="1562" spans="1:14" x14ac:dyDescent="0.3">
      <c r="A1562" t="s">
        <v>37</v>
      </c>
      <c r="B1562">
        <v>7</v>
      </c>
      <c r="N1562">
        <v>4.5999999999999996</v>
      </c>
    </row>
    <row r="1563" spans="1:14" x14ac:dyDescent="0.3">
      <c r="A1563" t="s">
        <v>37</v>
      </c>
      <c r="B1563">
        <v>5.5</v>
      </c>
      <c r="N1563">
        <v>6.7</v>
      </c>
    </row>
    <row r="1564" spans="1:14" x14ac:dyDescent="0.3">
      <c r="A1564" t="s">
        <v>37</v>
      </c>
      <c r="B1564">
        <v>5.0999999999999996</v>
      </c>
      <c r="N1564">
        <v>5.0999999999999996</v>
      </c>
    </row>
    <row r="1565" spans="1:14" x14ac:dyDescent="0.3">
      <c r="A1565" t="s">
        <v>37</v>
      </c>
      <c r="B1565">
        <v>6.2</v>
      </c>
      <c r="N1565">
        <v>5.6</v>
      </c>
    </row>
    <row r="1566" spans="1:14" x14ac:dyDescent="0.3">
      <c r="A1566" t="s">
        <v>37</v>
      </c>
      <c r="B1566">
        <v>5.9</v>
      </c>
      <c r="N1566">
        <v>7</v>
      </c>
    </row>
    <row r="1567" spans="1:14" x14ac:dyDescent="0.3">
      <c r="A1567" t="s">
        <v>37</v>
      </c>
      <c r="B1567">
        <v>5.2</v>
      </c>
      <c r="N1567">
        <v>6.4</v>
      </c>
    </row>
    <row r="1568" spans="1:14" x14ac:dyDescent="0.3">
      <c r="A1568" t="s">
        <v>37</v>
      </c>
      <c r="B1568">
        <v>6.2</v>
      </c>
      <c r="N1568">
        <v>6.7</v>
      </c>
    </row>
    <row r="1569" spans="1:14" x14ac:dyDescent="0.3">
      <c r="A1569" t="s">
        <v>37</v>
      </c>
      <c r="B1569">
        <v>5.5</v>
      </c>
      <c r="N1569">
        <v>4.0999999999999996</v>
      </c>
    </row>
    <row r="1570" spans="1:14" x14ac:dyDescent="0.3">
      <c r="A1570" t="s">
        <v>37</v>
      </c>
      <c r="B1570">
        <v>7.4</v>
      </c>
      <c r="N1570">
        <v>5.5</v>
      </c>
    </row>
    <row r="1571" spans="1:14" x14ac:dyDescent="0.3">
      <c r="A1571" t="s">
        <v>37</v>
      </c>
      <c r="B1571">
        <v>4.4000000000000004</v>
      </c>
      <c r="N1571">
        <v>2.7</v>
      </c>
    </row>
    <row r="1572" spans="1:14" x14ac:dyDescent="0.3">
      <c r="A1572" t="s">
        <v>37</v>
      </c>
      <c r="B1572">
        <v>6.3</v>
      </c>
      <c r="N1572">
        <v>6.4</v>
      </c>
    </row>
    <row r="1573" spans="1:14" x14ac:dyDescent="0.3">
      <c r="A1573" t="s">
        <v>37</v>
      </c>
      <c r="B1573">
        <v>6.1</v>
      </c>
      <c r="N1573">
        <v>4.8</v>
      </c>
    </row>
    <row r="1574" spans="1:14" x14ac:dyDescent="0.3">
      <c r="A1574" t="s">
        <v>37</v>
      </c>
      <c r="B1574">
        <v>5.3</v>
      </c>
      <c r="N1574">
        <v>6.1</v>
      </c>
    </row>
    <row r="1575" spans="1:14" x14ac:dyDescent="0.3">
      <c r="A1575" t="s">
        <v>37</v>
      </c>
      <c r="B1575">
        <v>5.4</v>
      </c>
      <c r="N1575">
        <v>4.8</v>
      </c>
    </row>
    <row r="1576" spans="1:14" x14ac:dyDescent="0.3">
      <c r="A1576" t="s">
        <v>37</v>
      </c>
      <c r="B1576">
        <v>6.7</v>
      </c>
      <c r="N1576">
        <v>7</v>
      </c>
    </row>
    <row r="1577" spans="1:14" x14ac:dyDescent="0.3">
      <c r="A1577" t="s">
        <v>37</v>
      </c>
      <c r="B1577">
        <v>5.9</v>
      </c>
      <c r="N1577">
        <v>6.8</v>
      </c>
    </row>
    <row r="1578" spans="1:14" x14ac:dyDescent="0.3">
      <c r="A1578" t="s">
        <v>37</v>
      </c>
      <c r="B1578">
        <v>7.3</v>
      </c>
      <c r="N1578">
        <v>5.6</v>
      </c>
    </row>
    <row r="1579" spans="1:14" x14ac:dyDescent="0.3">
      <c r="A1579" t="s">
        <v>37</v>
      </c>
      <c r="B1579">
        <v>5.5</v>
      </c>
      <c r="N1579">
        <v>6.1</v>
      </c>
    </row>
    <row r="1580" spans="1:14" x14ac:dyDescent="0.3">
      <c r="A1580" t="s">
        <v>37</v>
      </c>
      <c r="B1580">
        <v>5.8</v>
      </c>
      <c r="N1580">
        <v>7.9</v>
      </c>
    </row>
    <row r="1581" spans="1:14" x14ac:dyDescent="0.3">
      <c r="A1581" t="s">
        <v>37</v>
      </c>
      <c r="B1581">
        <v>4.5999999999999996</v>
      </c>
      <c r="N1581">
        <v>8.4</v>
      </c>
    </row>
    <row r="1582" spans="1:14" x14ac:dyDescent="0.3">
      <c r="A1582" t="s">
        <v>37</v>
      </c>
      <c r="B1582">
        <v>6.7</v>
      </c>
      <c r="N1582">
        <v>6.5</v>
      </c>
    </row>
    <row r="1583" spans="1:14" x14ac:dyDescent="0.3">
      <c r="A1583" t="s">
        <v>37</v>
      </c>
      <c r="B1583">
        <v>5.0999999999999996</v>
      </c>
      <c r="N1583">
        <v>7.1</v>
      </c>
    </row>
    <row r="1584" spans="1:14" x14ac:dyDescent="0.3">
      <c r="A1584" t="s">
        <v>37</v>
      </c>
      <c r="B1584">
        <v>5.6</v>
      </c>
      <c r="N1584">
        <v>6.6</v>
      </c>
    </row>
    <row r="1585" spans="1:14" x14ac:dyDescent="0.3">
      <c r="A1585" t="s">
        <v>37</v>
      </c>
      <c r="B1585">
        <v>7</v>
      </c>
      <c r="N1585">
        <v>7</v>
      </c>
    </row>
    <row r="1586" spans="1:14" x14ac:dyDescent="0.3">
      <c r="A1586" t="s">
        <v>37</v>
      </c>
      <c r="B1586">
        <v>6.4</v>
      </c>
      <c r="N1586">
        <v>4.8</v>
      </c>
    </row>
    <row r="1587" spans="1:14" x14ac:dyDescent="0.3">
      <c r="A1587" t="s">
        <v>37</v>
      </c>
      <c r="B1587">
        <v>6.7</v>
      </c>
      <c r="N1587">
        <v>7.5</v>
      </c>
    </row>
    <row r="1588" spans="1:14" x14ac:dyDescent="0.3">
      <c r="A1588" t="s">
        <v>37</v>
      </c>
      <c r="B1588">
        <v>4.0999999999999996</v>
      </c>
      <c r="N1588">
        <v>6.8</v>
      </c>
    </row>
    <row r="1589" spans="1:14" x14ac:dyDescent="0.3">
      <c r="A1589" t="s">
        <v>37</v>
      </c>
      <c r="B1589">
        <v>5.5</v>
      </c>
      <c r="N1589">
        <v>6.5</v>
      </c>
    </row>
    <row r="1590" spans="1:14" x14ac:dyDescent="0.3">
      <c r="A1590" t="s">
        <v>37</v>
      </c>
      <c r="B1590">
        <v>2.7</v>
      </c>
      <c r="N1590">
        <v>7.9</v>
      </c>
    </row>
    <row r="1591" spans="1:14" x14ac:dyDescent="0.3">
      <c r="A1591" t="s">
        <v>37</v>
      </c>
      <c r="B1591">
        <v>6.4</v>
      </c>
      <c r="N1591">
        <v>6.4</v>
      </c>
    </row>
    <row r="1592" spans="1:14" x14ac:dyDescent="0.3">
      <c r="A1592" t="s">
        <v>37</v>
      </c>
      <c r="B1592">
        <v>4.8</v>
      </c>
      <c r="N1592">
        <v>5.8</v>
      </c>
    </row>
    <row r="1593" spans="1:14" x14ac:dyDescent="0.3">
      <c r="A1593" t="s">
        <v>37</v>
      </c>
      <c r="B1593">
        <v>6.1</v>
      </c>
      <c r="N1593">
        <v>7.7</v>
      </c>
    </row>
    <row r="1594" spans="1:14" x14ac:dyDescent="0.3">
      <c r="A1594" t="s">
        <v>37</v>
      </c>
      <c r="B1594">
        <v>4.8</v>
      </c>
      <c r="N1594">
        <v>5.3</v>
      </c>
    </row>
    <row r="1595" spans="1:14" x14ac:dyDescent="0.3">
      <c r="A1595" t="s">
        <v>37</v>
      </c>
      <c r="B1595">
        <v>7</v>
      </c>
      <c r="N1595">
        <v>5.3</v>
      </c>
    </row>
    <row r="1596" spans="1:14" x14ac:dyDescent="0.3">
      <c r="A1596" t="s">
        <v>37</v>
      </c>
      <c r="B1596">
        <v>6.8</v>
      </c>
      <c r="N1596">
        <v>7.5</v>
      </c>
    </row>
    <row r="1597" spans="1:14" x14ac:dyDescent="0.3">
      <c r="A1597" t="s">
        <v>37</v>
      </c>
      <c r="B1597">
        <v>5.6</v>
      </c>
      <c r="N1597">
        <v>6.9</v>
      </c>
    </row>
    <row r="1598" spans="1:14" x14ac:dyDescent="0.3">
      <c r="A1598" t="s">
        <v>37</v>
      </c>
      <c r="B1598">
        <v>6.1</v>
      </c>
      <c r="N1598">
        <v>4.9000000000000004</v>
      </c>
    </row>
    <row r="1599" spans="1:14" x14ac:dyDescent="0.3">
      <c r="A1599" t="s">
        <v>37</v>
      </c>
      <c r="B1599">
        <v>7.9</v>
      </c>
      <c r="N1599">
        <v>7.1</v>
      </c>
    </row>
    <row r="1600" spans="1:14" x14ac:dyDescent="0.3">
      <c r="A1600" t="s">
        <v>37</v>
      </c>
      <c r="B1600">
        <v>8.4</v>
      </c>
      <c r="N1600">
        <v>8</v>
      </c>
    </row>
    <row r="1601" spans="1:14" x14ac:dyDescent="0.3">
      <c r="A1601" t="s">
        <v>37</v>
      </c>
      <c r="B1601">
        <v>6.5</v>
      </c>
      <c r="N1601">
        <v>7.9</v>
      </c>
    </row>
    <row r="1602" spans="1:14" x14ac:dyDescent="0.3">
      <c r="A1602" t="s">
        <v>37</v>
      </c>
      <c r="B1602">
        <v>7.1</v>
      </c>
      <c r="N1602">
        <v>7.6</v>
      </c>
    </row>
    <row r="1603" spans="1:14" x14ac:dyDescent="0.3">
      <c r="A1603" t="s">
        <v>37</v>
      </c>
      <c r="B1603">
        <v>6.6</v>
      </c>
      <c r="N1603">
        <v>5.9</v>
      </c>
    </row>
    <row r="1604" spans="1:14" x14ac:dyDescent="0.3">
      <c r="A1604" t="s">
        <v>37</v>
      </c>
      <c r="B1604">
        <v>7</v>
      </c>
      <c r="N1604">
        <v>6.3</v>
      </c>
    </row>
    <row r="1605" spans="1:14" x14ac:dyDescent="0.3">
      <c r="A1605" t="s">
        <v>1946</v>
      </c>
      <c r="B1605">
        <v>5.6</v>
      </c>
      <c r="N1605">
        <v>6.4</v>
      </c>
    </row>
    <row r="1606" spans="1:14" x14ac:dyDescent="0.3">
      <c r="A1606" t="s">
        <v>37</v>
      </c>
      <c r="B1606">
        <v>4.8</v>
      </c>
      <c r="N1606">
        <v>8.1999999999999993</v>
      </c>
    </row>
    <row r="1607" spans="1:14" x14ac:dyDescent="0.3">
      <c r="A1607" t="s">
        <v>37</v>
      </c>
      <c r="B1607">
        <v>7.5</v>
      </c>
      <c r="N1607">
        <v>6.9</v>
      </c>
    </row>
    <row r="1608" spans="1:14" x14ac:dyDescent="0.3">
      <c r="A1608" t="s">
        <v>1946</v>
      </c>
      <c r="B1608">
        <v>6</v>
      </c>
      <c r="N1608">
        <v>7.8</v>
      </c>
    </row>
    <row r="1609" spans="1:14" x14ac:dyDescent="0.3">
      <c r="A1609" t="s">
        <v>37</v>
      </c>
      <c r="B1609">
        <v>6.8</v>
      </c>
      <c r="N1609">
        <v>6.7</v>
      </c>
    </row>
    <row r="1610" spans="1:14" x14ac:dyDescent="0.3">
      <c r="A1610" t="s">
        <v>37</v>
      </c>
      <c r="B1610">
        <v>6.5</v>
      </c>
      <c r="N1610">
        <v>7.5</v>
      </c>
    </row>
    <row r="1611" spans="1:14" x14ac:dyDescent="0.3">
      <c r="A1611" t="s">
        <v>37</v>
      </c>
      <c r="B1611">
        <v>7.9</v>
      </c>
      <c r="N1611">
        <v>7.4</v>
      </c>
    </row>
    <row r="1612" spans="1:14" x14ac:dyDescent="0.3">
      <c r="A1612" t="s">
        <v>37</v>
      </c>
      <c r="B1612">
        <v>6.4</v>
      </c>
      <c r="N1612">
        <v>5.2</v>
      </c>
    </row>
    <row r="1613" spans="1:14" x14ac:dyDescent="0.3">
      <c r="A1613" t="s">
        <v>37</v>
      </c>
      <c r="B1613">
        <v>5.8</v>
      </c>
      <c r="N1613">
        <v>7.6</v>
      </c>
    </row>
    <row r="1614" spans="1:14" x14ac:dyDescent="0.3">
      <c r="A1614" t="s">
        <v>37</v>
      </c>
      <c r="B1614">
        <v>7.7</v>
      </c>
      <c r="N1614">
        <v>7.3</v>
      </c>
    </row>
    <row r="1615" spans="1:14" x14ac:dyDescent="0.3">
      <c r="A1615" t="s">
        <v>37</v>
      </c>
      <c r="B1615">
        <v>5.3</v>
      </c>
      <c r="N1615">
        <v>6.6</v>
      </c>
    </row>
    <row r="1616" spans="1:14" x14ac:dyDescent="0.3">
      <c r="A1616" t="s">
        <v>37</v>
      </c>
      <c r="B1616">
        <v>5.3</v>
      </c>
      <c r="N1616">
        <v>6.8</v>
      </c>
    </row>
    <row r="1617" spans="1:14" x14ac:dyDescent="0.3">
      <c r="A1617" t="s">
        <v>37</v>
      </c>
      <c r="B1617">
        <v>7.5</v>
      </c>
      <c r="N1617">
        <v>6.9</v>
      </c>
    </row>
    <row r="1618" spans="1:14" x14ac:dyDescent="0.3">
      <c r="A1618" t="s">
        <v>37</v>
      </c>
      <c r="B1618">
        <v>6.9</v>
      </c>
      <c r="N1618">
        <v>5.8</v>
      </c>
    </row>
    <row r="1619" spans="1:14" x14ac:dyDescent="0.3">
      <c r="A1619" t="s">
        <v>37</v>
      </c>
      <c r="B1619">
        <v>4.9000000000000004</v>
      </c>
      <c r="N1619">
        <v>6.6</v>
      </c>
    </row>
    <row r="1620" spans="1:14" x14ac:dyDescent="0.3">
      <c r="A1620" t="s">
        <v>37</v>
      </c>
      <c r="B1620">
        <v>7.1</v>
      </c>
      <c r="N1620">
        <v>6.7</v>
      </c>
    </row>
    <row r="1621" spans="1:14" x14ac:dyDescent="0.3">
      <c r="A1621" t="s">
        <v>37</v>
      </c>
      <c r="B1621">
        <v>8</v>
      </c>
      <c r="N1621">
        <v>6.7</v>
      </c>
    </row>
    <row r="1622" spans="1:14" x14ac:dyDescent="0.3">
      <c r="A1622" t="s">
        <v>37</v>
      </c>
      <c r="B1622">
        <v>7.9</v>
      </c>
      <c r="N1622">
        <v>6.3</v>
      </c>
    </row>
    <row r="1623" spans="1:14" x14ac:dyDescent="0.3">
      <c r="A1623" t="s">
        <v>37</v>
      </c>
      <c r="B1623">
        <v>7.6</v>
      </c>
      <c r="N1623">
        <v>7.7</v>
      </c>
    </row>
    <row r="1624" spans="1:14" x14ac:dyDescent="0.3">
      <c r="A1624" t="s">
        <v>37</v>
      </c>
      <c r="B1624">
        <v>5.9</v>
      </c>
      <c r="N1624">
        <v>6.1</v>
      </c>
    </row>
    <row r="1625" spans="1:14" x14ac:dyDescent="0.3">
      <c r="A1625" t="s">
        <v>37</v>
      </c>
      <c r="B1625">
        <v>6.3</v>
      </c>
      <c r="N1625">
        <v>4.9000000000000004</v>
      </c>
    </row>
    <row r="1626" spans="1:14" x14ac:dyDescent="0.3">
      <c r="A1626" t="s">
        <v>37</v>
      </c>
      <c r="B1626">
        <v>6.4</v>
      </c>
      <c r="N1626">
        <v>6.2</v>
      </c>
    </row>
    <row r="1627" spans="1:14" x14ac:dyDescent="0.3">
      <c r="A1627" t="s">
        <v>37</v>
      </c>
      <c r="B1627">
        <v>8.1999999999999993</v>
      </c>
      <c r="N1627">
        <v>7.8</v>
      </c>
    </row>
    <row r="1628" spans="1:14" x14ac:dyDescent="0.3">
      <c r="A1628" t="s">
        <v>37</v>
      </c>
      <c r="B1628">
        <v>6.9</v>
      </c>
      <c r="N1628">
        <v>8.1999999999999993</v>
      </c>
    </row>
    <row r="1629" spans="1:14" x14ac:dyDescent="0.3">
      <c r="A1629" t="s">
        <v>37</v>
      </c>
      <c r="B1629">
        <v>7.8</v>
      </c>
      <c r="N1629">
        <v>6.9</v>
      </c>
    </row>
    <row r="1630" spans="1:14" x14ac:dyDescent="0.3">
      <c r="A1630" t="s">
        <v>37</v>
      </c>
      <c r="B1630">
        <v>6.7</v>
      </c>
      <c r="N1630">
        <v>6.2</v>
      </c>
    </row>
    <row r="1631" spans="1:14" x14ac:dyDescent="0.3">
      <c r="A1631" t="s">
        <v>37</v>
      </c>
      <c r="B1631">
        <v>7.5</v>
      </c>
      <c r="N1631">
        <v>6.9</v>
      </c>
    </row>
    <row r="1632" spans="1:14" x14ac:dyDescent="0.3">
      <c r="A1632" t="s">
        <v>37</v>
      </c>
      <c r="B1632">
        <v>7.4</v>
      </c>
      <c r="N1632">
        <v>4.8</v>
      </c>
    </row>
    <row r="1633" spans="1:14" x14ac:dyDescent="0.3">
      <c r="A1633" t="s">
        <v>37</v>
      </c>
      <c r="B1633">
        <v>5.2</v>
      </c>
      <c r="N1633">
        <v>8</v>
      </c>
    </row>
    <row r="1634" spans="1:14" x14ac:dyDescent="0.3">
      <c r="A1634" t="s">
        <v>37</v>
      </c>
      <c r="B1634">
        <v>7.6</v>
      </c>
      <c r="N1634">
        <v>5.3</v>
      </c>
    </row>
    <row r="1635" spans="1:14" x14ac:dyDescent="0.3">
      <c r="A1635" t="s">
        <v>37</v>
      </c>
      <c r="B1635">
        <v>7.3</v>
      </c>
      <c r="N1635">
        <v>6.7</v>
      </c>
    </row>
    <row r="1636" spans="1:14" x14ac:dyDescent="0.3">
      <c r="A1636" t="s">
        <v>37</v>
      </c>
      <c r="B1636">
        <v>6.6</v>
      </c>
      <c r="N1636">
        <v>5.4</v>
      </c>
    </row>
    <row r="1637" spans="1:14" x14ac:dyDescent="0.3">
      <c r="A1637" t="s">
        <v>37</v>
      </c>
      <c r="B1637">
        <v>6.8</v>
      </c>
      <c r="N1637">
        <v>5.4</v>
      </c>
    </row>
    <row r="1638" spans="1:14" x14ac:dyDescent="0.3">
      <c r="A1638" t="s">
        <v>37</v>
      </c>
      <c r="B1638">
        <v>6.9</v>
      </c>
      <c r="N1638">
        <v>4.9000000000000004</v>
      </c>
    </row>
    <row r="1639" spans="1:14" x14ac:dyDescent="0.3">
      <c r="A1639" t="s">
        <v>37</v>
      </c>
      <c r="B1639">
        <v>5.8</v>
      </c>
      <c r="N1639">
        <v>6.1</v>
      </c>
    </row>
    <row r="1640" spans="1:14" x14ac:dyDescent="0.3">
      <c r="A1640" t="s">
        <v>37</v>
      </c>
      <c r="B1640">
        <v>6.6</v>
      </c>
      <c r="N1640">
        <v>5.8</v>
      </c>
    </row>
    <row r="1641" spans="1:14" x14ac:dyDescent="0.3">
      <c r="A1641" t="s">
        <v>37</v>
      </c>
      <c r="B1641">
        <v>6.7</v>
      </c>
      <c r="N1641">
        <v>7</v>
      </c>
    </row>
    <row r="1642" spans="1:14" x14ac:dyDescent="0.3">
      <c r="A1642" t="s">
        <v>37</v>
      </c>
      <c r="B1642">
        <v>6.7</v>
      </c>
      <c r="N1642">
        <v>6.5</v>
      </c>
    </row>
    <row r="1643" spans="1:14" x14ac:dyDescent="0.3">
      <c r="A1643" t="s">
        <v>37</v>
      </c>
      <c r="B1643">
        <v>6.3</v>
      </c>
      <c r="N1643">
        <v>6.6</v>
      </c>
    </row>
    <row r="1644" spans="1:14" x14ac:dyDescent="0.3">
      <c r="A1644" t="s">
        <v>37</v>
      </c>
      <c r="B1644">
        <v>7.7</v>
      </c>
      <c r="N1644">
        <v>5.7</v>
      </c>
    </row>
    <row r="1645" spans="1:14" x14ac:dyDescent="0.3">
      <c r="A1645" t="s">
        <v>37</v>
      </c>
      <c r="B1645">
        <v>6.1</v>
      </c>
      <c r="N1645">
        <v>6.6</v>
      </c>
    </row>
    <row r="1646" spans="1:14" x14ac:dyDescent="0.3">
      <c r="A1646" t="s">
        <v>37</v>
      </c>
      <c r="B1646">
        <v>4.9000000000000004</v>
      </c>
      <c r="N1646">
        <v>7</v>
      </c>
    </row>
    <row r="1647" spans="1:14" x14ac:dyDescent="0.3">
      <c r="A1647" t="s">
        <v>37</v>
      </c>
      <c r="B1647">
        <v>6.2</v>
      </c>
      <c r="N1647">
        <v>7.4</v>
      </c>
    </row>
    <row r="1648" spans="1:14" x14ac:dyDescent="0.3">
      <c r="A1648" t="s">
        <v>37</v>
      </c>
      <c r="B1648">
        <v>7.8</v>
      </c>
      <c r="N1648">
        <v>5.3</v>
      </c>
    </row>
    <row r="1649" spans="1:14" x14ac:dyDescent="0.3">
      <c r="A1649" t="s">
        <v>37</v>
      </c>
      <c r="B1649">
        <v>8.1999999999999993</v>
      </c>
      <c r="N1649">
        <v>7.4</v>
      </c>
    </row>
    <row r="1650" spans="1:14" x14ac:dyDescent="0.3">
      <c r="A1650" t="s">
        <v>37</v>
      </c>
      <c r="B1650">
        <v>6.9</v>
      </c>
      <c r="N1650">
        <v>7.4</v>
      </c>
    </row>
    <row r="1651" spans="1:14" x14ac:dyDescent="0.3">
      <c r="A1651" t="s">
        <v>37</v>
      </c>
      <c r="B1651">
        <v>6.2</v>
      </c>
      <c r="N1651">
        <v>6.8</v>
      </c>
    </row>
    <row r="1652" spans="1:14" x14ac:dyDescent="0.3">
      <c r="A1652" t="s">
        <v>37</v>
      </c>
      <c r="B1652">
        <v>6.9</v>
      </c>
      <c r="N1652">
        <v>7.2</v>
      </c>
    </row>
    <row r="1653" spans="1:14" x14ac:dyDescent="0.3">
      <c r="A1653" t="s">
        <v>37</v>
      </c>
      <c r="B1653">
        <v>4.8</v>
      </c>
      <c r="N1653">
        <v>6</v>
      </c>
    </row>
    <row r="1654" spans="1:14" x14ac:dyDescent="0.3">
      <c r="A1654" t="s">
        <v>37</v>
      </c>
      <c r="B1654">
        <v>8</v>
      </c>
      <c r="N1654">
        <v>6.6</v>
      </c>
    </row>
    <row r="1655" spans="1:14" x14ac:dyDescent="0.3">
      <c r="A1655" t="s">
        <v>37</v>
      </c>
      <c r="B1655">
        <v>5.3</v>
      </c>
      <c r="N1655">
        <v>7.9</v>
      </c>
    </row>
    <row r="1656" spans="1:14" x14ac:dyDescent="0.3">
      <c r="A1656" t="s">
        <v>37</v>
      </c>
      <c r="B1656">
        <v>6.7</v>
      </c>
      <c r="N1656">
        <v>5.7</v>
      </c>
    </row>
    <row r="1657" spans="1:14" x14ac:dyDescent="0.3">
      <c r="A1657" t="s">
        <v>37</v>
      </c>
      <c r="B1657">
        <v>5.4</v>
      </c>
      <c r="N1657">
        <v>7.1</v>
      </c>
    </row>
    <row r="1658" spans="1:14" x14ac:dyDescent="0.3">
      <c r="A1658" t="s">
        <v>37</v>
      </c>
      <c r="B1658">
        <v>5.4</v>
      </c>
      <c r="N1658">
        <v>5.6</v>
      </c>
    </row>
    <row r="1659" spans="1:14" x14ac:dyDescent="0.3">
      <c r="A1659" t="s">
        <v>37</v>
      </c>
      <c r="B1659">
        <v>4.9000000000000004</v>
      </c>
      <c r="N1659">
        <v>7.8</v>
      </c>
    </row>
    <row r="1660" spans="1:14" x14ac:dyDescent="0.3">
      <c r="A1660" t="s">
        <v>37</v>
      </c>
      <c r="B1660">
        <v>6.1</v>
      </c>
      <c r="N1660">
        <v>7.9</v>
      </c>
    </row>
    <row r="1661" spans="1:14" x14ac:dyDescent="0.3">
      <c r="A1661" t="s">
        <v>37</v>
      </c>
      <c r="B1661">
        <v>5.8</v>
      </c>
      <c r="N1661">
        <v>6.9</v>
      </c>
    </row>
    <row r="1662" spans="1:14" x14ac:dyDescent="0.3">
      <c r="A1662" t="s">
        <v>37</v>
      </c>
      <c r="B1662">
        <v>7</v>
      </c>
      <c r="N1662">
        <v>7.7</v>
      </c>
    </row>
    <row r="1663" spans="1:14" x14ac:dyDescent="0.3">
      <c r="A1663" t="s">
        <v>37</v>
      </c>
      <c r="B1663">
        <v>6.5</v>
      </c>
      <c r="N1663">
        <v>6.9</v>
      </c>
    </row>
    <row r="1664" spans="1:14" x14ac:dyDescent="0.3">
      <c r="A1664" t="s">
        <v>37</v>
      </c>
      <c r="B1664">
        <v>6.6</v>
      </c>
      <c r="N1664">
        <v>6</v>
      </c>
    </row>
    <row r="1665" spans="1:14" x14ac:dyDescent="0.3">
      <c r="A1665" t="s">
        <v>37</v>
      </c>
      <c r="B1665">
        <v>5.7</v>
      </c>
      <c r="N1665">
        <v>6.2</v>
      </c>
    </row>
    <row r="1666" spans="1:14" x14ac:dyDescent="0.3">
      <c r="A1666" t="s">
        <v>37</v>
      </c>
      <c r="B1666">
        <v>6.6</v>
      </c>
      <c r="N1666">
        <v>5.9</v>
      </c>
    </row>
    <row r="1667" spans="1:14" x14ac:dyDescent="0.3">
      <c r="A1667" t="s">
        <v>37</v>
      </c>
      <c r="B1667">
        <v>7</v>
      </c>
      <c r="N1667">
        <v>6.8</v>
      </c>
    </row>
    <row r="1668" spans="1:14" x14ac:dyDescent="0.3">
      <c r="A1668" t="s">
        <v>37</v>
      </c>
      <c r="B1668">
        <v>7.4</v>
      </c>
      <c r="N1668">
        <v>3.6</v>
      </c>
    </row>
    <row r="1669" spans="1:14" x14ac:dyDescent="0.3">
      <c r="A1669" t="s">
        <v>37</v>
      </c>
      <c r="B1669">
        <v>5.3</v>
      </c>
      <c r="N1669">
        <v>6.7</v>
      </c>
    </row>
    <row r="1670" spans="1:14" x14ac:dyDescent="0.3">
      <c r="A1670" t="s">
        <v>37</v>
      </c>
      <c r="B1670">
        <v>7.4</v>
      </c>
      <c r="N1670">
        <v>6.3</v>
      </c>
    </row>
    <row r="1671" spans="1:14" x14ac:dyDescent="0.3">
      <c r="A1671" t="s">
        <v>37</v>
      </c>
      <c r="B1671">
        <v>7.4</v>
      </c>
      <c r="N1671">
        <v>6.4</v>
      </c>
    </row>
    <row r="1672" spans="1:14" x14ac:dyDescent="0.3">
      <c r="A1672" t="s">
        <v>37</v>
      </c>
      <c r="B1672">
        <v>6.8</v>
      </c>
      <c r="N1672">
        <v>6.4</v>
      </c>
    </row>
    <row r="1673" spans="1:14" x14ac:dyDescent="0.3">
      <c r="A1673" t="s">
        <v>37</v>
      </c>
      <c r="B1673">
        <v>7.2</v>
      </c>
      <c r="N1673">
        <v>5.7</v>
      </c>
    </row>
    <row r="1674" spans="1:14" x14ac:dyDescent="0.3">
      <c r="A1674" t="s">
        <v>37</v>
      </c>
      <c r="B1674">
        <v>6</v>
      </c>
      <c r="N1674">
        <v>6.2</v>
      </c>
    </row>
    <row r="1675" spans="1:14" x14ac:dyDescent="0.3">
      <c r="A1675" t="s">
        <v>37</v>
      </c>
      <c r="B1675">
        <v>6.6</v>
      </c>
      <c r="N1675">
        <v>5.2</v>
      </c>
    </row>
    <row r="1676" spans="1:14" x14ac:dyDescent="0.3">
      <c r="A1676" t="s">
        <v>37</v>
      </c>
      <c r="B1676">
        <v>7.9</v>
      </c>
      <c r="N1676">
        <v>6.1</v>
      </c>
    </row>
    <row r="1677" spans="1:14" x14ac:dyDescent="0.3">
      <c r="A1677" t="s">
        <v>37</v>
      </c>
      <c r="B1677">
        <v>5.7</v>
      </c>
      <c r="N1677">
        <v>7.1</v>
      </c>
    </row>
    <row r="1678" spans="1:14" x14ac:dyDescent="0.3">
      <c r="A1678" t="s">
        <v>37</v>
      </c>
      <c r="B1678">
        <v>7.1</v>
      </c>
      <c r="N1678">
        <v>7.2</v>
      </c>
    </row>
    <row r="1679" spans="1:14" x14ac:dyDescent="0.3">
      <c r="A1679" t="s">
        <v>37</v>
      </c>
      <c r="B1679">
        <v>5.6</v>
      </c>
      <c r="N1679">
        <v>6.5</v>
      </c>
    </row>
    <row r="1680" spans="1:14" x14ac:dyDescent="0.3">
      <c r="A1680" t="s">
        <v>37</v>
      </c>
      <c r="B1680">
        <v>7.8</v>
      </c>
      <c r="N1680">
        <v>6</v>
      </c>
    </row>
    <row r="1681" spans="1:14" x14ac:dyDescent="0.3">
      <c r="A1681" t="s">
        <v>37</v>
      </c>
      <c r="B1681">
        <v>7.9</v>
      </c>
      <c r="N1681">
        <v>7</v>
      </c>
    </row>
    <row r="1682" spans="1:14" x14ac:dyDescent="0.3">
      <c r="A1682" t="s">
        <v>37</v>
      </c>
      <c r="B1682">
        <v>6.9</v>
      </c>
      <c r="N1682">
        <v>7</v>
      </c>
    </row>
    <row r="1683" spans="1:14" x14ac:dyDescent="0.3">
      <c r="A1683" t="s">
        <v>37</v>
      </c>
      <c r="B1683">
        <v>7.7</v>
      </c>
      <c r="N1683">
        <v>7.5</v>
      </c>
    </row>
    <row r="1684" spans="1:14" x14ac:dyDescent="0.3">
      <c r="A1684" t="s">
        <v>37</v>
      </c>
      <c r="B1684">
        <v>6.9</v>
      </c>
      <c r="N1684">
        <v>6.6</v>
      </c>
    </row>
    <row r="1685" spans="1:14" x14ac:dyDescent="0.3">
      <c r="A1685" t="s">
        <v>37</v>
      </c>
      <c r="B1685">
        <v>6</v>
      </c>
      <c r="N1685">
        <v>7.4</v>
      </c>
    </row>
    <row r="1686" spans="1:14" x14ac:dyDescent="0.3">
      <c r="A1686" t="s">
        <v>37</v>
      </c>
      <c r="B1686">
        <v>6.2</v>
      </c>
      <c r="N1686">
        <v>6.5</v>
      </c>
    </row>
    <row r="1687" spans="1:14" x14ac:dyDescent="0.3">
      <c r="A1687" t="s">
        <v>37</v>
      </c>
      <c r="B1687">
        <v>5.9</v>
      </c>
      <c r="N1687">
        <v>6.2</v>
      </c>
    </row>
    <row r="1688" spans="1:14" x14ac:dyDescent="0.3">
      <c r="A1688" t="s">
        <v>37</v>
      </c>
      <c r="B1688">
        <v>6.8</v>
      </c>
      <c r="N1688">
        <v>7.8</v>
      </c>
    </row>
    <row r="1689" spans="1:14" x14ac:dyDescent="0.3">
      <c r="A1689" t="s">
        <v>37</v>
      </c>
      <c r="B1689">
        <v>3.6</v>
      </c>
      <c r="N1689">
        <v>5.2</v>
      </c>
    </row>
    <row r="1690" spans="1:14" x14ac:dyDescent="0.3">
      <c r="A1690" t="s">
        <v>37</v>
      </c>
      <c r="B1690">
        <v>6.7</v>
      </c>
      <c r="N1690">
        <v>6.5</v>
      </c>
    </row>
    <row r="1691" spans="1:14" x14ac:dyDescent="0.3">
      <c r="A1691" t="s">
        <v>37</v>
      </c>
      <c r="B1691">
        <v>6.3</v>
      </c>
      <c r="N1691">
        <v>6.5</v>
      </c>
    </row>
    <row r="1692" spans="1:14" x14ac:dyDescent="0.3">
      <c r="A1692" t="s">
        <v>37</v>
      </c>
      <c r="B1692">
        <v>6.4</v>
      </c>
      <c r="N1692">
        <v>5.2</v>
      </c>
    </row>
    <row r="1693" spans="1:14" x14ac:dyDescent="0.3">
      <c r="A1693" t="s">
        <v>37</v>
      </c>
      <c r="B1693">
        <v>6.4</v>
      </c>
      <c r="N1693">
        <v>7.2</v>
      </c>
    </row>
    <row r="1694" spans="1:14" x14ac:dyDescent="0.3">
      <c r="A1694" t="s">
        <v>37</v>
      </c>
      <c r="B1694">
        <v>5.7</v>
      </c>
      <c r="N1694">
        <v>7.1</v>
      </c>
    </row>
    <row r="1695" spans="1:14" x14ac:dyDescent="0.3">
      <c r="A1695" t="s">
        <v>37</v>
      </c>
      <c r="B1695">
        <v>6.2</v>
      </c>
      <c r="N1695">
        <v>4.5</v>
      </c>
    </row>
    <row r="1696" spans="1:14" x14ac:dyDescent="0.3">
      <c r="A1696" t="s">
        <v>37</v>
      </c>
      <c r="B1696">
        <v>5.2</v>
      </c>
      <c r="N1696">
        <v>5.7</v>
      </c>
    </row>
    <row r="1697" spans="1:14" x14ac:dyDescent="0.3">
      <c r="A1697" t="s">
        <v>37</v>
      </c>
      <c r="B1697">
        <v>6.1</v>
      </c>
      <c r="N1697">
        <v>6</v>
      </c>
    </row>
    <row r="1698" spans="1:14" x14ac:dyDescent="0.3">
      <c r="A1698" t="s">
        <v>37</v>
      </c>
      <c r="B1698">
        <v>7.1</v>
      </c>
      <c r="N1698">
        <v>6.4</v>
      </c>
    </row>
    <row r="1699" spans="1:14" x14ac:dyDescent="0.3">
      <c r="A1699" t="s">
        <v>37</v>
      </c>
      <c r="B1699">
        <v>7.2</v>
      </c>
      <c r="N1699">
        <v>5.2</v>
      </c>
    </row>
    <row r="1700" spans="1:14" x14ac:dyDescent="0.3">
      <c r="A1700" t="s">
        <v>37</v>
      </c>
      <c r="B1700">
        <v>6.5</v>
      </c>
      <c r="N1700">
        <v>4.3</v>
      </c>
    </row>
    <row r="1701" spans="1:14" x14ac:dyDescent="0.3">
      <c r="A1701" t="s">
        <v>37</v>
      </c>
      <c r="B1701">
        <v>6</v>
      </c>
      <c r="N1701">
        <v>6.1</v>
      </c>
    </row>
    <row r="1702" spans="1:14" x14ac:dyDescent="0.3">
      <c r="A1702" t="s">
        <v>37</v>
      </c>
      <c r="B1702">
        <v>7</v>
      </c>
      <c r="N1702">
        <v>6.8</v>
      </c>
    </row>
    <row r="1703" spans="1:14" x14ac:dyDescent="0.3">
      <c r="A1703" t="s">
        <v>37</v>
      </c>
      <c r="B1703">
        <v>7</v>
      </c>
      <c r="N1703">
        <v>5.2</v>
      </c>
    </row>
    <row r="1704" spans="1:14" x14ac:dyDescent="0.3">
      <c r="A1704" t="s">
        <v>37</v>
      </c>
      <c r="B1704">
        <v>7.5</v>
      </c>
      <c r="N1704">
        <v>6.5</v>
      </c>
    </row>
    <row r="1705" spans="1:14" x14ac:dyDescent="0.3">
      <c r="A1705" t="s">
        <v>37</v>
      </c>
      <c r="B1705">
        <v>6.6</v>
      </c>
      <c r="N1705">
        <v>7.5</v>
      </c>
    </row>
    <row r="1706" spans="1:14" x14ac:dyDescent="0.3">
      <c r="A1706" t="s">
        <v>37</v>
      </c>
      <c r="B1706">
        <v>7.4</v>
      </c>
      <c r="N1706">
        <v>6.9</v>
      </c>
    </row>
    <row r="1707" spans="1:14" x14ac:dyDescent="0.3">
      <c r="A1707" t="s">
        <v>37</v>
      </c>
      <c r="B1707">
        <v>6.5</v>
      </c>
      <c r="N1707">
        <v>8</v>
      </c>
    </row>
    <row r="1708" spans="1:14" x14ac:dyDescent="0.3">
      <c r="A1708" t="s">
        <v>37</v>
      </c>
      <c r="B1708">
        <v>6.2</v>
      </c>
      <c r="N1708">
        <v>8.1999999999999993</v>
      </c>
    </row>
    <row r="1709" spans="1:14" x14ac:dyDescent="0.3">
      <c r="A1709" t="s">
        <v>37</v>
      </c>
      <c r="B1709">
        <v>7.8</v>
      </c>
      <c r="N1709">
        <v>6.4</v>
      </c>
    </row>
    <row r="1710" spans="1:14" x14ac:dyDescent="0.3">
      <c r="A1710" t="s">
        <v>37</v>
      </c>
      <c r="B1710">
        <v>5.2</v>
      </c>
      <c r="N1710">
        <v>7.9</v>
      </c>
    </row>
    <row r="1711" spans="1:14" x14ac:dyDescent="0.3">
      <c r="A1711" t="s">
        <v>37</v>
      </c>
      <c r="B1711">
        <v>6.5</v>
      </c>
      <c r="N1711">
        <v>6.7</v>
      </c>
    </row>
    <row r="1712" spans="1:14" x14ac:dyDescent="0.3">
      <c r="A1712" t="s">
        <v>37</v>
      </c>
      <c r="B1712">
        <v>6.5</v>
      </c>
      <c r="N1712">
        <v>6.1</v>
      </c>
    </row>
    <row r="1713" spans="1:14" x14ac:dyDescent="0.3">
      <c r="A1713" t="s">
        <v>37</v>
      </c>
      <c r="B1713">
        <v>5.2</v>
      </c>
      <c r="N1713">
        <v>8.9</v>
      </c>
    </row>
    <row r="1714" spans="1:14" x14ac:dyDescent="0.3">
      <c r="A1714" t="s">
        <v>37</v>
      </c>
      <c r="B1714">
        <v>7.2</v>
      </c>
      <c r="N1714">
        <v>8.1</v>
      </c>
    </row>
    <row r="1715" spans="1:14" x14ac:dyDescent="0.3">
      <c r="A1715" t="s">
        <v>37</v>
      </c>
      <c r="B1715">
        <v>7.1</v>
      </c>
      <c r="N1715">
        <v>6.2</v>
      </c>
    </row>
    <row r="1716" spans="1:14" x14ac:dyDescent="0.3">
      <c r="A1716" t="s">
        <v>37</v>
      </c>
      <c r="B1716">
        <v>4.5</v>
      </c>
      <c r="N1716">
        <v>4.9000000000000004</v>
      </c>
    </row>
    <row r="1717" spans="1:14" x14ac:dyDescent="0.3">
      <c r="A1717" t="s">
        <v>37</v>
      </c>
      <c r="B1717">
        <v>5.7</v>
      </c>
      <c r="N1717">
        <v>5.8</v>
      </c>
    </row>
    <row r="1718" spans="1:14" x14ac:dyDescent="0.3">
      <c r="A1718" t="s">
        <v>37</v>
      </c>
      <c r="B1718">
        <v>6</v>
      </c>
      <c r="N1718">
        <v>6</v>
      </c>
    </row>
    <row r="1719" spans="1:14" x14ac:dyDescent="0.3">
      <c r="A1719" t="s">
        <v>37</v>
      </c>
      <c r="B1719">
        <v>6.4</v>
      </c>
      <c r="N1719">
        <v>7</v>
      </c>
    </row>
    <row r="1720" spans="1:14" x14ac:dyDescent="0.3">
      <c r="A1720" t="s">
        <v>37</v>
      </c>
      <c r="B1720">
        <v>5.2</v>
      </c>
      <c r="N1720">
        <v>6</v>
      </c>
    </row>
    <row r="1721" spans="1:14" x14ac:dyDescent="0.3">
      <c r="A1721" t="s">
        <v>37</v>
      </c>
      <c r="B1721">
        <v>4.3</v>
      </c>
      <c r="N1721">
        <v>7.9</v>
      </c>
    </row>
    <row r="1722" spans="1:14" x14ac:dyDescent="0.3">
      <c r="A1722" t="s">
        <v>37</v>
      </c>
      <c r="B1722">
        <v>6.1</v>
      </c>
      <c r="N1722">
        <v>8.1</v>
      </c>
    </row>
    <row r="1723" spans="1:14" x14ac:dyDescent="0.3">
      <c r="A1723" t="s">
        <v>37</v>
      </c>
      <c r="B1723">
        <v>6.8</v>
      </c>
      <c r="N1723">
        <v>6.2</v>
      </c>
    </row>
    <row r="1724" spans="1:14" x14ac:dyDescent="0.3">
      <c r="A1724" t="s">
        <v>37</v>
      </c>
      <c r="B1724">
        <v>5.2</v>
      </c>
      <c r="N1724">
        <v>6.7</v>
      </c>
    </row>
    <row r="1725" spans="1:14" x14ac:dyDescent="0.3">
      <c r="A1725" t="s">
        <v>37</v>
      </c>
      <c r="B1725">
        <v>6.5</v>
      </c>
      <c r="N1725">
        <v>7.3</v>
      </c>
    </row>
    <row r="1726" spans="1:14" x14ac:dyDescent="0.3">
      <c r="A1726" t="s">
        <v>37</v>
      </c>
      <c r="B1726">
        <v>7.5</v>
      </c>
      <c r="N1726">
        <v>4.5999999999999996</v>
      </c>
    </row>
    <row r="1727" spans="1:14" x14ac:dyDescent="0.3">
      <c r="A1727" t="s">
        <v>9373</v>
      </c>
      <c r="B1727">
        <v>7.1</v>
      </c>
      <c r="N1727">
        <v>6.1</v>
      </c>
    </row>
    <row r="1728" spans="1:14" x14ac:dyDescent="0.3">
      <c r="A1728" t="s">
        <v>37</v>
      </c>
      <c r="B1728">
        <v>6.9</v>
      </c>
      <c r="N1728">
        <v>6.2</v>
      </c>
    </row>
    <row r="1729" spans="1:14" x14ac:dyDescent="0.3">
      <c r="A1729" t="s">
        <v>37</v>
      </c>
      <c r="B1729">
        <v>8</v>
      </c>
      <c r="N1729">
        <v>7.8</v>
      </c>
    </row>
    <row r="1730" spans="1:14" x14ac:dyDescent="0.3">
      <c r="A1730" t="s">
        <v>37</v>
      </c>
      <c r="B1730">
        <v>8.1999999999999993</v>
      </c>
      <c r="N1730">
        <v>6.1</v>
      </c>
    </row>
    <row r="1731" spans="1:14" x14ac:dyDescent="0.3">
      <c r="A1731" t="s">
        <v>37</v>
      </c>
      <c r="B1731">
        <v>6.4</v>
      </c>
      <c r="N1731">
        <v>5.8</v>
      </c>
    </row>
    <row r="1732" spans="1:14" x14ac:dyDescent="0.3">
      <c r="A1732" t="s">
        <v>37</v>
      </c>
      <c r="B1732">
        <v>7.9</v>
      </c>
      <c r="N1732">
        <v>6.5</v>
      </c>
    </row>
    <row r="1733" spans="1:14" x14ac:dyDescent="0.3">
      <c r="A1733" t="s">
        <v>37</v>
      </c>
      <c r="B1733">
        <v>6.7</v>
      </c>
      <c r="N1733">
        <v>7.2</v>
      </c>
    </row>
    <row r="1734" spans="1:14" x14ac:dyDescent="0.3">
      <c r="A1734" t="s">
        <v>37</v>
      </c>
      <c r="B1734">
        <v>6.1</v>
      </c>
      <c r="N1734">
        <v>7.8</v>
      </c>
    </row>
    <row r="1735" spans="1:14" x14ac:dyDescent="0.3">
      <c r="A1735" t="s">
        <v>37</v>
      </c>
      <c r="B1735">
        <v>8.9</v>
      </c>
      <c r="N1735">
        <v>4.7</v>
      </c>
    </row>
    <row r="1736" spans="1:14" x14ac:dyDescent="0.3">
      <c r="A1736" t="s">
        <v>37</v>
      </c>
      <c r="B1736">
        <v>8.1</v>
      </c>
      <c r="N1736">
        <v>6.8</v>
      </c>
    </row>
    <row r="1737" spans="1:14" x14ac:dyDescent="0.3">
      <c r="A1737" t="s">
        <v>37</v>
      </c>
      <c r="B1737">
        <v>6.2</v>
      </c>
      <c r="N1737">
        <v>5.9</v>
      </c>
    </row>
    <row r="1738" spans="1:14" x14ac:dyDescent="0.3">
      <c r="A1738" t="s">
        <v>37</v>
      </c>
      <c r="B1738">
        <v>4.9000000000000004</v>
      </c>
      <c r="N1738">
        <v>7.2</v>
      </c>
    </row>
    <row r="1739" spans="1:14" x14ac:dyDescent="0.3">
      <c r="A1739" t="s">
        <v>37</v>
      </c>
      <c r="B1739">
        <v>5.8</v>
      </c>
      <c r="N1739">
        <v>8.6999999999999993</v>
      </c>
    </row>
    <row r="1740" spans="1:14" x14ac:dyDescent="0.3">
      <c r="A1740" t="s">
        <v>37</v>
      </c>
      <c r="B1740">
        <v>6</v>
      </c>
      <c r="N1740">
        <v>5</v>
      </c>
    </row>
    <row r="1741" spans="1:14" x14ac:dyDescent="0.3">
      <c r="A1741" t="s">
        <v>37</v>
      </c>
      <c r="B1741">
        <v>7</v>
      </c>
      <c r="N1741">
        <v>6.6</v>
      </c>
    </row>
    <row r="1742" spans="1:14" x14ac:dyDescent="0.3">
      <c r="A1742" t="s">
        <v>37</v>
      </c>
      <c r="B1742">
        <v>6</v>
      </c>
      <c r="N1742">
        <v>8.3000000000000007</v>
      </c>
    </row>
    <row r="1743" spans="1:14" x14ac:dyDescent="0.3">
      <c r="A1743" t="s">
        <v>37</v>
      </c>
      <c r="B1743">
        <v>7.9</v>
      </c>
      <c r="N1743">
        <v>6.7</v>
      </c>
    </row>
    <row r="1744" spans="1:14" x14ac:dyDescent="0.3">
      <c r="A1744" t="s">
        <v>37</v>
      </c>
      <c r="B1744">
        <v>8.1</v>
      </c>
      <c r="N1744">
        <v>7.8</v>
      </c>
    </row>
    <row r="1745" spans="1:14" x14ac:dyDescent="0.3">
      <c r="A1745" t="s">
        <v>37</v>
      </c>
      <c r="B1745">
        <v>6.2</v>
      </c>
      <c r="N1745">
        <v>6.5</v>
      </c>
    </row>
    <row r="1746" spans="1:14" x14ac:dyDescent="0.3">
      <c r="A1746" t="s">
        <v>37</v>
      </c>
      <c r="B1746">
        <v>6.7</v>
      </c>
      <c r="N1746">
        <v>6.1</v>
      </c>
    </row>
    <row r="1747" spans="1:14" x14ac:dyDescent="0.3">
      <c r="A1747" t="s">
        <v>37</v>
      </c>
      <c r="B1747">
        <v>7.3</v>
      </c>
      <c r="N1747">
        <v>8.1</v>
      </c>
    </row>
    <row r="1748" spans="1:14" x14ac:dyDescent="0.3">
      <c r="A1748" t="s">
        <v>37</v>
      </c>
      <c r="B1748">
        <v>4.5999999999999996</v>
      </c>
      <c r="N1748">
        <v>5.2</v>
      </c>
    </row>
    <row r="1749" spans="1:14" x14ac:dyDescent="0.3">
      <c r="A1749" t="s">
        <v>37</v>
      </c>
      <c r="B1749">
        <v>6.1</v>
      </c>
      <c r="N1749">
        <v>5.6</v>
      </c>
    </row>
    <row r="1750" spans="1:14" x14ac:dyDescent="0.3">
      <c r="A1750" t="s">
        <v>37</v>
      </c>
      <c r="B1750">
        <v>6.2</v>
      </c>
      <c r="N1750">
        <v>5.8</v>
      </c>
    </row>
    <row r="1751" spans="1:14" x14ac:dyDescent="0.3">
      <c r="A1751" t="s">
        <v>37</v>
      </c>
      <c r="B1751">
        <v>7.8</v>
      </c>
      <c r="N1751">
        <v>6.6</v>
      </c>
    </row>
    <row r="1752" spans="1:14" x14ac:dyDescent="0.3">
      <c r="A1752" t="s">
        <v>37</v>
      </c>
      <c r="B1752">
        <v>6.1</v>
      </c>
      <c r="N1752">
        <v>6.6</v>
      </c>
    </row>
    <row r="1753" spans="1:14" x14ac:dyDescent="0.3">
      <c r="A1753" t="s">
        <v>37</v>
      </c>
      <c r="B1753">
        <v>5.8</v>
      </c>
      <c r="N1753">
        <v>5.5</v>
      </c>
    </row>
    <row r="1754" spans="1:14" x14ac:dyDescent="0.3">
      <c r="A1754" t="s">
        <v>37</v>
      </c>
      <c r="B1754">
        <v>6.5</v>
      </c>
      <c r="N1754">
        <v>7</v>
      </c>
    </row>
    <row r="1755" spans="1:14" x14ac:dyDescent="0.3">
      <c r="A1755" t="s">
        <v>37</v>
      </c>
      <c r="B1755">
        <v>7.2</v>
      </c>
      <c r="N1755">
        <v>6.5</v>
      </c>
    </row>
    <row r="1756" spans="1:14" x14ac:dyDescent="0.3">
      <c r="A1756" t="s">
        <v>37</v>
      </c>
      <c r="B1756">
        <v>7.8</v>
      </c>
      <c r="N1756">
        <v>5.8</v>
      </c>
    </row>
    <row r="1757" spans="1:14" x14ac:dyDescent="0.3">
      <c r="A1757" t="s">
        <v>37</v>
      </c>
      <c r="B1757">
        <v>4.7</v>
      </c>
      <c r="N1757">
        <v>5.6</v>
      </c>
    </row>
    <row r="1758" spans="1:14" x14ac:dyDescent="0.3">
      <c r="A1758" t="s">
        <v>37</v>
      </c>
      <c r="B1758">
        <v>6.8</v>
      </c>
      <c r="N1758">
        <v>5.6</v>
      </c>
    </row>
    <row r="1759" spans="1:14" x14ac:dyDescent="0.3">
      <c r="A1759" t="s">
        <v>37</v>
      </c>
      <c r="B1759">
        <v>5.9</v>
      </c>
      <c r="N1759">
        <v>5.8</v>
      </c>
    </row>
    <row r="1760" spans="1:14" x14ac:dyDescent="0.3">
      <c r="A1760" t="s">
        <v>37</v>
      </c>
      <c r="B1760">
        <v>7.2</v>
      </c>
      <c r="N1760">
        <v>7.6</v>
      </c>
    </row>
    <row r="1761" spans="1:14" x14ac:dyDescent="0.3">
      <c r="A1761" t="s">
        <v>37</v>
      </c>
      <c r="B1761">
        <v>8.6999999999999993</v>
      </c>
      <c r="N1761">
        <v>6.4</v>
      </c>
    </row>
    <row r="1762" spans="1:14" x14ac:dyDescent="0.3">
      <c r="A1762" t="s">
        <v>37</v>
      </c>
      <c r="B1762">
        <v>5</v>
      </c>
      <c r="N1762">
        <v>6.3</v>
      </c>
    </row>
    <row r="1763" spans="1:14" x14ac:dyDescent="0.3">
      <c r="A1763" t="s">
        <v>37</v>
      </c>
      <c r="B1763">
        <v>6.6</v>
      </c>
      <c r="N1763">
        <v>4.5999999999999996</v>
      </c>
    </row>
    <row r="1764" spans="1:14" x14ac:dyDescent="0.3">
      <c r="A1764" t="s">
        <v>37</v>
      </c>
      <c r="B1764">
        <v>8.3000000000000007</v>
      </c>
      <c r="N1764">
        <v>6.5</v>
      </c>
    </row>
    <row r="1765" spans="1:14" x14ac:dyDescent="0.3">
      <c r="A1765" t="s">
        <v>37</v>
      </c>
      <c r="B1765">
        <v>6.7</v>
      </c>
      <c r="N1765">
        <v>7.5</v>
      </c>
    </row>
    <row r="1766" spans="1:14" x14ac:dyDescent="0.3">
      <c r="A1766" t="s">
        <v>37</v>
      </c>
      <c r="B1766">
        <v>7.8</v>
      </c>
      <c r="N1766">
        <v>7.5</v>
      </c>
    </row>
    <row r="1767" spans="1:14" x14ac:dyDescent="0.3">
      <c r="A1767" t="s">
        <v>37</v>
      </c>
      <c r="B1767">
        <v>6.5</v>
      </c>
      <c r="N1767">
        <v>5.3</v>
      </c>
    </row>
    <row r="1768" spans="1:14" x14ac:dyDescent="0.3">
      <c r="A1768" t="s">
        <v>37</v>
      </c>
      <c r="B1768">
        <v>6.1</v>
      </c>
      <c r="N1768">
        <v>7.5</v>
      </c>
    </row>
    <row r="1769" spans="1:14" x14ac:dyDescent="0.3">
      <c r="A1769" t="s">
        <v>37</v>
      </c>
      <c r="B1769">
        <v>8.1</v>
      </c>
      <c r="N1769">
        <v>3.3</v>
      </c>
    </row>
    <row r="1770" spans="1:14" x14ac:dyDescent="0.3">
      <c r="A1770" t="s">
        <v>37</v>
      </c>
      <c r="B1770">
        <v>5.2</v>
      </c>
      <c r="N1770">
        <v>3.5</v>
      </c>
    </row>
    <row r="1771" spans="1:14" x14ac:dyDescent="0.3">
      <c r="A1771" t="s">
        <v>37</v>
      </c>
      <c r="B1771">
        <v>5.6</v>
      </c>
      <c r="N1771">
        <v>9.3000000000000007</v>
      </c>
    </row>
    <row r="1772" spans="1:14" x14ac:dyDescent="0.3">
      <c r="A1772" t="s">
        <v>37</v>
      </c>
      <c r="B1772">
        <v>5.8</v>
      </c>
      <c r="N1772">
        <v>4.8</v>
      </c>
    </row>
    <row r="1773" spans="1:14" x14ac:dyDescent="0.3">
      <c r="A1773" t="s">
        <v>37</v>
      </c>
      <c r="B1773">
        <v>6.6</v>
      </c>
      <c r="N1773">
        <v>6.9</v>
      </c>
    </row>
    <row r="1774" spans="1:14" x14ac:dyDescent="0.3">
      <c r="A1774" t="s">
        <v>37</v>
      </c>
      <c r="B1774">
        <v>6.6</v>
      </c>
      <c r="N1774">
        <v>6</v>
      </c>
    </row>
    <row r="1775" spans="1:14" x14ac:dyDescent="0.3">
      <c r="A1775" t="s">
        <v>37</v>
      </c>
      <c r="B1775">
        <v>5.5</v>
      </c>
      <c r="N1775">
        <v>7.3</v>
      </c>
    </row>
    <row r="1776" spans="1:14" x14ac:dyDescent="0.3">
      <c r="A1776" t="s">
        <v>37</v>
      </c>
      <c r="B1776">
        <v>7</v>
      </c>
      <c r="N1776">
        <v>6.6</v>
      </c>
    </row>
    <row r="1777" spans="1:14" x14ac:dyDescent="0.3">
      <c r="A1777" t="s">
        <v>37</v>
      </c>
      <c r="B1777">
        <v>6.5</v>
      </c>
      <c r="N1777">
        <v>7.5</v>
      </c>
    </row>
    <row r="1778" spans="1:14" x14ac:dyDescent="0.3">
      <c r="A1778" t="s">
        <v>37</v>
      </c>
      <c r="B1778">
        <v>5.8</v>
      </c>
      <c r="N1778">
        <v>6.9</v>
      </c>
    </row>
    <row r="1779" spans="1:14" x14ac:dyDescent="0.3">
      <c r="A1779" t="s">
        <v>37</v>
      </c>
      <c r="B1779">
        <v>5.6</v>
      </c>
      <c r="N1779">
        <v>6.8</v>
      </c>
    </row>
    <row r="1780" spans="1:14" x14ac:dyDescent="0.3">
      <c r="A1780" t="s">
        <v>37</v>
      </c>
      <c r="B1780">
        <v>5.6</v>
      </c>
      <c r="N1780">
        <v>6.3</v>
      </c>
    </row>
    <row r="1781" spans="1:14" x14ac:dyDescent="0.3">
      <c r="A1781" t="s">
        <v>37</v>
      </c>
      <c r="B1781">
        <v>5.8</v>
      </c>
      <c r="N1781">
        <v>6.4</v>
      </c>
    </row>
    <row r="1782" spans="1:14" x14ac:dyDescent="0.3">
      <c r="A1782" t="s">
        <v>37</v>
      </c>
      <c r="B1782">
        <v>7.6</v>
      </c>
      <c r="N1782">
        <v>5.6</v>
      </c>
    </row>
    <row r="1783" spans="1:14" x14ac:dyDescent="0.3">
      <c r="A1783" t="s">
        <v>37</v>
      </c>
      <c r="B1783">
        <v>6.4</v>
      </c>
      <c r="N1783">
        <v>6.3</v>
      </c>
    </row>
    <row r="1784" spans="1:14" x14ac:dyDescent="0.3">
      <c r="A1784" t="s">
        <v>37</v>
      </c>
      <c r="B1784">
        <v>6.3</v>
      </c>
      <c r="N1784">
        <v>7.3</v>
      </c>
    </row>
    <row r="1785" spans="1:14" x14ac:dyDescent="0.3">
      <c r="A1785" t="s">
        <v>37</v>
      </c>
      <c r="B1785">
        <v>4.5999999999999996</v>
      </c>
      <c r="N1785">
        <v>6.6</v>
      </c>
    </row>
    <row r="1786" spans="1:14" x14ac:dyDescent="0.3">
      <c r="A1786" t="s">
        <v>37</v>
      </c>
      <c r="B1786">
        <v>6.5</v>
      </c>
      <c r="N1786">
        <v>4.5999999999999996</v>
      </c>
    </row>
    <row r="1787" spans="1:14" x14ac:dyDescent="0.3">
      <c r="A1787" t="s">
        <v>37</v>
      </c>
      <c r="B1787">
        <v>7.5</v>
      </c>
      <c r="N1787">
        <v>5.0999999999999996</v>
      </c>
    </row>
    <row r="1788" spans="1:14" x14ac:dyDescent="0.3">
      <c r="A1788" t="s">
        <v>37</v>
      </c>
      <c r="B1788">
        <v>7.5</v>
      </c>
      <c r="N1788">
        <v>5.6</v>
      </c>
    </row>
    <row r="1789" spans="1:14" x14ac:dyDescent="0.3">
      <c r="A1789" t="s">
        <v>37</v>
      </c>
      <c r="B1789">
        <v>5.3</v>
      </c>
      <c r="N1789">
        <v>5.6</v>
      </c>
    </row>
    <row r="1790" spans="1:14" x14ac:dyDescent="0.3">
      <c r="A1790" t="s">
        <v>37</v>
      </c>
      <c r="B1790">
        <v>7.5</v>
      </c>
      <c r="N1790">
        <v>5.9</v>
      </c>
    </row>
    <row r="1791" spans="1:14" x14ac:dyDescent="0.3">
      <c r="A1791" t="s">
        <v>37</v>
      </c>
      <c r="B1791">
        <v>3.3</v>
      </c>
      <c r="N1791">
        <v>4.7</v>
      </c>
    </row>
    <row r="1792" spans="1:14" x14ac:dyDescent="0.3">
      <c r="A1792" t="s">
        <v>37</v>
      </c>
      <c r="B1792">
        <v>3.5</v>
      </c>
      <c r="N1792">
        <v>4.8</v>
      </c>
    </row>
    <row r="1793" spans="1:14" x14ac:dyDescent="0.3">
      <c r="A1793" t="s">
        <v>37</v>
      </c>
      <c r="B1793">
        <v>9.3000000000000007</v>
      </c>
      <c r="N1793">
        <v>6.8</v>
      </c>
    </row>
    <row r="1794" spans="1:14" x14ac:dyDescent="0.3">
      <c r="A1794" t="s">
        <v>37</v>
      </c>
      <c r="B1794">
        <v>4.8</v>
      </c>
      <c r="N1794">
        <v>5.4</v>
      </c>
    </row>
    <row r="1795" spans="1:14" x14ac:dyDescent="0.3">
      <c r="A1795" t="s">
        <v>37</v>
      </c>
      <c r="B1795">
        <v>6.9</v>
      </c>
      <c r="N1795">
        <v>5.0999999999999996</v>
      </c>
    </row>
    <row r="1796" spans="1:14" x14ac:dyDescent="0.3">
      <c r="A1796" t="s">
        <v>37</v>
      </c>
      <c r="B1796">
        <v>6</v>
      </c>
      <c r="N1796">
        <v>7</v>
      </c>
    </row>
    <row r="1797" spans="1:14" x14ac:dyDescent="0.3">
      <c r="A1797" t="s">
        <v>37</v>
      </c>
      <c r="B1797">
        <v>7.3</v>
      </c>
      <c r="N1797">
        <v>4</v>
      </c>
    </row>
    <row r="1798" spans="1:14" x14ac:dyDescent="0.3">
      <c r="A1798" t="s">
        <v>37</v>
      </c>
      <c r="B1798">
        <v>6.6</v>
      </c>
      <c r="N1798">
        <v>7.3</v>
      </c>
    </row>
    <row r="1799" spans="1:14" x14ac:dyDescent="0.3">
      <c r="A1799" t="s">
        <v>37</v>
      </c>
      <c r="B1799">
        <v>7.5</v>
      </c>
      <c r="N1799">
        <v>6.8</v>
      </c>
    </row>
    <row r="1800" spans="1:14" x14ac:dyDescent="0.3">
      <c r="A1800" t="s">
        <v>37</v>
      </c>
      <c r="B1800">
        <v>6.9</v>
      </c>
      <c r="N1800">
        <v>7</v>
      </c>
    </row>
    <row r="1801" spans="1:14" x14ac:dyDescent="0.3">
      <c r="A1801" t="s">
        <v>37</v>
      </c>
      <c r="B1801">
        <v>6.8</v>
      </c>
      <c r="N1801">
        <v>7.1</v>
      </c>
    </row>
    <row r="1802" spans="1:14" x14ac:dyDescent="0.3">
      <c r="A1802" t="s">
        <v>37</v>
      </c>
      <c r="B1802">
        <v>6.3</v>
      </c>
      <c r="N1802">
        <v>6.9</v>
      </c>
    </row>
    <row r="1803" spans="1:14" x14ac:dyDescent="0.3">
      <c r="A1803" t="s">
        <v>37</v>
      </c>
      <c r="B1803">
        <v>6.4</v>
      </c>
      <c r="N1803">
        <v>7.3</v>
      </c>
    </row>
    <row r="1804" spans="1:14" x14ac:dyDescent="0.3">
      <c r="A1804" t="s">
        <v>37</v>
      </c>
      <c r="B1804">
        <v>5.6</v>
      </c>
      <c r="N1804">
        <v>8.1999999999999993</v>
      </c>
    </row>
    <row r="1805" spans="1:14" x14ac:dyDescent="0.3">
      <c r="A1805" t="s">
        <v>37</v>
      </c>
      <c r="B1805">
        <v>6.3</v>
      </c>
      <c r="N1805">
        <v>7.1</v>
      </c>
    </row>
    <row r="1806" spans="1:14" x14ac:dyDescent="0.3">
      <c r="A1806" t="s">
        <v>37</v>
      </c>
      <c r="B1806">
        <v>7.3</v>
      </c>
      <c r="N1806">
        <v>7.7</v>
      </c>
    </row>
    <row r="1807" spans="1:14" x14ac:dyDescent="0.3">
      <c r="A1807" t="s">
        <v>37</v>
      </c>
      <c r="B1807">
        <v>6.6</v>
      </c>
      <c r="N1807">
        <v>6.5</v>
      </c>
    </row>
    <row r="1808" spans="1:14" x14ac:dyDescent="0.3">
      <c r="A1808" t="s">
        <v>37</v>
      </c>
      <c r="B1808">
        <v>4.5999999999999996</v>
      </c>
      <c r="N1808">
        <v>4.9000000000000004</v>
      </c>
    </row>
    <row r="1809" spans="1:14" x14ac:dyDescent="0.3">
      <c r="A1809" t="s">
        <v>37</v>
      </c>
      <c r="B1809">
        <v>5.0999999999999996</v>
      </c>
      <c r="N1809">
        <v>6.4</v>
      </c>
    </row>
    <row r="1810" spans="1:14" x14ac:dyDescent="0.3">
      <c r="A1810" t="s">
        <v>37</v>
      </c>
      <c r="B1810">
        <v>5.6</v>
      </c>
      <c r="N1810">
        <v>5.9</v>
      </c>
    </row>
    <row r="1811" spans="1:14" x14ac:dyDescent="0.3">
      <c r="A1811" t="s">
        <v>9795</v>
      </c>
      <c r="B1811">
        <v>5.3</v>
      </c>
      <c r="N1811">
        <v>6.2</v>
      </c>
    </row>
    <row r="1812" spans="1:14" x14ac:dyDescent="0.3">
      <c r="A1812" t="s">
        <v>37</v>
      </c>
      <c r="B1812">
        <v>5.6</v>
      </c>
      <c r="N1812">
        <v>5.8</v>
      </c>
    </row>
    <row r="1813" spans="1:14" x14ac:dyDescent="0.3">
      <c r="A1813" t="s">
        <v>37</v>
      </c>
      <c r="B1813">
        <v>5.9</v>
      </c>
      <c r="N1813">
        <v>6.7</v>
      </c>
    </row>
    <row r="1814" spans="1:14" x14ac:dyDescent="0.3">
      <c r="A1814" t="s">
        <v>37</v>
      </c>
      <c r="B1814">
        <v>4.7</v>
      </c>
      <c r="N1814">
        <v>5.9</v>
      </c>
    </row>
    <row r="1815" spans="1:14" x14ac:dyDescent="0.3">
      <c r="A1815" t="s">
        <v>37</v>
      </c>
      <c r="B1815">
        <v>4.8</v>
      </c>
      <c r="N1815">
        <v>7.3</v>
      </c>
    </row>
    <row r="1816" spans="1:14" x14ac:dyDescent="0.3">
      <c r="A1816" t="s">
        <v>37</v>
      </c>
      <c r="B1816">
        <v>6.8</v>
      </c>
      <c r="N1816">
        <v>4.0999999999999996</v>
      </c>
    </row>
    <row r="1817" spans="1:14" x14ac:dyDescent="0.3">
      <c r="A1817" t="s">
        <v>37</v>
      </c>
      <c r="B1817">
        <v>5.4</v>
      </c>
      <c r="N1817">
        <v>4.9000000000000004</v>
      </c>
    </row>
    <row r="1818" spans="1:14" x14ac:dyDescent="0.3">
      <c r="A1818" t="s">
        <v>37</v>
      </c>
      <c r="B1818">
        <v>5.0999999999999996</v>
      </c>
      <c r="N1818">
        <v>7.9</v>
      </c>
    </row>
    <row r="1819" spans="1:14" x14ac:dyDescent="0.3">
      <c r="A1819" t="s">
        <v>37</v>
      </c>
      <c r="B1819">
        <v>7</v>
      </c>
      <c r="N1819">
        <v>5.2</v>
      </c>
    </row>
    <row r="1820" spans="1:14" x14ac:dyDescent="0.3">
      <c r="A1820" t="s">
        <v>37</v>
      </c>
      <c r="B1820">
        <v>4</v>
      </c>
      <c r="N1820">
        <v>4.0999999999999996</v>
      </c>
    </row>
    <row r="1821" spans="1:14" x14ac:dyDescent="0.3">
      <c r="A1821" t="s">
        <v>37</v>
      </c>
      <c r="B1821">
        <v>7.3</v>
      </c>
      <c r="N1821">
        <v>6.6</v>
      </c>
    </row>
    <row r="1822" spans="1:14" x14ac:dyDescent="0.3">
      <c r="A1822" t="s">
        <v>37</v>
      </c>
      <c r="B1822">
        <v>6.8</v>
      </c>
      <c r="N1822">
        <v>2.9</v>
      </c>
    </row>
    <row r="1823" spans="1:14" x14ac:dyDescent="0.3">
      <c r="A1823" t="s">
        <v>37</v>
      </c>
      <c r="B1823">
        <v>7</v>
      </c>
      <c r="N1823">
        <v>6.5</v>
      </c>
    </row>
    <row r="1824" spans="1:14" x14ac:dyDescent="0.3">
      <c r="A1824" t="s">
        <v>37</v>
      </c>
      <c r="B1824">
        <v>7.1</v>
      </c>
      <c r="N1824">
        <v>7.2</v>
      </c>
    </row>
    <row r="1825" spans="1:14" x14ac:dyDescent="0.3">
      <c r="A1825" t="s">
        <v>37</v>
      </c>
      <c r="B1825">
        <v>6.9</v>
      </c>
      <c r="N1825">
        <v>6.8</v>
      </c>
    </row>
    <row r="1826" spans="1:14" x14ac:dyDescent="0.3">
      <c r="A1826" t="s">
        <v>37</v>
      </c>
      <c r="B1826">
        <v>7.3</v>
      </c>
      <c r="N1826">
        <v>7.8</v>
      </c>
    </row>
    <row r="1827" spans="1:14" x14ac:dyDescent="0.3">
      <c r="A1827" t="s">
        <v>37</v>
      </c>
      <c r="B1827">
        <v>8.1999999999999993</v>
      </c>
      <c r="N1827">
        <v>6.7</v>
      </c>
    </row>
    <row r="1828" spans="1:14" x14ac:dyDescent="0.3">
      <c r="A1828" t="s">
        <v>37</v>
      </c>
      <c r="B1828">
        <v>7.1</v>
      </c>
      <c r="N1828">
        <v>5.7</v>
      </c>
    </row>
    <row r="1829" spans="1:14" x14ac:dyDescent="0.3">
      <c r="A1829" t="s">
        <v>37</v>
      </c>
      <c r="B1829">
        <v>7.7</v>
      </c>
      <c r="N1829">
        <v>5.3</v>
      </c>
    </row>
    <row r="1830" spans="1:14" x14ac:dyDescent="0.3">
      <c r="A1830" t="s">
        <v>37</v>
      </c>
      <c r="B1830">
        <v>6.5</v>
      </c>
      <c r="N1830">
        <v>7.7</v>
      </c>
    </row>
    <row r="1831" spans="1:14" x14ac:dyDescent="0.3">
      <c r="A1831" t="s">
        <v>37</v>
      </c>
      <c r="B1831">
        <v>4.9000000000000004</v>
      </c>
      <c r="N1831">
        <v>6.1</v>
      </c>
    </row>
    <row r="1832" spans="1:14" x14ac:dyDescent="0.3">
      <c r="A1832" t="s">
        <v>37</v>
      </c>
      <c r="B1832">
        <v>6.4</v>
      </c>
      <c r="N1832">
        <v>7.3</v>
      </c>
    </row>
    <row r="1833" spans="1:14" x14ac:dyDescent="0.3">
      <c r="A1833" t="s">
        <v>37</v>
      </c>
      <c r="B1833">
        <v>5.9</v>
      </c>
      <c r="N1833">
        <v>7.2</v>
      </c>
    </row>
    <row r="1834" spans="1:14" x14ac:dyDescent="0.3">
      <c r="A1834" t="s">
        <v>37</v>
      </c>
      <c r="B1834">
        <v>6.2</v>
      </c>
      <c r="N1834">
        <v>6.1</v>
      </c>
    </row>
    <row r="1835" spans="1:14" x14ac:dyDescent="0.3">
      <c r="A1835" t="s">
        <v>37</v>
      </c>
      <c r="B1835">
        <v>5.8</v>
      </c>
      <c r="N1835">
        <v>5.8</v>
      </c>
    </row>
    <row r="1836" spans="1:14" x14ac:dyDescent="0.3">
      <c r="A1836" t="s">
        <v>37</v>
      </c>
      <c r="B1836">
        <v>6.7</v>
      </c>
      <c r="N1836">
        <v>5.7</v>
      </c>
    </row>
    <row r="1837" spans="1:14" x14ac:dyDescent="0.3">
      <c r="A1837" t="s">
        <v>37</v>
      </c>
      <c r="B1837">
        <v>5.9</v>
      </c>
      <c r="N1837">
        <v>6.7</v>
      </c>
    </row>
    <row r="1838" spans="1:14" x14ac:dyDescent="0.3">
      <c r="A1838" t="s">
        <v>37</v>
      </c>
      <c r="B1838">
        <v>7.3</v>
      </c>
      <c r="N1838">
        <v>6.5</v>
      </c>
    </row>
    <row r="1839" spans="1:14" x14ac:dyDescent="0.3">
      <c r="A1839" t="s">
        <v>37</v>
      </c>
      <c r="B1839">
        <v>4.0999999999999996</v>
      </c>
      <c r="N1839">
        <v>7.2</v>
      </c>
    </row>
    <row r="1840" spans="1:14" x14ac:dyDescent="0.3">
      <c r="A1840" t="s">
        <v>37</v>
      </c>
      <c r="B1840">
        <v>4.9000000000000004</v>
      </c>
      <c r="N1840">
        <v>7.6</v>
      </c>
    </row>
    <row r="1841" spans="1:14" x14ac:dyDescent="0.3">
      <c r="A1841" t="s">
        <v>37</v>
      </c>
      <c r="B1841">
        <v>7.9</v>
      </c>
      <c r="N1841">
        <v>4.5999999999999996</v>
      </c>
    </row>
    <row r="1842" spans="1:14" x14ac:dyDescent="0.3">
      <c r="A1842" t="s">
        <v>37</v>
      </c>
      <c r="B1842">
        <v>5.2</v>
      </c>
      <c r="N1842">
        <v>6.9</v>
      </c>
    </row>
    <row r="1843" spans="1:14" x14ac:dyDescent="0.3">
      <c r="A1843" t="s">
        <v>37</v>
      </c>
      <c r="B1843">
        <v>4.0999999999999996</v>
      </c>
      <c r="N1843">
        <v>6.6</v>
      </c>
    </row>
    <row r="1844" spans="1:14" x14ac:dyDescent="0.3">
      <c r="A1844" t="s">
        <v>37</v>
      </c>
      <c r="B1844">
        <v>6.6</v>
      </c>
      <c r="N1844">
        <v>6.3</v>
      </c>
    </row>
    <row r="1845" spans="1:14" x14ac:dyDescent="0.3">
      <c r="A1845" t="s">
        <v>37</v>
      </c>
      <c r="B1845">
        <v>2.9</v>
      </c>
      <c r="N1845">
        <v>6.2</v>
      </c>
    </row>
    <row r="1846" spans="1:14" x14ac:dyDescent="0.3">
      <c r="A1846" t="s">
        <v>37</v>
      </c>
      <c r="B1846">
        <v>6.5</v>
      </c>
      <c r="N1846">
        <v>5.3</v>
      </c>
    </row>
    <row r="1847" spans="1:14" x14ac:dyDescent="0.3">
      <c r="A1847" t="s">
        <v>37</v>
      </c>
      <c r="B1847">
        <v>7.2</v>
      </c>
      <c r="N1847">
        <v>7.3</v>
      </c>
    </row>
    <row r="1848" spans="1:14" x14ac:dyDescent="0.3">
      <c r="A1848" t="s">
        <v>37</v>
      </c>
      <c r="B1848">
        <v>6.8</v>
      </c>
      <c r="N1848">
        <v>5.6</v>
      </c>
    </row>
    <row r="1849" spans="1:14" x14ac:dyDescent="0.3">
      <c r="A1849" t="s">
        <v>37</v>
      </c>
      <c r="B1849">
        <v>7.8</v>
      </c>
      <c r="N1849">
        <v>6.2</v>
      </c>
    </row>
    <row r="1850" spans="1:14" x14ac:dyDescent="0.3">
      <c r="A1850" t="s">
        <v>37</v>
      </c>
      <c r="B1850">
        <v>6.7</v>
      </c>
      <c r="N1850">
        <v>5.2</v>
      </c>
    </row>
    <row r="1851" spans="1:14" x14ac:dyDescent="0.3">
      <c r="A1851" t="s">
        <v>1464</v>
      </c>
      <c r="B1851">
        <v>7.1</v>
      </c>
      <c r="N1851">
        <v>5.3</v>
      </c>
    </row>
    <row r="1852" spans="1:14" x14ac:dyDescent="0.3">
      <c r="A1852" t="s">
        <v>37</v>
      </c>
      <c r="B1852">
        <v>5.7</v>
      </c>
      <c r="N1852">
        <v>5.4</v>
      </c>
    </row>
    <row r="1853" spans="1:14" x14ac:dyDescent="0.3">
      <c r="A1853" t="s">
        <v>37</v>
      </c>
      <c r="B1853">
        <v>5.3</v>
      </c>
      <c r="N1853">
        <v>4.9000000000000004</v>
      </c>
    </row>
    <row r="1854" spans="1:14" x14ac:dyDescent="0.3">
      <c r="A1854" t="s">
        <v>7241</v>
      </c>
      <c r="B1854">
        <v>6.5</v>
      </c>
      <c r="N1854">
        <v>5.5</v>
      </c>
    </row>
    <row r="1855" spans="1:14" x14ac:dyDescent="0.3">
      <c r="A1855" t="s">
        <v>37</v>
      </c>
      <c r="B1855">
        <v>7.7</v>
      </c>
      <c r="N1855">
        <v>6.7</v>
      </c>
    </row>
    <row r="1856" spans="1:14" x14ac:dyDescent="0.3">
      <c r="A1856" t="s">
        <v>37</v>
      </c>
      <c r="B1856">
        <v>6.1</v>
      </c>
      <c r="N1856">
        <v>3.9</v>
      </c>
    </row>
    <row r="1857" spans="1:14" x14ac:dyDescent="0.3">
      <c r="A1857" t="s">
        <v>37</v>
      </c>
      <c r="B1857">
        <v>7.3</v>
      </c>
      <c r="N1857">
        <v>7.2</v>
      </c>
    </row>
    <row r="1858" spans="1:14" x14ac:dyDescent="0.3">
      <c r="A1858" t="s">
        <v>37</v>
      </c>
      <c r="B1858">
        <v>7.2</v>
      </c>
      <c r="N1858">
        <v>5.0999999999999996</v>
      </c>
    </row>
    <row r="1859" spans="1:14" x14ac:dyDescent="0.3">
      <c r="A1859" t="s">
        <v>37</v>
      </c>
      <c r="B1859">
        <v>6.1</v>
      </c>
      <c r="N1859">
        <v>6.5</v>
      </c>
    </row>
    <row r="1860" spans="1:14" x14ac:dyDescent="0.3">
      <c r="A1860" t="s">
        <v>37</v>
      </c>
      <c r="B1860">
        <v>5.8</v>
      </c>
      <c r="N1860">
        <v>7.7</v>
      </c>
    </row>
    <row r="1861" spans="1:14" x14ac:dyDescent="0.3">
      <c r="A1861" t="s">
        <v>37</v>
      </c>
      <c r="B1861">
        <v>5.7</v>
      </c>
      <c r="N1861">
        <v>6.1</v>
      </c>
    </row>
    <row r="1862" spans="1:14" x14ac:dyDescent="0.3">
      <c r="A1862" t="s">
        <v>37</v>
      </c>
      <c r="B1862">
        <v>6.7</v>
      </c>
      <c r="N1862">
        <v>8.8000000000000007</v>
      </c>
    </row>
    <row r="1863" spans="1:14" x14ac:dyDescent="0.3">
      <c r="A1863" t="s">
        <v>37</v>
      </c>
      <c r="B1863">
        <v>6.5</v>
      </c>
      <c r="N1863">
        <v>6.8</v>
      </c>
    </row>
    <row r="1864" spans="1:14" x14ac:dyDescent="0.3">
      <c r="A1864" t="s">
        <v>37</v>
      </c>
      <c r="B1864">
        <v>7.2</v>
      </c>
      <c r="N1864">
        <v>6.8</v>
      </c>
    </row>
    <row r="1865" spans="1:14" x14ac:dyDescent="0.3">
      <c r="A1865" t="s">
        <v>37</v>
      </c>
      <c r="B1865">
        <v>7.6</v>
      </c>
      <c r="N1865">
        <v>6.7</v>
      </c>
    </row>
    <row r="1866" spans="1:14" x14ac:dyDescent="0.3">
      <c r="A1866" t="s">
        <v>37</v>
      </c>
      <c r="B1866">
        <v>4.5999999999999996</v>
      </c>
      <c r="N1866">
        <v>7.1</v>
      </c>
    </row>
    <row r="1867" spans="1:14" x14ac:dyDescent="0.3">
      <c r="A1867" t="s">
        <v>37</v>
      </c>
      <c r="B1867">
        <v>6.9</v>
      </c>
      <c r="N1867">
        <v>7.1</v>
      </c>
    </row>
    <row r="1868" spans="1:14" x14ac:dyDescent="0.3">
      <c r="A1868" t="s">
        <v>37</v>
      </c>
      <c r="B1868">
        <v>6.6</v>
      </c>
      <c r="N1868">
        <v>6.1</v>
      </c>
    </row>
    <row r="1869" spans="1:14" x14ac:dyDescent="0.3">
      <c r="A1869" t="s">
        <v>37</v>
      </c>
      <c r="B1869">
        <v>6.3</v>
      </c>
      <c r="N1869">
        <v>8</v>
      </c>
    </row>
    <row r="1870" spans="1:14" x14ac:dyDescent="0.3">
      <c r="A1870" t="s">
        <v>37</v>
      </c>
      <c r="B1870">
        <v>6.2</v>
      </c>
      <c r="N1870">
        <v>6.6</v>
      </c>
    </row>
    <row r="1871" spans="1:14" x14ac:dyDescent="0.3">
      <c r="A1871" t="s">
        <v>37</v>
      </c>
      <c r="B1871">
        <v>5.3</v>
      </c>
      <c r="N1871">
        <v>5.4</v>
      </c>
    </row>
    <row r="1872" spans="1:14" x14ac:dyDescent="0.3">
      <c r="A1872" t="s">
        <v>37</v>
      </c>
      <c r="B1872">
        <v>7.3</v>
      </c>
      <c r="N1872">
        <v>6.1</v>
      </c>
    </row>
    <row r="1873" spans="1:14" x14ac:dyDescent="0.3">
      <c r="A1873" t="s">
        <v>37</v>
      </c>
      <c r="B1873">
        <v>5.6</v>
      </c>
      <c r="N1873">
        <v>5.6</v>
      </c>
    </row>
    <row r="1874" spans="1:14" x14ac:dyDescent="0.3">
      <c r="A1874" t="s">
        <v>37</v>
      </c>
      <c r="B1874">
        <v>6.2</v>
      </c>
      <c r="N1874">
        <v>5.8</v>
      </c>
    </row>
    <row r="1875" spans="1:14" x14ac:dyDescent="0.3">
      <c r="A1875" t="s">
        <v>37</v>
      </c>
      <c r="B1875">
        <v>5.2</v>
      </c>
      <c r="N1875">
        <v>2.8</v>
      </c>
    </row>
    <row r="1876" spans="1:14" x14ac:dyDescent="0.3">
      <c r="A1876" t="s">
        <v>37</v>
      </c>
      <c r="B1876">
        <v>5.3</v>
      </c>
      <c r="N1876">
        <v>6.7</v>
      </c>
    </row>
    <row r="1877" spans="1:14" x14ac:dyDescent="0.3">
      <c r="A1877" t="s">
        <v>37</v>
      </c>
      <c r="B1877">
        <v>5.4</v>
      </c>
      <c r="N1877">
        <v>5.0999999999999996</v>
      </c>
    </row>
    <row r="1878" spans="1:14" x14ac:dyDescent="0.3">
      <c r="A1878" t="s">
        <v>37</v>
      </c>
      <c r="B1878">
        <v>4.9000000000000004</v>
      </c>
      <c r="N1878">
        <v>7.2</v>
      </c>
    </row>
    <row r="1879" spans="1:14" x14ac:dyDescent="0.3">
      <c r="A1879" t="s">
        <v>37</v>
      </c>
      <c r="B1879">
        <v>5.5</v>
      </c>
      <c r="N1879">
        <v>6</v>
      </c>
    </row>
    <row r="1880" spans="1:14" x14ac:dyDescent="0.3">
      <c r="A1880" t="s">
        <v>37</v>
      </c>
      <c r="B1880">
        <v>6.7</v>
      </c>
      <c r="N1880">
        <v>6.2</v>
      </c>
    </row>
    <row r="1881" spans="1:14" x14ac:dyDescent="0.3">
      <c r="A1881" t="s">
        <v>37</v>
      </c>
      <c r="B1881">
        <v>3.9</v>
      </c>
      <c r="N1881">
        <v>6.2</v>
      </c>
    </row>
    <row r="1882" spans="1:14" x14ac:dyDescent="0.3">
      <c r="A1882" t="s">
        <v>37</v>
      </c>
      <c r="B1882">
        <v>7.2</v>
      </c>
      <c r="N1882">
        <v>6.8</v>
      </c>
    </row>
    <row r="1883" spans="1:14" x14ac:dyDescent="0.3">
      <c r="A1883" t="s">
        <v>37</v>
      </c>
      <c r="B1883">
        <v>5.0999999999999996</v>
      </c>
      <c r="N1883">
        <v>7.1</v>
      </c>
    </row>
    <row r="1884" spans="1:14" x14ac:dyDescent="0.3">
      <c r="A1884" t="s">
        <v>37</v>
      </c>
      <c r="B1884">
        <v>6.5</v>
      </c>
      <c r="N1884">
        <v>7.1</v>
      </c>
    </row>
    <row r="1885" spans="1:14" x14ac:dyDescent="0.3">
      <c r="A1885" t="s">
        <v>676</v>
      </c>
      <c r="B1885">
        <v>8.1999999999999993</v>
      </c>
      <c r="N1885">
        <v>7</v>
      </c>
    </row>
    <row r="1886" spans="1:14" x14ac:dyDescent="0.3">
      <c r="A1886" t="s">
        <v>37</v>
      </c>
      <c r="B1886">
        <v>7.7</v>
      </c>
      <c r="N1886">
        <v>7.1</v>
      </c>
    </row>
    <row r="1887" spans="1:14" x14ac:dyDescent="0.3">
      <c r="A1887" t="s">
        <v>37</v>
      </c>
      <c r="B1887">
        <v>6.1</v>
      </c>
      <c r="N1887">
        <v>6.4</v>
      </c>
    </row>
    <row r="1888" spans="1:14" x14ac:dyDescent="0.3">
      <c r="A1888" t="s">
        <v>37</v>
      </c>
      <c r="B1888">
        <v>8.8000000000000007</v>
      </c>
      <c r="N1888">
        <v>7</v>
      </c>
    </row>
    <row r="1889" spans="1:14" x14ac:dyDescent="0.3">
      <c r="A1889" t="s">
        <v>37</v>
      </c>
      <c r="B1889">
        <v>6.8</v>
      </c>
      <c r="N1889">
        <v>6.2</v>
      </c>
    </row>
    <row r="1890" spans="1:14" x14ac:dyDescent="0.3">
      <c r="A1890" t="s">
        <v>37</v>
      </c>
      <c r="B1890">
        <v>6.8</v>
      </c>
      <c r="N1890">
        <v>7.5</v>
      </c>
    </row>
    <row r="1891" spans="1:14" x14ac:dyDescent="0.3">
      <c r="A1891" t="s">
        <v>37</v>
      </c>
      <c r="B1891">
        <v>6.7</v>
      </c>
      <c r="N1891">
        <v>4.8</v>
      </c>
    </row>
    <row r="1892" spans="1:14" x14ac:dyDescent="0.3">
      <c r="A1892" t="s">
        <v>37</v>
      </c>
      <c r="B1892">
        <v>7.1</v>
      </c>
      <c r="N1892">
        <v>7.3</v>
      </c>
    </row>
    <row r="1893" spans="1:14" x14ac:dyDescent="0.3">
      <c r="A1893" t="s">
        <v>37</v>
      </c>
      <c r="B1893">
        <v>7.1</v>
      </c>
      <c r="N1893">
        <v>5.8</v>
      </c>
    </row>
    <row r="1894" spans="1:14" x14ac:dyDescent="0.3">
      <c r="A1894" t="s">
        <v>37</v>
      </c>
      <c r="B1894">
        <v>6.1</v>
      </c>
      <c r="N1894">
        <v>7.6</v>
      </c>
    </row>
    <row r="1895" spans="1:14" x14ac:dyDescent="0.3">
      <c r="A1895" t="s">
        <v>37</v>
      </c>
      <c r="B1895">
        <v>8</v>
      </c>
      <c r="N1895">
        <v>5.6</v>
      </c>
    </row>
    <row r="1896" spans="1:14" x14ac:dyDescent="0.3">
      <c r="A1896" t="s">
        <v>37</v>
      </c>
      <c r="B1896">
        <v>6.6</v>
      </c>
      <c r="N1896">
        <v>7</v>
      </c>
    </row>
    <row r="1897" spans="1:14" x14ac:dyDescent="0.3">
      <c r="A1897" t="s">
        <v>37</v>
      </c>
      <c r="B1897">
        <v>5.4</v>
      </c>
      <c r="N1897">
        <v>6.6</v>
      </c>
    </row>
    <row r="1898" spans="1:14" x14ac:dyDescent="0.3">
      <c r="A1898" t="s">
        <v>37</v>
      </c>
      <c r="B1898">
        <v>6.1</v>
      </c>
      <c r="N1898">
        <v>6.5</v>
      </c>
    </row>
    <row r="1899" spans="1:14" x14ac:dyDescent="0.3">
      <c r="A1899" t="s">
        <v>37</v>
      </c>
      <c r="B1899">
        <v>5.6</v>
      </c>
      <c r="N1899">
        <v>7.4</v>
      </c>
    </row>
    <row r="1900" spans="1:14" x14ac:dyDescent="0.3">
      <c r="A1900" t="s">
        <v>37</v>
      </c>
      <c r="B1900">
        <v>5.8</v>
      </c>
      <c r="N1900">
        <v>4.5999999999999996</v>
      </c>
    </row>
    <row r="1901" spans="1:14" x14ac:dyDescent="0.3">
      <c r="A1901" t="s">
        <v>37</v>
      </c>
      <c r="B1901">
        <v>2.8</v>
      </c>
      <c r="N1901">
        <v>6.4</v>
      </c>
    </row>
    <row r="1902" spans="1:14" x14ac:dyDescent="0.3">
      <c r="A1902" t="s">
        <v>37</v>
      </c>
      <c r="B1902">
        <v>6.7</v>
      </c>
      <c r="N1902">
        <v>5.9</v>
      </c>
    </row>
    <row r="1903" spans="1:14" x14ac:dyDescent="0.3">
      <c r="A1903" t="s">
        <v>37</v>
      </c>
      <c r="B1903">
        <v>5.0999999999999996</v>
      </c>
      <c r="N1903">
        <v>6.4</v>
      </c>
    </row>
    <row r="1904" spans="1:14" x14ac:dyDescent="0.3">
      <c r="A1904" t="s">
        <v>37</v>
      </c>
      <c r="B1904">
        <v>7.2</v>
      </c>
      <c r="N1904">
        <v>6.6</v>
      </c>
    </row>
    <row r="1905" spans="1:14" x14ac:dyDescent="0.3">
      <c r="A1905" t="s">
        <v>37</v>
      </c>
      <c r="B1905">
        <v>6</v>
      </c>
      <c r="N1905">
        <v>6.9</v>
      </c>
    </row>
    <row r="1906" spans="1:14" x14ac:dyDescent="0.3">
      <c r="A1906" t="s">
        <v>1464</v>
      </c>
      <c r="B1906">
        <v>6.7</v>
      </c>
      <c r="N1906">
        <v>5.8</v>
      </c>
    </row>
    <row r="1907" spans="1:14" x14ac:dyDescent="0.3">
      <c r="A1907" t="s">
        <v>37</v>
      </c>
      <c r="B1907">
        <v>6.2</v>
      </c>
      <c r="N1907">
        <v>6.4</v>
      </c>
    </row>
    <row r="1908" spans="1:14" x14ac:dyDescent="0.3">
      <c r="A1908" t="s">
        <v>37</v>
      </c>
      <c r="B1908">
        <v>6.2</v>
      </c>
      <c r="N1908">
        <v>5.3</v>
      </c>
    </row>
    <row r="1909" spans="1:14" x14ac:dyDescent="0.3">
      <c r="A1909" t="s">
        <v>37</v>
      </c>
      <c r="B1909">
        <v>6.8</v>
      </c>
      <c r="N1909">
        <v>6.5</v>
      </c>
    </row>
    <row r="1910" spans="1:14" x14ac:dyDescent="0.3">
      <c r="A1910" t="s">
        <v>37</v>
      </c>
      <c r="B1910">
        <v>7.1</v>
      </c>
      <c r="N1910">
        <v>5.7</v>
      </c>
    </row>
    <row r="1911" spans="1:14" x14ac:dyDescent="0.3">
      <c r="A1911" t="s">
        <v>37</v>
      </c>
      <c r="B1911">
        <v>7.1</v>
      </c>
      <c r="N1911">
        <v>6.7</v>
      </c>
    </row>
    <row r="1912" spans="1:14" x14ac:dyDescent="0.3">
      <c r="A1912" t="s">
        <v>37</v>
      </c>
      <c r="B1912">
        <v>7</v>
      </c>
      <c r="N1912">
        <v>3.9</v>
      </c>
    </row>
    <row r="1913" spans="1:14" x14ac:dyDescent="0.3">
      <c r="A1913" t="s">
        <v>37</v>
      </c>
      <c r="B1913">
        <v>7.1</v>
      </c>
      <c r="N1913">
        <v>4.0999999999999996</v>
      </c>
    </row>
    <row r="1914" spans="1:14" x14ac:dyDescent="0.3">
      <c r="A1914" t="s">
        <v>37</v>
      </c>
      <c r="B1914">
        <v>6.4</v>
      </c>
      <c r="N1914">
        <v>6.2</v>
      </c>
    </row>
    <row r="1915" spans="1:14" x14ac:dyDescent="0.3">
      <c r="A1915" t="s">
        <v>37</v>
      </c>
      <c r="B1915">
        <v>7</v>
      </c>
      <c r="N1915">
        <v>3.8</v>
      </c>
    </row>
    <row r="1916" spans="1:14" x14ac:dyDescent="0.3">
      <c r="A1916" t="s">
        <v>37</v>
      </c>
      <c r="B1916">
        <v>6.2</v>
      </c>
      <c r="N1916">
        <v>5.0999999999999996</v>
      </c>
    </row>
    <row r="1917" spans="1:14" x14ac:dyDescent="0.3">
      <c r="A1917" t="s">
        <v>37</v>
      </c>
      <c r="B1917">
        <v>7.5</v>
      </c>
      <c r="N1917">
        <v>6.1</v>
      </c>
    </row>
    <row r="1918" spans="1:14" x14ac:dyDescent="0.3">
      <c r="A1918" t="s">
        <v>37</v>
      </c>
      <c r="B1918">
        <v>4.8</v>
      </c>
      <c r="N1918">
        <v>5.8</v>
      </c>
    </row>
    <row r="1919" spans="1:14" x14ac:dyDescent="0.3">
      <c r="A1919" t="s">
        <v>37</v>
      </c>
      <c r="B1919">
        <v>7.3</v>
      </c>
      <c r="N1919">
        <v>6.3</v>
      </c>
    </row>
    <row r="1920" spans="1:14" x14ac:dyDescent="0.3">
      <c r="A1920" t="s">
        <v>37</v>
      </c>
      <c r="B1920">
        <v>5.8</v>
      </c>
      <c r="N1920">
        <v>5.4</v>
      </c>
    </row>
    <row r="1921" spans="1:14" x14ac:dyDescent="0.3">
      <c r="A1921" t="s">
        <v>37</v>
      </c>
      <c r="B1921">
        <v>7.6</v>
      </c>
      <c r="N1921">
        <v>6.8</v>
      </c>
    </row>
    <row r="1922" spans="1:14" x14ac:dyDescent="0.3">
      <c r="A1922" t="s">
        <v>37</v>
      </c>
      <c r="B1922">
        <v>5.6</v>
      </c>
      <c r="N1922">
        <v>7.3</v>
      </c>
    </row>
    <row r="1923" spans="1:14" x14ac:dyDescent="0.3">
      <c r="A1923" t="s">
        <v>37</v>
      </c>
      <c r="B1923">
        <v>7</v>
      </c>
      <c r="N1923">
        <v>6.5</v>
      </c>
    </row>
    <row r="1924" spans="1:14" x14ac:dyDescent="0.3">
      <c r="A1924" t="s">
        <v>37</v>
      </c>
      <c r="B1924">
        <v>6.6</v>
      </c>
      <c r="N1924">
        <v>7.2</v>
      </c>
    </row>
    <row r="1925" spans="1:14" x14ac:dyDescent="0.3">
      <c r="A1925" t="s">
        <v>37</v>
      </c>
      <c r="B1925">
        <v>6.5</v>
      </c>
      <c r="N1925">
        <v>6.3</v>
      </c>
    </row>
    <row r="1926" spans="1:14" x14ac:dyDescent="0.3">
      <c r="A1926" t="s">
        <v>37</v>
      </c>
      <c r="B1926">
        <v>7.4</v>
      </c>
      <c r="N1926">
        <v>5.9</v>
      </c>
    </row>
    <row r="1927" spans="1:14" x14ac:dyDescent="0.3">
      <c r="A1927" t="s">
        <v>37</v>
      </c>
      <c r="B1927">
        <v>4.5999999999999996</v>
      </c>
      <c r="N1927">
        <v>7.8</v>
      </c>
    </row>
    <row r="1928" spans="1:14" x14ac:dyDescent="0.3">
      <c r="A1928" t="s">
        <v>37</v>
      </c>
      <c r="B1928">
        <v>6.4</v>
      </c>
      <c r="N1928">
        <v>7.4</v>
      </c>
    </row>
    <row r="1929" spans="1:14" x14ac:dyDescent="0.3">
      <c r="A1929" t="s">
        <v>37</v>
      </c>
      <c r="B1929">
        <v>5.9</v>
      </c>
      <c r="N1929">
        <v>4.8</v>
      </c>
    </row>
    <row r="1930" spans="1:14" x14ac:dyDescent="0.3">
      <c r="A1930" t="s">
        <v>37</v>
      </c>
      <c r="B1930">
        <v>6.4</v>
      </c>
      <c r="N1930">
        <v>6.3</v>
      </c>
    </row>
    <row r="1931" spans="1:14" x14ac:dyDescent="0.3">
      <c r="A1931" t="s">
        <v>37</v>
      </c>
      <c r="B1931">
        <v>6.6</v>
      </c>
      <c r="N1931">
        <v>7.8</v>
      </c>
    </row>
    <row r="1932" spans="1:14" x14ac:dyDescent="0.3">
      <c r="A1932" t="s">
        <v>37</v>
      </c>
      <c r="B1932">
        <v>6.9</v>
      </c>
      <c r="N1932">
        <v>7.5</v>
      </c>
    </row>
    <row r="1933" spans="1:14" x14ac:dyDescent="0.3">
      <c r="A1933" t="s">
        <v>37</v>
      </c>
      <c r="B1933">
        <v>5.8</v>
      </c>
      <c r="N1933">
        <v>6.8</v>
      </c>
    </row>
    <row r="1934" spans="1:14" x14ac:dyDescent="0.3">
      <c r="A1934" t="s">
        <v>37</v>
      </c>
      <c r="B1934">
        <v>6.4</v>
      </c>
      <c r="N1934">
        <v>6.6</v>
      </c>
    </row>
    <row r="1935" spans="1:14" x14ac:dyDescent="0.3">
      <c r="A1935" t="s">
        <v>37</v>
      </c>
      <c r="B1935">
        <v>5.3</v>
      </c>
      <c r="N1935">
        <v>4.5999999999999996</v>
      </c>
    </row>
    <row r="1936" spans="1:14" x14ac:dyDescent="0.3">
      <c r="A1936" t="s">
        <v>37</v>
      </c>
      <c r="B1936">
        <v>6.5</v>
      </c>
      <c r="N1936">
        <v>7.1</v>
      </c>
    </row>
    <row r="1937" spans="1:14" x14ac:dyDescent="0.3">
      <c r="A1937" t="s">
        <v>37</v>
      </c>
      <c r="B1937">
        <v>5.7</v>
      </c>
      <c r="N1937">
        <v>6.1</v>
      </c>
    </row>
    <row r="1938" spans="1:14" x14ac:dyDescent="0.3">
      <c r="A1938" t="s">
        <v>37</v>
      </c>
      <c r="B1938">
        <v>6.7</v>
      </c>
      <c r="N1938">
        <v>6.7</v>
      </c>
    </row>
    <row r="1939" spans="1:14" x14ac:dyDescent="0.3">
      <c r="A1939" t="s">
        <v>37</v>
      </c>
      <c r="B1939">
        <v>3.9</v>
      </c>
      <c r="N1939">
        <v>7.1</v>
      </c>
    </row>
    <row r="1940" spans="1:14" x14ac:dyDescent="0.3">
      <c r="A1940" t="s">
        <v>37</v>
      </c>
      <c r="B1940">
        <v>4.0999999999999996</v>
      </c>
      <c r="N1940">
        <v>5.8</v>
      </c>
    </row>
    <row r="1941" spans="1:14" x14ac:dyDescent="0.3">
      <c r="A1941" t="s">
        <v>37</v>
      </c>
      <c r="B1941">
        <v>6.2</v>
      </c>
      <c r="N1941">
        <v>6.7</v>
      </c>
    </row>
    <row r="1942" spans="1:14" x14ac:dyDescent="0.3">
      <c r="A1942" t="s">
        <v>37</v>
      </c>
      <c r="B1942">
        <v>3.8</v>
      </c>
      <c r="N1942">
        <v>5.8</v>
      </c>
    </row>
    <row r="1943" spans="1:14" x14ac:dyDescent="0.3">
      <c r="A1943" t="s">
        <v>37</v>
      </c>
      <c r="B1943">
        <v>5.0999999999999996</v>
      </c>
      <c r="N1943">
        <v>6.8</v>
      </c>
    </row>
    <row r="1944" spans="1:14" x14ac:dyDescent="0.3">
      <c r="A1944" t="s">
        <v>10490</v>
      </c>
      <c r="B1944">
        <v>7.8</v>
      </c>
      <c r="N1944">
        <v>8.5</v>
      </c>
    </row>
    <row r="1945" spans="1:14" x14ac:dyDescent="0.3">
      <c r="A1945" t="s">
        <v>1464</v>
      </c>
      <c r="B1945">
        <v>7.8</v>
      </c>
      <c r="N1945">
        <v>6.6</v>
      </c>
    </row>
    <row r="1946" spans="1:14" x14ac:dyDescent="0.3">
      <c r="A1946" t="s">
        <v>37</v>
      </c>
      <c r="B1946">
        <v>6.1</v>
      </c>
      <c r="N1946">
        <v>7.7</v>
      </c>
    </row>
    <row r="1947" spans="1:14" x14ac:dyDescent="0.3">
      <c r="A1947" t="s">
        <v>37</v>
      </c>
      <c r="B1947">
        <v>5.8</v>
      </c>
      <c r="N1947">
        <v>4.7</v>
      </c>
    </row>
    <row r="1948" spans="1:14" x14ac:dyDescent="0.3">
      <c r="A1948" t="s">
        <v>37</v>
      </c>
      <c r="B1948">
        <v>6.3</v>
      </c>
      <c r="N1948">
        <v>6.4</v>
      </c>
    </row>
    <row r="1949" spans="1:14" x14ac:dyDescent="0.3">
      <c r="A1949" t="s">
        <v>37</v>
      </c>
      <c r="B1949">
        <v>5.4</v>
      </c>
      <c r="N1949">
        <v>5.5</v>
      </c>
    </row>
    <row r="1950" spans="1:14" x14ac:dyDescent="0.3">
      <c r="A1950" t="s">
        <v>1464</v>
      </c>
      <c r="B1950">
        <v>7.3</v>
      </c>
      <c r="N1950">
        <v>8.6</v>
      </c>
    </row>
    <row r="1951" spans="1:14" x14ac:dyDescent="0.3">
      <c r="A1951" t="s">
        <v>37</v>
      </c>
      <c r="B1951">
        <v>6.8</v>
      </c>
      <c r="N1951">
        <v>7</v>
      </c>
    </row>
    <row r="1952" spans="1:14" x14ac:dyDescent="0.3">
      <c r="A1952" t="s">
        <v>37</v>
      </c>
      <c r="B1952">
        <v>7.3</v>
      </c>
      <c r="N1952">
        <v>7.1</v>
      </c>
    </row>
    <row r="1953" spans="1:14" x14ac:dyDescent="0.3">
      <c r="A1953" t="s">
        <v>37</v>
      </c>
      <c r="B1953">
        <v>6.5</v>
      </c>
      <c r="N1953">
        <v>5.7</v>
      </c>
    </row>
    <row r="1954" spans="1:14" x14ac:dyDescent="0.3">
      <c r="A1954" t="s">
        <v>37</v>
      </c>
      <c r="B1954">
        <v>7.2</v>
      </c>
      <c r="N1954">
        <v>3.7</v>
      </c>
    </row>
    <row r="1955" spans="1:14" x14ac:dyDescent="0.3">
      <c r="A1955" t="s">
        <v>37</v>
      </c>
      <c r="B1955">
        <v>6.3</v>
      </c>
      <c r="N1955">
        <v>7.5</v>
      </c>
    </row>
    <row r="1956" spans="1:14" x14ac:dyDescent="0.3">
      <c r="A1956" t="s">
        <v>37</v>
      </c>
      <c r="B1956">
        <v>5.9</v>
      </c>
      <c r="N1956">
        <v>4.5999999999999996</v>
      </c>
    </row>
    <row r="1957" spans="1:14" x14ac:dyDescent="0.3">
      <c r="A1957" t="s">
        <v>37</v>
      </c>
      <c r="B1957">
        <v>7.8</v>
      </c>
      <c r="N1957">
        <v>4.9000000000000004</v>
      </c>
    </row>
    <row r="1958" spans="1:14" x14ac:dyDescent="0.3">
      <c r="A1958" t="s">
        <v>37</v>
      </c>
      <c r="B1958">
        <v>7.4</v>
      </c>
      <c r="N1958">
        <v>7.1</v>
      </c>
    </row>
    <row r="1959" spans="1:14" x14ac:dyDescent="0.3">
      <c r="A1959" t="s">
        <v>37</v>
      </c>
      <c r="B1959">
        <v>4.8</v>
      </c>
      <c r="N1959">
        <v>5.8</v>
      </c>
    </row>
    <row r="1960" spans="1:14" x14ac:dyDescent="0.3">
      <c r="A1960" t="s">
        <v>37</v>
      </c>
      <c r="B1960">
        <v>6.3</v>
      </c>
      <c r="N1960">
        <v>5.4</v>
      </c>
    </row>
    <row r="1961" spans="1:14" x14ac:dyDescent="0.3">
      <c r="A1961" t="s">
        <v>37</v>
      </c>
      <c r="B1961">
        <v>7.8</v>
      </c>
      <c r="N1961">
        <v>7.3</v>
      </c>
    </row>
    <row r="1962" spans="1:14" x14ac:dyDescent="0.3">
      <c r="A1962" t="s">
        <v>37</v>
      </c>
      <c r="B1962">
        <v>7.5</v>
      </c>
      <c r="N1962">
        <v>7.1</v>
      </c>
    </row>
    <row r="1963" spans="1:14" x14ac:dyDescent="0.3">
      <c r="A1963" t="s">
        <v>37</v>
      </c>
      <c r="B1963">
        <v>6.8</v>
      </c>
      <c r="N1963">
        <v>5.8</v>
      </c>
    </row>
    <row r="1964" spans="1:14" x14ac:dyDescent="0.3">
      <c r="A1964" t="s">
        <v>37</v>
      </c>
      <c r="B1964">
        <v>6.6</v>
      </c>
      <c r="N1964">
        <v>8.1</v>
      </c>
    </row>
    <row r="1965" spans="1:14" x14ac:dyDescent="0.3">
      <c r="A1965" t="s">
        <v>37</v>
      </c>
      <c r="B1965">
        <v>4.5999999999999996</v>
      </c>
      <c r="N1965">
        <v>5.7</v>
      </c>
    </row>
    <row r="1966" spans="1:14" x14ac:dyDescent="0.3">
      <c r="A1966" t="s">
        <v>37</v>
      </c>
      <c r="B1966">
        <v>7.1</v>
      </c>
      <c r="N1966">
        <v>4.4000000000000004</v>
      </c>
    </row>
    <row r="1967" spans="1:14" x14ac:dyDescent="0.3">
      <c r="A1967" t="s">
        <v>37</v>
      </c>
      <c r="B1967">
        <v>6.1</v>
      </c>
      <c r="N1967">
        <v>7.9</v>
      </c>
    </row>
    <row r="1968" spans="1:14" x14ac:dyDescent="0.3">
      <c r="A1968" t="s">
        <v>37</v>
      </c>
      <c r="B1968">
        <v>6.7</v>
      </c>
      <c r="N1968">
        <v>7.6</v>
      </c>
    </row>
    <row r="1969" spans="1:14" x14ac:dyDescent="0.3">
      <c r="A1969" t="s">
        <v>37</v>
      </c>
      <c r="B1969">
        <v>7.1</v>
      </c>
      <c r="N1969">
        <v>4.8</v>
      </c>
    </row>
    <row r="1970" spans="1:14" x14ac:dyDescent="0.3">
      <c r="A1970" t="s">
        <v>37</v>
      </c>
      <c r="B1970">
        <v>5.8</v>
      </c>
      <c r="N1970">
        <v>6.7</v>
      </c>
    </row>
    <row r="1971" spans="1:14" x14ac:dyDescent="0.3">
      <c r="A1971" t="s">
        <v>37</v>
      </c>
      <c r="B1971">
        <v>6.7</v>
      </c>
      <c r="N1971">
        <v>2.7</v>
      </c>
    </row>
    <row r="1972" spans="1:14" x14ac:dyDescent="0.3">
      <c r="A1972" t="s">
        <v>37</v>
      </c>
      <c r="B1972">
        <v>5.8</v>
      </c>
      <c r="N1972">
        <v>5.8</v>
      </c>
    </row>
    <row r="1973" spans="1:14" x14ac:dyDescent="0.3">
      <c r="A1973" t="s">
        <v>37</v>
      </c>
      <c r="B1973">
        <v>6.8</v>
      </c>
      <c r="N1973">
        <v>7.5</v>
      </c>
    </row>
    <row r="1974" spans="1:14" x14ac:dyDescent="0.3">
      <c r="A1974" t="s">
        <v>37</v>
      </c>
      <c r="B1974">
        <v>8.5</v>
      </c>
      <c r="N1974">
        <v>5.4</v>
      </c>
    </row>
    <row r="1975" spans="1:14" x14ac:dyDescent="0.3">
      <c r="A1975" t="s">
        <v>37</v>
      </c>
      <c r="B1975">
        <v>6.6</v>
      </c>
      <c r="N1975">
        <v>4.0999999999999996</v>
      </c>
    </row>
    <row r="1976" spans="1:14" x14ac:dyDescent="0.3">
      <c r="A1976" t="s">
        <v>37</v>
      </c>
      <c r="B1976">
        <v>7.7</v>
      </c>
      <c r="N1976">
        <v>5.9</v>
      </c>
    </row>
    <row r="1977" spans="1:14" x14ac:dyDescent="0.3">
      <c r="A1977" t="s">
        <v>37</v>
      </c>
      <c r="B1977">
        <v>4.7</v>
      </c>
      <c r="N1977">
        <v>6.3</v>
      </c>
    </row>
    <row r="1978" spans="1:14" x14ac:dyDescent="0.3">
      <c r="A1978" t="s">
        <v>37</v>
      </c>
      <c r="B1978">
        <v>6.4</v>
      </c>
      <c r="N1978">
        <v>6.8</v>
      </c>
    </row>
    <row r="1979" spans="1:14" x14ac:dyDescent="0.3">
      <c r="A1979" t="s">
        <v>37</v>
      </c>
      <c r="B1979">
        <v>5.5</v>
      </c>
      <c r="N1979">
        <v>2.2999999999999998</v>
      </c>
    </row>
    <row r="1980" spans="1:14" x14ac:dyDescent="0.3">
      <c r="A1980" t="s">
        <v>37</v>
      </c>
      <c r="B1980">
        <v>8.6</v>
      </c>
      <c r="N1980">
        <v>8.1</v>
      </c>
    </row>
    <row r="1981" spans="1:14" x14ac:dyDescent="0.3">
      <c r="A1981" t="s">
        <v>37</v>
      </c>
      <c r="B1981">
        <v>7</v>
      </c>
      <c r="N1981">
        <v>6.1</v>
      </c>
    </row>
    <row r="1982" spans="1:14" x14ac:dyDescent="0.3">
      <c r="A1982" t="s">
        <v>37</v>
      </c>
      <c r="B1982">
        <v>7.1</v>
      </c>
      <c r="N1982">
        <v>5</v>
      </c>
    </row>
    <row r="1983" spans="1:14" x14ac:dyDescent="0.3">
      <c r="A1983" t="s">
        <v>37</v>
      </c>
      <c r="B1983">
        <v>5.7</v>
      </c>
      <c r="N1983">
        <v>5.5</v>
      </c>
    </row>
    <row r="1984" spans="1:14" x14ac:dyDescent="0.3">
      <c r="A1984" t="s">
        <v>37</v>
      </c>
      <c r="B1984">
        <v>3.7</v>
      </c>
      <c r="N1984">
        <v>6.2</v>
      </c>
    </row>
    <row r="1985" spans="1:14" x14ac:dyDescent="0.3">
      <c r="A1985" t="s">
        <v>37</v>
      </c>
      <c r="B1985">
        <v>7.5</v>
      </c>
      <c r="N1985">
        <v>6.2</v>
      </c>
    </row>
    <row r="1986" spans="1:14" x14ac:dyDescent="0.3">
      <c r="A1986" t="s">
        <v>37</v>
      </c>
      <c r="B1986">
        <v>4.5999999999999996</v>
      </c>
      <c r="N1986">
        <v>6.3</v>
      </c>
    </row>
    <row r="1987" spans="1:14" x14ac:dyDescent="0.3">
      <c r="A1987" t="s">
        <v>37</v>
      </c>
      <c r="B1987">
        <v>4.9000000000000004</v>
      </c>
      <c r="N1987">
        <v>6.7</v>
      </c>
    </row>
    <row r="1988" spans="1:14" x14ac:dyDescent="0.3">
      <c r="A1988" t="s">
        <v>37</v>
      </c>
      <c r="B1988">
        <v>7.1</v>
      </c>
      <c r="N1988">
        <v>3.5</v>
      </c>
    </row>
    <row r="1989" spans="1:14" x14ac:dyDescent="0.3">
      <c r="A1989" t="s">
        <v>37</v>
      </c>
      <c r="B1989">
        <v>5.8</v>
      </c>
      <c r="N1989">
        <v>7.5</v>
      </c>
    </row>
    <row r="1990" spans="1:14" x14ac:dyDescent="0.3">
      <c r="A1990" t="s">
        <v>37</v>
      </c>
      <c r="B1990">
        <v>5.4</v>
      </c>
      <c r="N1990">
        <v>6.6</v>
      </c>
    </row>
    <row r="1991" spans="1:14" x14ac:dyDescent="0.3">
      <c r="A1991" t="s">
        <v>37</v>
      </c>
      <c r="B1991">
        <v>7.3</v>
      </c>
      <c r="N1991">
        <v>7.5</v>
      </c>
    </row>
    <row r="1992" spans="1:14" x14ac:dyDescent="0.3">
      <c r="A1992" t="s">
        <v>37</v>
      </c>
      <c r="B1992">
        <v>7.1</v>
      </c>
      <c r="N1992">
        <v>7.2</v>
      </c>
    </row>
    <row r="1993" spans="1:14" x14ac:dyDescent="0.3">
      <c r="A1993" t="s">
        <v>37</v>
      </c>
      <c r="B1993">
        <v>5.8</v>
      </c>
      <c r="N1993">
        <v>4.8</v>
      </c>
    </row>
    <row r="1994" spans="1:14" x14ac:dyDescent="0.3">
      <c r="A1994" t="s">
        <v>37</v>
      </c>
      <c r="B1994">
        <v>8.1</v>
      </c>
      <c r="N1994">
        <v>6.6</v>
      </c>
    </row>
    <row r="1995" spans="1:14" x14ac:dyDescent="0.3">
      <c r="A1995" t="s">
        <v>37</v>
      </c>
      <c r="B1995">
        <v>5.7</v>
      </c>
      <c r="N1995">
        <v>3.5</v>
      </c>
    </row>
    <row r="1996" spans="1:14" x14ac:dyDescent="0.3">
      <c r="A1996" t="s">
        <v>37</v>
      </c>
      <c r="B1996">
        <v>4.4000000000000004</v>
      </c>
      <c r="N1996">
        <v>7.6</v>
      </c>
    </row>
    <row r="1997" spans="1:14" x14ac:dyDescent="0.3">
      <c r="A1997" t="s">
        <v>37</v>
      </c>
      <c r="B1997">
        <v>7.9</v>
      </c>
      <c r="N1997">
        <v>6.3</v>
      </c>
    </row>
    <row r="1998" spans="1:14" x14ac:dyDescent="0.3">
      <c r="A1998" t="s">
        <v>37</v>
      </c>
      <c r="B1998">
        <v>7.6</v>
      </c>
      <c r="N1998">
        <v>5.5</v>
      </c>
    </row>
    <row r="1999" spans="1:14" x14ac:dyDescent="0.3">
      <c r="A1999" t="s">
        <v>37</v>
      </c>
      <c r="B1999">
        <v>4.8</v>
      </c>
      <c r="N1999">
        <v>6.3</v>
      </c>
    </row>
    <row r="2000" spans="1:14" x14ac:dyDescent="0.3">
      <c r="A2000" t="s">
        <v>37</v>
      </c>
      <c r="B2000">
        <v>6.7</v>
      </c>
      <c r="N2000">
        <v>6.5</v>
      </c>
    </row>
    <row r="2001" spans="1:14" x14ac:dyDescent="0.3">
      <c r="A2001" t="s">
        <v>37</v>
      </c>
      <c r="B2001">
        <v>2.7</v>
      </c>
      <c r="N2001">
        <v>6.9</v>
      </c>
    </row>
    <row r="2002" spans="1:14" x14ac:dyDescent="0.3">
      <c r="A2002" t="s">
        <v>37</v>
      </c>
      <c r="B2002">
        <v>5.8</v>
      </c>
      <c r="N2002">
        <v>7.6</v>
      </c>
    </row>
    <row r="2003" spans="1:14" x14ac:dyDescent="0.3">
      <c r="A2003" t="s">
        <v>37</v>
      </c>
      <c r="B2003">
        <v>7.5</v>
      </c>
      <c r="N2003">
        <v>3.9</v>
      </c>
    </row>
    <row r="2004" spans="1:14" x14ac:dyDescent="0.3">
      <c r="A2004" t="s">
        <v>37</v>
      </c>
      <c r="B2004">
        <v>5.4</v>
      </c>
      <c r="N2004">
        <v>6.1</v>
      </c>
    </row>
    <row r="2005" spans="1:14" x14ac:dyDescent="0.3">
      <c r="A2005" t="s">
        <v>37</v>
      </c>
      <c r="B2005">
        <v>4.0999999999999996</v>
      </c>
      <c r="N2005">
        <v>7.3</v>
      </c>
    </row>
    <row r="2006" spans="1:14" x14ac:dyDescent="0.3">
      <c r="A2006" t="s">
        <v>37</v>
      </c>
      <c r="B2006">
        <v>5.9</v>
      </c>
      <c r="N2006">
        <v>8.3000000000000007</v>
      </c>
    </row>
    <row r="2007" spans="1:14" x14ac:dyDescent="0.3">
      <c r="A2007" t="s">
        <v>37</v>
      </c>
      <c r="B2007">
        <v>6.3</v>
      </c>
      <c r="N2007">
        <v>5.8</v>
      </c>
    </row>
    <row r="2008" spans="1:14" x14ac:dyDescent="0.3">
      <c r="A2008" t="s">
        <v>37</v>
      </c>
      <c r="B2008">
        <v>6.8</v>
      </c>
      <c r="N2008">
        <v>6.8</v>
      </c>
    </row>
    <row r="2009" spans="1:14" x14ac:dyDescent="0.3">
      <c r="A2009" t="s">
        <v>37</v>
      </c>
      <c r="B2009">
        <v>2.2999999999999998</v>
      </c>
      <c r="N2009">
        <v>7</v>
      </c>
    </row>
    <row r="2010" spans="1:14" x14ac:dyDescent="0.3">
      <c r="A2010" t="s">
        <v>37</v>
      </c>
      <c r="B2010">
        <v>8.1</v>
      </c>
      <c r="N2010">
        <v>5.9</v>
      </c>
    </row>
    <row r="2011" spans="1:14" x14ac:dyDescent="0.3">
      <c r="A2011" t="s">
        <v>37</v>
      </c>
      <c r="B2011">
        <v>6.1</v>
      </c>
      <c r="N2011">
        <v>6.5</v>
      </c>
    </row>
    <row r="2012" spans="1:14" x14ac:dyDescent="0.3">
      <c r="A2012" t="s">
        <v>37</v>
      </c>
      <c r="B2012">
        <v>5</v>
      </c>
      <c r="N2012">
        <v>6.4</v>
      </c>
    </row>
    <row r="2013" spans="1:14" x14ac:dyDescent="0.3">
      <c r="A2013" t="s">
        <v>37</v>
      </c>
      <c r="B2013">
        <v>5.5</v>
      </c>
      <c r="N2013">
        <v>5.8</v>
      </c>
    </row>
    <row r="2014" spans="1:14" x14ac:dyDescent="0.3">
      <c r="A2014" t="s">
        <v>37</v>
      </c>
      <c r="B2014">
        <v>6.2</v>
      </c>
      <c r="N2014">
        <v>5.0999999999999996</v>
      </c>
    </row>
    <row r="2015" spans="1:14" x14ac:dyDescent="0.3">
      <c r="A2015" t="s">
        <v>37</v>
      </c>
      <c r="B2015">
        <v>6.2</v>
      </c>
      <c r="N2015">
        <v>6.8</v>
      </c>
    </row>
    <row r="2016" spans="1:14" x14ac:dyDescent="0.3">
      <c r="A2016" t="s">
        <v>37</v>
      </c>
      <c r="B2016">
        <v>6.3</v>
      </c>
      <c r="N2016">
        <v>5.3</v>
      </c>
    </row>
    <row r="2017" spans="1:14" x14ac:dyDescent="0.3">
      <c r="A2017" t="s">
        <v>37</v>
      </c>
      <c r="B2017">
        <v>6.7</v>
      </c>
      <c r="N2017">
        <v>5.3</v>
      </c>
    </row>
    <row r="2018" spans="1:14" x14ac:dyDescent="0.3">
      <c r="A2018" t="s">
        <v>37</v>
      </c>
      <c r="B2018">
        <v>3.5</v>
      </c>
      <c r="N2018">
        <v>4.9000000000000004</v>
      </c>
    </row>
    <row r="2019" spans="1:14" x14ac:dyDescent="0.3">
      <c r="A2019" t="s">
        <v>37</v>
      </c>
      <c r="B2019">
        <v>7.5</v>
      </c>
      <c r="N2019">
        <v>6.8</v>
      </c>
    </row>
    <row r="2020" spans="1:14" x14ac:dyDescent="0.3">
      <c r="A2020" t="s">
        <v>37</v>
      </c>
      <c r="B2020">
        <v>6.6</v>
      </c>
      <c r="N2020">
        <v>7.1</v>
      </c>
    </row>
    <row r="2021" spans="1:14" x14ac:dyDescent="0.3">
      <c r="A2021" t="s">
        <v>37</v>
      </c>
      <c r="B2021">
        <v>7.5</v>
      </c>
      <c r="N2021">
        <v>6.1</v>
      </c>
    </row>
    <row r="2022" spans="1:14" x14ac:dyDescent="0.3">
      <c r="A2022" t="s">
        <v>37</v>
      </c>
      <c r="B2022">
        <v>7.2</v>
      </c>
      <c r="N2022">
        <v>8.5</v>
      </c>
    </row>
    <row r="2023" spans="1:14" x14ac:dyDescent="0.3">
      <c r="A2023" t="s">
        <v>37</v>
      </c>
      <c r="B2023">
        <v>4.8</v>
      </c>
      <c r="N2023">
        <v>5.9</v>
      </c>
    </row>
    <row r="2024" spans="1:14" x14ac:dyDescent="0.3">
      <c r="A2024" t="s">
        <v>37</v>
      </c>
      <c r="B2024">
        <v>6.6</v>
      </c>
      <c r="N2024">
        <v>6.3</v>
      </c>
    </row>
    <row r="2025" spans="1:14" x14ac:dyDescent="0.3">
      <c r="A2025" t="s">
        <v>37</v>
      </c>
      <c r="B2025">
        <v>3.5</v>
      </c>
      <c r="N2025">
        <v>5.9</v>
      </c>
    </row>
    <row r="2026" spans="1:14" x14ac:dyDescent="0.3">
      <c r="A2026" t="s">
        <v>37</v>
      </c>
      <c r="B2026">
        <v>7.6</v>
      </c>
      <c r="N2026">
        <v>5.4</v>
      </c>
    </row>
    <row r="2027" spans="1:14" x14ac:dyDescent="0.3">
      <c r="A2027" t="s">
        <v>37</v>
      </c>
      <c r="B2027">
        <v>6.3</v>
      </c>
      <c r="N2027">
        <v>6.9</v>
      </c>
    </row>
    <row r="2028" spans="1:14" x14ac:dyDescent="0.3">
      <c r="A2028" t="s">
        <v>37</v>
      </c>
      <c r="B2028">
        <v>5.5</v>
      </c>
      <c r="N2028">
        <v>7.5</v>
      </c>
    </row>
    <row r="2029" spans="1:14" x14ac:dyDescent="0.3">
      <c r="A2029" t="s">
        <v>37</v>
      </c>
      <c r="B2029">
        <v>6.3</v>
      </c>
      <c r="N2029">
        <v>8.1999999999999993</v>
      </c>
    </row>
    <row r="2030" spans="1:14" x14ac:dyDescent="0.3">
      <c r="A2030" t="s">
        <v>37</v>
      </c>
      <c r="B2030">
        <v>6.5</v>
      </c>
      <c r="N2030">
        <v>5.9</v>
      </c>
    </row>
    <row r="2031" spans="1:14" x14ac:dyDescent="0.3">
      <c r="A2031" t="s">
        <v>37</v>
      </c>
      <c r="B2031">
        <v>6.9</v>
      </c>
      <c r="N2031">
        <v>5</v>
      </c>
    </row>
    <row r="2032" spans="1:14" x14ac:dyDescent="0.3">
      <c r="A2032" t="s">
        <v>37</v>
      </c>
      <c r="B2032">
        <v>7.6</v>
      </c>
      <c r="N2032">
        <v>7.3</v>
      </c>
    </row>
    <row r="2033" spans="1:14" x14ac:dyDescent="0.3">
      <c r="A2033" t="s">
        <v>37</v>
      </c>
      <c r="B2033">
        <v>3.9</v>
      </c>
      <c r="N2033">
        <v>6.4</v>
      </c>
    </row>
    <row r="2034" spans="1:14" x14ac:dyDescent="0.3">
      <c r="A2034" t="s">
        <v>37</v>
      </c>
      <c r="B2034">
        <v>6.1</v>
      </c>
      <c r="N2034">
        <v>6.6</v>
      </c>
    </row>
    <row r="2035" spans="1:14" x14ac:dyDescent="0.3">
      <c r="A2035" t="s">
        <v>37</v>
      </c>
      <c r="B2035">
        <v>7.3</v>
      </c>
      <c r="N2035">
        <v>4</v>
      </c>
    </row>
    <row r="2036" spans="1:14" x14ac:dyDescent="0.3">
      <c r="A2036" t="s">
        <v>37</v>
      </c>
      <c r="B2036">
        <v>8.3000000000000007</v>
      </c>
      <c r="N2036">
        <v>7.7</v>
      </c>
    </row>
    <row r="2037" spans="1:14" x14ac:dyDescent="0.3">
      <c r="A2037" t="s">
        <v>37</v>
      </c>
      <c r="B2037">
        <v>5.8</v>
      </c>
      <c r="N2037">
        <v>5.8</v>
      </c>
    </row>
    <row r="2038" spans="1:14" x14ac:dyDescent="0.3">
      <c r="A2038" t="s">
        <v>37</v>
      </c>
      <c r="B2038">
        <v>6.8</v>
      </c>
      <c r="N2038">
        <v>5.6</v>
      </c>
    </row>
    <row r="2039" spans="1:14" x14ac:dyDescent="0.3">
      <c r="A2039" t="s">
        <v>37</v>
      </c>
      <c r="B2039">
        <v>7</v>
      </c>
      <c r="N2039">
        <v>5.3</v>
      </c>
    </row>
    <row r="2040" spans="1:14" x14ac:dyDescent="0.3">
      <c r="A2040" t="s">
        <v>37</v>
      </c>
      <c r="B2040">
        <v>5.9</v>
      </c>
      <c r="N2040">
        <v>6.6</v>
      </c>
    </row>
    <row r="2041" spans="1:14" x14ac:dyDescent="0.3">
      <c r="A2041" t="s">
        <v>37</v>
      </c>
      <c r="B2041">
        <v>6.5</v>
      </c>
      <c r="N2041">
        <v>1.9</v>
      </c>
    </row>
    <row r="2042" spans="1:14" x14ac:dyDescent="0.3">
      <c r="A2042" t="s">
        <v>37</v>
      </c>
      <c r="B2042">
        <v>6.4</v>
      </c>
      <c r="N2042">
        <v>5.7</v>
      </c>
    </row>
    <row r="2043" spans="1:14" x14ac:dyDescent="0.3">
      <c r="A2043" t="s">
        <v>37</v>
      </c>
      <c r="B2043">
        <v>5.8</v>
      </c>
      <c r="N2043">
        <v>6.6</v>
      </c>
    </row>
    <row r="2044" spans="1:14" x14ac:dyDescent="0.3">
      <c r="A2044" t="s">
        <v>37</v>
      </c>
      <c r="B2044">
        <v>5.0999999999999996</v>
      </c>
      <c r="N2044">
        <v>6</v>
      </c>
    </row>
    <row r="2045" spans="1:14" x14ac:dyDescent="0.3">
      <c r="A2045" t="s">
        <v>37</v>
      </c>
      <c r="B2045">
        <v>6.8</v>
      </c>
      <c r="N2045">
        <v>6.1</v>
      </c>
    </row>
    <row r="2046" spans="1:14" x14ac:dyDescent="0.3">
      <c r="A2046" t="s">
        <v>37</v>
      </c>
      <c r="B2046">
        <v>5.3</v>
      </c>
      <c r="N2046">
        <v>4.8</v>
      </c>
    </row>
    <row r="2047" spans="1:14" x14ac:dyDescent="0.3">
      <c r="A2047" t="s">
        <v>37</v>
      </c>
      <c r="B2047">
        <v>5.3</v>
      </c>
      <c r="N2047">
        <v>6.2</v>
      </c>
    </row>
    <row r="2048" spans="1:14" x14ac:dyDescent="0.3">
      <c r="A2048" t="s">
        <v>37</v>
      </c>
      <c r="B2048">
        <v>4.9000000000000004</v>
      </c>
      <c r="N2048">
        <v>7.5</v>
      </c>
    </row>
    <row r="2049" spans="1:14" x14ac:dyDescent="0.3">
      <c r="A2049" t="s">
        <v>37</v>
      </c>
      <c r="B2049">
        <v>6.8</v>
      </c>
      <c r="N2049">
        <v>6.3</v>
      </c>
    </row>
    <row r="2050" spans="1:14" x14ac:dyDescent="0.3">
      <c r="A2050" t="s">
        <v>37</v>
      </c>
      <c r="B2050">
        <v>7.1</v>
      </c>
      <c r="N2050">
        <v>7.1</v>
      </c>
    </row>
    <row r="2051" spans="1:14" x14ac:dyDescent="0.3">
      <c r="A2051" t="s">
        <v>37</v>
      </c>
      <c r="B2051">
        <v>6.1</v>
      </c>
      <c r="N2051">
        <v>6.6</v>
      </c>
    </row>
    <row r="2052" spans="1:14" x14ac:dyDescent="0.3">
      <c r="A2052" t="s">
        <v>37</v>
      </c>
      <c r="B2052">
        <v>8.5</v>
      </c>
      <c r="N2052">
        <v>6.1</v>
      </c>
    </row>
    <row r="2053" spans="1:14" x14ac:dyDescent="0.3">
      <c r="A2053" t="s">
        <v>37</v>
      </c>
      <c r="B2053">
        <v>5.9</v>
      </c>
      <c r="N2053">
        <v>6.7</v>
      </c>
    </row>
    <row r="2054" spans="1:14" x14ac:dyDescent="0.3">
      <c r="A2054" t="s">
        <v>37</v>
      </c>
      <c r="B2054">
        <v>6.3</v>
      </c>
      <c r="N2054">
        <v>5.6</v>
      </c>
    </row>
    <row r="2055" spans="1:14" x14ac:dyDescent="0.3">
      <c r="A2055" t="s">
        <v>37</v>
      </c>
      <c r="B2055">
        <v>5.9</v>
      </c>
      <c r="N2055">
        <v>7.2</v>
      </c>
    </row>
    <row r="2056" spans="1:14" x14ac:dyDescent="0.3">
      <c r="A2056" t="s">
        <v>37</v>
      </c>
      <c r="B2056">
        <v>5.4</v>
      </c>
      <c r="N2056">
        <v>4.3</v>
      </c>
    </row>
    <row r="2057" spans="1:14" x14ac:dyDescent="0.3">
      <c r="A2057" t="s">
        <v>37</v>
      </c>
      <c r="B2057">
        <v>6.9</v>
      </c>
      <c r="N2057">
        <v>6.4</v>
      </c>
    </row>
    <row r="2058" spans="1:14" x14ac:dyDescent="0.3">
      <c r="A2058" t="s">
        <v>37</v>
      </c>
      <c r="B2058">
        <v>7.5</v>
      </c>
      <c r="N2058">
        <v>7.1</v>
      </c>
    </row>
    <row r="2059" spans="1:14" x14ac:dyDescent="0.3">
      <c r="A2059" t="s">
        <v>37</v>
      </c>
      <c r="B2059">
        <v>8.1999999999999993</v>
      </c>
      <c r="N2059">
        <v>6.3</v>
      </c>
    </row>
    <row r="2060" spans="1:14" x14ac:dyDescent="0.3">
      <c r="A2060" t="s">
        <v>37</v>
      </c>
      <c r="B2060">
        <v>5.9</v>
      </c>
      <c r="N2060">
        <v>7.4</v>
      </c>
    </row>
    <row r="2061" spans="1:14" x14ac:dyDescent="0.3">
      <c r="A2061" t="s">
        <v>37</v>
      </c>
      <c r="B2061">
        <v>5</v>
      </c>
      <c r="N2061">
        <v>6.1</v>
      </c>
    </row>
    <row r="2062" spans="1:14" x14ac:dyDescent="0.3">
      <c r="A2062" t="s">
        <v>37</v>
      </c>
      <c r="B2062">
        <v>7.3</v>
      </c>
      <c r="N2062">
        <v>6.6</v>
      </c>
    </row>
    <row r="2063" spans="1:14" x14ac:dyDescent="0.3">
      <c r="A2063" t="s">
        <v>37</v>
      </c>
      <c r="B2063">
        <v>6.4</v>
      </c>
      <c r="N2063">
        <v>6</v>
      </c>
    </row>
    <row r="2064" spans="1:14" x14ac:dyDescent="0.3">
      <c r="A2064" t="s">
        <v>37</v>
      </c>
      <c r="B2064">
        <v>6.6</v>
      </c>
      <c r="N2064">
        <v>6.8</v>
      </c>
    </row>
    <row r="2065" spans="1:14" x14ac:dyDescent="0.3">
      <c r="A2065" t="s">
        <v>7241</v>
      </c>
      <c r="B2065">
        <v>7.8</v>
      </c>
      <c r="N2065">
        <v>6.8</v>
      </c>
    </row>
    <row r="2066" spans="1:14" x14ac:dyDescent="0.3">
      <c r="A2066" t="s">
        <v>37</v>
      </c>
      <c r="B2066">
        <v>4</v>
      </c>
      <c r="N2066">
        <v>7.2</v>
      </c>
    </row>
    <row r="2067" spans="1:14" x14ac:dyDescent="0.3">
      <c r="A2067" t="s">
        <v>11117</v>
      </c>
      <c r="B2067">
        <v>7.6</v>
      </c>
      <c r="N2067">
        <v>1.9</v>
      </c>
    </row>
    <row r="2068" spans="1:14" x14ac:dyDescent="0.3">
      <c r="A2068" t="s">
        <v>37</v>
      </c>
      <c r="B2068">
        <v>7.7</v>
      </c>
      <c r="N2068">
        <v>5.5</v>
      </c>
    </row>
    <row r="2069" spans="1:14" x14ac:dyDescent="0.3">
      <c r="A2069" t="s">
        <v>37</v>
      </c>
      <c r="B2069">
        <v>5.8</v>
      </c>
      <c r="N2069">
        <v>4.5</v>
      </c>
    </row>
    <row r="2070" spans="1:14" x14ac:dyDescent="0.3">
      <c r="A2070" t="s">
        <v>37</v>
      </c>
      <c r="B2070">
        <v>5.6</v>
      </c>
      <c r="N2070">
        <v>6.3</v>
      </c>
    </row>
    <row r="2071" spans="1:14" x14ac:dyDescent="0.3">
      <c r="A2071" t="s">
        <v>37</v>
      </c>
      <c r="B2071">
        <v>5.3</v>
      </c>
      <c r="N2071">
        <v>6.7</v>
      </c>
    </row>
    <row r="2072" spans="1:14" x14ac:dyDescent="0.3">
      <c r="A2072" t="s">
        <v>37</v>
      </c>
      <c r="B2072">
        <v>6.6</v>
      </c>
      <c r="N2072">
        <v>2.8</v>
      </c>
    </row>
    <row r="2073" spans="1:14" x14ac:dyDescent="0.3">
      <c r="A2073" t="s">
        <v>37</v>
      </c>
      <c r="B2073">
        <v>1.9</v>
      </c>
      <c r="N2073">
        <v>5</v>
      </c>
    </row>
    <row r="2074" spans="1:14" x14ac:dyDescent="0.3">
      <c r="A2074" t="s">
        <v>37</v>
      </c>
      <c r="B2074">
        <v>5.7</v>
      </c>
      <c r="N2074">
        <v>4.3</v>
      </c>
    </row>
    <row r="2075" spans="1:14" x14ac:dyDescent="0.3">
      <c r="A2075" t="s">
        <v>37</v>
      </c>
      <c r="B2075">
        <v>6.6</v>
      </c>
      <c r="N2075">
        <v>5.6</v>
      </c>
    </row>
    <row r="2076" spans="1:14" x14ac:dyDescent="0.3">
      <c r="A2076" t="s">
        <v>37</v>
      </c>
      <c r="B2076">
        <v>6</v>
      </c>
      <c r="N2076">
        <v>6.2</v>
      </c>
    </row>
    <row r="2077" spans="1:14" x14ac:dyDescent="0.3">
      <c r="A2077" t="s">
        <v>37</v>
      </c>
      <c r="B2077">
        <v>6.1</v>
      </c>
      <c r="N2077">
        <v>5.3</v>
      </c>
    </row>
    <row r="2078" spans="1:14" x14ac:dyDescent="0.3">
      <c r="A2078" t="s">
        <v>37</v>
      </c>
      <c r="B2078">
        <v>4.8</v>
      </c>
      <c r="N2078">
        <v>7.4</v>
      </c>
    </row>
    <row r="2079" spans="1:14" x14ac:dyDescent="0.3">
      <c r="A2079" t="s">
        <v>37</v>
      </c>
      <c r="B2079">
        <v>6.2</v>
      </c>
      <c r="N2079">
        <v>7.4</v>
      </c>
    </row>
    <row r="2080" spans="1:14" x14ac:dyDescent="0.3">
      <c r="A2080" t="s">
        <v>37</v>
      </c>
      <c r="B2080">
        <v>7.5</v>
      </c>
      <c r="N2080">
        <v>6.5</v>
      </c>
    </row>
    <row r="2081" spans="1:14" x14ac:dyDescent="0.3">
      <c r="A2081" t="s">
        <v>37</v>
      </c>
      <c r="B2081">
        <v>6.3</v>
      </c>
      <c r="N2081">
        <v>7.1</v>
      </c>
    </row>
    <row r="2082" spans="1:14" x14ac:dyDescent="0.3">
      <c r="A2082" t="s">
        <v>37</v>
      </c>
      <c r="B2082">
        <v>7.1</v>
      </c>
      <c r="N2082">
        <v>7.2</v>
      </c>
    </row>
    <row r="2083" spans="1:14" x14ac:dyDescent="0.3">
      <c r="A2083" t="s">
        <v>37</v>
      </c>
      <c r="B2083">
        <v>6.6</v>
      </c>
      <c r="N2083">
        <v>2.2999999999999998</v>
      </c>
    </row>
    <row r="2084" spans="1:14" x14ac:dyDescent="0.3">
      <c r="A2084" t="s">
        <v>37</v>
      </c>
      <c r="B2084">
        <v>6.1</v>
      </c>
      <c r="N2084">
        <v>6.4</v>
      </c>
    </row>
    <row r="2085" spans="1:14" x14ac:dyDescent="0.3">
      <c r="A2085" t="s">
        <v>37</v>
      </c>
      <c r="B2085">
        <v>6.7</v>
      </c>
      <c r="N2085">
        <v>6.1</v>
      </c>
    </row>
    <row r="2086" spans="1:14" x14ac:dyDescent="0.3">
      <c r="A2086" t="s">
        <v>37</v>
      </c>
      <c r="B2086">
        <v>5.6</v>
      </c>
      <c r="N2086">
        <v>7</v>
      </c>
    </row>
    <row r="2087" spans="1:14" x14ac:dyDescent="0.3">
      <c r="A2087" t="s">
        <v>37</v>
      </c>
      <c r="B2087">
        <v>7.2</v>
      </c>
      <c r="N2087">
        <v>7</v>
      </c>
    </row>
    <row r="2088" spans="1:14" x14ac:dyDescent="0.3">
      <c r="A2088" t="s">
        <v>37</v>
      </c>
      <c r="B2088">
        <v>4.3</v>
      </c>
      <c r="N2088">
        <v>7</v>
      </c>
    </row>
    <row r="2089" spans="1:14" x14ac:dyDescent="0.3">
      <c r="A2089" t="s">
        <v>37</v>
      </c>
      <c r="B2089">
        <v>6.4</v>
      </c>
      <c r="N2089">
        <v>4.9000000000000004</v>
      </c>
    </row>
    <row r="2090" spans="1:14" x14ac:dyDescent="0.3">
      <c r="A2090" t="s">
        <v>37</v>
      </c>
      <c r="B2090">
        <v>7.1</v>
      </c>
      <c r="N2090">
        <v>6.9</v>
      </c>
    </row>
    <row r="2091" spans="1:14" x14ac:dyDescent="0.3">
      <c r="A2091" t="s">
        <v>37</v>
      </c>
      <c r="B2091">
        <v>6.3</v>
      </c>
      <c r="N2091">
        <v>7.5</v>
      </c>
    </row>
    <row r="2092" spans="1:14" x14ac:dyDescent="0.3">
      <c r="A2092" t="s">
        <v>37</v>
      </c>
      <c r="B2092">
        <v>7.4</v>
      </c>
      <c r="N2092">
        <v>4.5</v>
      </c>
    </row>
    <row r="2093" spans="1:14" x14ac:dyDescent="0.3">
      <c r="A2093" t="s">
        <v>37</v>
      </c>
      <c r="B2093">
        <v>6.1</v>
      </c>
      <c r="N2093">
        <v>7.4</v>
      </c>
    </row>
    <row r="2094" spans="1:14" x14ac:dyDescent="0.3">
      <c r="A2094" t="s">
        <v>37</v>
      </c>
      <c r="B2094">
        <v>6.6</v>
      </c>
      <c r="N2094">
        <v>7</v>
      </c>
    </row>
    <row r="2095" spans="1:14" x14ac:dyDescent="0.3">
      <c r="A2095" t="s">
        <v>37</v>
      </c>
      <c r="B2095">
        <v>6</v>
      </c>
      <c r="N2095">
        <v>2.8</v>
      </c>
    </row>
    <row r="2096" spans="1:14" x14ac:dyDescent="0.3">
      <c r="A2096" t="s">
        <v>37</v>
      </c>
      <c r="B2096">
        <v>6.8</v>
      </c>
      <c r="N2096">
        <v>7.5</v>
      </c>
    </row>
    <row r="2097" spans="1:14" x14ac:dyDescent="0.3">
      <c r="A2097" t="s">
        <v>37</v>
      </c>
      <c r="B2097">
        <v>6.8</v>
      </c>
      <c r="N2097">
        <v>7.1</v>
      </c>
    </row>
    <row r="2098" spans="1:14" x14ac:dyDescent="0.3">
      <c r="A2098" t="s">
        <v>37</v>
      </c>
      <c r="B2098">
        <v>7.2</v>
      </c>
      <c r="N2098">
        <v>6.4</v>
      </c>
    </row>
    <row r="2099" spans="1:14" x14ac:dyDescent="0.3">
      <c r="A2099" t="s">
        <v>37</v>
      </c>
      <c r="B2099">
        <v>1.9</v>
      </c>
      <c r="N2099">
        <v>6.7</v>
      </c>
    </row>
    <row r="2100" spans="1:14" x14ac:dyDescent="0.3">
      <c r="A2100" t="s">
        <v>37</v>
      </c>
      <c r="B2100">
        <v>5.5</v>
      </c>
      <c r="N2100">
        <v>5.3</v>
      </c>
    </row>
    <row r="2101" spans="1:14" x14ac:dyDescent="0.3">
      <c r="A2101" t="s">
        <v>37</v>
      </c>
      <c r="B2101">
        <v>4.5</v>
      </c>
      <c r="N2101">
        <v>6.2</v>
      </c>
    </row>
    <row r="2102" spans="1:14" x14ac:dyDescent="0.3">
      <c r="A2102" t="s">
        <v>37</v>
      </c>
      <c r="B2102">
        <v>6.3</v>
      </c>
      <c r="N2102">
        <v>6.4</v>
      </c>
    </row>
    <row r="2103" spans="1:14" x14ac:dyDescent="0.3">
      <c r="A2103" t="s">
        <v>37</v>
      </c>
      <c r="B2103">
        <v>6.7</v>
      </c>
      <c r="N2103">
        <v>5.0999999999999996</v>
      </c>
    </row>
    <row r="2104" spans="1:14" x14ac:dyDescent="0.3">
      <c r="A2104" t="s">
        <v>37</v>
      </c>
      <c r="B2104">
        <v>2.8</v>
      </c>
      <c r="N2104">
        <v>5.5</v>
      </c>
    </row>
    <row r="2105" spans="1:14" x14ac:dyDescent="0.3">
      <c r="A2105" t="s">
        <v>37</v>
      </c>
      <c r="B2105">
        <v>5</v>
      </c>
      <c r="N2105">
        <v>5.4</v>
      </c>
    </row>
    <row r="2106" spans="1:14" x14ac:dyDescent="0.3">
      <c r="A2106" t="s">
        <v>37</v>
      </c>
      <c r="B2106">
        <v>4.3</v>
      </c>
      <c r="N2106">
        <v>8</v>
      </c>
    </row>
    <row r="2107" spans="1:14" x14ac:dyDescent="0.3">
      <c r="A2107" t="s">
        <v>37</v>
      </c>
      <c r="B2107">
        <v>5.6</v>
      </c>
      <c r="N2107">
        <v>5.7</v>
      </c>
    </row>
    <row r="2108" spans="1:14" x14ac:dyDescent="0.3">
      <c r="A2108" t="s">
        <v>37</v>
      </c>
      <c r="B2108">
        <v>6.2</v>
      </c>
      <c r="N2108">
        <v>6.8</v>
      </c>
    </row>
    <row r="2109" spans="1:14" x14ac:dyDescent="0.3">
      <c r="A2109" t="s">
        <v>37</v>
      </c>
      <c r="B2109">
        <v>5.3</v>
      </c>
      <c r="N2109">
        <v>5.9</v>
      </c>
    </row>
    <row r="2110" spans="1:14" x14ac:dyDescent="0.3">
      <c r="A2110" t="s">
        <v>37</v>
      </c>
      <c r="B2110">
        <v>7.4</v>
      </c>
      <c r="N2110">
        <v>7.2</v>
      </c>
    </row>
    <row r="2111" spans="1:14" x14ac:dyDescent="0.3">
      <c r="A2111" t="s">
        <v>37</v>
      </c>
      <c r="B2111">
        <v>7.4</v>
      </c>
      <c r="N2111">
        <v>5.5</v>
      </c>
    </row>
    <row r="2112" spans="1:14" x14ac:dyDescent="0.3">
      <c r="A2112" t="s">
        <v>37</v>
      </c>
      <c r="B2112">
        <v>6.5</v>
      </c>
      <c r="N2112">
        <v>8.5</v>
      </c>
    </row>
    <row r="2113" spans="1:14" x14ac:dyDescent="0.3">
      <c r="A2113" t="s">
        <v>37</v>
      </c>
      <c r="B2113">
        <v>7.1</v>
      </c>
      <c r="N2113">
        <v>5.6</v>
      </c>
    </row>
    <row r="2114" spans="1:14" x14ac:dyDescent="0.3">
      <c r="A2114" t="s">
        <v>37</v>
      </c>
      <c r="B2114">
        <v>7.2</v>
      </c>
      <c r="N2114">
        <v>4.0999999999999996</v>
      </c>
    </row>
    <row r="2115" spans="1:14" x14ac:dyDescent="0.3">
      <c r="A2115" t="s">
        <v>37</v>
      </c>
      <c r="B2115">
        <v>2.2999999999999998</v>
      </c>
      <c r="N2115">
        <v>6.1</v>
      </c>
    </row>
    <row r="2116" spans="1:14" x14ac:dyDescent="0.3">
      <c r="A2116" t="s">
        <v>37</v>
      </c>
      <c r="B2116">
        <v>6.4</v>
      </c>
      <c r="N2116">
        <v>5.4</v>
      </c>
    </row>
    <row r="2117" spans="1:14" x14ac:dyDescent="0.3">
      <c r="A2117" t="s">
        <v>37</v>
      </c>
      <c r="B2117">
        <v>6.1</v>
      </c>
      <c r="N2117">
        <v>7.1</v>
      </c>
    </row>
    <row r="2118" spans="1:14" x14ac:dyDescent="0.3">
      <c r="A2118" t="s">
        <v>37</v>
      </c>
      <c r="B2118">
        <v>7</v>
      </c>
      <c r="N2118">
        <v>3.6</v>
      </c>
    </row>
    <row r="2119" spans="1:14" x14ac:dyDescent="0.3">
      <c r="A2119" t="s">
        <v>37</v>
      </c>
      <c r="B2119">
        <v>7</v>
      </c>
      <c r="N2119">
        <v>6.5</v>
      </c>
    </row>
    <row r="2120" spans="1:14" x14ac:dyDescent="0.3">
      <c r="A2120" t="s">
        <v>37</v>
      </c>
      <c r="B2120">
        <v>7</v>
      </c>
      <c r="N2120">
        <v>7</v>
      </c>
    </row>
    <row r="2121" spans="1:14" x14ac:dyDescent="0.3">
      <c r="A2121" t="s">
        <v>37</v>
      </c>
      <c r="B2121">
        <v>4.9000000000000004</v>
      </c>
      <c r="N2121">
        <v>7.6</v>
      </c>
    </row>
    <row r="2122" spans="1:14" x14ac:dyDescent="0.3">
      <c r="A2122" t="s">
        <v>37</v>
      </c>
      <c r="B2122">
        <v>6.9</v>
      </c>
      <c r="N2122">
        <v>6.5</v>
      </c>
    </row>
    <row r="2123" spans="1:14" x14ac:dyDescent="0.3">
      <c r="A2123" t="s">
        <v>37</v>
      </c>
      <c r="B2123">
        <v>7.5</v>
      </c>
      <c r="N2123">
        <v>6.4</v>
      </c>
    </row>
    <row r="2124" spans="1:14" x14ac:dyDescent="0.3">
      <c r="A2124" t="s">
        <v>676</v>
      </c>
      <c r="B2124">
        <v>8.4</v>
      </c>
      <c r="N2124">
        <v>6.3</v>
      </c>
    </row>
    <row r="2125" spans="1:14" x14ac:dyDescent="0.3">
      <c r="A2125" t="s">
        <v>1464</v>
      </c>
      <c r="B2125">
        <v>6.9</v>
      </c>
      <c r="N2125">
        <v>5.7</v>
      </c>
    </row>
    <row r="2126" spans="1:14" x14ac:dyDescent="0.3">
      <c r="A2126" t="s">
        <v>37</v>
      </c>
      <c r="B2126">
        <v>4.5</v>
      </c>
      <c r="N2126">
        <v>6.3</v>
      </c>
    </row>
    <row r="2127" spans="1:14" x14ac:dyDescent="0.3">
      <c r="A2127" t="s">
        <v>37</v>
      </c>
      <c r="B2127">
        <v>7.4</v>
      </c>
      <c r="N2127">
        <v>6</v>
      </c>
    </row>
    <row r="2128" spans="1:14" x14ac:dyDescent="0.3">
      <c r="A2128" t="s">
        <v>37</v>
      </c>
      <c r="B2128">
        <v>7</v>
      </c>
      <c r="N2128">
        <v>7.7</v>
      </c>
    </row>
    <row r="2129" spans="1:14" x14ac:dyDescent="0.3">
      <c r="A2129" t="s">
        <v>37</v>
      </c>
      <c r="B2129">
        <v>2.8</v>
      </c>
      <c r="N2129">
        <v>6.2</v>
      </c>
    </row>
    <row r="2130" spans="1:14" x14ac:dyDescent="0.3">
      <c r="A2130" t="s">
        <v>37</v>
      </c>
      <c r="B2130">
        <v>7.5</v>
      </c>
      <c r="N2130">
        <v>7.7</v>
      </c>
    </row>
    <row r="2131" spans="1:14" x14ac:dyDescent="0.3">
      <c r="A2131" t="s">
        <v>37</v>
      </c>
      <c r="B2131">
        <v>7.1</v>
      </c>
      <c r="N2131">
        <v>6.4</v>
      </c>
    </row>
    <row r="2132" spans="1:14" x14ac:dyDescent="0.3">
      <c r="A2132" t="s">
        <v>37</v>
      </c>
      <c r="B2132">
        <v>6.4</v>
      </c>
      <c r="N2132">
        <v>6.4</v>
      </c>
    </row>
    <row r="2133" spans="1:14" x14ac:dyDescent="0.3">
      <c r="A2133" t="s">
        <v>37</v>
      </c>
      <c r="B2133">
        <v>6.7</v>
      </c>
      <c r="N2133">
        <v>6.9</v>
      </c>
    </row>
    <row r="2134" spans="1:14" x14ac:dyDescent="0.3">
      <c r="A2134" t="s">
        <v>37</v>
      </c>
      <c r="B2134">
        <v>5.3</v>
      </c>
      <c r="N2134">
        <v>7.3</v>
      </c>
    </row>
    <row r="2135" spans="1:14" x14ac:dyDescent="0.3">
      <c r="A2135" t="s">
        <v>676</v>
      </c>
      <c r="B2135">
        <v>6.9</v>
      </c>
      <c r="N2135">
        <v>7.3</v>
      </c>
    </row>
    <row r="2136" spans="1:14" x14ac:dyDescent="0.3">
      <c r="A2136" t="s">
        <v>37</v>
      </c>
      <c r="B2136">
        <v>6.2</v>
      </c>
      <c r="N2136">
        <v>6.2</v>
      </c>
    </row>
    <row r="2137" spans="1:14" x14ac:dyDescent="0.3">
      <c r="A2137" t="s">
        <v>37</v>
      </c>
      <c r="B2137">
        <v>6.4</v>
      </c>
      <c r="N2137">
        <v>6.6</v>
      </c>
    </row>
    <row r="2138" spans="1:14" x14ac:dyDescent="0.3">
      <c r="A2138" t="s">
        <v>1464</v>
      </c>
      <c r="B2138">
        <v>6</v>
      </c>
      <c r="N2138">
        <v>6.7</v>
      </c>
    </row>
    <row r="2139" spans="1:14" x14ac:dyDescent="0.3">
      <c r="A2139" t="s">
        <v>37</v>
      </c>
      <c r="B2139">
        <v>5.0999999999999996</v>
      </c>
      <c r="N2139">
        <v>5.7</v>
      </c>
    </row>
    <row r="2140" spans="1:14" x14ac:dyDescent="0.3">
      <c r="A2140" t="s">
        <v>37</v>
      </c>
      <c r="B2140">
        <v>5.5</v>
      </c>
      <c r="N2140">
        <v>3.1</v>
      </c>
    </row>
    <row r="2141" spans="1:14" x14ac:dyDescent="0.3">
      <c r="A2141" t="s">
        <v>37</v>
      </c>
      <c r="B2141">
        <v>5.4</v>
      </c>
      <c r="N2141">
        <v>6.3</v>
      </c>
    </row>
    <row r="2142" spans="1:14" x14ac:dyDescent="0.3">
      <c r="A2142" t="s">
        <v>1946</v>
      </c>
      <c r="B2142">
        <v>7.5</v>
      </c>
      <c r="N2142">
        <v>5.7</v>
      </c>
    </row>
    <row r="2143" spans="1:14" x14ac:dyDescent="0.3">
      <c r="A2143" t="s">
        <v>8731</v>
      </c>
      <c r="B2143">
        <v>7.4</v>
      </c>
      <c r="N2143">
        <v>7.1</v>
      </c>
    </row>
    <row r="2144" spans="1:14" x14ac:dyDescent="0.3">
      <c r="A2144" t="s">
        <v>37</v>
      </c>
      <c r="B2144">
        <v>8</v>
      </c>
      <c r="N2144">
        <v>7</v>
      </c>
    </row>
    <row r="2145" spans="1:14" x14ac:dyDescent="0.3">
      <c r="A2145" t="s">
        <v>37</v>
      </c>
      <c r="B2145">
        <v>5.7</v>
      </c>
      <c r="N2145">
        <v>6.1</v>
      </c>
    </row>
    <row r="2146" spans="1:14" x14ac:dyDescent="0.3">
      <c r="A2146" t="s">
        <v>37</v>
      </c>
      <c r="B2146">
        <v>6.8</v>
      </c>
      <c r="N2146">
        <v>6.6</v>
      </c>
    </row>
    <row r="2147" spans="1:14" x14ac:dyDescent="0.3">
      <c r="A2147" t="s">
        <v>37</v>
      </c>
      <c r="B2147">
        <v>5.9</v>
      </c>
      <c r="N2147">
        <v>7.8</v>
      </c>
    </row>
    <row r="2148" spans="1:14" x14ac:dyDescent="0.3">
      <c r="A2148" t="s">
        <v>37</v>
      </c>
      <c r="B2148">
        <v>7.2</v>
      </c>
      <c r="N2148">
        <v>8.3000000000000007</v>
      </c>
    </row>
    <row r="2149" spans="1:14" x14ac:dyDescent="0.3">
      <c r="A2149" t="s">
        <v>37</v>
      </c>
      <c r="B2149">
        <v>5.5</v>
      </c>
      <c r="N2149">
        <v>3.9</v>
      </c>
    </row>
    <row r="2150" spans="1:14" x14ac:dyDescent="0.3">
      <c r="A2150" t="s">
        <v>37</v>
      </c>
      <c r="B2150">
        <v>8.5</v>
      </c>
      <c r="N2150">
        <v>7</v>
      </c>
    </row>
    <row r="2151" spans="1:14" x14ac:dyDescent="0.3">
      <c r="A2151" t="s">
        <v>37</v>
      </c>
      <c r="B2151">
        <v>5.6</v>
      </c>
      <c r="N2151">
        <v>6.7</v>
      </c>
    </row>
    <row r="2152" spans="1:14" x14ac:dyDescent="0.3">
      <c r="A2152" t="s">
        <v>37</v>
      </c>
      <c r="B2152">
        <v>4.0999999999999996</v>
      </c>
      <c r="N2152">
        <v>7.3</v>
      </c>
    </row>
    <row r="2153" spans="1:14" x14ac:dyDescent="0.3">
      <c r="A2153" t="s">
        <v>37</v>
      </c>
      <c r="B2153">
        <v>6.1</v>
      </c>
      <c r="N2153">
        <v>6.3</v>
      </c>
    </row>
    <row r="2154" spans="1:14" x14ac:dyDescent="0.3">
      <c r="A2154" t="s">
        <v>37</v>
      </c>
      <c r="B2154">
        <v>5.4</v>
      </c>
      <c r="N2154">
        <v>7.8</v>
      </c>
    </row>
    <row r="2155" spans="1:14" x14ac:dyDescent="0.3">
      <c r="A2155" t="s">
        <v>37</v>
      </c>
      <c r="B2155">
        <v>7.1</v>
      </c>
      <c r="N2155">
        <v>7.3</v>
      </c>
    </row>
    <row r="2156" spans="1:14" x14ac:dyDescent="0.3">
      <c r="A2156" t="s">
        <v>37</v>
      </c>
      <c r="B2156">
        <v>3.6</v>
      </c>
      <c r="N2156">
        <v>7.6</v>
      </c>
    </row>
    <row r="2157" spans="1:14" x14ac:dyDescent="0.3">
      <c r="A2157" t="s">
        <v>37</v>
      </c>
      <c r="B2157">
        <v>6.5</v>
      </c>
      <c r="N2157">
        <v>5.3</v>
      </c>
    </row>
    <row r="2158" spans="1:14" x14ac:dyDescent="0.3">
      <c r="A2158" t="s">
        <v>676</v>
      </c>
      <c r="B2158">
        <v>8.6</v>
      </c>
      <c r="N2158">
        <v>5.3</v>
      </c>
    </row>
    <row r="2159" spans="1:14" x14ac:dyDescent="0.3">
      <c r="A2159" t="s">
        <v>37</v>
      </c>
      <c r="B2159">
        <v>7</v>
      </c>
      <c r="N2159">
        <v>6.8</v>
      </c>
    </row>
    <row r="2160" spans="1:14" x14ac:dyDescent="0.3">
      <c r="A2160" t="s">
        <v>37</v>
      </c>
      <c r="B2160">
        <v>7.6</v>
      </c>
      <c r="N2160">
        <v>7.1</v>
      </c>
    </row>
    <row r="2161" spans="1:14" x14ac:dyDescent="0.3">
      <c r="A2161" t="s">
        <v>37</v>
      </c>
      <c r="B2161">
        <v>6.5</v>
      </c>
      <c r="N2161">
        <v>5.8</v>
      </c>
    </row>
    <row r="2162" spans="1:14" x14ac:dyDescent="0.3">
      <c r="A2162" t="s">
        <v>37</v>
      </c>
      <c r="B2162">
        <v>6.4</v>
      </c>
      <c r="N2162">
        <v>5.8</v>
      </c>
    </row>
    <row r="2163" spans="1:14" x14ac:dyDescent="0.3">
      <c r="A2163" t="s">
        <v>37</v>
      </c>
      <c r="B2163">
        <v>6.3</v>
      </c>
      <c r="N2163">
        <v>8.3000000000000007</v>
      </c>
    </row>
    <row r="2164" spans="1:14" x14ac:dyDescent="0.3">
      <c r="A2164" t="s">
        <v>37</v>
      </c>
      <c r="B2164">
        <v>5.7</v>
      </c>
      <c r="N2164">
        <v>5.6</v>
      </c>
    </row>
    <row r="2165" spans="1:14" x14ac:dyDescent="0.3">
      <c r="A2165" t="s">
        <v>37</v>
      </c>
      <c r="B2165">
        <v>6.3</v>
      </c>
      <c r="N2165">
        <v>6.8</v>
      </c>
    </row>
    <row r="2166" spans="1:14" x14ac:dyDescent="0.3">
      <c r="A2166" t="s">
        <v>37</v>
      </c>
      <c r="B2166">
        <v>6</v>
      </c>
      <c r="N2166">
        <v>5</v>
      </c>
    </row>
    <row r="2167" spans="1:14" x14ac:dyDescent="0.3">
      <c r="A2167" t="s">
        <v>37</v>
      </c>
      <c r="B2167">
        <v>7.7</v>
      </c>
      <c r="N2167">
        <v>7.6</v>
      </c>
    </row>
    <row r="2168" spans="1:14" x14ac:dyDescent="0.3">
      <c r="A2168" t="s">
        <v>37</v>
      </c>
      <c r="B2168">
        <v>6.2</v>
      </c>
      <c r="N2168">
        <v>6.7</v>
      </c>
    </row>
    <row r="2169" spans="1:14" x14ac:dyDescent="0.3">
      <c r="A2169" t="s">
        <v>37</v>
      </c>
      <c r="B2169">
        <v>7.7</v>
      </c>
      <c r="N2169">
        <v>6.7</v>
      </c>
    </row>
    <row r="2170" spans="1:14" x14ac:dyDescent="0.3">
      <c r="A2170" t="s">
        <v>37</v>
      </c>
      <c r="B2170">
        <v>6.4</v>
      </c>
      <c r="N2170">
        <v>5.7</v>
      </c>
    </row>
    <row r="2171" spans="1:14" x14ac:dyDescent="0.3">
      <c r="A2171" t="s">
        <v>37</v>
      </c>
      <c r="B2171">
        <v>6.4</v>
      </c>
      <c r="N2171">
        <v>5.2</v>
      </c>
    </row>
    <row r="2172" spans="1:14" x14ac:dyDescent="0.3">
      <c r="A2172" t="s">
        <v>37</v>
      </c>
      <c r="B2172">
        <v>6.9</v>
      </c>
      <c r="N2172">
        <v>7.5</v>
      </c>
    </row>
    <row r="2173" spans="1:14" x14ac:dyDescent="0.3">
      <c r="A2173" t="s">
        <v>37</v>
      </c>
      <c r="B2173">
        <v>7.3</v>
      </c>
      <c r="N2173">
        <v>7.2</v>
      </c>
    </row>
    <row r="2174" spans="1:14" x14ac:dyDescent="0.3">
      <c r="A2174" t="s">
        <v>37</v>
      </c>
      <c r="B2174">
        <v>7.3</v>
      </c>
      <c r="N2174">
        <v>5.3</v>
      </c>
    </row>
    <row r="2175" spans="1:14" x14ac:dyDescent="0.3">
      <c r="A2175" t="s">
        <v>37</v>
      </c>
      <c r="B2175">
        <v>6.2</v>
      </c>
      <c r="N2175">
        <v>6.5</v>
      </c>
    </row>
    <row r="2176" spans="1:14" x14ac:dyDescent="0.3">
      <c r="A2176" t="s">
        <v>37</v>
      </c>
      <c r="B2176">
        <v>6.6</v>
      </c>
      <c r="N2176">
        <v>5</v>
      </c>
    </row>
    <row r="2177" spans="1:14" x14ac:dyDescent="0.3">
      <c r="A2177" t="s">
        <v>37</v>
      </c>
      <c r="B2177">
        <v>6.7</v>
      </c>
      <c r="N2177">
        <v>6.1</v>
      </c>
    </row>
    <row r="2178" spans="1:14" x14ac:dyDescent="0.3">
      <c r="A2178" t="s">
        <v>37</v>
      </c>
      <c r="B2178">
        <v>5.7</v>
      </c>
      <c r="N2178">
        <v>4.4000000000000004</v>
      </c>
    </row>
    <row r="2179" spans="1:14" x14ac:dyDescent="0.3">
      <c r="A2179" t="s">
        <v>37</v>
      </c>
      <c r="B2179">
        <v>3.1</v>
      </c>
      <c r="N2179">
        <v>7.5</v>
      </c>
    </row>
    <row r="2180" spans="1:14" x14ac:dyDescent="0.3">
      <c r="A2180" t="s">
        <v>37</v>
      </c>
      <c r="B2180">
        <v>6.3</v>
      </c>
      <c r="N2180">
        <v>5.7</v>
      </c>
    </row>
    <row r="2181" spans="1:14" x14ac:dyDescent="0.3">
      <c r="A2181" t="s">
        <v>37</v>
      </c>
      <c r="B2181">
        <v>5.7</v>
      </c>
      <c r="N2181">
        <v>5.5</v>
      </c>
    </row>
    <row r="2182" spans="1:14" x14ac:dyDescent="0.3">
      <c r="A2182" t="s">
        <v>37</v>
      </c>
      <c r="B2182">
        <v>7.1</v>
      </c>
      <c r="N2182">
        <v>7.1</v>
      </c>
    </row>
    <row r="2183" spans="1:14" x14ac:dyDescent="0.3">
      <c r="A2183" t="s">
        <v>37</v>
      </c>
      <c r="B2183">
        <v>7</v>
      </c>
      <c r="N2183">
        <v>5.9</v>
      </c>
    </row>
    <row r="2184" spans="1:14" x14ac:dyDescent="0.3">
      <c r="A2184" t="s">
        <v>37</v>
      </c>
      <c r="B2184">
        <v>6.1</v>
      </c>
      <c r="N2184">
        <v>6.7</v>
      </c>
    </row>
    <row r="2185" spans="1:14" x14ac:dyDescent="0.3">
      <c r="A2185" t="s">
        <v>37</v>
      </c>
      <c r="B2185">
        <v>6.6</v>
      </c>
      <c r="N2185">
        <v>7</v>
      </c>
    </row>
    <row r="2186" spans="1:14" x14ac:dyDescent="0.3">
      <c r="A2186" t="s">
        <v>37</v>
      </c>
      <c r="B2186">
        <v>7.8</v>
      </c>
      <c r="N2186">
        <v>7.9</v>
      </c>
    </row>
    <row r="2187" spans="1:14" x14ac:dyDescent="0.3">
      <c r="A2187" t="s">
        <v>37</v>
      </c>
      <c r="B2187">
        <v>8.3000000000000007</v>
      </c>
      <c r="N2187">
        <v>6.9</v>
      </c>
    </row>
    <row r="2188" spans="1:14" x14ac:dyDescent="0.3">
      <c r="A2188" t="s">
        <v>37</v>
      </c>
      <c r="B2188">
        <v>3.9</v>
      </c>
      <c r="N2188">
        <v>7.3</v>
      </c>
    </row>
    <row r="2189" spans="1:14" x14ac:dyDescent="0.3">
      <c r="A2189" t="s">
        <v>37</v>
      </c>
      <c r="B2189">
        <v>7</v>
      </c>
      <c r="N2189">
        <v>3.5</v>
      </c>
    </row>
    <row r="2190" spans="1:14" x14ac:dyDescent="0.3">
      <c r="A2190" t="s">
        <v>37</v>
      </c>
      <c r="B2190">
        <v>6.7</v>
      </c>
      <c r="N2190">
        <v>7.8</v>
      </c>
    </row>
    <row r="2191" spans="1:14" x14ac:dyDescent="0.3">
      <c r="A2191" t="s">
        <v>37</v>
      </c>
      <c r="B2191">
        <v>7.3</v>
      </c>
      <c r="N2191">
        <v>6.7</v>
      </c>
    </row>
    <row r="2192" spans="1:14" x14ac:dyDescent="0.3">
      <c r="A2192" t="s">
        <v>37</v>
      </c>
      <c r="B2192">
        <v>6.3</v>
      </c>
      <c r="N2192">
        <v>6.4</v>
      </c>
    </row>
    <row r="2193" spans="1:14" x14ac:dyDescent="0.3">
      <c r="A2193" t="s">
        <v>37</v>
      </c>
      <c r="B2193">
        <v>7.8</v>
      </c>
      <c r="N2193">
        <v>7.1</v>
      </c>
    </row>
    <row r="2194" spans="1:14" x14ac:dyDescent="0.3">
      <c r="A2194" t="s">
        <v>37</v>
      </c>
      <c r="B2194">
        <v>7.3</v>
      </c>
      <c r="N2194">
        <v>5.9</v>
      </c>
    </row>
    <row r="2195" spans="1:14" x14ac:dyDescent="0.3">
      <c r="A2195" t="s">
        <v>37</v>
      </c>
      <c r="B2195">
        <v>7.6</v>
      </c>
      <c r="N2195">
        <v>7.2</v>
      </c>
    </row>
    <row r="2196" spans="1:14" x14ac:dyDescent="0.3">
      <c r="A2196" t="s">
        <v>37</v>
      </c>
      <c r="B2196">
        <v>5.3</v>
      </c>
      <c r="N2196">
        <v>6.2</v>
      </c>
    </row>
    <row r="2197" spans="1:14" x14ac:dyDescent="0.3">
      <c r="A2197" t="s">
        <v>37</v>
      </c>
      <c r="B2197">
        <v>5.3</v>
      </c>
      <c r="N2197">
        <v>6.7</v>
      </c>
    </row>
    <row r="2198" spans="1:14" x14ac:dyDescent="0.3">
      <c r="A2198" t="s">
        <v>37</v>
      </c>
      <c r="B2198">
        <v>6.8</v>
      </c>
      <c r="N2198">
        <v>7.6</v>
      </c>
    </row>
    <row r="2199" spans="1:14" x14ac:dyDescent="0.3">
      <c r="A2199" t="s">
        <v>37</v>
      </c>
      <c r="B2199">
        <v>7.1</v>
      </c>
      <c r="N2199">
        <v>6.2</v>
      </c>
    </row>
    <row r="2200" spans="1:14" x14ac:dyDescent="0.3">
      <c r="A2200" t="s">
        <v>37</v>
      </c>
      <c r="B2200">
        <v>5.8</v>
      </c>
      <c r="N2200">
        <v>6.5</v>
      </c>
    </row>
    <row r="2201" spans="1:14" x14ac:dyDescent="0.3">
      <c r="A2201" t="s">
        <v>37</v>
      </c>
      <c r="B2201">
        <v>5.8</v>
      </c>
      <c r="N2201">
        <v>8.1</v>
      </c>
    </row>
    <row r="2202" spans="1:14" x14ac:dyDescent="0.3">
      <c r="A2202" t="s">
        <v>37</v>
      </c>
      <c r="B2202">
        <v>8.3000000000000007</v>
      </c>
      <c r="N2202">
        <v>6.3</v>
      </c>
    </row>
    <row r="2203" spans="1:14" x14ac:dyDescent="0.3">
      <c r="A2203" t="s">
        <v>37</v>
      </c>
      <c r="B2203">
        <v>5.6</v>
      </c>
      <c r="N2203">
        <v>4.4000000000000004</v>
      </c>
    </row>
    <row r="2204" spans="1:14" x14ac:dyDescent="0.3">
      <c r="A2204" t="s">
        <v>37</v>
      </c>
      <c r="B2204">
        <v>6.8</v>
      </c>
      <c r="N2204">
        <v>6</v>
      </c>
    </row>
    <row r="2205" spans="1:14" x14ac:dyDescent="0.3">
      <c r="A2205" t="s">
        <v>37</v>
      </c>
      <c r="B2205">
        <v>5</v>
      </c>
      <c r="N2205">
        <v>7.6</v>
      </c>
    </row>
    <row r="2206" spans="1:14" x14ac:dyDescent="0.3">
      <c r="A2206" t="s">
        <v>37</v>
      </c>
      <c r="B2206">
        <v>7.6</v>
      </c>
      <c r="N2206">
        <v>8.4</v>
      </c>
    </row>
    <row r="2207" spans="1:14" x14ac:dyDescent="0.3">
      <c r="A2207" t="s">
        <v>37</v>
      </c>
      <c r="B2207">
        <v>6.7</v>
      </c>
      <c r="N2207">
        <v>7.9</v>
      </c>
    </row>
    <row r="2208" spans="1:14" x14ac:dyDescent="0.3">
      <c r="A2208" t="s">
        <v>37</v>
      </c>
      <c r="B2208">
        <v>6.7</v>
      </c>
      <c r="N2208">
        <v>5.6</v>
      </c>
    </row>
    <row r="2209" spans="1:14" x14ac:dyDescent="0.3">
      <c r="A2209" t="s">
        <v>37</v>
      </c>
      <c r="B2209">
        <v>5.7</v>
      </c>
      <c r="N2209">
        <v>6.5</v>
      </c>
    </row>
    <row r="2210" spans="1:14" x14ac:dyDescent="0.3">
      <c r="A2210" t="s">
        <v>37</v>
      </c>
      <c r="B2210">
        <v>5.2</v>
      </c>
      <c r="N2210">
        <v>7.5</v>
      </c>
    </row>
    <row r="2211" spans="1:14" x14ac:dyDescent="0.3">
      <c r="A2211" t="s">
        <v>37</v>
      </c>
      <c r="B2211">
        <v>7.5</v>
      </c>
      <c r="N2211">
        <v>6.3</v>
      </c>
    </row>
    <row r="2212" spans="1:14" x14ac:dyDescent="0.3">
      <c r="A2212" t="s">
        <v>37</v>
      </c>
      <c r="B2212">
        <v>7.2</v>
      </c>
      <c r="N2212">
        <v>7.9</v>
      </c>
    </row>
    <row r="2213" spans="1:14" x14ac:dyDescent="0.3">
      <c r="A2213" t="s">
        <v>37</v>
      </c>
      <c r="B2213">
        <v>5.3</v>
      </c>
      <c r="N2213">
        <v>5.0999999999999996</v>
      </c>
    </row>
    <row r="2214" spans="1:14" x14ac:dyDescent="0.3">
      <c r="A2214" t="s">
        <v>37</v>
      </c>
      <c r="B2214">
        <v>6.5</v>
      </c>
      <c r="N2214">
        <v>6.7</v>
      </c>
    </row>
    <row r="2215" spans="1:14" x14ac:dyDescent="0.3">
      <c r="A2215" t="s">
        <v>37</v>
      </c>
      <c r="B2215">
        <v>5</v>
      </c>
      <c r="N2215">
        <v>6.7</v>
      </c>
    </row>
    <row r="2216" spans="1:14" x14ac:dyDescent="0.3">
      <c r="A2216" t="s">
        <v>37</v>
      </c>
      <c r="B2216">
        <v>6.1</v>
      </c>
      <c r="N2216">
        <v>5.6</v>
      </c>
    </row>
    <row r="2217" spans="1:14" x14ac:dyDescent="0.3">
      <c r="A2217" t="s">
        <v>37</v>
      </c>
      <c r="B2217">
        <v>4.4000000000000004</v>
      </c>
      <c r="N2217">
        <v>5.6</v>
      </c>
    </row>
    <row r="2218" spans="1:14" x14ac:dyDescent="0.3">
      <c r="A2218" t="s">
        <v>37</v>
      </c>
      <c r="B2218">
        <v>7.5</v>
      </c>
      <c r="N2218">
        <v>6.2</v>
      </c>
    </row>
    <row r="2219" spans="1:14" x14ac:dyDescent="0.3">
      <c r="A2219" t="s">
        <v>37</v>
      </c>
      <c r="B2219">
        <v>5.7</v>
      </c>
      <c r="N2219">
        <v>5.6</v>
      </c>
    </row>
    <row r="2220" spans="1:14" x14ac:dyDescent="0.3">
      <c r="A2220" t="s">
        <v>37</v>
      </c>
      <c r="B2220">
        <v>5.5</v>
      </c>
      <c r="N2220">
        <v>6.4</v>
      </c>
    </row>
    <row r="2221" spans="1:14" x14ac:dyDescent="0.3">
      <c r="A2221" t="s">
        <v>37</v>
      </c>
      <c r="B2221">
        <v>7.1</v>
      </c>
      <c r="N2221">
        <v>5.6</v>
      </c>
    </row>
    <row r="2222" spans="1:14" x14ac:dyDescent="0.3">
      <c r="A2222" t="s">
        <v>37</v>
      </c>
      <c r="B2222">
        <v>5.9</v>
      </c>
      <c r="N2222">
        <v>7.4</v>
      </c>
    </row>
    <row r="2223" spans="1:14" x14ac:dyDescent="0.3">
      <c r="A2223" t="s">
        <v>37</v>
      </c>
      <c r="B2223">
        <v>6.7</v>
      </c>
      <c r="N2223">
        <v>7.2</v>
      </c>
    </row>
    <row r="2224" spans="1:14" x14ac:dyDescent="0.3">
      <c r="A2224" t="s">
        <v>37</v>
      </c>
      <c r="B2224">
        <v>7</v>
      </c>
      <c r="N2224">
        <v>4.9000000000000004</v>
      </c>
    </row>
    <row r="2225" spans="1:14" x14ac:dyDescent="0.3">
      <c r="A2225" t="s">
        <v>37</v>
      </c>
      <c r="B2225">
        <v>7.9</v>
      </c>
      <c r="N2225">
        <v>7.5</v>
      </c>
    </row>
    <row r="2226" spans="1:14" x14ac:dyDescent="0.3">
      <c r="A2226" t="s">
        <v>37</v>
      </c>
      <c r="B2226">
        <v>6.9</v>
      </c>
      <c r="N2226">
        <v>4.8</v>
      </c>
    </row>
    <row r="2227" spans="1:14" x14ac:dyDescent="0.3">
      <c r="A2227" t="s">
        <v>11980</v>
      </c>
      <c r="B2227">
        <v>7.3</v>
      </c>
      <c r="N2227">
        <v>3.1</v>
      </c>
    </row>
    <row r="2228" spans="1:14" x14ac:dyDescent="0.3">
      <c r="A2228" t="s">
        <v>37</v>
      </c>
      <c r="B2228">
        <v>7.3</v>
      </c>
      <c r="N2228">
        <v>5.8</v>
      </c>
    </row>
    <row r="2229" spans="1:14" x14ac:dyDescent="0.3">
      <c r="A2229" t="s">
        <v>37</v>
      </c>
      <c r="B2229">
        <v>3.5</v>
      </c>
      <c r="N2229">
        <v>6.7</v>
      </c>
    </row>
    <row r="2230" spans="1:14" x14ac:dyDescent="0.3">
      <c r="A2230" t="s">
        <v>37</v>
      </c>
      <c r="B2230">
        <v>7.8</v>
      </c>
      <c r="N2230">
        <v>6.5</v>
      </c>
    </row>
    <row r="2231" spans="1:14" x14ac:dyDescent="0.3">
      <c r="A2231" t="s">
        <v>37</v>
      </c>
      <c r="B2231">
        <v>6.7</v>
      </c>
      <c r="N2231">
        <v>5.9</v>
      </c>
    </row>
    <row r="2232" spans="1:14" x14ac:dyDescent="0.3">
      <c r="A2232" t="s">
        <v>37</v>
      </c>
      <c r="B2232">
        <v>6.4</v>
      </c>
      <c r="N2232">
        <v>5.5</v>
      </c>
    </row>
    <row r="2233" spans="1:14" x14ac:dyDescent="0.3">
      <c r="A2233" t="s">
        <v>37</v>
      </c>
      <c r="B2233">
        <v>7.1</v>
      </c>
      <c r="N2233">
        <v>3.6</v>
      </c>
    </row>
    <row r="2234" spans="1:14" x14ac:dyDescent="0.3">
      <c r="A2234" t="s">
        <v>8731</v>
      </c>
      <c r="B2234">
        <v>7.8</v>
      </c>
      <c r="N2234">
        <v>7.4</v>
      </c>
    </row>
    <row r="2235" spans="1:14" x14ac:dyDescent="0.3">
      <c r="A2235" t="s">
        <v>37</v>
      </c>
      <c r="B2235">
        <v>5.9</v>
      </c>
      <c r="N2235">
        <v>3</v>
      </c>
    </row>
    <row r="2236" spans="1:14" x14ac:dyDescent="0.3">
      <c r="A2236" t="s">
        <v>37</v>
      </c>
      <c r="B2236">
        <v>7.2</v>
      </c>
      <c r="N2236">
        <v>7.6</v>
      </c>
    </row>
    <row r="2237" spans="1:14" x14ac:dyDescent="0.3">
      <c r="A2237" t="s">
        <v>37</v>
      </c>
      <c r="B2237">
        <v>6.2</v>
      </c>
      <c r="N2237">
        <v>6.4</v>
      </c>
    </row>
    <row r="2238" spans="1:14" x14ac:dyDescent="0.3">
      <c r="A2238" t="s">
        <v>37</v>
      </c>
      <c r="B2238">
        <v>6.7</v>
      </c>
      <c r="N2238">
        <v>6.9</v>
      </c>
    </row>
    <row r="2239" spans="1:14" x14ac:dyDescent="0.3">
      <c r="A2239" t="s">
        <v>37</v>
      </c>
      <c r="B2239">
        <v>7.6</v>
      </c>
      <c r="N2239">
        <v>6.6</v>
      </c>
    </row>
    <row r="2240" spans="1:14" x14ac:dyDescent="0.3">
      <c r="A2240" t="s">
        <v>37</v>
      </c>
      <c r="B2240">
        <v>6.2</v>
      </c>
      <c r="N2240">
        <v>5.5</v>
      </c>
    </row>
    <row r="2241" spans="1:14" x14ac:dyDescent="0.3">
      <c r="A2241" t="s">
        <v>37</v>
      </c>
      <c r="B2241">
        <v>6.5</v>
      </c>
      <c r="N2241">
        <v>4.0999999999999996</v>
      </c>
    </row>
    <row r="2242" spans="1:14" x14ac:dyDescent="0.3">
      <c r="A2242" t="s">
        <v>37</v>
      </c>
      <c r="B2242">
        <v>8.1</v>
      </c>
      <c r="N2242">
        <v>6.8</v>
      </c>
    </row>
    <row r="2243" spans="1:14" x14ac:dyDescent="0.3">
      <c r="A2243" t="s">
        <v>37</v>
      </c>
      <c r="B2243">
        <v>6.3</v>
      </c>
      <c r="N2243">
        <v>6.5</v>
      </c>
    </row>
    <row r="2244" spans="1:14" x14ac:dyDescent="0.3">
      <c r="A2244" t="s">
        <v>37</v>
      </c>
      <c r="B2244">
        <v>4.4000000000000004</v>
      </c>
      <c r="N2244">
        <v>7.4</v>
      </c>
    </row>
    <row r="2245" spans="1:14" x14ac:dyDescent="0.3">
      <c r="A2245" t="s">
        <v>37</v>
      </c>
      <c r="B2245">
        <v>6</v>
      </c>
      <c r="N2245">
        <v>7.7</v>
      </c>
    </row>
    <row r="2246" spans="1:14" x14ac:dyDescent="0.3">
      <c r="A2246" t="s">
        <v>37</v>
      </c>
      <c r="B2246">
        <v>7.6</v>
      </c>
      <c r="N2246">
        <v>7.1</v>
      </c>
    </row>
    <row r="2247" spans="1:14" x14ac:dyDescent="0.3">
      <c r="A2247" t="s">
        <v>37</v>
      </c>
      <c r="B2247">
        <v>8.4</v>
      </c>
      <c r="N2247">
        <v>6.3</v>
      </c>
    </row>
    <row r="2248" spans="1:14" x14ac:dyDescent="0.3">
      <c r="A2248" t="s">
        <v>37</v>
      </c>
      <c r="B2248">
        <v>7.9</v>
      </c>
      <c r="N2248">
        <v>7.6</v>
      </c>
    </row>
    <row r="2249" spans="1:14" x14ac:dyDescent="0.3">
      <c r="A2249" t="s">
        <v>37</v>
      </c>
      <c r="B2249">
        <v>5.6</v>
      </c>
      <c r="N2249">
        <v>8</v>
      </c>
    </row>
    <row r="2250" spans="1:14" x14ac:dyDescent="0.3">
      <c r="A2250" t="s">
        <v>37</v>
      </c>
      <c r="B2250">
        <v>6.5</v>
      </c>
      <c r="N2250">
        <v>7.3</v>
      </c>
    </row>
    <row r="2251" spans="1:14" x14ac:dyDescent="0.3">
      <c r="A2251" t="s">
        <v>37</v>
      </c>
      <c r="B2251">
        <v>7.5</v>
      </c>
      <c r="N2251">
        <v>7.6</v>
      </c>
    </row>
    <row r="2252" spans="1:14" x14ac:dyDescent="0.3">
      <c r="A2252" t="s">
        <v>37</v>
      </c>
      <c r="B2252">
        <v>6.3</v>
      </c>
      <c r="N2252">
        <v>7.8</v>
      </c>
    </row>
    <row r="2253" spans="1:14" x14ac:dyDescent="0.3">
      <c r="A2253" t="s">
        <v>37</v>
      </c>
      <c r="B2253">
        <v>7.9</v>
      </c>
      <c r="N2253">
        <v>6.5</v>
      </c>
    </row>
    <row r="2254" spans="1:14" x14ac:dyDescent="0.3">
      <c r="A2254" t="s">
        <v>37</v>
      </c>
      <c r="B2254">
        <v>5.0999999999999996</v>
      </c>
      <c r="N2254">
        <v>6.4</v>
      </c>
    </row>
    <row r="2255" spans="1:14" x14ac:dyDescent="0.3">
      <c r="A2255" t="s">
        <v>37</v>
      </c>
      <c r="B2255">
        <v>6.7</v>
      </c>
      <c r="N2255">
        <v>8</v>
      </c>
    </row>
    <row r="2256" spans="1:14" x14ac:dyDescent="0.3">
      <c r="A2256" t="s">
        <v>37</v>
      </c>
      <c r="B2256">
        <v>6.7</v>
      </c>
      <c r="N2256">
        <v>4.8</v>
      </c>
    </row>
    <row r="2257" spans="1:14" x14ac:dyDescent="0.3">
      <c r="A2257" t="s">
        <v>37</v>
      </c>
      <c r="B2257">
        <v>5.6</v>
      </c>
      <c r="N2257">
        <v>7.8</v>
      </c>
    </row>
    <row r="2258" spans="1:14" x14ac:dyDescent="0.3">
      <c r="A2258" t="s">
        <v>37</v>
      </c>
      <c r="B2258">
        <v>5.6</v>
      </c>
      <c r="N2258">
        <v>5.9</v>
      </c>
    </row>
    <row r="2259" spans="1:14" x14ac:dyDescent="0.3">
      <c r="A2259" t="s">
        <v>37</v>
      </c>
      <c r="B2259">
        <v>6.2</v>
      </c>
      <c r="N2259">
        <v>5.4</v>
      </c>
    </row>
    <row r="2260" spans="1:14" x14ac:dyDescent="0.3">
      <c r="A2260" t="s">
        <v>37</v>
      </c>
      <c r="B2260">
        <v>5.6</v>
      </c>
      <c r="N2260">
        <v>3.3</v>
      </c>
    </row>
    <row r="2261" spans="1:14" x14ac:dyDescent="0.3">
      <c r="A2261" t="s">
        <v>37</v>
      </c>
      <c r="B2261">
        <v>6.4</v>
      </c>
      <c r="N2261">
        <v>5.4</v>
      </c>
    </row>
    <row r="2262" spans="1:14" x14ac:dyDescent="0.3">
      <c r="A2262" t="s">
        <v>37</v>
      </c>
      <c r="B2262">
        <v>5.6</v>
      </c>
      <c r="N2262">
        <v>6.4</v>
      </c>
    </row>
    <row r="2263" spans="1:14" x14ac:dyDescent="0.3">
      <c r="A2263" t="s">
        <v>37</v>
      </c>
      <c r="B2263">
        <v>7.4</v>
      </c>
      <c r="N2263">
        <v>4.8</v>
      </c>
    </row>
    <row r="2264" spans="1:14" x14ac:dyDescent="0.3">
      <c r="A2264" t="s">
        <v>37</v>
      </c>
      <c r="B2264">
        <v>7.2</v>
      </c>
      <c r="N2264">
        <v>5.9</v>
      </c>
    </row>
    <row r="2265" spans="1:14" x14ac:dyDescent="0.3">
      <c r="A2265" t="s">
        <v>37</v>
      </c>
      <c r="B2265">
        <v>4.9000000000000004</v>
      </c>
      <c r="N2265">
        <v>5.5</v>
      </c>
    </row>
    <row r="2266" spans="1:14" x14ac:dyDescent="0.3">
      <c r="A2266" t="s">
        <v>37</v>
      </c>
      <c r="B2266">
        <v>7.5</v>
      </c>
      <c r="N2266">
        <v>7.9</v>
      </c>
    </row>
    <row r="2267" spans="1:14" x14ac:dyDescent="0.3">
      <c r="A2267" t="s">
        <v>37</v>
      </c>
      <c r="B2267">
        <v>4.8</v>
      </c>
      <c r="N2267">
        <v>4.9000000000000004</v>
      </c>
    </row>
    <row r="2268" spans="1:14" x14ac:dyDescent="0.3">
      <c r="A2268" t="s">
        <v>37</v>
      </c>
      <c r="B2268">
        <v>3.1</v>
      </c>
      <c r="N2268">
        <v>7.2</v>
      </c>
    </row>
    <row r="2269" spans="1:14" x14ac:dyDescent="0.3">
      <c r="A2269" t="s">
        <v>37</v>
      </c>
      <c r="B2269">
        <v>5.8</v>
      </c>
      <c r="N2269">
        <v>5.3</v>
      </c>
    </row>
    <row r="2270" spans="1:14" x14ac:dyDescent="0.3">
      <c r="A2270" t="s">
        <v>37</v>
      </c>
      <c r="B2270">
        <v>6.7</v>
      </c>
      <c r="N2270">
        <v>7.2</v>
      </c>
    </row>
    <row r="2271" spans="1:14" x14ac:dyDescent="0.3">
      <c r="A2271" t="s">
        <v>37</v>
      </c>
      <c r="B2271">
        <v>6.5</v>
      </c>
      <c r="N2271">
        <v>5.0999999999999996</v>
      </c>
    </row>
    <row r="2272" spans="1:14" x14ac:dyDescent="0.3">
      <c r="A2272" t="s">
        <v>37</v>
      </c>
      <c r="B2272">
        <v>5.9</v>
      </c>
      <c r="N2272">
        <v>5.6</v>
      </c>
    </row>
    <row r="2273" spans="1:14" x14ac:dyDescent="0.3">
      <c r="A2273" t="s">
        <v>37</v>
      </c>
      <c r="B2273">
        <v>5.5</v>
      </c>
      <c r="N2273">
        <v>7.6</v>
      </c>
    </row>
    <row r="2274" spans="1:14" x14ac:dyDescent="0.3">
      <c r="A2274" t="s">
        <v>37</v>
      </c>
      <c r="B2274">
        <v>3.6</v>
      </c>
      <c r="N2274">
        <v>7.2</v>
      </c>
    </row>
    <row r="2275" spans="1:14" x14ac:dyDescent="0.3">
      <c r="A2275" t="s">
        <v>37</v>
      </c>
      <c r="B2275">
        <v>7.4</v>
      </c>
      <c r="N2275">
        <v>5.7</v>
      </c>
    </row>
    <row r="2276" spans="1:14" x14ac:dyDescent="0.3">
      <c r="A2276" t="s">
        <v>37</v>
      </c>
      <c r="B2276">
        <v>3</v>
      </c>
      <c r="N2276">
        <v>5.2</v>
      </c>
    </row>
    <row r="2277" spans="1:14" x14ac:dyDescent="0.3">
      <c r="A2277" t="s">
        <v>37</v>
      </c>
      <c r="B2277">
        <v>7.6</v>
      </c>
      <c r="N2277">
        <v>7.7</v>
      </c>
    </row>
    <row r="2278" spans="1:14" x14ac:dyDescent="0.3">
      <c r="A2278" t="s">
        <v>37</v>
      </c>
      <c r="B2278">
        <v>6.4</v>
      </c>
      <c r="N2278">
        <v>7</v>
      </c>
    </row>
    <row r="2279" spans="1:14" x14ac:dyDescent="0.3">
      <c r="A2279" t="s">
        <v>37</v>
      </c>
      <c r="B2279">
        <v>6.9</v>
      </c>
      <c r="N2279">
        <v>6</v>
      </c>
    </row>
    <row r="2280" spans="1:14" x14ac:dyDescent="0.3">
      <c r="A2280" t="s">
        <v>37</v>
      </c>
      <c r="B2280">
        <v>6.6</v>
      </c>
      <c r="N2280">
        <v>6.6</v>
      </c>
    </row>
    <row r="2281" spans="1:14" x14ac:dyDescent="0.3">
      <c r="A2281" t="s">
        <v>37</v>
      </c>
      <c r="B2281">
        <v>5.5</v>
      </c>
      <c r="N2281">
        <v>6.8</v>
      </c>
    </row>
    <row r="2282" spans="1:14" x14ac:dyDescent="0.3">
      <c r="A2282" t="s">
        <v>37</v>
      </c>
      <c r="B2282">
        <v>4.0999999999999996</v>
      </c>
      <c r="N2282">
        <v>7.2</v>
      </c>
    </row>
    <row r="2283" spans="1:14" x14ac:dyDescent="0.3">
      <c r="A2283" t="s">
        <v>37</v>
      </c>
      <c r="B2283">
        <v>6.8</v>
      </c>
      <c r="N2283">
        <v>7.2</v>
      </c>
    </row>
    <row r="2284" spans="1:14" x14ac:dyDescent="0.3">
      <c r="A2284" t="s">
        <v>37</v>
      </c>
      <c r="B2284">
        <v>6.5</v>
      </c>
      <c r="N2284">
        <v>2.8</v>
      </c>
    </row>
    <row r="2285" spans="1:14" x14ac:dyDescent="0.3">
      <c r="A2285" t="s">
        <v>37</v>
      </c>
      <c r="B2285">
        <v>7.4</v>
      </c>
      <c r="N2285">
        <v>6.6</v>
      </c>
    </row>
    <row r="2286" spans="1:14" x14ac:dyDescent="0.3">
      <c r="A2286" t="s">
        <v>37</v>
      </c>
      <c r="B2286">
        <v>7.7</v>
      </c>
      <c r="N2286">
        <v>6.7</v>
      </c>
    </row>
    <row r="2287" spans="1:14" x14ac:dyDescent="0.3">
      <c r="A2287" t="s">
        <v>37</v>
      </c>
      <c r="B2287">
        <v>7.1</v>
      </c>
      <c r="N2287">
        <v>7</v>
      </c>
    </row>
    <row r="2288" spans="1:14" x14ac:dyDescent="0.3">
      <c r="A2288" t="s">
        <v>37</v>
      </c>
      <c r="B2288">
        <v>6.3</v>
      </c>
      <c r="N2288">
        <v>4.4000000000000004</v>
      </c>
    </row>
    <row r="2289" spans="1:14" x14ac:dyDescent="0.3">
      <c r="A2289" t="s">
        <v>37</v>
      </c>
      <c r="B2289">
        <v>7.6</v>
      </c>
      <c r="N2289">
        <v>6.2</v>
      </c>
    </row>
    <row r="2290" spans="1:14" x14ac:dyDescent="0.3">
      <c r="A2290" t="s">
        <v>37</v>
      </c>
      <c r="B2290">
        <v>8</v>
      </c>
      <c r="N2290">
        <v>7.3</v>
      </c>
    </row>
    <row r="2291" spans="1:14" x14ac:dyDescent="0.3">
      <c r="A2291" t="s">
        <v>37</v>
      </c>
      <c r="B2291">
        <v>7.3</v>
      </c>
      <c r="N2291">
        <v>5.0999999999999996</v>
      </c>
    </row>
    <row r="2292" spans="1:14" x14ac:dyDescent="0.3">
      <c r="A2292" t="s">
        <v>37</v>
      </c>
      <c r="B2292">
        <v>7.6</v>
      </c>
      <c r="N2292">
        <v>6.6</v>
      </c>
    </row>
    <row r="2293" spans="1:14" x14ac:dyDescent="0.3">
      <c r="A2293" t="s">
        <v>37</v>
      </c>
      <c r="B2293">
        <v>7.8</v>
      </c>
      <c r="N2293">
        <v>4.5</v>
      </c>
    </row>
    <row r="2294" spans="1:14" x14ac:dyDescent="0.3">
      <c r="A2294" t="s">
        <v>37</v>
      </c>
      <c r="B2294">
        <v>6.5</v>
      </c>
      <c r="N2294">
        <v>5.9</v>
      </c>
    </row>
    <row r="2295" spans="1:14" x14ac:dyDescent="0.3">
      <c r="A2295" t="s">
        <v>37</v>
      </c>
      <c r="B2295">
        <v>6.4</v>
      </c>
      <c r="N2295">
        <v>6.5</v>
      </c>
    </row>
    <row r="2296" spans="1:14" x14ac:dyDescent="0.3">
      <c r="A2296" t="s">
        <v>37</v>
      </c>
      <c r="B2296">
        <v>8</v>
      </c>
      <c r="N2296">
        <v>7.3</v>
      </c>
    </row>
    <row r="2297" spans="1:14" x14ac:dyDescent="0.3">
      <c r="A2297" t="s">
        <v>37</v>
      </c>
      <c r="B2297">
        <v>4.8</v>
      </c>
      <c r="N2297">
        <v>7.5</v>
      </c>
    </row>
    <row r="2298" spans="1:14" x14ac:dyDescent="0.3">
      <c r="A2298" t="s">
        <v>37</v>
      </c>
      <c r="B2298">
        <v>7.8</v>
      </c>
      <c r="N2298">
        <v>5.9</v>
      </c>
    </row>
    <row r="2299" spans="1:14" x14ac:dyDescent="0.3">
      <c r="A2299" t="s">
        <v>37</v>
      </c>
      <c r="B2299">
        <v>5.9</v>
      </c>
      <c r="N2299">
        <v>7.4</v>
      </c>
    </row>
    <row r="2300" spans="1:14" x14ac:dyDescent="0.3">
      <c r="A2300" t="s">
        <v>37</v>
      </c>
      <c r="B2300">
        <v>5.4</v>
      </c>
      <c r="N2300">
        <v>6.9</v>
      </c>
    </row>
    <row r="2301" spans="1:14" x14ac:dyDescent="0.3">
      <c r="A2301" t="s">
        <v>37</v>
      </c>
      <c r="B2301">
        <v>3.3</v>
      </c>
      <c r="N2301">
        <v>8.4</v>
      </c>
    </row>
    <row r="2302" spans="1:14" x14ac:dyDescent="0.3">
      <c r="A2302" t="s">
        <v>2778</v>
      </c>
      <c r="B2302">
        <v>8.1999999999999993</v>
      </c>
      <c r="N2302">
        <v>8</v>
      </c>
    </row>
    <row r="2303" spans="1:14" x14ac:dyDescent="0.3">
      <c r="A2303" t="s">
        <v>37</v>
      </c>
      <c r="B2303">
        <v>5.4</v>
      </c>
      <c r="N2303">
        <v>6</v>
      </c>
    </row>
    <row r="2304" spans="1:14" x14ac:dyDescent="0.3">
      <c r="A2304" t="s">
        <v>37</v>
      </c>
      <c r="B2304">
        <v>6.4</v>
      </c>
      <c r="N2304">
        <v>6.8</v>
      </c>
    </row>
    <row r="2305" spans="1:14" x14ac:dyDescent="0.3">
      <c r="A2305" t="s">
        <v>37</v>
      </c>
      <c r="B2305">
        <v>4.8</v>
      </c>
      <c r="N2305">
        <v>7.8</v>
      </c>
    </row>
    <row r="2306" spans="1:14" x14ac:dyDescent="0.3">
      <c r="A2306" t="s">
        <v>37</v>
      </c>
      <c r="B2306">
        <v>5.9</v>
      </c>
      <c r="N2306">
        <v>8.1</v>
      </c>
    </row>
    <row r="2307" spans="1:14" x14ac:dyDescent="0.3">
      <c r="A2307" t="s">
        <v>37</v>
      </c>
      <c r="B2307">
        <v>5.5</v>
      </c>
      <c r="N2307">
        <v>6.1</v>
      </c>
    </row>
    <row r="2308" spans="1:14" x14ac:dyDescent="0.3">
      <c r="A2308" t="s">
        <v>37</v>
      </c>
      <c r="B2308">
        <v>7.9</v>
      </c>
      <c r="N2308">
        <v>6.2</v>
      </c>
    </row>
    <row r="2309" spans="1:14" x14ac:dyDescent="0.3">
      <c r="A2309" t="s">
        <v>37</v>
      </c>
      <c r="B2309">
        <v>4.9000000000000004</v>
      </c>
      <c r="N2309">
        <v>6.2</v>
      </c>
    </row>
    <row r="2310" spans="1:14" x14ac:dyDescent="0.3">
      <c r="A2310" t="s">
        <v>37</v>
      </c>
      <c r="B2310">
        <v>7.2</v>
      </c>
      <c r="N2310">
        <v>7.4</v>
      </c>
    </row>
    <row r="2311" spans="1:14" x14ac:dyDescent="0.3">
      <c r="A2311" t="s">
        <v>37</v>
      </c>
      <c r="B2311">
        <v>5.3</v>
      </c>
      <c r="N2311">
        <v>6.6</v>
      </c>
    </row>
    <row r="2312" spans="1:14" x14ac:dyDescent="0.3">
      <c r="A2312" t="s">
        <v>37</v>
      </c>
      <c r="B2312">
        <v>7.2</v>
      </c>
      <c r="N2312">
        <v>7.3</v>
      </c>
    </row>
    <row r="2313" spans="1:14" x14ac:dyDescent="0.3">
      <c r="A2313" t="s">
        <v>37</v>
      </c>
      <c r="B2313">
        <v>5.0999999999999996</v>
      </c>
      <c r="N2313">
        <v>7.5</v>
      </c>
    </row>
    <row r="2314" spans="1:14" x14ac:dyDescent="0.3">
      <c r="A2314" t="s">
        <v>37</v>
      </c>
      <c r="B2314">
        <v>5.6</v>
      </c>
      <c r="N2314">
        <v>5.6</v>
      </c>
    </row>
    <row r="2315" spans="1:14" x14ac:dyDescent="0.3">
      <c r="A2315" t="s">
        <v>37</v>
      </c>
      <c r="B2315">
        <v>7.6</v>
      </c>
      <c r="N2315">
        <v>7.3</v>
      </c>
    </row>
    <row r="2316" spans="1:14" x14ac:dyDescent="0.3">
      <c r="A2316" t="s">
        <v>37</v>
      </c>
      <c r="B2316">
        <v>7.2</v>
      </c>
      <c r="N2316">
        <v>6.4</v>
      </c>
    </row>
    <row r="2317" spans="1:14" x14ac:dyDescent="0.3">
      <c r="A2317" t="s">
        <v>37</v>
      </c>
      <c r="B2317">
        <v>5.7</v>
      </c>
      <c r="N2317">
        <v>5</v>
      </c>
    </row>
    <row r="2318" spans="1:14" x14ac:dyDescent="0.3">
      <c r="A2318" t="s">
        <v>37</v>
      </c>
      <c r="B2318">
        <v>5.2</v>
      </c>
      <c r="N2318">
        <v>5.4</v>
      </c>
    </row>
    <row r="2319" spans="1:14" x14ac:dyDescent="0.3">
      <c r="A2319" t="s">
        <v>37</v>
      </c>
      <c r="B2319">
        <v>7.7</v>
      </c>
      <c r="N2319">
        <v>7.1</v>
      </c>
    </row>
    <row r="2320" spans="1:14" x14ac:dyDescent="0.3">
      <c r="A2320" t="s">
        <v>37</v>
      </c>
      <c r="B2320">
        <v>7</v>
      </c>
      <c r="N2320">
        <v>5.3</v>
      </c>
    </row>
    <row r="2321" spans="1:14" x14ac:dyDescent="0.3">
      <c r="A2321" t="s">
        <v>37</v>
      </c>
      <c r="B2321">
        <v>6</v>
      </c>
      <c r="N2321">
        <v>6.5</v>
      </c>
    </row>
    <row r="2322" spans="1:14" x14ac:dyDescent="0.3">
      <c r="A2322" t="s">
        <v>37</v>
      </c>
      <c r="B2322">
        <v>6.6</v>
      </c>
      <c r="N2322">
        <v>6.2</v>
      </c>
    </row>
    <row r="2323" spans="1:14" x14ac:dyDescent="0.3">
      <c r="A2323" t="s">
        <v>37</v>
      </c>
      <c r="B2323">
        <v>6.8</v>
      </c>
      <c r="N2323">
        <v>6.4</v>
      </c>
    </row>
    <row r="2324" spans="1:14" x14ac:dyDescent="0.3">
      <c r="A2324" t="s">
        <v>37</v>
      </c>
      <c r="B2324">
        <v>7.2</v>
      </c>
      <c r="N2324">
        <v>6.9</v>
      </c>
    </row>
    <row r="2325" spans="1:14" x14ac:dyDescent="0.3">
      <c r="A2325" t="s">
        <v>37</v>
      </c>
      <c r="B2325">
        <v>7.2</v>
      </c>
      <c r="N2325">
        <v>5.7</v>
      </c>
    </row>
    <row r="2326" spans="1:14" x14ac:dyDescent="0.3">
      <c r="A2326" t="s">
        <v>37</v>
      </c>
      <c r="B2326">
        <v>2.8</v>
      </c>
      <c r="N2326">
        <v>7.7</v>
      </c>
    </row>
    <row r="2327" spans="1:14" x14ac:dyDescent="0.3">
      <c r="A2327" t="s">
        <v>37</v>
      </c>
      <c r="B2327">
        <v>6.6</v>
      </c>
      <c r="N2327">
        <v>5.6</v>
      </c>
    </row>
    <row r="2328" spans="1:14" x14ac:dyDescent="0.3">
      <c r="A2328" t="s">
        <v>37</v>
      </c>
      <c r="B2328">
        <v>6.7</v>
      </c>
      <c r="N2328">
        <v>7.7</v>
      </c>
    </row>
    <row r="2329" spans="1:14" x14ac:dyDescent="0.3">
      <c r="A2329" t="s">
        <v>37</v>
      </c>
      <c r="B2329">
        <v>7</v>
      </c>
      <c r="N2329">
        <v>5.0999999999999996</v>
      </c>
    </row>
    <row r="2330" spans="1:14" x14ac:dyDescent="0.3">
      <c r="A2330" t="s">
        <v>37</v>
      </c>
      <c r="B2330">
        <v>4.4000000000000004</v>
      </c>
      <c r="N2330">
        <v>6.8</v>
      </c>
    </row>
    <row r="2331" spans="1:14" x14ac:dyDescent="0.3">
      <c r="A2331" t="s">
        <v>37</v>
      </c>
      <c r="B2331">
        <v>6.2</v>
      </c>
      <c r="N2331">
        <v>8.4</v>
      </c>
    </row>
    <row r="2332" spans="1:14" x14ac:dyDescent="0.3">
      <c r="A2332" t="s">
        <v>37</v>
      </c>
      <c r="B2332">
        <v>7.3</v>
      </c>
      <c r="N2332">
        <v>4.9000000000000004</v>
      </c>
    </row>
    <row r="2333" spans="1:14" x14ac:dyDescent="0.3">
      <c r="A2333" t="s">
        <v>37</v>
      </c>
      <c r="B2333">
        <v>5.0999999999999996</v>
      </c>
      <c r="N2333">
        <v>7.1</v>
      </c>
    </row>
    <row r="2334" spans="1:14" x14ac:dyDescent="0.3">
      <c r="A2334" t="s">
        <v>37</v>
      </c>
      <c r="B2334">
        <v>6.6</v>
      </c>
      <c r="N2334">
        <v>6.6</v>
      </c>
    </row>
    <row r="2335" spans="1:14" x14ac:dyDescent="0.3">
      <c r="A2335" t="s">
        <v>37</v>
      </c>
      <c r="B2335">
        <v>4.5</v>
      </c>
      <c r="N2335">
        <v>6.1</v>
      </c>
    </row>
    <row r="2336" spans="1:14" x14ac:dyDescent="0.3">
      <c r="A2336" t="s">
        <v>37</v>
      </c>
      <c r="B2336">
        <v>5.9</v>
      </c>
      <c r="N2336">
        <v>4.0999999999999996</v>
      </c>
    </row>
    <row r="2337" spans="1:14" x14ac:dyDescent="0.3">
      <c r="A2337" t="s">
        <v>1464</v>
      </c>
      <c r="B2337">
        <v>6.6</v>
      </c>
      <c r="N2337">
        <v>8.1</v>
      </c>
    </row>
    <row r="2338" spans="1:14" x14ac:dyDescent="0.3">
      <c r="A2338" t="s">
        <v>37</v>
      </c>
      <c r="B2338">
        <v>6.5</v>
      </c>
      <c r="N2338">
        <v>7.6</v>
      </c>
    </row>
    <row r="2339" spans="1:14" x14ac:dyDescent="0.3">
      <c r="A2339" t="s">
        <v>37</v>
      </c>
      <c r="B2339">
        <v>7.3</v>
      </c>
      <c r="N2339">
        <v>7.8</v>
      </c>
    </row>
    <row r="2340" spans="1:14" x14ac:dyDescent="0.3">
      <c r="A2340" t="s">
        <v>37</v>
      </c>
      <c r="B2340">
        <v>7.5</v>
      </c>
      <c r="N2340">
        <v>4.5999999999999996</v>
      </c>
    </row>
    <row r="2341" spans="1:14" x14ac:dyDescent="0.3">
      <c r="A2341" t="s">
        <v>37</v>
      </c>
      <c r="B2341">
        <v>5.9</v>
      </c>
      <c r="N2341">
        <v>6</v>
      </c>
    </row>
    <row r="2342" spans="1:14" x14ac:dyDescent="0.3">
      <c r="A2342" t="s">
        <v>37</v>
      </c>
      <c r="B2342">
        <v>7.4</v>
      </c>
      <c r="N2342">
        <v>7</v>
      </c>
    </row>
    <row r="2343" spans="1:14" x14ac:dyDescent="0.3">
      <c r="A2343" t="s">
        <v>37</v>
      </c>
      <c r="B2343">
        <v>6.9</v>
      </c>
      <c r="N2343">
        <v>6.7</v>
      </c>
    </row>
    <row r="2344" spans="1:14" x14ac:dyDescent="0.3">
      <c r="A2344" t="s">
        <v>1946</v>
      </c>
      <c r="B2344">
        <v>7.9</v>
      </c>
      <c r="N2344">
        <v>6.4</v>
      </c>
    </row>
    <row r="2345" spans="1:14" x14ac:dyDescent="0.3">
      <c r="A2345" t="s">
        <v>37</v>
      </c>
      <c r="B2345">
        <v>8.4</v>
      </c>
      <c r="N2345">
        <v>7.2</v>
      </c>
    </row>
    <row r="2346" spans="1:14" x14ac:dyDescent="0.3">
      <c r="A2346" t="s">
        <v>37</v>
      </c>
      <c r="B2346">
        <v>8</v>
      </c>
      <c r="N2346">
        <v>7.4</v>
      </c>
    </row>
    <row r="2347" spans="1:14" x14ac:dyDescent="0.3">
      <c r="A2347" t="s">
        <v>37</v>
      </c>
      <c r="B2347">
        <v>6</v>
      </c>
      <c r="N2347">
        <v>4.8</v>
      </c>
    </row>
    <row r="2348" spans="1:14" x14ac:dyDescent="0.3">
      <c r="A2348" t="s">
        <v>37</v>
      </c>
      <c r="B2348">
        <v>6.8</v>
      </c>
      <c r="N2348">
        <v>4</v>
      </c>
    </row>
    <row r="2349" spans="1:14" x14ac:dyDescent="0.3">
      <c r="A2349" t="s">
        <v>37</v>
      </c>
      <c r="B2349">
        <v>7.8</v>
      </c>
      <c r="N2349">
        <v>6.2</v>
      </c>
    </row>
    <row r="2350" spans="1:14" x14ac:dyDescent="0.3">
      <c r="A2350" t="s">
        <v>37</v>
      </c>
      <c r="B2350">
        <v>8.1</v>
      </c>
      <c r="N2350">
        <v>7.7</v>
      </c>
    </row>
    <row r="2351" spans="1:14" x14ac:dyDescent="0.3">
      <c r="A2351" t="s">
        <v>37</v>
      </c>
      <c r="B2351">
        <v>6.1</v>
      </c>
      <c r="N2351">
        <v>6.7</v>
      </c>
    </row>
    <row r="2352" spans="1:14" x14ac:dyDescent="0.3">
      <c r="A2352" t="s">
        <v>37</v>
      </c>
      <c r="B2352">
        <v>6.2</v>
      </c>
      <c r="N2352">
        <v>7.9</v>
      </c>
    </row>
    <row r="2353" spans="1:14" x14ac:dyDescent="0.3">
      <c r="A2353" t="s">
        <v>37</v>
      </c>
      <c r="B2353">
        <v>6.2</v>
      </c>
      <c r="N2353">
        <v>7.9</v>
      </c>
    </row>
    <row r="2354" spans="1:14" x14ac:dyDescent="0.3">
      <c r="A2354" t="s">
        <v>37</v>
      </c>
      <c r="B2354">
        <v>7.4</v>
      </c>
      <c r="N2354">
        <v>5.5</v>
      </c>
    </row>
    <row r="2355" spans="1:14" x14ac:dyDescent="0.3">
      <c r="A2355" t="s">
        <v>37</v>
      </c>
      <c r="B2355">
        <v>6.6</v>
      </c>
      <c r="N2355">
        <v>6.2</v>
      </c>
    </row>
    <row r="2356" spans="1:14" x14ac:dyDescent="0.3">
      <c r="A2356" t="s">
        <v>37</v>
      </c>
      <c r="B2356">
        <v>7.3</v>
      </c>
      <c r="N2356">
        <v>5.0999999999999996</v>
      </c>
    </row>
    <row r="2357" spans="1:14" x14ac:dyDescent="0.3">
      <c r="A2357" t="s">
        <v>37</v>
      </c>
      <c r="B2357">
        <v>7.5</v>
      </c>
      <c r="N2357">
        <v>4.0999999999999996</v>
      </c>
    </row>
    <row r="2358" spans="1:14" x14ac:dyDescent="0.3">
      <c r="A2358" t="s">
        <v>37</v>
      </c>
      <c r="B2358">
        <v>5.6</v>
      </c>
      <c r="N2358">
        <v>6.7</v>
      </c>
    </row>
    <row r="2359" spans="1:14" x14ac:dyDescent="0.3">
      <c r="A2359" t="s">
        <v>37</v>
      </c>
      <c r="B2359">
        <v>7.3</v>
      </c>
      <c r="N2359">
        <v>4.7</v>
      </c>
    </row>
    <row r="2360" spans="1:14" x14ac:dyDescent="0.3">
      <c r="A2360" t="s">
        <v>37</v>
      </c>
      <c r="B2360">
        <v>6.4</v>
      </c>
      <c r="N2360">
        <v>6.4</v>
      </c>
    </row>
    <row r="2361" spans="1:14" x14ac:dyDescent="0.3">
      <c r="A2361" t="s">
        <v>37</v>
      </c>
      <c r="B2361">
        <v>5</v>
      </c>
      <c r="N2361">
        <v>6.3</v>
      </c>
    </row>
    <row r="2362" spans="1:14" x14ac:dyDescent="0.3">
      <c r="A2362" t="s">
        <v>37</v>
      </c>
      <c r="B2362">
        <v>5.4</v>
      </c>
      <c r="N2362">
        <v>5.5</v>
      </c>
    </row>
    <row r="2363" spans="1:14" x14ac:dyDescent="0.3">
      <c r="A2363" t="s">
        <v>37</v>
      </c>
      <c r="B2363">
        <v>7.1</v>
      </c>
      <c r="N2363">
        <v>7.3</v>
      </c>
    </row>
    <row r="2364" spans="1:14" x14ac:dyDescent="0.3">
      <c r="A2364" t="s">
        <v>37</v>
      </c>
      <c r="B2364">
        <v>5.3</v>
      </c>
      <c r="N2364">
        <v>6.3</v>
      </c>
    </row>
    <row r="2365" spans="1:14" x14ac:dyDescent="0.3">
      <c r="A2365" t="s">
        <v>37</v>
      </c>
      <c r="B2365">
        <v>6.5</v>
      </c>
      <c r="N2365">
        <v>4.9000000000000004</v>
      </c>
    </row>
    <row r="2366" spans="1:14" x14ac:dyDescent="0.3">
      <c r="A2366" t="s">
        <v>37</v>
      </c>
      <c r="B2366">
        <v>6.2</v>
      </c>
      <c r="N2366">
        <v>7.6</v>
      </c>
    </row>
    <row r="2367" spans="1:14" x14ac:dyDescent="0.3">
      <c r="A2367" t="s">
        <v>37</v>
      </c>
      <c r="B2367">
        <v>6.4</v>
      </c>
      <c r="N2367">
        <v>6</v>
      </c>
    </row>
    <row r="2368" spans="1:14" x14ac:dyDescent="0.3">
      <c r="A2368" t="s">
        <v>37</v>
      </c>
      <c r="B2368">
        <v>6.9</v>
      </c>
      <c r="N2368">
        <v>6.2</v>
      </c>
    </row>
    <row r="2369" spans="1:14" x14ac:dyDescent="0.3">
      <c r="A2369" t="s">
        <v>37</v>
      </c>
      <c r="B2369">
        <v>5.7</v>
      </c>
      <c r="N2369">
        <v>6.8</v>
      </c>
    </row>
    <row r="2370" spans="1:14" x14ac:dyDescent="0.3">
      <c r="A2370" t="s">
        <v>37</v>
      </c>
      <c r="B2370">
        <v>7.7</v>
      </c>
      <c r="N2370">
        <v>4.5</v>
      </c>
    </row>
    <row r="2371" spans="1:14" x14ac:dyDescent="0.3">
      <c r="A2371" t="s">
        <v>37</v>
      </c>
      <c r="B2371">
        <v>5.6</v>
      </c>
      <c r="N2371">
        <v>5.7</v>
      </c>
    </row>
    <row r="2372" spans="1:14" x14ac:dyDescent="0.3">
      <c r="A2372" t="s">
        <v>37</v>
      </c>
      <c r="B2372">
        <v>7.7</v>
      </c>
      <c r="N2372">
        <v>4.5999999999999996</v>
      </c>
    </row>
    <row r="2373" spans="1:14" x14ac:dyDescent="0.3">
      <c r="A2373" t="s">
        <v>37</v>
      </c>
      <c r="B2373">
        <v>5.0999999999999996</v>
      </c>
      <c r="N2373">
        <v>6.2</v>
      </c>
    </row>
    <row r="2374" spans="1:14" x14ac:dyDescent="0.3">
      <c r="A2374" t="s">
        <v>37</v>
      </c>
      <c r="B2374">
        <v>6.8</v>
      </c>
      <c r="N2374">
        <v>7</v>
      </c>
    </row>
    <row r="2375" spans="1:14" x14ac:dyDescent="0.3">
      <c r="A2375" t="s">
        <v>37</v>
      </c>
      <c r="B2375">
        <v>8.4</v>
      </c>
      <c r="N2375">
        <v>6.9</v>
      </c>
    </row>
    <row r="2376" spans="1:14" x14ac:dyDescent="0.3">
      <c r="A2376" t="s">
        <v>37</v>
      </c>
      <c r="B2376">
        <v>4.9000000000000004</v>
      </c>
      <c r="N2376">
        <v>6.7</v>
      </c>
    </row>
    <row r="2377" spans="1:14" x14ac:dyDescent="0.3">
      <c r="A2377" t="s">
        <v>37</v>
      </c>
      <c r="B2377">
        <v>7.1</v>
      </c>
      <c r="N2377">
        <v>5.6</v>
      </c>
    </row>
    <row r="2378" spans="1:14" x14ac:dyDescent="0.3">
      <c r="A2378" t="s">
        <v>37</v>
      </c>
      <c r="B2378">
        <v>6.6</v>
      </c>
      <c r="N2378">
        <v>6.6</v>
      </c>
    </row>
    <row r="2379" spans="1:14" x14ac:dyDescent="0.3">
      <c r="A2379" t="s">
        <v>37</v>
      </c>
      <c r="B2379">
        <v>6.1</v>
      </c>
      <c r="N2379">
        <v>6.4</v>
      </c>
    </row>
    <row r="2380" spans="1:14" x14ac:dyDescent="0.3">
      <c r="A2380" t="s">
        <v>37</v>
      </c>
      <c r="B2380">
        <v>4.0999999999999996</v>
      </c>
      <c r="N2380">
        <v>2.8</v>
      </c>
    </row>
    <row r="2381" spans="1:14" x14ac:dyDescent="0.3">
      <c r="A2381" t="s">
        <v>37</v>
      </c>
      <c r="B2381">
        <v>8.1</v>
      </c>
      <c r="N2381">
        <v>5.4</v>
      </c>
    </row>
    <row r="2382" spans="1:14" x14ac:dyDescent="0.3">
      <c r="A2382" t="s">
        <v>37</v>
      </c>
      <c r="B2382">
        <v>7.6</v>
      </c>
      <c r="N2382">
        <v>5</v>
      </c>
    </row>
    <row r="2383" spans="1:14" x14ac:dyDescent="0.3">
      <c r="A2383" t="s">
        <v>37</v>
      </c>
      <c r="B2383">
        <v>7.8</v>
      </c>
      <c r="N2383">
        <v>5.0999999999999996</v>
      </c>
    </row>
    <row r="2384" spans="1:14" x14ac:dyDescent="0.3">
      <c r="A2384" t="s">
        <v>37</v>
      </c>
      <c r="B2384">
        <v>4.5999999999999996</v>
      </c>
      <c r="N2384">
        <v>8</v>
      </c>
    </row>
    <row r="2385" spans="1:14" x14ac:dyDescent="0.3">
      <c r="A2385" t="s">
        <v>37</v>
      </c>
      <c r="B2385">
        <v>6</v>
      </c>
      <c r="N2385">
        <v>5.9</v>
      </c>
    </row>
    <row r="2386" spans="1:14" x14ac:dyDescent="0.3">
      <c r="A2386" t="s">
        <v>37</v>
      </c>
      <c r="B2386">
        <v>7</v>
      </c>
      <c r="N2386">
        <v>8.1999999999999993</v>
      </c>
    </row>
    <row r="2387" spans="1:14" x14ac:dyDescent="0.3">
      <c r="A2387" t="s">
        <v>37</v>
      </c>
      <c r="B2387">
        <v>6.7</v>
      </c>
      <c r="N2387">
        <v>7</v>
      </c>
    </row>
    <row r="2388" spans="1:14" x14ac:dyDescent="0.3">
      <c r="A2388" t="s">
        <v>37</v>
      </c>
      <c r="B2388">
        <v>6.4</v>
      </c>
      <c r="N2388">
        <v>6.6</v>
      </c>
    </row>
    <row r="2389" spans="1:14" x14ac:dyDescent="0.3">
      <c r="A2389" t="s">
        <v>37</v>
      </c>
      <c r="B2389">
        <v>7.2</v>
      </c>
      <c r="N2389">
        <v>6.7</v>
      </c>
    </row>
    <row r="2390" spans="1:14" x14ac:dyDescent="0.3">
      <c r="A2390" t="s">
        <v>37</v>
      </c>
      <c r="B2390">
        <v>7.4</v>
      </c>
      <c r="N2390">
        <v>5.5</v>
      </c>
    </row>
    <row r="2391" spans="1:14" x14ac:dyDescent="0.3">
      <c r="A2391" t="s">
        <v>37</v>
      </c>
      <c r="B2391">
        <v>4.8</v>
      </c>
      <c r="N2391">
        <v>4.9000000000000004</v>
      </c>
    </row>
    <row r="2392" spans="1:14" x14ac:dyDescent="0.3">
      <c r="A2392" t="s">
        <v>37</v>
      </c>
      <c r="B2392">
        <v>4</v>
      </c>
      <c r="N2392">
        <v>6.9</v>
      </c>
    </row>
    <row r="2393" spans="1:14" x14ac:dyDescent="0.3">
      <c r="A2393" t="s">
        <v>37</v>
      </c>
      <c r="B2393">
        <v>6.2</v>
      </c>
      <c r="N2393">
        <v>5.6</v>
      </c>
    </row>
    <row r="2394" spans="1:14" x14ac:dyDescent="0.3">
      <c r="A2394" t="s">
        <v>37</v>
      </c>
      <c r="B2394">
        <v>7.7</v>
      </c>
      <c r="N2394">
        <v>8</v>
      </c>
    </row>
    <row r="2395" spans="1:14" x14ac:dyDescent="0.3">
      <c r="A2395" t="s">
        <v>37</v>
      </c>
      <c r="B2395">
        <v>6.7</v>
      </c>
      <c r="N2395">
        <v>5.3</v>
      </c>
    </row>
    <row r="2396" spans="1:14" x14ac:dyDescent="0.3">
      <c r="A2396" t="s">
        <v>37</v>
      </c>
      <c r="B2396">
        <v>7.9</v>
      </c>
      <c r="N2396">
        <v>6.2</v>
      </c>
    </row>
    <row r="2397" spans="1:14" x14ac:dyDescent="0.3">
      <c r="A2397" t="s">
        <v>37</v>
      </c>
      <c r="B2397">
        <v>7.9</v>
      </c>
      <c r="N2397">
        <v>5.3</v>
      </c>
    </row>
    <row r="2398" spans="1:14" x14ac:dyDescent="0.3">
      <c r="A2398" t="s">
        <v>37</v>
      </c>
      <c r="B2398">
        <v>5.5</v>
      </c>
      <c r="N2398">
        <v>6.6</v>
      </c>
    </row>
    <row r="2399" spans="1:14" x14ac:dyDescent="0.3">
      <c r="A2399" t="s">
        <v>37</v>
      </c>
      <c r="B2399">
        <v>6.2</v>
      </c>
      <c r="N2399">
        <v>7.2</v>
      </c>
    </row>
    <row r="2400" spans="1:14" x14ac:dyDescent="0.3">
      <c r="A2400" t="s">
        <v>37</v>
      </c>
      <c r="B2400">
        <v>5.0999999999999996</v>
      </c>
      <c r="N2400">
        <v>4.5999999999999996</v>
      </c>
    </row>
    <row r="2401" spans="1:14" x14ac:dyDescent="0.3">
      <c r="A2401" t="s">
        <v>37</v>
      </c>
      <c r="B2401">
        <v>4.0999999999999996</v>
      </c>
      <c r="N2401">
        <v>7.5</v>
      </c>
    </row>
    <row r="2402" spans="1:14" x14ac:dyDescent="0.3">
      <c r="A2402" t="s">
        <v>37</v>
      </c>
      <c r="B2402">
        <v>6.7</v>
      </c>
      <c r="N2402">
        <v>6.5</v>
      </c>
    </row>
    <row r="2403" spans="1:14" x14ac:dyDescent="0.3">
      <c r="A2403" t="s">
        <v>37</v>
      </c>
      <c r="B2403">
        <v>4.7</v>
      </c>
      <c r="N2403">
        <v>7.6</v>
      </c>
    </row>
    <row r="2404" spans="1:14" x14ac:dyDescent="0.3">
      <c r="A2404" t="s">
        <v>37</v>
      </c>
      <c r="B2404">
        <v>6.4</v>
      </c>
      <c r="N2404">
        <v>6.2</v>
      </c>
    </row>
    <row r="2405" spans="1:14" x14ac:dyDescent="0.3">
      <c r="A2405" t="s">
        <v>37</v>
      </c>
      <c r="B2405">
        <v>6.3</v>
      </c>
      <c r="N2405">
        <v>8</v>
      </c>
    </row>
    <row r="2406" spans="1:14" x14ac:dyDescent="0.3">
      <c r="A2406" t="s">
        <v>37</v>
      </c>
      <c r="B2406">
        <v>5.5</v>
      </c>
      <c r="N2406">
        <v>6.3</v>
      </c>
    </row>
    <row r="2407" spans="1:14" x14ac:dyDescent="0.3">
      <c r="A2407" t="s">
        <v>37</v>
      </c>
      <c r="B2407">
        <v>7.3</v>
      </c>
      <c r="N2407">
        <v>7.2</v>
      </c>
    </row>
    <row r="2408" spans="1:14" x14ac:dyDescent="0.3">
      <c r="A2408" t="s">
        <v>37</v>
      </c>
      <c r="B2408">
        <v>6.3</v>
      </c>
      <c r="N2408">
        <v>6.7</v>
      </c>
    </row>
    <row r="2409" spans="1:14" x14ac:dyDescent="0.3">
      <c r="A2409" t="s">
        <v>37</v>
      </c>
      <c r="B2409">
        <v>4.9000000000000004</v>
      </c>
      <c r="N2409">
        <v>5.3</v>
      </c>
    </row>
    <row r="2410" spans="1:14" x14ac:dyDescent="0.3">
      <c r="A2410" t="s">
        <v>37</v>
      </c>
      <c r="B2410">
        <v>7.6</v>
      </c>
      <c r="N2410">
        <v>6.3</v>
      </c>
    </row>
    <row r="2411" spans="1:14" x14ac:dyDescent="0.3">
      <c r="A2411" t="s">
        <v>37</v>
      </c>
      <c r="B2411">
        <v>6</v>
      </c>
      <c r="N2411">
        <v>6.5</v>
      </c>
    </row>
    <row r="2412" spans="1:14" x14ac:dyDescent="0.3">
      <c r="A2412" t="s">
        <v>37</v>
      </c>
      <c r="B2412">
        <v>6.2</v>
      </c>
      <c r="N2412">
        <v>6.8</v>
      </c>
    </row>
    <row r="2413" spans="1:14" x14ac:dyDescent="0.3">
      <c r="A2413" t="s">
        <v>37</v>
      </c>
      <c r="B2413">
        <v>6.8</v>
      </c>
      <c r="N2413">
        <v>6.9</v>
      </c>
    </row>
    <row r="2414" spans="1:14" x14ac:dyDescent="0.3">
      <c r="A2414" t="s">
        <v>37</v>
      </c>
      <c r="B2414">
        <v>4.5</v>
      </c>
      <c r="N2414">
        <v>6.1</v>
      </c>
    </row>
    <row r="2415" spans="1:14" x14ac:dyDescent="0.3">
      <c r="A2415" t="s">
        <v>37</v>
      </c>
      <c r="B2415">
        <v>5.7</v>
      </c>
      <c r="N2415">
        <v>5.0999999999999996</v>
      </c>
    </row>
    <row r="2416" spans="1:14" x14ac:dyDescent="0.3">
      <c r="A2416" t="s">
        <v>37</v>
      </c>
      <c r="B2416">
        <v>4.5999999999999996</v>
      </c>
      <c r="N2416">
        <v>4.5</v>
      </c>
    </row>
    <row r="2417" spans="1:14" x14ac:dyDescent="0.3">
      <c r="A2417" t="s">
        <v>37</v>
      </c>
      <c r="B2417">
        <v>6.2</v>
      </c>
      <c r="N2417">
        <v>5.9</v>
      </c>
    </row>
    <row r="2418" spans="1:14" x14ac:dyDescent="0.3">
      <c r="A2418" t="s">
        <v>37</v>
      </c>
      <c r="B2418">
        <v>7</v>
      </c>
      <c r="N2418">
        <v>8.1</v>
      </c>
    </row>
    <row r="2419" spans="1:14" x14ac:dyDescent="0.3">
      <c r="A2419" t="s">
        <v>37</v>
      </c>
      <c r="B2419">
        <v>6.9</v>
      </c>
      <c r="N2419">
        <v>5.7</v>
      </c>
    </row>
    <row r="2420" spans="1:14" x14ac:dyDescent="0.3">
      <c r="A2420" t="s">
        <v>37</v>
      </c>
      <c r="B2420">
        <v>6.7</v>
      </c>
      <c r="N2420">
        <v>6.8</v>
      </c>
    </row>
    <row r="2421" spans="1:14" x14ac:dyDescent="0.3">
      <c r="A2421" t="s">
        <v>37</v>
      </c>
      <c r="B2421">
        <v>5.6</v>
      </c>
      <c r="N2421">
        <v>8.3000000000000007</v>
      </c>
    </row>
    <row r="2422" spans="1:14" x14ac:dyDescent="0.3">
      <c r="A2422" t="s">
        <v>37</v>
      </c>
      <c r="B2422">
        <v>6.6</v>
      </c>
      <c r="N2422">
        <v>7.4</v>
      </c>
    </row>
    <row r="2423" spans="1:14" x14ac:dyDescent="0.3">
      <c r="A2423" t="s">
        <v>37</v>
      </c>
      <c r="B2423">
        <v>6.4</v>
      </c>
      <c r="N2423">
        <v>8</v>
      </c>
    </row>
    <row r="2424" spans="1:14" x14ac:dyDescent="0.3">
      <c r="A2424" t="s">
        <v>37</v>
      </c>
      <c r="B2424">
        <v>2.8</v>
      </c>
      <c r="N2424">
        <v>6.9</v>
      </c>
    </row>
    <row r="2425" spans="1:14" x14ac:dyDescent="0.3">
      <c r="A2425" t="s">
        <v>37</v>
      </c>
      <c r="B2425">
        <v>5.4</v>
      </c>
      <c r="N2425">
        <v>6.9</v>
      </c>
    </row>
    <row r="2426" spans="1:14" x14ac:dyDescent="0.3">
      <c r="A2426" t="s">
        <v>37</v>
      </c>
      <c r="B2426">
        <v>5</v>
      </c>
      <c r="N2426">
        <v>5.5</v>
      </c>
    </row>
    <row r="2427" spans="1:14" x14ac:dyDescent="0.3">
      <c r="A2427" t="s">
        <v>37</v>
      </c>
      <c r="B2427">
        <v>5.0999999999999996</v>
      </c>
      <c r="N2427">
        <v>7.2</v>
      </c>
    </row>
    <row r="2428" spans="1:14" x14ac:dyDescent="0.3">
      <c r="A2428" t="s">
        <v>37</v>
      </c>
      <c r="B2428">
        <v>8</v>
      </c>
      <c r="N2428">
        <v>6.9</v>
      </c>
    </row>
    <row r="2429" spans="1:14" x14ac:dyDescent="0.3">
      <c r="A2429" t="s">
        <v>37</v>
      </c>
      <c r="B2429">
        <v>5.9</v>
      </c>
      <c r="N2429">
        <v>5.5</v>
      </c>
    </row>
    <row r="2430" spans="1:14" x14ac:dyDescent="0.3">
      <c r="A2430" t="s">
        <v>37</v>
      </c>
      <c r="B2430">
        <v>8.1999999999999993</v>
      </c>
      <c r="N2430">
        <v>5.2</v>
      </c>
    </row>
    <row r="2431" spans="1:14" x14ac:dyDescent="0.3">
      <c r="A2431" t="s">
        <v>37</v>
      </c>
      <c r="B2431">
        <v>7</v>
      </c>
      <c r="N2431">
        <v>7.1</v>
      </c>
    </row>
    <row r="2432" spans="1:14" x14ac:dyDescent="0.3">
      <c r="A2432" t="s">
        <v>37</v>
      </c>
      <c r="B2432">
        <v>6.6</v>
      </c>
      <c r="N2432">
        <v>5.5</v>
      </c>
    </row>
    <row r="2433" spans="1:14" x14ac:dyDescent="0.3">
      <c r="A2433" t="s">
        <v>37</v>
      </c>
      <c r="B2433">
        <v>6.7</v>
      </c>
      <c r="N2433">
        <v>6.7</v>
      </c>
    </row>
    <row r="2434" spans="1:14" x14ac:dyDescent="0.3">
      <c r="A2434" t="s">
        <v>37</v>
      </c>
      <c r="B2434">
        <v>5.5</v>
      </c>
      <c r="N2434">
        <v>5</v>
      </c>
    </row>
    <row r="2435" spans="1:14" x14ac:dyDescent="0.3">
      <c r="A2435" t="s">
        <v>37</v>
      </c>
      <c r="B2435">
        <v>4.9000000000000004</v>
      </c>
      <c r="N2435">
        <v>6.4</v>
      </c>
    </row>
    <row r="2436" spans="1:14" x14ac:dyDescent="0.3">
      <c r="A2436" t="s">
        <v>37</v>
      </c>
      <c r="B2436">
        <v>6.9</v>
      </c>
      <c r="N2436">
        <v>6.6</v>
      </c>
    </row>
    <row r="2437" spans="1:14" x14ac:dyDescent="0.3">
      <c r="A2437" t="s">
        <v>37</v>
      </c>
      <c r="B2437">
        <v>5.6</v>
      </c>
      <c r="N2437">
        <v>5.9</v>
      </c>
    </row>
    <row r="2438" spans="1:14" x14ac:dyDescent="0.3">
      <c r="A2438" t="s">
        <v>37</v>
      </c>
      <c r="B2438">
        <v>8</v>
      </c>
      <c r="N2438">
        <v>5.7</v>
      </c>
    </row>
    <row r="2439" spans="1:14" x14ac:dyDescent="0.3">
      <c r="A2439" t="s">
        <v>37</v>
      </c>
      <c r="B2439">
        <v>5.3</v>
      </c>
      <c r="N2439">
        <v>4.5</v>
      </c>
    </row>
    <row r="2440" spans="1:14" x14ac:dyDescent="0.3">
      <c r="A2440" t="s">
        <v>37</v>
      </c>
      <c r="B2440">
        <v>6.2</v>
      </c>
      <c r="N2440">
        <v>5</v>
      </c>
    </row>
    <row r="2441" spans="1:14" x14ac:dyDescent="0.3">
      <c r="A2441" t="s">
        <v>37</v>
      </c>
      <c r="B2441">
        <v>5.3</v>
      </c>
      <c r="N2441">
        <v>4.5999999999999996</v>
      </c>
    </row>
    <row r="2442" spans="1:14" x14ac:dyDescent="0.3">
      <c r="A2442" t="s">
        <v>37</v>
      </c>
      <c r="B2442">
        <v>6.6</v>
      </c>
      <c r="N2442">
        <v>6.5</v>
      </c>
    </row>
    <row r="2443" spans="1:14" x14ac:dyDescent="0.3">
      <c r="A2443" t="s">
        <v>37</v>
      </c>
      <c r="B2443">
        <v>7.2</v>
      </c>
      <c r="N2443">
        <v>4.9000000000000004</v>
      </c>
    </row>
    <row r="2444" spans="1:14" x14ac:dyDescent="0.3">
      <c r="A2444" t="s">
        <v>37</v>
      </c>
      <c r="B2444">
        <v>4.5999999999999996</v>
      </c>
      <c r="N2444">
        <v>6</v>
      </c>
    </row>
    <row r="2445" spans="1:14" x14ac:dyDescent="0.3">
      <c r="A2445" t="s">
        <v>37</v>
      </c>
      <c r="B2445">
        <v>7.5</v>
      </c>
      <c r="N2445">
        <v>6.9</v>
      </c>
    </row>
    <row r="2446" spans="1:14" x14ac:dyDescent="0.3">
      <c r="A2446" t="s">
        <v>37</v>
      </c>
      <c r="B2446">
        <v>6.5</v>
      </c>
      <c r="N2446">
        <v>5.7</v>
      </c>
    </row>
    <row r="2447" spans="1:14" x14ac:dyDescent="0.3">
      <c r="A2447" t="s">
        <v>37</v>
      </c>
      <c r="B2447">
        <v>7.6</v>
      </c>
      <c r="N2447">
        <v>6.9</v>
      </c>
    </row>
    <row r="2448" spans="1:14" x14ac:dyDescent="0.3">
      <c r="A2448" t="s">
        <v>37</v>
      </c>
      <c r="B2448">
        <v>6.2</v>
      </c>
      <c r="N2448">
        <v>4.4000000000000004</v>
      </c>
    </row>
    <row r="2449" spans="1:14" x14ac:dyDescent="0.3">
      <c r="A2449" t="s">
        <v>37</v>
      </c>
      <c r="B2449">
        <v>8</v>
      </c>
      <c r="N2449">
        <v>7</v>
      </c>
    </row>
    <row r="2450" spans="1:14" x14ac:dyDescent="0.3">
      <c r="A2450" t="s">
        <v>37</v>
      </c>
      <c r="B2450">
        <v>6.3</v>
      </c>
      <c r="N2450">
        <v>5.4</v>
      </c>
    </row>
    <row r="2451" spans="1:14" x14ac:dyDescent="0.3">
      <c r="A2451" t="s">
        <v>37</v>
      </c>
      <c r="B2451">
        <v>7.2</v>
      </c>
      <c r="N2451">
        <v>5.4</v>
      </c>
    </row>
    <row r="2452" spans="1:14" x14ac:dyDescent="0.3">
      <c r="A2452" t="s">
        <v>37</v>
      </c>
      <c r="B2452">
        <v>6.7</v>
      </c>
      <c r="N2452">
        <v>7.6</v>
      </c>
    </row>
    <row r="2453" spans="1:14" x14ac:dyDescent="0.3">
      <c r="A2453" t="s">
        <v>37</v>
      </c>
      <c r="B2453">
        <v>5.3</v>
      </c>
      <c r="N2453">
        <v>5.9</v>
      </c>
    </row>
    <row r="2454" spans="1:14" x14ac:dyDescent="0.3">
      <c r="A2454" t="s">
        <v>37</v>
      </c>
      <c r="B2454">
        <v>6.3</v>
      </c>
      <c r="N2454">
        <v>6.6</v>
      </c>
    </row>
    <row r="2455" spans="1:14" x14ac:dyDescent="0.3">
      <c r="A2455" t="s">
        <v>37</v>
      </c>
      <c r="B2455">
        <v>6.5</v>
      </c>
      <c r="N2455">
        <v>6.7</v>
      </c>
    </row>
    <row r="2456" spans="1:14" x14ac:dyDescent="0.3">
      <c r="A2456" t="s">
        <v>8731</v>
      </c>
      <c r="B2456">
        <v>8.3000000000000007</v>
      </c>
      <c r="N2456">
        <v>3.9</v>
      </c>
    </row>
    <row r="2457" spans="1:14" x14ac:dyDescent="0.3">
      <c r="A2457" t="s">
        <v>1464</v>
      </c>
      <c r="B2457">
        <v>7.2</v>
      </c>
      <c r="N2457">
        <v>5.7</v>
      </c>
    </row>
    <row r="2458" spans="1:14" x14ac:dyDescent="0.3">
      <c r="A2458" t="s">
        <v>37</v>
      </c>
      <c r="B2458">
        <v>6.8</v>
      </c>
      <c r="N2458">
        <v>6.5</v>
      </c>
    </row>
    <row r="2459" spans="1:14" x14ac:dyDescent="0.3">
      <c r="A2459" t="s">
        <v>1946</v>
      </c>
      <c r="B2459">
        <v>6.4</v>
      </c>
      <c r="N2459">
        <v>6.8</v>
      </c>
    </row>
    <row r="2460" spans="1:14" x14ac:dyDescent="0.3">
      <c r="A2460" t="s">
        <v>37</v>
      </c>
      <c r="B2460">
        <v>6.9</v>
      </c>
      <c r="N2460">
        <v>7.3</v>
      </c>
    </row>
    <row r="2461" spans="1:14" x14ac:dyDescent="0.3">
      <c r="A2461" t="s">
        <v>13246</v>
      </c>
      <c r="B2461">
        <v>6.2</v>
      </c>
      <c r="N2461">
        <v>7</v>
      </c>
    </row>
    <row r="2462" spans="1:14" x14ac:dyDescent="0.3">
      <c r="A2462" t="s">
        <v>37</v>
      </c>
      <c r="B2462">
        <v>6.1</v>
      </c>
      <c r="N2462">
        <v>6.5</v>
      </c>
    </row>
    <row r="2463" spans="1:14" x14ac:dyDescent="0.3">
      <c r="A2463" t="s">
        <v>37</v>
      </c>
      <c r="B2463">
        <v>5.0999999999999996</v>
      </c>
      <c r="N2463">
        <v>7.7</v>
      </c>
    </row>
    <row r="2464" spans="1:14" x14ac:dyDescent="0.3">
      <c r="A2464" t="s">
        <v>37</v>
      </c>
      <c r="B2464">
        <v>4.5</v>
      </c>
      <c r="N2464">
        <v>7.7</v>
      </c>
    </row>
    <row r="2465" spans="1:14" x14ac:dyDescent="0.3">
      <c r="A2465" t="s">
        <v>37</v>
      </c>
      <c r="B2465">
        <v>5.9</v>
      </c>
      <c r="N2465">
        <v>6.8</v>
      </c>
    </row>
    <row r="2466" spans="1:14" x14ac:dyDescent="0.3">
      <c r="A2466" t="s">
        <v>37</v>
      </c>
      <c r="B2466">
        <v>8.1</v>
      </c>
      <c r="N2466">
        <v>7.4</v>
      </c>
    </row>
    <row r="2467" spans="1:14" x14ac:dyDescent="0.3">
      <c r="A2467" t="s">
        <v>37</v>
      </c>
      <c r="B2467">
        <v>5.7</v>
      </c>
      <c r="N2467">
        <v>5.0999999999999996</v>
      </c>
    </row>
    <row r="2468" spans="1:14" x14ac:dyDescent="0.3">
      <c r="A2468" t="s">
        <v>37</v>
      </c>
      <c r="B2468">
        <v>6.8</v>
      </c>
      <c r="N2468">
        <v>7.4</v>
      </c>
    </row>
    <row r="2469" spans="1:14" x14ac:dyDescent="0.3">
      <c r="A2469" t="s">
        <v>1464</v>
      </c>
      <c r="B2469">
        <v>7.5</v>
      </c>
      <c r="N2469">
        <v>7.2</v>
      </c>
    </row>
    <row r="2470" spans="1:14" x14ac:dyDescent="0.3">
      <c r="A2470" t="s">
        <v>37</v>
      </c>
      <c r="B2470">
        <v>8.3000000000000007</v>
      </c>
      <c r="N2470">
        <v>7.3</v>
      </c>
    </row>
    <row r="2471" spans="1:14" x14ac:dyDescent="0.3">
      <c r="A2471" t="s">
        <v>37</v>
      </c>
      <c r="B2471">
        <v>7.4</v>
      </c>
      <c r="N2471">
        <v>3.6</v>
      </c>
    </row>
    <row r="2472" spans="1:14" x14ac:dyDescent="0.3">
      <c r="A2472" t="s">
        <v>37</v>
      </c>
      <c r="B2472">
        <v>8</v>
      </c>
      <c r="N2472">
        <v>1.6</v>
      </c>
    </row>
    <row r="2473" spans="1:14" x14ac:dyDescent="0.3">
      <c r="A2473" t="s">
        <v>37</v>
      </c>
      <c r="B2473">
        <v>6.9</v>
      </c>
      <c r="N2473">
        <v>8</v>
      </c>
    </row>
    <row r="2474" spans="1:14" x14ac:dyDescent="0.3">
      <c r="A2474" t="s">
        <v>37</v>
      </c>
      <c r="B2474">
        <v>6.9</v>
      </c>
      <c r="N2474">
        <v>9</v>
      </c>
    </row>
    <row r="2475" spans="1:14" x14ac:dyDescent="0.3">
      <c r="A2475" t="s">
        <v>37</v>
      </c>
      <c r="B2475">
        <v>5.5</v>
      </c>
      <c r="N2475">
        <v>6.1</v>
      </c>
    </row>
    <row r="2476" spans="1:14" x14ac:dyDescent="0.3">
      <c r="A2476" t="s">
        <v>37</v>
      </c>
      <c r="B2476">
        <v>7.2</v>
      </c>
      <c r="N2476">
        <v>5.7</v>
      </c>
    </row>
    <row r="2477" spans="1:14" x14ac:dyDescent="0.3">
      <c r="A2477" t="s">
        <v>37</v>
      </c>
      <c r="B2477">
        <v>6.9</v>
      </c>
      <c r="N2477">
        <v>6.8</v>
      </c>
    </row>
    <row r="2478" spans="1:14" x14ac:dyDescent="0.3">
      <c r="A2478" t="s">
        <v>37</v>
      </c>
      <c r="B2478">
        <v>5.5</v>
      </c>
      <c r="N2478">
        <v>5.5</v>
      </c>
    </row>
    <row r="2479" spans="1:14" x14ac:dyDescent="0.3">
      <c r="A2479" t="s">
        <v>37</v>
      </c>
      <c r="B2479">
        <v>5.2</v>
      </c>
      <c r="N2479">
        <v>6.8</v>
      </c>
    </row>
    <row r="2480" spans="1:14" x14ac:dyDescent="0.3">
      <c r="A2480" t="s">
        <v>37</v>
      </c>
      <c r="B2480">
        <v>7.1</v>
      </c>
      <c r="N2480">
        <v>7.3</v>
      </c>
    </row>
    <row r="2481" spans="1:14" x14ac:dyDescent="0.3">
      <c r="A2481" t="s">
        <v>37</v>
      </c>
      <c r="B2481">
        <v>5.5</v>
      </c>
      <c r="N2481">
        <v>6.1</v>
      </c>
    </row>
    <row r="2482" spans="1:14" x14ac:dyDescent="0.3">
      <c r="A2482" t="s">
        <v>37</v>
      </c>
      <c r="B2482">
        <v>6.7</v>
      </c>
      <c r="N2482">
        <v>7.2</v>
      </c>
    </row>
    <row r="2483" spans="1:14" x14ac:dyDescent="0.3">
      <c r="A2483" t="s">
        <v>37</v>
      </c>
      <c r="B2483">
        <v>5</v>
      </c>
      <c r="N2483">
        <v>5.9</v>
      </c>
    </row>
    <row r="2484" spans="1:14" x14ac:dyDescent="0.3">
      <c r="A2484" t="s">
        <v>37</v>
      </c>
      <c r="B2484">
        <v>6.4</v>
      </c>
      <c r="N2484">
        <v>6.1</v>
      </c>
    </row>
    <row r="2485" spans="1:14" x14ac:dyDescent="0.3">
      <c r="A2485" t="s">
        <v>37</v>
      </c>
      <c r="B2485">
        <v>6.6</v>
      </c>
      <c r="N2485">
        <v>6.8</v>
      </c>
    </row>
    <row r="2486" spans="1:14" x14ac:dyDescent="0.3">
      <c r="A2486" t="s">
        <v>37</v>
      </c>
      <c r="B2486">
        <v>5.9</v>
      </c>
      <c r="N2486">
        <v>7.7</v>
      </c>
    </row>
    <row r="2487" spans="1:14" x14ac:dyDescent="0.3">
      <c r="A2487" t="s">
        <v>37</v>
      </c>
      <c r="B2487">
        <v>5.7</v>
      </c>
      <c r="N2487">
        <v>4.9000000000000004</v>
      </c>
    </row>
    <row r="2488" spans="1:14" x14ac:dyDescent="0.3">
      <c r="A2488" t="s">
        <v>37</v>
      </c>
      <c r="B2488">
        <v>4.5</v>
      </c>
      <c r="N2488">
        <v>6.1</v>
      </c>
    </row>
    <row r="2489" spans="1:14" x14ac:dyDescent="0.3">
      <c r="A2489" t="s">
        <v>37</v>
      </c>
      <c r="B2489">
        <v>5</v>
      </c>
      <c r="N2489">
        <v>2.5</v>
      </c>
    </row>
    <row r="2490" spans="1:14" x14ac:dyDescent="0.3">
      <c r="A2490" t="s">
        <v>37</v>
      </c>
      <c r="B2490">
        <v>4.5999999999999996</v>
      </c>
      <c r="N2490">
        <v>6.1</v>
      </c>
    </row>
    <row r="2491" spans="1:14" x14ac:dyDescent="0.3">
      <c r="A2491" t="s">
        <v>37</v>
      </c>
      <c r="B2491">
        <v>6.5</v>
      </c>
      <c r="N2491">
        <v>5.9</v>
      </c>
    </row>
    <row r="2492" spans="1:14" x14ac:dyDescent="0.3">
      <c r="A2492" t="s">
        <v>37</v>
      </c>
      <c r="B2492">
        <v>4.9000000000000004</v>
      </c>
      <c r="N2492">
        <v>5.7</v>
      </c>
    </row>
    <row r="2493" spans="1:14" x14ac:dyDescent="0.3">
      <c r="A2493" t="s">
        <v>37</v>
      </c>
      <c r="B2493">
        <v>6</v>
      </c>
      <c r="N2493">
        <v>5.6</v>
      </c>
    </row>
    <row r="2494" spans="1:14" x14ac:dyDescent="0.3">
      <c r="A2494" t="s">
        <v>37</v>
      </c>
      <c r="B2494">
        <v>6.9</v>
      </c>
      <c r="N2494">
        <v>7.2</v>
      </c>
    </row>
    <row r="2495" spans="1:14" x14ac:dyDescent="0.3">
      <c r="A2495" t="s">
        <v>37</v>
      </c>
      <c r="B2495">
        <v>5.7</v>
      </c>
      <c r="N2495">
        <v>7.7</v>
      </c>
    </row>
    <row r="2496" spans="1:14" x14ac:dyDescent="0.3">
      <c r="A2496" t="s">
        <v>37</v>
      </c>
      <c r="B2496">
        <v>6.9</v>
      </c>
      <c r="N2496">
        <v>7.8</v>
      </c>
    </row>
    <row r="2497" spans="1:14" x14ac:dyDescent="0.3">
      <c r="A2497" t="s">
        <v>37</v>
      </c>
      <c r="B2497">
        <v>4.4000000000000004</v>
      </c>
      <c r="N2497">
        <v>6.1</v>
      </c>
    </row>
    <row r="2498" spans="1:14" x14ac:dyDescent="0.3">
      <c r="A2498" t="s">
        <v>37</v>
      </c>
      <c r="B2498">
        <v>7</v>
      </c>
      <c r="N2498">
        <v>5.8</v>
      </c>
    </row>
    <row r="2499" spans="1:14" x14ac:dyDescent="0.3">
      <c r="A2499" t="s">
        <v>37</v>
      </c>
      <c r="B2499">
        <v>5.4</v>
      </c>
      <c r="N2499">
        <v>6.5</v>
      </c>
    </row>
    <row r="2500" spans="1:14" x14ac:dyDescent="0.3">
      <c r="A2500" t="s">
        <v>37</v>
      </c>
      <c r="B2500">
        <v>5.4</v>
      </c>
      <c r="N2500">
        <v>6.3</v>
      </c>
    </row>
    <row r="2501" spans="1:14" x14ac:dyDescent="0.3">
      <c r="A2501" t="s">
        <v>37</v>
      </c>
      <c r="B2501">
        <v>7.6</v>
      </c>
      <c r="N2501">
        <v>3.8</v>
      </c>
    </row>
    <row r="2502" spans="1:14" x14ac:dyDescent="0.3">
      <c r="A2502" t="s">
        <v>37</v>
      </c>
      <c r="B2502">
        <v>5.9</v>
      </c>
      <c r="N2502">
        <v>8.3000000000000007</v>
      </c>
    </row>
    <row r="2503" spans="1:14" x14ac:dyDescent="0.3">
      <c r="A2503" t="s">
        <v>37</v>
      </c>
      <c r="B2503">
        <v>6.6</v>
      </c>
      <c r="N2503">
        <v>6.4</v>
      </c>
    </row>
    <row r="2504" spans="1:14" x14ac:dyDescent="0.3">
      <c r="A2504" t="s">
        <v>37</v>
      </c>
      <c r="B2504">
        <v>6.7</v>
      </c>
      <c r="N2504">
        <v>6.7</v>
      </c>
    </row>
    <row r="2505" spans="1:14" x14ac:dyDescent="0.3">
      <c r="A2505" t="s">
        <v>37</v>
      </c>
      <c r="B2505">
        <v>3.9</v>
      </c>
      <c r="N2505">
        <v>6.1</v>
      </c>
    </row>
    <row r="2506" spans="1:14" x14ac:dyDescent="0.3">
      <c r="A2506" t="s">
        <v>37</v>
      </c>
      <c r="B2506">
        <v>5.7</v>
      </c>
      <c r="N2506">
        <v>6</v>
      </c>
    </row>
    <row r="2507" spans="1:14" x14ac:dyDescent="0.3">
      <c r="A2507" t="s">
        <v>37</v>
      </c>
      <c r="B2507">
        <v>6.5</v>
      </c>
      <c r="N2507">
        <v>5.8</v>
      </c>
    </row>
    <row r="2508" spans="1:14" x14ac:dyDescent="0.3">
      <c r="A2508" t="s">
        <v>37</v>
      </c>
      <c r="B2508">
        <v>6.8</v>
      </c>
      <c r="N2508">
        <v>5.6</v>
      </c>
    </row>
    <row r="2509" spans="1:14" x14ac:dyDescent="0.3">
      <c r="A2509" t="s">
        <v>37</v>
      </c>
      <c r="B2509">
        <v>7.3</v>
      </c>
      <c r="N2509">
        <v>6.1</v>
      </c>
    </row>
    <row r="2510" spans="1:14" x14ac:dyDescent="0.3">
      <c r="A2510" t="s">
        <v>37</v>
      </c>
      <c r="B2510">
        <v>7</v>
      </c>
      <c r="N2510">
        <v>5.9</v>
      </c>
    </row>
    <row r="2511" spans="1:14" x14ac:dyDescent="0.3">
      <c r="A2511" t="s">
        <v>37</v>
      </c>
      <c r="B2511">
        <v>6.5</v>
      </c>
      <c r="N2511">
        <v>6.8</v>
      </c>
    </row>
    <row r="2512" spans="1:14" x14ac:dyDescent="0.3">
      <c r="A2512" t="s">
        <v>37</v>
      </c>
      <c r="B2512">
        <v>7.7</v>
      </c>
      <c r="N2512">
        <v>5.7</v>
      </c>
    </row>
    <row r="2513" spans="1:14" x14ac:dyDescent="0.3">
      <c r="A2513" t="s">
        <v>37</v>
      </c>
      <c r="B2513">
        <v>7.7</v>
      </c>
      <c r="N2513">
        <v>6.3</v>
      </c>
    </row>
    <row r="2514" spans="1:14" x14ac:dyDescent="0.3">
      <c r="A2514" t="s">
        <v>37</v>
      </c>
      <c r="B2514">
        <v>6.8</v>
      </c>
      <c r="N2514">
        <v>5.9</v>
      </c>
    </row>
    <row r="2515" spans="1:14" x14ac:dyDescent="0.3">
      <c r="A2515" t="s">
        <v>37</v>
      </c>
      <c r="B2515">
        <v>7.4</v>
      </c>
      <c r="N2515">
        <v>7.1</v>
      </c>
    </row>
    <row r="2516" spans="1:14" x14ac:dyDescent="0.3">
      <c r="A2516" t="s">
        <v>37</v>
      </c>
      <c r="B2516">
        <v>5.0999999999999996</v>
      </c>
      <c r="N2516">
        <v>8</v>
      </c>
    </row>
    <row r="2517" spans="1:14" x14ac:dyDescent="0.3">
      <c r="A2517" t="s">
        <v>37</v>
      </c>
      <c r="B2517">
        <v>7.4</v>
      </c>
      <c r="N2517">
        <v>5.0999999999999996</v>
      </c>
    </row>
    <row r="2518" spans="1:14" x14ac:dyDescent="0.3">
      <c r="A2518" t="s">
        <v>37</v>
      </c>
      <c r="B2518">
        <v>7.2</v>
      </c>
      <c r="N2518">
        <v>7.1</v>
      </c>
    </row>
    <row r="2519" spans="1:14" x14ac:dyDescent="0.3">
      <c r="A2519" t="s">
        <v>8731</v>
      </c>
      <c r="B2519">
        <v>8.3000000000000007</v>
      </c>
      <c r="N2519">
        <v>6.5</v>
      </c>
    </row>
    <row r="2520" spans="1:14" x14ac:dyDescent="0.3">
      <c r="A2520" t="s">
        <v>2778</v>
      </c>
      <c r="B2520">
        <v>8.1</v>
      </c>
      <c r="N2520">
        <v>4.5</v>
      </c>
    </row>
    <row r="2521" spans="1:14" x14ac:dyDescent="0.3">
      <c r="A2521" t="s">
        <v>37</v>
      </c>
      <c r="B2521">
        <v>7.3</v>
      </c>
      <c r="N2521">
        <v>6.6</v>
      </c>
    </row>
    <row r="2522" spans="1:14" x14ac:dyDescent="0.3">
      <c r="A2522" t="s">
        <v>37</v>
      </c>
      <c r="B2522">
        <v>3.6</v>
      </c>
      <c r="N2522">
        <v>6.7</v>
      </c>
    </row>
    <row r="2523" spans="1:14" x14ac:dyDescent="0.3">
      <c r="A2523" t="s">
        <v>37</v>
      </c>
      <c r="B2523">
        <v>1.6</v>
      </c>
      <c r="N2523">
        <v>6.8</v>
      </c>
    </row>
    <row r="2524" spans="1:14" x14ac:dyDescent="0.3">
      <c r="A2524" t="s">
        <v>37</v>
      </c>
      <c r="B2524">
        <v>8</v>
      </c>
      <c r="N2524">
        <v>5.4</v>
      </c>
    </row>
    <row r="2525" spans="1:14" x14ac:dyDescent="0.3">
      <c r="A2525" t="s">
        <v>37</v>
      </c>
      <c r="B2525">
        <v>9</v>
      </c>
      <c r="N2525">
        <v>6.6</v>
      </c>
    </row>
    <row r="2526" spans="1:14" x14ac:dyDescent="0.3">
      <c r="A2526" t="s">
        <v>37</v>
      </c>
      <c r="B2526">
        <v>6.1</v>
      </c>
      <c r="N2526">
        <v>7.3</v>
      </c>
    </row>
    <row r="2527" spans="1:14" x14ac:dyDescent="0.3">
      <c r="A2527" t="s">
        <v>37</v>
      </c>
      <c r="B2527">
        <v>5.7</v>
      </c>
      <c r="N2527">
        <v>6.9</v>
      </c>
    </row>
    <row r="2528" spans="1:14" x14ac:dyDescent="0.3">
      <c r="A2528" t="s">
        <v>37</v>
      </c>
      <c r="B2528">
        <v>6.8</v>
      </c>
      <c r="N2528">
        <v>8</v>
      </c>
    </row>
    <row r="2529" spans="1:14" x14ac:dyDescent="0.3">
      <c r="A2529" t="s">
        <v>37</v>
      </c>
      <c r="B2529">
        <v>5.5</v>
      </c>
      <c r="N2529">
        <v>7.8</v>
      </c>
    </row>
    <row r="2530" spans="1:14" x14ac:dyDescent="0.3">
      <c r="A2530" t="s">
        <v>37</v>
      </c>
      <c r="B2530">
        <v>6.8</v>
      </c>
      <c r="N2530">
        <v>6.1</v>
      </c>
    </row>
    <row r="2531" spans="1:14" x14ac:dyDescent="0.3">
      <c r="A2531" t="s">
        <v>37</v>
      </c>
      <c r="B2531">
        <v>7.3</v>
      </c>
      <c r="N2531">
        <v>5.0999999999999996</v>
      </c>
    </row>
    <row r="2532" spans="1:14" x14ac:dyDescent="0.3">
      <c r="A2532" t="s">
        <v>37</v>
      </c>
      <c r="B2532">
        <v>6.1</v>
      </c>
      <c r="N2532">
        <v>7.4</v>
      </c>
    </row>
    <row r="2533" spans="1:14" x14ac:dyDescent="0.3">
      <c r="A2533" t="s">
        <v>37</v>
      </c>
      <c r="B2533">
        <v>7.2</v>
      </c>
      <c r="N2533">
        <v>7.8</v>
      </c>
    </row>
    <row r="2534" spans="1:14" x14ac:dyDescent="0.3">
      <c r="A2534" t="s">
        <v>37</v>
      </c>
      <c r="B2534">
        <v>5.9</v>
      </c>
      <c r="N2534">
        <v>8</v>
      </c>
    </row>
    <row r="2535" spans="1:14" x14ac:dyDescent="0.3">
      <c r="A2535" t="s">
        <v>37</v>
      </c>
      <c r="B2535">
        <v>6.1</v>
      </c>
      <c r="N2535">
        <v>6.7</v>
      </c>
    </row>
    <row r="2536" spans="1:14" x14ac:dyDescent="0.3">
      <c r="A2536" t="s">
        <v>37</v>
      </c>
      <c r="B2536">
        <v>6.8</v>
      </c>
      <c r="N2536">
        <v>6.6</v>
      </c>
    </row>
    <row r="2537" spans="1:14" x14ac:dyDescent="0.3">
      <c r="A2537" t="s">
        <v>37</v>
      </c>
      <c r="B2537">
        <v>7.7</v>
      </c>
      <c r="N2537">
        <v>6.4</v>
      </c>
    </row>
    <row r="2538" spans="1:14" x14ac:dyDescent="0.3">
      <c r="A2538" t="s">
        <v>37</v>
      </c>
      <c r="B2538">
        <v>4.9000000000000004</v>
      </c>
      <c r="N2538">
        <v>6.7</v>
      </c>
    </row>
    <row r="2539" spans="1:14" x14ac:dyDescent="0.3">
      <c r="A2539" t="s">
        <v>37</v>
      </c>
      <c r="B2539">
        <v>6.1</v>
      </c>
      <c r="N2539">
        <v>6.2</v>
      </c>
    </row>
    <row r="2540" spans="1:14" x14ac:dyDescent="0.3">
      <c r="A2540" t="s">
        <v>37</v>
      </c>
      <c r="B2540">
        <v>2.5</v>
      </c>
      <c r="N2540">
        <v>7.3</v>
      </c>
    </row>
    <row r="2541" spans="1:14" x14ac:dyDescent="0.3">
      <c r="A2541" t="s">
        <v>37</v>
      </c>
      <c r="B2541">
        <v>6.1</v>
      </c>
      <c r="N2541">
        <v>7</v>
      </c>
    </row>
    <row r="2542" spans="1:14" x14ac:dyDescent="0.3">
      <c r="A2542" t="s">
        <v>37</v>
      </c>
      <c r="B2542">
        <v>5.9</v>
      </c>
      <c r="N2542">
        <v>8</v>
      </c>
    </row>
    <row r="2543" spans="1:14" x14ac:dyDescent="0.3">
      <c r="A2543" t="s">
        <v>37</v>
      </c>
      <c r="B2543">
        <v>5.7</v>
      </c>
      <c r="N2543">
        <v>8</v>
      </c>
    </row>
    <row r="2544" spans="1:14" x14ac:dyDescent="0.3">
      <c r="A2544" t="s">
        <v>37</v>
      </c>
      <c r="B2544">
        <v>5.6</v>
      </c>
      <c r="N2544">
        <v>7</v>
      </c>
    </row>
    <row r="2545" spans="1:14" x14ac:dyDescent="0.3">
      <c r="A2545" t="s">
        <v>37</v>
      </c>
      <c r="B2545">
        <v>7.2</v>
      </c>
      <c r="N2545">
        <v>5.9</v>
      </c>
    </row>
    <row r="2546" spans="1:14" x14ac:dyDescent="0.3">
      <c r="A2546" t="s">
        <v>37</v>
      </c>
      <c r="B2546">
        <v>7.7</v>
      </c>
      <c r="N2546">
        <v>6.6</v>
      </c>
    </row>
    <row r="2547" spans="1:14" x14ac:dyDescent="0.3">
      <c r="A2547" t="s">
        <v>37</v>
      </c>
      <c r="B2547">
        <v>7.8</v>
      </c>
      <c r="N2547">
        <v>6.3</v>
      </c>
    </row>
    <row r="2548" spans="1:14" x14ac:dyDescent="0.3">
      <c r="A2548" t="s">
        <v>37</v>
      </c>
      <c r="B2548">
        <v>6.1</v>
      </c>
      <c r="N2548">
        <v>7.7</v>
      </c>
    </row>
    <row r="2549" spans="1:14" x14ac:dyDescent="0.3">
      <c r="A2549" t="s">
        <v>37</v>
      </c>
      <c r="B2549">
        <v>5.8</v>
      </c>
      <c r="N2549">
        <v>6.9</v>
      </c>
    </row>
    <row r="2550" spans="1:14" x14ac:dyDescent="0.3">
      <c r="A2550" t="s">
        <v>37</v>
      </c>
      <c r="B2550">
        <v>6.5</v>
      </c>
      <c r="N2550">
        <v>7.1</v>
      </c>
    </row>
    <row r="2551" spans="1:14" x14ac:dyDescent="0.3">
      <c r="A2551" t="s">
        <v>676</v>
      </c>
      <c r="B2551">
        <v>7.9</v>
      </c>
      <c r="N2551">
        <v>7.4</v>
      </c>
    </row>
    <row r="2552" spans="1:14" x14ac:dyDescent="0.3">
      <c r="A2552" t="s">
        <v>37</v>
      </c>
      <c r="B2552">
        <v>6.3</v>
      </c>
      <c r="N2552">
        <v>6.5</v>
      </c>
    </row>
    <row r="2553" spans="1:14" x14ac:dyDescent="0.3">
      <c r="A2553" t="s">
        <v>37</v>
      </c>
      <c r="B2553">
        <v>3.8</v>
      </c>
      <c r="N2553">
        <v>6.5</v>
      </c>
    </row>
    <row r="2554" spans="1:14" x14ac:dyDescent="0.3">
      <c r="A2554" t="s">
        <v>37</v>
      </c>
      <c r="B2554">
        <v>8.3000000000000007</v>
      </c>
      <c r="N2554">
        <v>6.8</v>
      </c>
    </row>
    <row r="2555" spans="1:14" x14ac:dyDescent="0.3">
      <c r="A2555" t="s">
        <v>37</v>
      </c>
      <c r="B2555">
        <v>6.4</v>
      </c>
      <c r="N2555">
        <v>7.5</v>
      </c>
    </row>
    <row r="2556" spans="1:14" x14ac:dyDescent="0.3">
      <c r="A2556" t="s">
        <v>37</v>
      </c>
      <c r="B2556">
        <v>6.7</v>
      </c>
      <c r="N2556">
        <v>6.6</v>
      </c>
    </row>
    <row r="2557" spans="1:14" x14ac:dyDescent="0.3">
      <c r="A2557" t="s">
        <v>37</v>
      </c>
      <c r="B2557">
        <v>6.1</v>
      </c>
      <c r="N2557">
        <v>7.1</v>
      </c>
    </row>
    <row r="2558" spans="1:14" x14ac:dyDescent="0.3">
      <c r="A2558" t="s">
        <v>37</v>
      </c>
      <c r="B2558">
        <v>6</v>
      </c>
      <c r="N2558">
        <v>6.6</v>
      </c>
    </row>
    <row r="2559" spans="1:14" x14ac:dyDescent="0.3">
      <c r="A2559" t="s">
        <v>37</v>
      </c>
      <c r="B2559">
        <v>5.8</v>
      </c>
      <c r="N2559">
        <v>7</v>
      </c>
    </row>
    <row r="2560" spans="1:14" x14ac:dyDescent="0.3">
      <c r="A2560" t="s">
        <v>37</v>
      </c>
      <c r="B2560">
        <v>5.6</v>
      </c>
      <c r="N2560">
        <v>3.3</v>
      </c>
    </row>
    <row r="2561" spans="1:14" x14ac:dyDescent="0.3">
      <c r="A2561" t="s">
        <v>37</v>
      </c>
      <c r="B2561">
        <v>6.1</v>
      </c>
      <c r="N2561">
        <v>6.7</v>
      </c>
    </row>
    <row r="2562" spans="1:14" x14ac:dyDescent="0.3">
      <c r="A2562" t="s">
        <v>37</v>
      </c>
      <c r="B2562">
        <v>5.9</v>
      </c>
      <c r="N2562">
        <v>6.8</v>
      </c>
    </row>
    <row r="2563" spans="1:14" x14ac:dyDescent="0.3">
      <c r="A2563" t="s">
        <v>1464</v>
      </c>
      <c r="B2563">
        <v>7.3</v>
      </c>
      <c r="N2563">
        <v>6</v>
      </c>
    </row>
    <row r="2564" spans="1:14" x14ac:dyDescent="0.3">
      <c r="A2564" t="s">
        <v>37</v>
      </c>
      <c r="B2564">
        <v>6.8</v>
      </c>
      <c r="N2564">
        <v>5.4</v>
      </c>
    </row>
    <row r="2565" spans="1:14" x14ac:dyDescent="0.3">
      <c r="A2565" t="s">
        <v>37</v>
      </c>
      <c r="B2565">
        <v>5.7</v>
      </c>
      <c r="N2565">
        <v>4.3</v>
      </c>
    </row>
    <row r="2566" spans="1:14" x14ac:dyDescent="0.3">
      <c r="A2566" t="s">
        <v>1464</v>
      </c>
      <c r="B2566">
        <v>7.3</v>
      </c>
      <c r="N2566">
        <v>6.2</v>
      </c>
    </row>
    <row r="2567" spans="1:14" x14ac:dyDescent="0.3">
      <c r="A2567" t="s">
        <v>37</v>
      </c>
      <c r="B2567">
        <v>6.3</v>
      </c>
      <c r="N2567">
        <v>7.7</v>
      </c>
    </row>
    <row r="2568" spans="1:14" x14ac:dyDescent="0.3">
      <c r="A2568" t="s">
        <v>37</v>
      </c>
      <c r="B2568">
        <v>5.9</v>
      </c>
      <c r="N2568">
        <v>7.4</v>
      </c>
    </row>
    <row r="2569" spans="1:14" x14ac:dyDescent="0.3">
      <c r="A2569" t="s">
        <v>37</v>
      </c>
      <c r="B2569">
        <v>7.1</v>
      </c>
      <c r="N2569">
        <v>5.9</v>
      </c>
    </row>
    <row r="2570" spans="1:14" x14ac:dyDescent="0.3">
      <c r="A2570" t="s">
        <v>37</v>
      </c>
      <c r="B2570">
        <v>8</v>
      </c>
      <c r="N2570">
        <v>7.8</v>
      </c>
    </row>
    <row r="2571" spans="1:14" x14ac:dyDescent="0.3">
      <c r="A2571" t="s">
        <v>37</v>
      </c>
      <c r="B2571">
        <v>5.0999999999999996</v>
      </c>
      <c r="N2571">
        <v>7.4</v>
      </c>
    </row>
    <row r="2572" spans="1:14" x14ac:dyDescent="0.3">
      <c r="A2572" t="s">
        <v>37</v>
      </c>
      <c r="B2572">
        <v>7.1</v>
      </c>
      <c r="N2572">
        <v>6.5</v>
      </c>
    </row>
    <row r="2573" spans="1:14" x14ac:dyDescent="0.3">
      <c r="A2573" t="s">
        <v>37</v>
      </c>
      <c r="B2573">
        <v>6.5</v>
      </c>
      <c r="N2573">
        <v>7</v>
      </c>
    </row>
    <row r="2574" spans="1:14" x14ac:dyDescent="0.3">
      <c r="A2574" t="s">
        <v>37</v>
      </c>
      <c r="B2574">
        <v>4.5</v>
      </c>
      <c r="N2574">
        <v>7.6</v>
      </c>
    </row>
    <row r="2575" spans="1:14" x14ac:dyDescent="0.3">
      <c r="A2575" t="s">
        <v>37</v>
      </c>
      <c r="B2575">
        <v>6.6</v>
      </c>
      <c r="N2575">
        <v>6.9</v>
      </c>
    </row>
    <row r="2576" spans="1:14" x14ac:dyDescent="0.3">
      <c r="A2576" t="s">
        <v>13888</v>
      </c>
      <c r="B2576">
        <v>4.3</v>
      </c>
      <c r="N2576">
        <v>5.3</v>
      </c>
    </row>
    <row r="2577" spans="1:14" x14ac:dyDescent="0.3">
      <c r="A2577" t="s">
        <v>37</v>
      </c>
      <c r="B2577">
        <v>6.7</v>
      </c>
      <c r="N2577">
        <v>6.4</v>
      </c>
    </row>
    <row r="2578" spans="1:14" x14ac:dyDescent="0.3">
      <c r="A2578" t="s">
        <v>37</v>
      </c>
      <c r="B2578">
        <v>6.8</v>
      </c>
      <c r="N2578">
        <v>7.8</v>
      </c>
    </row>
    <row r="2579" spans="1:14" x14ac:dyDescent="0.3">
      <c r="A2579" t="s">
        <v>37</v>
      </c>
      <c r="B2579">
        <v>5.4</v>
      </c>
      <c r="N2579">
        <v>6.7</v>
      </c>
    </row>
    <row r="2580" spans="1:14" x14ac:dyDescent="0.3">
      <c r="A2580" t="s">
        <v>37</v>
      </c>
      <c r="B2580">
        <v>6.6</v>
      </c>
      <c r="N2580">
        <v>5.3</v>
      </c>
    </row>
    <row r="2581" spans="1:14" x14ac:dyDescent="0.3">
      <c r="A2581" t="s">
        <v>37</v>
      </c>
      <c r="B2581">
        <v>7.3</v>
      </c>
      <c r="N2581">
        <v>6.3</v>
      </c>
    </row>
    <row r="2582" spans="1:14" x14ac:dyDescent="0.3">
      <c r="A2582" t="s">
        <v>37</v>
      </c>
      <c r="B2582">
        <v>6.9</v>
      </c>
      <c r="N2582">
        <v>7</v>
      </c>
    </row>
    <row r="2583" spans="1:14" x14ac:dyDescent="0.3">
      <c r="A2583" t="s">
        <v>37</v>
      </c>
      <c r="B2583">
        <v>8</v>
      </c>
      <c r="N2583">
        <v>6.6</v>
      </c>
    </row>
    <row r="2584" spans="1:14" x14ac:dyDescent="0.3">
      <c r="A2584" t="s">
        <v>37</v>
      </c>
      <c r="B2584">
        <v>7.8</v>
      </c>
      <c r="N2584">
        <v>5.4</v>
      </c>
    </row>
    <row r="2585" spans="1:14" x14ac:dyDescent="0.3">
      <c r="A2585" t="s">
        <v>37</v>
      </c>
      <c r="B2585">
        <v>6.1</v>
      </c>
      <c r="N2585">
        <v>7.8</v>
      </c>
    </row>
    <row r="2586" spans="1:14" x14ac:dyDescent="0.3">
      <c r="A2586" t="s">
        <v>37</v>
      </c>
      <c r="B2586">
        <v>5.0999999999999996</v>
      </c>
      <c r="N2586">
        <v>6.6</v>
      </c>
    </row>
    <row r="2587" spans="1:14" x14ac:dyDescent="0.3">
      <c r="A2587" t="s">
        <v>37</v>
      </c>
      <c r="B2587">
        <v>7.4</v>
      </c>
      <c r="N2587">
        <v>6.4</v>
      </c>
    </row>
    <row r="2588" spans="1:14" x14ac:dyDescent="0.3">
      <c r="A2588" t="s">
        <v>37</v>
      </c>
      <c r="B2588">
        <v>7.8</v>
      </c>
      <c r="N2588">
        <v>7</v>
      </c>
    </row>
    <row r="2589" spans="1:14" x14ac:dyDescent="0.3">
      <c r="A2589" t="s">
        <v>37</v>
      </c>
      <c r="B2589">
        <v>8</v>
      </c>
      <c r="N2589">
        <v>5.7</v>
      </c>
    </row>
    <row r="2590" spans="1:14" x14ac:dyDescent="0.3">
      <c r="A2590" t="s">
        <v>37</v>
      </c>
      <c r="B2590">
        <v>6.7</v>
      </c>
      <c r="N2590">
        <v>5.9</v>
      </c>
    </row>
    <row r="2591" spans="1:14" x14ac:dyDescent="0.3">
      <c r="A2591" t="s">
        <v>37</v>
      </c>
      <c r="B2591">
        <v>6.6</v>
      </c>
      <c r="N2591">
        <v>6.3</v>
      </c>
    </row>
    <row r="2592" spans="1:14" x14ac:dyDescent="0.3">
      <c r="A2592" t="s">
        <v>37</v>
      </c>
      <c r="B2592">
        <v>6.4</v>
      </c>
      <c r="N2592">
        <v>6.3</v>
      </c>
    </row>
    <row r="2593" spans="1:14" x14ac:dyDescent="0.3">
      <c r="A2593" t="s">
        <v>37</v>
      </c>
      <c r="B2593">
        <v>6.7</v>
      </c>
      <c r="N2593">
        <v>6.2</v>
      </c>
    </row>
    <row r="2594" spans="1:14" x14ac:dyDescent="0.3">
      <c r="A2594" t="s">
        <v>37</v>
      </c>
      <c r="B2594">
        <v>6.2</v>
      </c>
      <c r="N2594">
        <v>2.1</v>
      </c>
    </row>
    <row r="2595" spans="1:14" x14ac:dyDescent="0.3">
      <c r="A2595" t="s">
        <v>37</v>
      </c>
      <c r="B2595">
        <v>7.3</v>
      </c>
      <c r="N2595">
        <v>5</v>
      </c>
    </row>
    <row r="2596" spans="1:14" x14ac:dyDescent="0.3">
      <c r="A2596" t="s">
        <v>12700</v>
      </c>
      <c r="B2596">
        <v>8.1</v>
      </c>
      <c r="N2596">
        <v>5.3</v>
      </c>
    </row>
    <row r="2597" spans="1:14" x14ac:dyDescent="0.3">
      <c r="A2597" t="s">
        <v>37</v>
      </c>
      <c r="B2597">
        <v>7</v>
      </c>
      <c r="N2597">
        <v>7.1</v>
      </c>
    </row>
    <row r="2598" spans="1:14" x14ac:dyDescent="0.3">
      <c r="A2598" t="s">
        <v>37</v>
      </c>
      <c r="B2598">
        <v>8</v>
      </c>
      <c r="N2598">
        <v>7</v>
      </c>
    </row>
    <row r="2599" spans="1:14" x14ac:dyDescent="0.3">
      <c r="A2599" t="s">
        <v>37</v>
      </c>
      <c r="B2599">
        <v>8</v>
      </c>
      <c r="N2599">
        <v>7.1</v>
      </c>
    </row>
    <row r="2600" spans="1:14" x14ac:dyDescent="0.3">
      <c r="A2600" t="s">
        <v>37</v>
      </c>
      <c r="B2600">
        <v>7</v>
      </c>
      <c r="N2600">
        <v>7</v>
      </c>
    </row>
    <row r="2601" spans="1:14" x14ac:dyDescent="0.3">
      <c r="A2601" t="s">
        <v>1464</v>
      </c>
      <c r="B2601">
        <v>7.9</v>
      </c>
      <c r="N2601">
        <v>7.1</v>
      </c>
    </row>
    <row r="2602" spans="1:14" x14ac:dyDescent="0.3">
      <c r="A2602" t="s">
        <v>37</v>
      </c>
      <c r="B2602">
        <v>5.9</v>
      </c>
      <c r="N2602">
        <v>6.8</v>
      </c>
    </row>
    <row r="2603" spans="1:14" x14ac:dyDescent="0.3">
      <c r="A2603" t="s">
        <v>37</v>
      </c>
      <c r="B2603">
        <v>6.6</v>
      </c>
      <c r="N2603">
        <v>6.3</v>
      </c>
    </row>
    <row r="2604" spans="1:14" x14ac:dyDescent="0.3">
      <c r="A2604" t="s">
        <v>37</v>
      </c>
      <c r="B2604">
        <v>6.3</v>
      </c>
      <c r="N2604">
        <v>7.3</v>
      </c>
    </row>
    <row r="2605" spans="1:14" x14ac:dyDescent="0.3">
      <c r="A2605" t="s">
        <v>37</v>
      </c>
      <c r="B2605">
        <v>7.7</v>
      </c>
      <c r="N2605">
        <v>6.8</v>
      </c>
    </row>
    <row r="2606" spans="1:14" x14ac:dyDescent="0.3">
      <c r="A2606" t="s">
        <v>37</v>
      </c>
      <c r="B2606">
        <v>6.9</v>
      </c>
      <c r="N2606">
        <v>7.2</v>
      </c>
    </row>
    <row r="2607" spans="1:14" x14ac:dyDescent="0.3">
      <c r="A2607" t="s">
        <v>37</v>
      </c>
      <c r="B2607">
        <v>7.1</v>
      </c>
      <c r="N2607">
        <v>6.4</v>
      </c>
    </row>
    <row r="2608" spans="1:14" x14ac:dyDescent="0.3">
      <c r="A2608" t="s">
        <v>37</v>
      </c>
      <c r="B2608">
        <v>7.4</v>
      </c>
      <c r="N2608">
        <v>6</v>
      </c>
    </row>
    <row r="2609" spans="1:14" x14ac:dyDescent="0.3">
      <c r="A2609" t="s">
        <v>37</v>
      </c>
      <c r="B2609">
        <v>6.5</v>
      </c>
      <c r="N2609">
        <v>6.4</v>
      </c>
    </row>
    <row r="2610" spans="1:14" x14ac:dyDescent="0.3">
      <c r="A2610" t="s">
        <v>37</v>
      </c>
      <c r="B2610">
        <v>6.5</v>
      </c>
      <c r="N2610">
        <v>7.5</v>
      </c>
    </row>
    <row r="2611" spans="1:14" x14ac:dyDescent="0.3">
      <c r="A2611" t="s">
        <v>37</v>
      </c>
      <c r="B2611">
        <v>6.8</v>
      </c>
      <c r="N2611">
        <v>4.5999999999999996</v>
      </c>
    </row>
    <row r="2612" spans="1:14" x14ac:dyDescent="0.3">
      <c r="A2612" t="s">
        <v>37</v>
      </c>
      <c r="B2612">
        <v>7.5</v>
      </c>
      <c r="N2612">
        <v>5.6</v>
      </c>
    </row>
    <row r="2613" spans="1:14" x14ac:dyDescent="0.3">
      <c r="A2613" t="s">
        <v>37</v>
      </c>
      <c r="B2613">
        <v>6.6</v>
      </c>
      <c r="N2613">
        <v>7.5</v>
      </c>
    </row>
    <row r="2614" spans="1:14" x14ac:dyDescent="0.3">
      <c r="A2614" t="s">
        <v>37</v>
      </c>
      <c r="B2614">
        <v>7.1</v>
      </c>
      <c r="N2614">
        <v>5.8</v>
      </c>
    </row>
    <row r="2615" spans="1:14" x14ac:dyDescent="0.3">
      <c r="A2615" t="s">
        <v>37</v>
      </c>
      <c r="B2615">
        <v>6.6</v>
      </c>
      <c r="N2615">
        <v>8.3000000000000007</v>
      </c>
    </row>
    <row r="2616" spans="1:14" x14ac:dyDescent="0.3">
      <c r="A2616" t="s">
        <v>37</v>
      </c>
      <c r="B2616">
        <v>7</v>
      </c>
      <c r="N2616">
        <v>6.6</v>
      </c>
    </row>
    <row r="2617" spans="1:14" x14ac:dyDescent="0.3">
      <c r="A2617" t="s">
        <v>37</v>
      </c>
      <c r="B2617">
        <v>3.3</v>
      </c>
      <c r="N2617">
        <v>7.2</v>
      </c>
    </row>
    <row r="2618" spans="1:14" x14ac:dyDescent="0.3">
      <c r="A2618" t="s">
        <v>37</v>
      </c>
      <c r="B2618">
        <v>6.7</v>
      </c>
      <c r="N2618">
        <v>8.6999999999999993</v>
      </c>
    </row>
    <row r="2619" spans="1:14" x14ac:dyDescent="0.3">
      <c r="A2619" t="s">
        <v>37</v>
      </c>
      <c r="B2619">
        <v>6.8</v>
      </c>
      <c r="N2619">
        <v>6</v>
      </c>
    </row>
    <row r="2620" spans="1:14" x14ac:dyDescent="0.3">
      <c r="A2620" t="s">
        <v>37</v>
      </c>
      <c r="B2620">
        <v>6</v>
      </c>
      <c r="N2620">
        <v>8</v>
      </c>
    </row>
    <row r="2621" spans="1:14" x14ac:dyDescent="0.3">
      <c r="A2621" t="s">
        <v>37</v>
      </c>
      <c r="B2621">
        <v>5.4</v>
      </c>
      <c r="N2621">
        <v>4.5</v>
      </c>
    </row>
    <row r="2622" spans="1:14" x14ac:dyDescent="0.3">
      <c r="A2622" t="s">
        <v>37</v>
      </c>
      <c r="B2622">
        <v>4.3</v>
      </c>
      <c r="N2622">
        <v>7.9</v>
      </c>
    </row>
    <row r="2623" spans="1:14" x14ac:dyDescent="0.3">
      <c r="A2623" t="s">
        <v>37</v>
      </c>
      <c r="B2623">
        <v>6.2</v>
      </c>
      <c r="N2623">
        <v>7.5</v>
      </c>
    </row>
    <row r="2624" spans="1:14" x14ac:dyDescent="0.3">
      <c r="A2624" t="s">
        <v>37</v>
      </c>
      <c r="B2624">
        <v>7.7</v>
      </c>
      <c r="N2624">
        <v>6.8</v>
      </c>
    </row>
    <row r="2625" spans="1:14" x14ac:dyDescent="0.3">
      <c r="A2625" t="s">
        <v>37</v>
      </c>
      <c r="B2625">
        <v>7.4</v>
      </c>
      <c r="N2625">
        <v>7.2</v>
      </c>
    </row>
    <row r="2626" spans="1:14" x14ac:dyDescent="0.3">
      <c r="A2626" t="s">
        <v>37</v>
      </c>
      <c r="B2626">
        <v>5.9</v>
      </c>
      <c r="N2626">
        <v>7.1</v>
      </c>
    </row>
    <row r="2627" spans="1:14" x14ac:dyDescent="0.3">
      <c r="A2627" t="s">
        <v>37</v>
      </c>
      <c r="B2627">
        <v>7.8</v>
      </c>
      <c r="N2627">
        <v>7.4</v>
      </c>
    </row>
    <row r="2628" spans="1:14" x14ac:dyDescent="0.3">
      <c r="A2628" t="s">
        <v>37</v>
      </c>
      <c r="B2628">
        <v>7.4</v>
      </c>
      <c r="N2628">
        <v>7.6</v>
      </c>
    </row>
    <row r="2629" spans="1:14" x14ac:dyDescent="0.3">
      <c r="A2629" t="s">
        <v>37</v>
      </c>
      <c r="B2629">
        <v>6.5</v>
      </c>
      <c r="N2629">
        <v>6.9</v>
      </c>
    </row>
    <row r="2630" spans="1:14" x14ac:dyDescent="0.3">
      <c r="A2630" t="s">
        <v>37</v>
      </c>
      <c r="B2630">
        <v>7</v>
      </c>
      <c r="N2630">
        <v>6</v>
      </c>
    </row>
    <row r="2631" spans="1:14" x14ac:dyDescent="0.3">
      <c r="A2631" t="s">
        <v>37</v>
      </c>
      <c r="B2631">
        <v>7.6</v>
      </c>
      <c r="N2631">
        <v>7.3</v>
      </c>
    </row>
    <row r="2632" spans="1:14" x14ac:dyDescent="0.3">
      <c r="A2632" t="s">
        <v>37</v>
      </c>
      <c r="B2632">
        <v>6.9</v>
      </c>
      <c r="N2632">
        <v>4.5999999999999996</v>
      </c>
    </row>
    <row r="2633" spans="1:14" x14ac:dyDescent="0.3">
      <c r="A2633" t="s">
        <v>37</v>
      </c>
      <c r="B2633">
        <v>5.3</v>
      </c>
      <c r="N2633">
        <v>6</v>
      </c>
    </row>
    <row r="2634" spans="1:14" x14ac:dyDescent="0.3">
      <c r="A2634" t="s">
        <v>37</v>
      </c>
      <c r="B2634">
        <v>6.4</v>
      </c>
      <c r="N2634">
        <v>5.5</v>
      </c>
    </row>
    <row r="2635" spans="1:14" x14ac:dyDescent="0.3">
      <c r="A2635" t="s">
        <v>37</v>
      </c>
      <c r="B2635">
        <v>7.8</v>
      </c>
      <c r="N2635">
        <v>7.5</v>
      </c>
    </row>
    <row r="2636" spans="1:14" x14ac:dyDescent="0.3">
      <c r="A2636" t="s">
        <v>37</v>
      </c>
      <c r="B2636">
        <v>6.7</v>
      </c>
      <c r="N2636">
        <v>6.3</v>
      </c>
    </row>
    <row r="2637" spans="1:14" x14ac:dyDescent="0.3">
      <c r="A2637" t="s">
        <v>37</v>
      </c>
      <c r="B2637">
        <v>5.3</v>
      </c>
      <c r="N2637">
        <v>5.0999999999999996</v>
      </c>
    </row>
    <row r="2638" spans="1:14" x14ac:dyDescent="0.3">
      <c r="A2638" t="s">
        <v>37</v>
      </c>
      <c r="B2638">
        <v>6.3</v>
      </c>
      <c r="N2638">
        <v>6.8</v>
      </c>
    </row>
    <row r="2639" spans="1:14" x14ac:dyDescent="0.3">
      <c r="A2639" t="s">
        <v>37</v>
      </c>
      <c r="B2639">
        <v>7</v>
      </c>
      <c r="N2639">
        <v>5.3</v>
      </c>
    </row>
    <row r="2640" spans="1:14" x14ac:dyDescent="0.3">
      <c r="A2640" t="s">
        <v>37</v>
      </c>
      <c r="B2640">
        <v>6.6</v>
      </c>
      <c r="N2640">
        <v>7.3</v>
      </c>
    </row>
    <row r="2641" spans="1:14" x14ac:dyDescent="0.3">
      <c r="A2641" t="s">
        <v>8731</v>
      </c>
      <c r="B2641">
        <v>8.4</v>
      </c>
      <c r="N2641">
        <v>7.3</v>
      </c>
    </row>
    <row r="2642" spans="1:14" x14ac:dyDescent="0.3">
      <c r="A2642" t="s">
        <v>37</v>
      </c>
      <c r="B2642">
        <v>5.4</v>
      </c>
      <c r="N2642">
        <v>7.1</v>
      </c>
    </row>
    <row r="2643" spans="1:14" x14ac:dyDescent="0.3">
      <c r="A2643" t="s">
        <v>37</v>
      </c>
      <c r="B2643">
        <v>7.8</v>
      </c>
      <c r="N2643">
        <v>7.6</v>
      </c>
    </row>
    <row r="2644" spans="1:14" x14ac:dyDescent="0.3">
      <c r="A2644" t="s">
        <v>1946</v>
      </c>
      <c r="B2644">
        <v>7.6</v>
      </c>
      <c r="N2644">
        <v>5.3</v>
      </c>
    </row>
    <row r="2645" spans="1:14" x14ac:dyDescent="0.3">
      <c r="A2645" t="s">
        <v>37</v>
      </c>
      <c r="B2645">
        <v>6.6</v>
      </c>
      <c r="N2645">
        <v>7.8</v>
      </c>
    </row>
    <row r="2646" spans="1:14" x14ac:dyDescent="0.3">
      <c r="A2646" t="s">
        <v>37</v>
      </c>
      <c r="B2646">
        <v>6.4</v>
      </c>
      <c r="N2646">
        <v>7.7</v>
      </c>
    </row>
    <row r="2647" spans="1:14" x14ac:dyDescent="0.3">
      <c r="A2647" t="s">
        <v>37</v>
      </c>
      <c r="B2647">
        <v>7</v>
      </c>
      <c r="N2647">
        <v>7.7</v>
      </c>
    </row>
    <row r="2648" spans="1:14" x14ac:dyDescent="0.3">
      <c r="A2648" t="s">
        <v>37</v>
      </c>
      <c r="B2648">
        <v>5.7</v>
      </c>
      <c r="N2648">
        <v>5.4</v>
      </c>
    </row>
    <row r="2649" spans="1:14" x14ac:dyDescent="0.3">
      <c r="A2649" t="s">
        <v>37</v>
      </c>
      <c r="B2649">
        <v>5.9</v>
      </c>
      <c r="N2649">
        <v>6.2</v>
      </c>
    </row>
    <row r="2650" spans="1:14" x14ac:dyDescent="0.3">
      <c r="A2650" t="s">
        <v>37</v>
      </c>
      <c r="B2650">
        <v>6.3</v>
      </c>
      <c r="N2650">
        <v>7.4</v>
      </c>
    </row>
    <row r="2651" spans="1:14" x14ac:dyDescent="0.3">
      <c r="A2651" t="s">
        <v>37</v>
      </c>
      <c r="B2651">
        <v>6.3</v>
      </c>
      <c r="N2651">
        <v>6.2</v>
      </c>
    </row>
    <row r="2652" spans="1:14" x14ac:dyDescent="0.3">
      <c r="A2652" t="s">
        <v>37</v>
      </c>
      <c r="B2652">
        <v>6.2</v>
      </c>
      <c r="N2652">
        <v>5.0999999999999996</v>
      </c>
    </row>
    <row r="2653" spans="1:14" x14ac:dyDescent="0.3">
      <c r="A2653" t="s">
        <v>37</v>
      </c>
      <c r="B2653">
        <v>2.1</v>
      </c>
      <c r="N2653">
        <v>6.8</v>
      </c>
    </row>
    <row r="2654" spans="1:14" x14ac:dyDescent="0.3">
      <c r="A2654" t="s">
        <v>37</v>
      </c>
      <c r="B2654">
        <v>5</v>
      </c>
      <c r="N2654">
        <v>5.8</v>
      </c>
    </row>
    <row r="2655" spans="1:14" x14ac:dyDescent="0.3">
      <c r="A2655" t="s">
        <v>37</v>
      </c>
      <c r="B2655">
        <v>5.3</v>
      </c>
      <c r="N2655">
        <v>6.4</v>
      </c>
    </row>
    <row r="2656" spans="1:14" x14ac:dyDescent="0.3">
      <c r="A2656" t="s">
        <v>37</v>
      </c>
      <c r="B2656">
        <v>7.1</v>
      </c>
      <c r="N2656">
        <v>6.9</v>
      </c>
    </row>
    <row r="2657" spans="1:14" x14ac:dyDescent="0.3">
      <c r="A2657" t="s">
        <v>37</v>
      </c>
      <c r="B2657">
        <v>7</v>
      </c>
      <c r="N2657">
        <v>5.5</v>
      </c>
    </row>
    <row r="2658" spans="1:14" x14ac:dyDescent="0.3">
      <c r="A2658" t="s">
        <v>12700</v>
      </c>
      <c r="B2658">
        <v>7</v>
      </c>
      <c r="N2658">
        <v>5.4</v>
      </c>
    </row>
    <row r="2659" spans="1:14" x14ac:dyDescent="0.3">
      <c r="A2659" t="s">
        <v>37</v>
      </c>
      <c r="B2659">
        <v>7.1</v>
      </c>
      <c r="N2659">
        <v>8.3000000000000007</v>
      </c>
    </row>
    <row r="2660" spans="1:14" x14ac:dyDescent="0.3">
      <c r="A2660" t="s">
        <v>37</v>
      </c>
      <c r="B2660">
        <v>7</v>
      </c>
      <c r="N2660">
        <v>7.9</v>
      </c>
    </row>
    <row r="2661" spans="1:14" x14ac:dyDescent="0.3">
      <c r="A2661" t="s">
        <v>9795</v>
      </c>
      <c r="B2661">
        <v>7.7</v>
      </c>
      <c r="N2661">
        <v>6.5</v>
      </c>
    </row>
    <row r="2662" spans="1:14" x14ac:dyDescent="0.3">
      <c r="A2662" t="s">
        <v>37</v>
      </c>
      <c r="B2662">
        <v>7.1</v>
      </c>
      <c r="N2662">
        <v>6.4</v>
      </c>
    </row>
    <row r="2663" spans="1:14" x14ac:dyDescent="0.3">
      <c r="A2663" t="s">
        <v>37</v>
      </c>
      <c r="B2663">
        <v>6.8</v>
      </c>
      <c r="N2663">
        <v>8.3000000000000007</v>
      </c>
    </row>
    <row r="2664" spans="1:14" x14ac:dyDescent="0.3">
      <c r="A2664" t="s">
        <v>7241</v>
      </c>
      <c r="B2664">
        <v>7.5</v>
      </c>
      <c r="N2664">
        <v>6.2</v>
      </c>
    </row>
    <row r="2665" spans="1:14" x14ac:dyDescent="0.3">
      <c r="A2665" t="s">
        <v>37</v>
      </c>
      <c r="B2665">
        <v>6.3</v>
      </c>
      <c r="N2665">
        <v>6.9</v>
      </c>
    </row>
    <row r="2666" spans="1:14" x14ac:dyDescent="0.3">
      <c r="A2666" t="s">
        <v>37</v>
      </c>
      <c r="B2666">
        <v>7.3</v>
      </c>
      <c r="N2666">
        <v>5.9</v>
      </c>
    </row>
    <row r="2667" spans="1:14" x14ac:dyDescent="0.3">
      <c r="A2667" t="s">
        <v>37</v>
      </c>
      <c r="B2667">
        <v>6.8</v>
      </c>
      <c r="N2667">
        <v>6.1</v>
      </c>
    </row>
    <row r="2668" spans="1:14" x14ac:dyDescent="0.3">
      <c r="A2668" t="s">
        <v>37</v>
      </c>
      <c r="B2668">
        <v>7.2</v>
      </c>
      <c r="N2668">
        <v>5.8</v>
      </c>
    </row>
    <row r="2669" spans="1:14" x14ac:dyDescent="0.3">
      <c r="A2669" t="s">
        <v>37</v>
      </c>
      <c r="B2669">
        <v>6.4</v>
      </c>
      <c r="N2669">
        <v>5.9</v>
      </c>
    </row>
    <row r="2670" spans="1:14" x14ac:dyDescent="0.3">
      <c r="A2670" t="s">
        <v>37</v>
      </c>
      <c r="B2670">
        <v>6</v>
      </c>
      <c r="N2670">
        <v>5.5</v>
      </c>
    </row>
    <row r="2671" spans="1:14" x14ac:dyDescent="0.3">
      <c r="A2671" t="s">
        <v>37</v>
      </c>
      <c r="B2671">
        <v>6.4</v>
      </c>
      <c r="N2671">
        <v>5</v>
      </c>
    </row>
    <row r="2672" spans="1:14" x14ac:dyDescent="0.3">
      <c r="A2672" t="s">
        <v>37</v>
      </c>
      <c r="B2672">
        <v>7.5</v>
      </c>
      <c r="N2672">
        <v>7</v>
      </c>
    </row>
    <row r="2673" spans="1:14" x14ac:dyDescent="0.3">
      <c r="A2673" t="s">
        <v>14394</v>
      </c>
      <c r="B2673">
        <v>7.1</v>
      </c>
      <c r="N2673">
        <v>6.4</v>
      </c>
    </row>
    <row r="2674" spans="1:14" x14ac:dyDescent="0.3">
      <c r="A2674" t="s">
        <v>37</v>
      </c>
      <c r="B2674">
        <v>4.5999999999999996</v>
      </c>
      <c r="N2674">
        <v>5.9</v>
      </c>
    </row>
    <row r="2675" spans="1:14" x14ac:dyDescent="0.3">
      <c r="A2675" t="s">
        <v>1946</v>
      </c>
      <c r="B2675">
        <v>7.7</v>
      </c>
      <c r="N2675">
        <v>7</v>
      </c>
    </row>
    <row r="2676" spans="1:14" x14ac:dyDescent="0.3">
      <c r="A2676" t="s">
        <v>37</v>
      </c>
      <c r="B2676">
        <v>5.6</v>
      </c>
      <c r="N2676">
        <v>6.1</v>
      </c>
    </row>
    <row r="2677" spans="1:14" x14ac:dyDescent="0.3">
      <c r="A2677" t="s">
        <v>37</v>
      </c>
      <c r="B2677">
        <v>7.5</v>
      </c>
      <c r="N2677">
        <v>6.9</v>
      </c>
    </row>
    <row r="2678" spans="1:14" x14ac:dyDescent="0.3">
      <c r="A2678" t="s">
        <v>37</v>
      </c>
      <c r="B2678">
        <v>5.8</v>
      </c>
      <c r="N2678">
        <v>7.5</v>
      </c>
    </row>
    <row r="2679" spans="1:14" x14ac:dyDescent="0.3">
      <c r="A2679" t="s">
        <v>37</v>
      </c>
      <c r="B2679">
        <v>8.3000000000000007</v>
      </c>
      <c r="N2679">
        <v>7.3</v>
      </c>
    </row>
    <row r="2680" spans="1:14" x14ac:dyDescent="0.3">
      <c r="A2680" t="s">
        <v>37</v>
      </c>
      <c r="B2680">
        <v>6.6</v>
      </c>
      <c r="N2680">
        <v>6.5</v>
      </c>
    </row>
    <row r="2681" spans="1:14" x14ac:dyDescent="0.3">
      <c r="A2681" t="s">
        <v>676</v>
      </c>
      <c r="B2681">
        <v>7.5</v>
      </c>
      <c r="N2681">
        <v>6.2</v>
      </c>
    </row>
    <row r="2682" spans="1:14" x14ac:dyDescent="0.3">
      <c r="A2682" t="s">
        <v>37</v>
      </c>
      <c r="B2682">
        <v>7.2</v>
      </c>
      <c r="N2682">
        <v>6</v>
      </c>
    </row>
    <row r="2683" spans="1:14" x14ac:dyDescent="0.3">
      <c r="A2683" t="s">
        <v>37</v>
      </c>
      <c r="B2683">
        <v>8.6999999999999993</v>
      </c>
      <c r="N2683">
        <v>6.3</v>
      </c>
    </row>
    <row r="2684" spans="1:14" x14ac:dyDescent="0.3">
      <c r="A2684" t="s">
        <v>37</v>
      </c>
      <c r="B2684">
        <v>6</v>
      </c>
      <c r="N2684">
        <v>5.8</v>
      </c>
    </row>
    <row r="2685" spans="1:14" x14ac:dyDescent="0.3">
      <c r="A2685" t="s">
        <v>37</v>
      </c>
      <c r="B2685">
        <v>8</v>
      </c>
      <c r="N2685">
        <v>6.1</v>
      </c>
    </row>
    <row r="2686" spans="1:14" x14ac:dyDescent="0.3">
      <c r="A2686" t="s">
        <v>37</v>
      </c>
      <c r="B2686">
        <v>4.5</v>
      </c>
      <c r="N2686">
        <v>6.9</v>
      </c>
    </row>
    <row r="2687" spans="1:14" x14ac:dyDescent="0.3">
      <c r="A2687" t="s">
        <v>37</v>
      </c>
      <c r="B2687">
        <v>7.9</v>
      </c>
      <c r="N2687">
        <v>5.4</v>
      </c>
    </row>
    <row r="2688" spans="1:14" x14ac:dyDescent="0.3">
      <c r="A2688" t="s">
        <v>37</v>
      </c>
      <c r="B2688">
        <v>7.5</v>
      </c>
      <c r="N2688">
        <v>6.7</v>
      </c>
    </row>
    <row r="2689" spans="1:14" x14ac:dyDescent="0.3">
      <c r="A2689" t="s">
        <v>37</v>
      </c>
      <c r="B2689">
        <v>6.8</v>
      </c>
      <c r="N2689">
        <v>7.4</v>
      </c>
    </row>
    <row r="2690" spans="1:14" x14ac:dyDescent="0.3">
      <c r="A2690" t="s">
        <v>37</v>
      </c>
      <c r="B2690">
        <v>7.2</v>
      </c>
      <c r="N2690">
        <v>5.6</v>
      </c>
    </row>
    <row r="2691" spans="1:14" x14ac:dyDescent="0.3">
      <c r="A2691" t="s">
        <v>37</v>
      </c>
      <c r="B2691">
        <v>7.1</v>
      </c>
      <c r="N2691">
        <v>6.5</v>
      </c>
    </row>
    <row r="2692" spans="1:14" x14ac:dyDescent="0.3">
      <c r="A2692" t="s">
        <v>37</v>
      </c>
      <c r="B2692">
        <v>7.4</v>
      </c>
      <c r="N2692">
        <v>6.5</v>
      </c>
    </row>
    <row r="2693" spans="1:14" x14ac:dyDescent="0.3">
      <c r="A2693" t="s">
        <v>37</v>
      </c>
      <c r="B2693">
        <v>7.6</v>
      </c>
      <c r="N2693">
        <v>5.8</v>
      </c>
    </row>
    <row r="2694" spans="1:14" x14ac:dyDescent="0.3">
      <c r="A2694" t="s">
        <v>37</v>
      </c>
      <c r="B2694">
        <v>6.9</v>
      </c>
      <c r="N2694">
        <v>5</v>
      </c>
    </row>
    <row r="2695" spans="1:14" x14ac:dyDescent="0.3">
      <c r="A2695" t="s">
        <v>37</v>
      </c>
      <c r="B2695">
        <v>6</v>
      </c>
      <c r="N2695">
        <v>5.5</v>
      </c>
    </row>
    <row r="2696" spans="1:14" x14ac:dyDescent="0.3">
      <c r="A2696" t="s">
        <v>37</v>
      </c>
      <c r="B2696">
        <v>7.3</v>
      </c>
      <c r="N2696">
        <v>6.5</v>
      </c>
    </row>
    <row r="2697" spans="1:14" x14ac:dyDescent="0.3">
      <c r="A2697" t="s">
        <v>37</v>
      </c>
      <c r="B2697">
        <v>4.5999999999999996</v>
      </c>
      <c r="N2697">
        <v>7.2</v>
      </c>
    </row>
    <row r="2698" spans="1:14" x14ac:dyDescent="0.3">
      <c r="A2698" t="s">
        <v>37</v>
      </c>
      <c r="B2698">
        <v>6</v>
      </c>
      <c r="N2698">
        <v>5.2</v>
      </c>
    </row>
    <row r="2699" spans="1:14" x14ac:dyDescent="0.3">
      <c r="A2699" t="s">
        <v>37</v>
      </c>
      <c r="B2699">
        <v>5.5</v>
      </c>
      <c r="N2699">
        <v>5.7</v>
      </c>
    </row>
    <row r="2700" spans="1:14" x14ac:dyDescent="0.3">
      <c r="A2700" t="s">
        <v>37</v>
      </c>
      <c r="B2700">
        <v>7.5</v>
      </c>
      <c r="N2700">
        <v>4.7</v>
      </c>
    </row>
    <row r="2701" spans="1:14" x14ac:dyDescent="0.3">
      <c r="A2701" t="s">
        <v>37</v>
      </c>
      <c r="B2701">
        <v>6.3</v>
      </c>
      <c r="N2701">
        <v>5.9</v>
      </c>
    </row>
    <row r="2702" spans="1:14" x14ac:dyDescent="0.3">
      <c r="A2702" t="s">
        <v>37</v>
      </c>
      <c r="B2702">
        <v>5.0999999999999996</v>
      </c>
      <c r="N2702">
        <v>6.8</v>
      </c>
    </row>
    <row r="2703" spans="1:14" x14ac:dyDescent="0.3">
      <c r="A2703" t="s">
        <v>37</v>
      </c>
      <c r="B2703">
        <v>6.8</v>
      </c>
      <c r="N2703">
        <v>5.9</v>
      </c>
    </row>
    <row r="2704" spans="1:14" x14ac:dyDescent="0.3">
      <c r="A2704" t="s">
        <v>37</v>
      </c>
      <c r="B2704">
        <v>5.3</v>
      </c>
      <c r="N2704">
        <v>7.7</v>
      </c>
    </row>
    <row r="2705" spans="1:14" x14ac:dyDescent="0.3">
      <c r="A2705" t="s">
        <v>37</v>
      </c>
      <c r="B2705">
        <v>7.3</v>
      </c>
      <c r="N2705">
        <v>4.4000000000000004</v>
      </c>
    </row>
    <row r="2706" spans="1:14" x14ac:dyDescent="0.3">
      <c r="A2706" t="s">
        <v>37</v>
      </c>
      <c r="B2706">
        <v>7.3</v>
      </c>
      <c r="N2706">
        <v>6.6</v>
      </c>
    </row>
    <row r="2707" spans="1:14" x14ac:dyDescent="0.3">
      <c r="A2707" t="s">
        <v>37</v>
      </c>
      <c r="B2707">
        <v>7.1</v>
      </c>
      <c r="N2707">
        <v>6.7</v>
      </c>
    </row>
    <row r="2708" spans="1:14" x14ac:dyDescent="0.3">
      <c r="A2708" t="s">
        <v>37</v>
      </c>
      <c r="B2708">
        <v>7.6</v>
      </c>
      <c r="N2708">
        <v>5.5</v>
      </c>
    </row>
    <row r="2709" spans="1:14" x14ac:dyDescent="0.3">
      <c r="A2709" t="s">
        <v>37</v>
      </c>
      <c r="B2709">
        <v>5.3</v>
      </c>
      <c r="N2709">
        <v>6.5</v>
      </c>
    </row>
    <row r="2710" spans="1:14" x14ac:dyDescent="0.3">
      <c r="A2710" t="s">
        <v>37</v>
      </c>
      <c r="B2710">
        <v>7.8</v>
      </c>
      <c r="N2710">
        <v>6.2</v>
      </c>
    </row>
    <row r="2711" spans="1:14" x14ac:dyDescent="0.3">
      <c r="A2711" t="s">
        <v>37</v>
      </c>
      <c r="B2711">
        <v>7.7</v>
      </c>
      <c r="N2711">
        <v>7.1</v>
      </c>
    </row>
    <row r="2712" spans="1:14" x14ac:dyDescent="0.3">
      <c r="A2712" t="s">
        <v>37</v>
      </c>
      <c r="B2712">
        <v>7.7</v>
      </c>
      <c r="N2712">
        <v>6.1</v>
      </c>
    </row>
    <row r="2713" spans="1:14" x14ac:dyDescent="0.3">
      <c r="A2713" t="s">
        <v>37</v>
      </c>
      <c r="B2713">
        <v>5.4</v>
      </c>
      <c r="N2713">
        <v>6</v>
      </c>
    </row>
    <row r="2714" spans="1:14" x14ac:dyDescent="0.3">
      <c r="A2714" t="s">
        <v>37</v>
      </c>
      <c r="B2714">
        <v>6.2</v>
      </c>
      <c r="N2714">
        <v>7.4</v>
      </c>
    </row>
    <row r="2715" spans="1:14" x14ac:dyDescent="0.3">
      <c r="A2715" t="s">
        <v>37</v>
      </c>
      <c r="B2715">
        <v>7.4</v>
      </c>
      <c r="N2715">
        <v>5.9</v>
      </c>
    </row>
    <row r="2716" spans="1:14" x14ac:dyDescent="0.3">
      <c r="A2716" t="s">
        <v>37</v>
      </c>
      <c r="B2716">
        <v>6.2</v>
      </c>
      <c r="N2716">
        <v>4.0999999999999996</v>
      </c>
    </row>
    <row r="2717" spans="1:14" x14ac:dyDescent="0.3">
      <c r="A2717" t="s">
        <v>37</v>
      </c>
      <c r="B2717">
        <v>5.0999999999999996</v>
      </c>
      <c r="N2717">
        <v>5.9</v>
      </c>
    </row>
    <row r="2718" spans="1:14" x14ac:dyDescent="0.3">
      <c r="A2718" t="s">
        <v>37</v>
      </c>
      <c r="B2718">
        <v>6.8</v>
      </c>
      <c r="N2718">
        <v>7</v>
      </c>
    </row>
    <row r="2719" spans="1:14" x14ac:dyDescent="0.3">
      <c r="A2719" t="s">
        <v>37</v>
      </c>
      <c r="B2719">
        <v>5.8</v>
      </c>
      <c r="N2719">
        <v>6.8</v>
      </c>
    </row>
    <row r="2720" spans="1:14" x14ac:dyDescent="0.3">
      <c r="A2720" t="s">
        <v>37</v>
      </c>
      <c r="B2720">
        <v>6.4</v>
      </c>
      <c r="N2720">
        <v>7.4</v>
      </c>
    </row>
    <row r="2721" spans="1:14" x14ac:dyDescent="0.3">
      <c r="A2721" t="s">
        <v>5611</v>
      </c>
      <c r="B2721">
        <v>6</v>
      </c>
      <c r="N2721">
        <v>7.1</v>
      </c>
    </row>
    <row r="2722" spans="1:14" x14ac:dyDescent="0.3">
      <c r="A2722" t="s">
        <v>37</v>
      </c>
      <c r="B2722">
        <v>6.9</v>
      </c>
      <c r="N2722">
        <v>7</v>
      </c>
    </row>
    <row r="2723" spans="1:14" x14ac:dyDescent="0.3">
      <c r="A2723" t="s">
        <v>37</v>
      </c>
      <c r="B2723">
        <v>5.5</v>
      </c>
      <c r="N2723">
        <v>5.8</v>
      </c>
    </row>
    <row r="2724" spans="1:14" x14ac:dyDescent="0.3">
      <c r="A2724" t="s">
        <v>37</v>
      </c>
      <c r="B2724">
        <v>5.4</v>
      </c>
      <c r="N2724">
        <v>7.8</v>
      </c>
    </row>
    <row r="2725" spans="1:14" x14ac:dyDescent="0.3">
      <c r="A2725" t="s">
        <v>37</v>
      </c>
      <c r="B2725">
        <v>8.3000000000000007</v>
      </c>
      <c r="N2725">
        <v>6.5</v>
      </c>
    </row>
    <row r="2726" spans="1:14" x14ac:dyDescent="0.3">
      <c r="A2726" t="s">
        <v>37</v>
      </c>
      <c r="B2726">
        <v>7.9</v>
      </c>
      <c r="N2726">
        <v>7</v>
      </c>
    </row>
    <row r="2727" spans="1:14" x14ac:dyDescent="0.3">
      <c r="A2727" t="s">
        <v>37</v>
      </c>
      <c r="B2727">
        <v>6.5</v>
      </c>
      <c r="N2727">
        <v>6.3</v>
      </c>
    </row>
    <row r="2728" spans="1:14" x14ac:dyDescent="0.3">
      <c r="A2728" t="s">
        <v>37</v>
      </c>
      <c r="B2728">
        <v>6.4</v>
      </c>
      <c r="N2728">
        <v>5.3</v>
      </c>
    </row>
    <row r="2729" spans="1:14" x14ac:dyDescent="0.3">
      <c r="A2729" t="s">
        <v>2778</v>
      </c>
      <c r="B2729">
        <v>6.6</v>
      </c>
      <c r="N2729">
        <v>5.5</v>
      </c>
    </row>
    <row r="2730" spans="1:14" x14ac:dyDescent="0.3">
      <c r="A2730" t="s">
        <v>37</v>
      </c>
      <c r="B2730">
        <v>8.3000000000000007</v>
      </c>
      <c r="N2730">
        <v>7.4</v>
      </c>
    </row>
    <row r="2731" spans="1:14" x14ac:dyDescent="0.3">
      <c r="A2731" t="s">
        <v>37</v>
      </c>
      <c r="B2731">
        <v>6.2</v>
      </c>
      <c r="N2731">
        <v>4.3</v>
      </c>
    </row>
    <row r="2732" spans="1:14" x14ac:dyDescent="0.3">
      <c r="A2732" t="s">
        <v>37</v>
      </c>
      <c r="B2732">
        <v>6.9</v>
      </c>
      <c r="N2732">
        <v>5.2</v>
      </c>
    </row>
    <row r="2733" spans="1:14" x14ac:dyDescent="0.3">
      <c r="A2733" t="s">
        <v>37</v>
      </c>
      <c r="B2733">
        <v>5.9</v>
      </c>
      <c r="N2733">
        <v>6.7</v>
      </c>
    </row>
    <row r="2734" spans="1:14" x14ac:dyDescent="0.3">
      <c r="A2734" t="s">
        <v>37</v>
      </c>
      <c r="B2734">
        <v>6.1</v>
      </c>
      <c r="N2734">
        <v>8.6</v>
      </c>
    </row>
    <row r="2735" spans="1:14" x14ac:dyDescent="0.3">
      <c r="A2735" t="s">
        <v>37</v>
      </c>
      <c r="B2735">
        <v>5.8</v>
      </c>
      <c r="N2735">
        <v>6.1</v>
      </c>
    </row>
    <row r="2736" spans="1:14" x14ac:dyDescent="0.3">
      <c r="A2736" t="s">
        <v>37</v>
      </c>
      <c r="B2736">
        <v>5.9</v>
      </c>
      <c r="N2736">
        <v>5.8</v>
      </c>
    </row>
    <row r="2737" spans="1:14" x14ac:dyDescent="0.3">
      <c r="A2737" t="s">
        <v>37</v>
      </c>
      <c r="B2737">
        <v>5.5</v>
      </c>
      <c r="N2737">
        <v>8</v>
      </c>
    </row>
    <row r="2738" spans="1:14" x14ac:dyDescent="0.3">
      <c r="A2738" t="s">
        <v>37</v>
      </c>
      <c r="B2738">
        <v>5</v>
      </c>
      <c r="N2738">
        <v>5.6</v>
      </c>
    </row>
    <row r="2739" spans="1:14" x14ac:dyDescent="0.3">
      <c r="A2739" t="s">
        <v>37</v>
      </c>
      <c r="B2739">
        <v>7</v>
      </c>
      <c r="N2739">
        <v>6.7</v>
      </c>
    </row>
    <row r="2740" spans="1:14" x14ac:dyDescent="0.3">
      <c r="A2740" t="s">
        <v>37</v>
      </c>
      <c r="B2740">
        <v>6.4</v>
      </c>
      <c r="N2740">
        <v>6.6</v>
      </c>
    </row>
    <row r="2741" spans="1:14" x14ac:dyDescent="0.3">
      <c r="A2741" t="s">
        <v>37</v>
      </c>
      <c r="B2741">
        <v>5.9</v>
      </c>
      <c r="N2741">
        <v>4.0999999999999996</v>
      </c>
    </row>
    <row r="2742" spans="1:14" x14ac:dyDescent="0.3">
      <c r="A2742" t="s">
        <v>37</v>
      </c>
      <c r="B2742">
        <v>7</v>
      </c>
      <c r="N2742">
        <v>7.3</v>
      </c>
    </row>
    <row r="2743" spans="1:14" x14ac:dyDescent="0.3">
      <c r="A2743" t="s">
        <v>37</v>
      </c>
      <c r="B2743">
        <v>6.1</v>
      </c>
      <c r="N2743">
        <v>7.1</v>
      </c>
    </row>
    <row r="2744" spans="1:14" x14ac:dyDescent="0.3">
      <c r="A2744" t="s">
        <v>37</v>
      </c>
      <c r="B2744">
        <v>6.9</v>
      </c>
      <c r="N2744">
        <v>6.5</v>
      </c>
    </row>
    <row r="2745" spans="1:14" x14ac:dyDescent="0.3">
      <c r="A2745" t="s">
        <v>37</v>
      </c>
      <c r="B2745">
        <v>7.5</v>
      </c>
      <c r="N2745">
        <v>5.5</v>
      </c>
    </row>
    <row r="2746" spans="1:14" x14ac:dyDescent="0.3">
      <c r="A2746" t="s">
        <v>37</v>
      </c>
      <c r="B2746">
        <v>7.3</v>
      </c>
      <c r="N2746">
        <v>6.6</v>
      </c>
    </row>
    <row r="2747" spans="1:14" x14ac:dyDescent="0.3">
      <c r="A2747" t="s">
        <v>37</v>
      </c>
      <c r="B2747">
        <v>6.5</v>
      </c>
      <c r="N2747">
        <v>7.1</v>
      </c>
    </row>
    <row r="2748" spans="1:14" x14ac:dyDescent="0.3">
      <c r="A2748" t="s">
        <v>37</v>
      </c>
      <c r="B2748">
        <v>6.2</v>
      </c>
      <c r="N2748">
        <v>7.9</v>
      </c>
    </row>
    <row r="2749" spans="1:14" x14ac:dyDescent="0.3">
      <c r="A2749" t="s">
        <v>37</v>
      </c>
      <c r="B2749">
        <v>6</v>
      </c>
      <c r="N2749">
        <v>7.1</v>
      </c>
    </row>
    <row r="2750" spans="1:14" x14ac:dyDescent="0.3">
      <c r="A2750" t="s">
        <v>37</v>
      </c>
      <c r="B2750">
        <v>6.3</v>
      </c>
      <c r="N2750">
        <v>5.6</v>
      </c>
    </row>
    <row r="2751" spans="1:14" x14ac:dyDescent="0.3">
      <c r="A2751" t="s">
        <v>37</v>
      </c>
      <c r="B2751">
        <v>5.8</v>
      </c>
      <c r="N2751">
        <v>7.3</v>
      </c>
    </row>
    <row r="2752" spans="1:14" x14ac:dyDescent="0.3">
      <c r="A2752" t="s">
        <v>37</v>
      </c>
      <c r="B2752">
        <v>6.1</v>
      </c>
      <c r="N2752">
        <v>3.3</v>
      </c>
    </row>
    <row r="2753" spans="1:14" x14ac:dyDescent="0.3">
      <c r="A2753" t="s">
        <v>37</v>
      </c>
      <c r="B2753">
        <v>6.9</v>
      </c>
      <c r="N2753">
        <v>6.5</v>
      </c>
    </row>
    <row r="2754" spans="1:14" x14ac:dyDescent="0.3">
      <c r="A2754" t="s">
        <v>37</v>
      </c>
      <c r="B2754">
        <v>5.4</v>
      </c>
      <c r="N2754">
        <v>4.8</v>
      </c>
    </row>
    <row r="2755" spans="1:14" x14ac:dyDescent="0.3">
      <c r="A2755" t="s">
        <v>37</v>
      </c>
      <c r="B2755">
        <v>6.7</v>
      </c>
      <c r="N2755">
        <v>5.2</v>
      </c>
    </row>
    <row r="2756" spans="1:14" x14ac:dyDescent="0.3">
      <c r="A2756" t="s">
        <v>37</v>
      </c>
      <c r="B2756">
        <v>7.4</v>
      </c>
      <c r="N2756">
        <v>6.3</v>
      </c>
    </row>
    <row r="2757" spans="1:14" x14ac:dyDescent="0.3">
      <c r="A2757" t="s">
        <v>37</v>
      </c>
      <c r="B2757">
        <v>5.6</v>
      </c>
      <c r="N2757">
        <v>7.2</v>
      </c>
    </row>
    <row r="2758" spans="1:14" x14ac:dyDescent="0.3">
      <c r="A2758" t="s">
        <v>37</v>
      </c>
      <c r="B2758">
        <v>6.5</v>
      </c>
      <c r="N2758">
        <v>6.8</v>
      </c>
    </row>
    <row r="2759" spans="1:14" x14ac:dyDescent="0.3">
      <c r="A2759" t="s">
        <v>37</v>
      </c>
      <c r="B2759">
        <v>6.5</v>
      </c>
      <c r="N2759">
        <v>5.7</v>
      </c>
    </row>
    <row r="2760" spans="1:14" x14ac:dyDescent="0.3">
      <c r="A2760" t="s">
        <v>37</v>
      </c>
      <c r="B2760">
        <v>5.8</v>
      </c>
      <c r="N2760">
        <v>7.2</v>
      </c>
    </row>
    <row r="2761" spans="1:14" x14ac:dyDescent="0.3">
      <c r="A2761" t="s">
        <v>37</v>
      </c>
      <c r="B2761">
        <v>5</v>
      </c>
      <c r="N2761">
        <v>6.9</v>
      </c>
    </row>
    <row r="2762" spans="1:14" x14ac:dyDescent="0.3">
      <c r="A2762" t="s">
        <v>37</v>
      </c>
      <c r="B2762">
        <v>5.5</v>
      </c>
      <c r="N2762">
        <v>6.2</v>
      </c>
    </row>
    <row r="2763" spans="1:14" x14ac:dyDescent="0.3">
      <c r="A2763" t="s">
        <v>37</v>
      </c>
      <c r="B2763">
        <v>6.5</v>
      </c>
      <c r="N2763">
        <v>6.7</v>
      </c>
    </row>
    <row r="2764" spans="1:14" x14ac:dyDescent="0.3">
      <c r="A2764" t="s">
        <v>37</v>
      </c>
      <c r="B2764">
        <v>7.2</v>
      </c>
      <c r="N2764">
        <v>6.5</v>
      </c>
    </row>
    <row r="2765" spans="1:14" x14ac:dyDescent="0.3">
      <c r="A2765" t="s">
        <v>37</v>
      </c>
      <c r="B2765">
        <v>5.2</v>
      </c>
      <c r="N2765">
        <v>7.2</v>
      </c>
    </row>
    <row r="2766" spans="1:14" x14ac:dyDescent="0.3">
      <c r="A2766" t="s">
        <v>37</v>
      </c>
      <c r="B2766">
        <v>5.7</v>
      </c>
      <c r="N2766">
        <v>5.3</v>
      </c>
    </row>
    <row r="2767" spans="1:14" x14ac:dyDescent="0.3">
      <c r="A2767" t="s">
        <v>37</v>
      </c>
      <c r="B2767">
        <v>4.7</v>
      </c>
      <c r="N2767">
        <v>6.7</v>
      </c>
    </row>
    <row r="2768" spans="1:14" x14ac:dyDescent="0.3">
      <c r="A2768" t="s">
        <v>37</v>
      </c>
      <c r="B2768">
        <v>5.9</v>
      </c>
      <c r="N2768">
        <v>3.6</v>
      </c>
    </row>
    <row r="2769" spans="1:14" x14ac:dyDescent="0.3">
      <c r="A2769" t="s">
        <v>37</v>
      </c>
      <c r="B2769">
        <v>6.8</v>
      </c>
      <c r="N2769">
        <v>5.7</v>
      </c>
    </row>
    <row r="2770" spans="1:14" x14ac:dyDescent="0.3">
      <c r="A2770" t="s">
        <v>37</v>
      </c>
      <c r="B2770">
        <v>5.9</v>
      </c>
      <c r="N2770">
        <v>5</v>
      </c>
    </row>
    <row r="2771" spans="1:14" x14ac:dyDescent="0.3">
      <c r="A2771" t="s">
        <v>37</v>
      </c>
      <c r="B2771">
        <v>7.7</v>
      </c>
      <c r="N2771">
        <v>6.6</v>
      </c>
    </row>
    <row r="2772" spans="1:14" x14ac:dyDescent="0.3">
      <c r="A2772" t="s">
        <v>37</v>
      </c>
      <c r="B2772">
        <v>4.4000000000000004</v>
      </c>
      <c r="N2772">
        <v>7.3</v>
      </c>
    </row>
    <row r="2773" spans="1:14" x14ac:dyDescent="0.3">
      <c r="A2773" t="s">
        <v>37</v>
      </c>
      <c r="B2773">
        <v>6.6</v>
      </c>
      <c r="N2773">
        <v>6.2</v>
      </c>
    </row>
    <row r="2774" spans="1:14" x14ac:dyDescent="0.3">
      <c r="A2774" t="s">
        <v>37</v>
      </c>
      <c r="B2774">
        <v>6.7</v>
      </c>
      <c r="N2774">
        <v>6.6</v>
      </c>
    </row>
    <row r="2775" spans="1:14" x14ac:dyDescent="0.3">
      <c r="A2775" t="s">
        <v>37</v>
      </c>
      <c r="B2775">
        <v>5.5</v>
      </c>
      <c r="N2775">
        <v>6.3</v>
      </c>
    </row>
    <row r="2776" spans="1:14" x14ac:dyDescent="0.3">
      <c r="A2776" t="s">
        <v>37</v>
      </c>
      <c r="B2776">
        <v>6.5</v>
      </c>
      <c r="N2776">
        <v>3.3</v>
      </c>
    </row>
    <row r="2777" spans="1:14" x14ac:dyDescent="0.3">
      <c r="A2777" t="s">
        <v>37</v>
      </c>
      <c r="B2777">
        <v>6.2</v>
      </c>
      <c r="N2777">
        <v>3.5</v>
      </c>
    </row>
    <row r="2778" spans="1:14" x14ac:dyDescent="0.3">
      <c r="A2778" t="s">
        <v>37</v>
      </c>
      <c r="B2778">
        <v>7.1</v>
      </c>
      <c r="N2778">
        <v>5.5</v>
      </c>
    </row>
    <row r="2779" spans="1:14" x14ac:dyDescent="0.3">
      <c r="A2779" t="s">
        <v>37</v>
      </c>
      <c r="B2779">
        <v>6.1</v>
      </c>
      <c r="N2779">
        <v>5.9</v>
      </c>
    </row>
    <row r="2780" spans="1:14" x14ac:dyDescent="0.3">
      <c r="A2780" t="s">
        <v>37</v>
      </c>
      <c r="B2780">
        <v>6</v>
      </c>
      <c r="N2780">
        <v>4.7</v>
      </c>
    </row>
    <row r="2781" spans="1:14" x14ac:dyDescent="0.3">
      <c r="A2781" t="s">
        <v>37</v>
      </c>
      <c r="B2781">
        <v>7.4</v>
      </c>
      <c r="N2781">
        <v>3.9</v>
      </c>
    </row>
    <row r="2782" spans="1:14" x14ac:dyDescent="0.3">
      <c r="A2782" t="s">
        <v>37</v>
      </c>
      <c r="B2782">
        <v>5.9</v>
      </c>
      <c r="N2782">
        <v>6.1</v>
      </c>
    </row>
    <row r="2783" spans="1:14" x14ac:dyDescent="0.3">
      <c r="A2783" t="s">
        <v>37</v>
      </c>
      <c r="B2783">
        <v>4.0999999999999996</v>
      </c>
      <c r="N2783">
        <v>6.7</v>
      </c>
    </row>
    <row r="2784" spans="1:14" x14ac:dyDescent="0.3">
      <c r="A2784" t="s">
        <v>37</v>
      </c>
      <c r="B2784">
        <v>5.9</v>
      </c>
      <c r="N2784">
        <v>6.7</v>
      </c>
    </row>
    <row r="2785" spans="1:14" x14ac:dyDescent="0.3">
      <c r="A2785" t="s">
        <v>37</v>
      </c>
      <c r="B2785">
        <v>7</v>
      </c>
      <c r="N2785">
        <v>6.1</v>
      </c>
    </row>
    <row r="2786" spans="1:14" x14ac:dyDescent="0.3">
      <c r="A2786" t="s">
        <v>37</v>
      </c>
      <c r="B2786">
        <v>6.8</v>
      </c>
      <c r="N2786">
        <v>6.9</v>
      </c>
    </row>
    <row r="2787" spans="1:14" x14ac:dyDescent="0.3">
      <c r="A2787" t="s">
        <v>37</v>
      </c>
      <c r="B2787">
        <v>7.4</v>
      </c>
      <c r="N2787">
        <v>4.5</v>
      </c>
    </row>
    <row r="2788" spans="1:14" x14ac:dyDescent="0.3">
      <c r="A2788" t="s">
        <v>37</v>
      </c>
      <c r="B2788">
        <v>7.1</v>
      </c>
      <c r="N2788">
        <v>7.6</v>
      </c>
    </row>
    <row r="2789" spans="1:14" x14ac:dyDescent="0.3">
      <c r="A2789" t="s">
        <v>37</v>
      </c>
      <c r="B2789">
        <v>7</v>
      </c>
      <c r="N2789">
        <v>7.5</v>
      </c>
    </row>
    <row r="2790" spans="1:14" x14ac:dyDescent="0.3">
      <c r="A2790" t="s">
        <v>37</v>
      </c>
      <c r="B2790">
        <v>5.8</v>
      </c>
      <c r="N2790">
        <v>6</v>
      </c>
    </row>
    <row r="2791" spans="1:14" x14ac:dyDescent="0.3">
      <c r="A2791" t="s">
        <v>37</v>
      </c>
      <c r="B2791">
        <v>7.8</v>
      </c>
      <c r="N2791">
        <v>7.1</v>
      </c>
    </row>
    <row r="2792" spans="1:14" x14ac:dyDescent="0.3">
      <c r="A2792" t="s">
        <v>37</v>
      </c>
      <c r="B2792">
        <v>6.5</v>
      </c>
      <c r="N2792">
        <v>8.5</v>
      </c>
    </row>
    <row r="2793" spans="1:14" x14ac:dyDescent="0.3">
      <c r="A2793" t="s">
        <v>37</v>
      </c>
      <c r="B2793">
        <v>7</v>
      </c>
      <c r="N2793">
        <v>7.5</v>
      </c>
    </row>
    <row r="2794" spans="1:14" x14ac:dyDescent="0.3">
      <c r="A2794" t="s">
        <v>37</v>
      </c>
      <c r="B2794">
        <v>6.3</v>
      </c>
      <c r="N2794">
        <v>6.6</v>
      </c>
    </row>
    <row r="2795" spans="1:14" x14ac:dyDescent="0.3">
      <c r="A2795" t="s">
        <v>37</v>
      </c>
      <c r="B2795">
        <v>5.3</v>
      </c>
      <c r="N2795">
        <v>8</v>
      </c>
    </row>
    <row r="2796" spans="1:14" x14ac:dyDescent="0.3">
      <c r="A2796" t="s">
        <v>37</v>
      </c>
      <c r="B2796">
        <v>5.5</v>
      </c>
      <c r="N2796">
        <v>7</v>
      </c>
    </row>
    <row r="2797" spans="1:14" x14ac:dyDescent="0.3">
      <c r="A2797" t="s">
        <v>37</v>
      </c>
      <c r="B2797">
        <v>7.4</v>
      </c>
      <c r="N2797">
        <v>6.8</v>
      </c>
    </row>
    <row r="2798" spans="1:14" x14ac:dyDescent="0.3">
      <c r="A2798" t="s">
        <v>37</v>
      </c>
      <c r="B2798">
        <v>4.3</v>
      </c>
      <c r="N2798">
        <v>6.7</v>
      </c>
    </row>
    <row r="2799" spans="1:14" x14ac:dyDescent="0.3">
      <c r="A2799" t="s">
        <v>37</v>
      </c>
      <c r="B2799">
        <v>5.2</v>
      </c>
      <c r="N2799">
        <v>6.5</v>
      </c>
    </row>
    <row r="2800" spans="1:14" x14ac:dyDescent="0.3">
      <c r="A2800" t="s">
        <v>37</v>
      </c>
      <c r="B2800">
        <v>6.7</v>
      </c>
      <c r="N2800">
        <v>8</v>
      </c>
    </row>
    <row r="2801" spans="1:14" x14ac:dyDescent="0.3">
      <c r="A2801" t="s">
        <v>37</v>
      </c>
      <c r="B2801">
        <v>8.6</v>
      </c>
      <c r="N2801">
        <v>6.5</v>
      </c>
    </row>
    <row r="2802" spans="1:14" x14ac:dyDescent="0.3">
      <c r="A2802" t="s">
        <v>37</v>
      </c>
      <c r="B2802">
        <v>6.1</v>
      </c>
      <c r="N2802">
        <v>4.9000000000000004</v>
      </c>
    </row>
    <row r="2803" spans="1:14" x14ac:dyDescent="0.3">
      <c r="A2803" t="s">
        <v>37</v>
      </c>
      <c r="B2803">
        <v>5.8</v>
      </c>
      <c r="N2803">
        <v>7.1</v>
      </c>
    </row>
    <row r="2804" spans="1:14" x14ac:dyDescent="0.3">
      <c r="A2804" t="s">
        <v>1464</v>
      </c>
      <c r="B2804">
        <v>7.7</v>
      </c>
      <c r="N2804">
        <v>7</v>
      </c>
    </row>
    <row r="2805" spans="1:14" x14ac:dyDescent="0.3">
      <c r="A2805" t="s">
        <v>37</v>
      </c>
      <c r="B2805">
        <v>8</v>
      </c>
      <c r="N2805">
        <v>7</v>
      </c>
    </row>
    <row r="2806" spans="1:14" x14ac:dyDescent="0.3">
      <c r="A2806" t="s">
        <v>37</v>
      </c>
      <c r="B2806">
        <v>5.6</v>
      </c>
      <c r="N2806">
        <v>4.5</v>
      </c>
    </row>
    <row r="2807" spans="1:14" x14ac:dyDescent="0.3">
      <c r="A2807" t="s">
        <v>37</v>
      </c>
      <c r="B2807">
        <v>6.7</v>
      </c>
      <c r="N2807">
        <v>7.7</v>
      </c>
    </row>
    <row r="2808" spans="1:14" x14ac:dyDescent="0.3">
      <c r="A2808" t="s">
        <v>37</v>
      </c>
      <c r="B2808">
        <v>6.6</v>
      </c>
      <c r="N2808">
        <v>6.7</v>
      </c>
    </row>
    <row r="2809" spans="1:14" x14ac:dyDescent="0.3">
      <c r="A2809" t="s">
        <v>37</v>
      </c>
      <c r="B2809">
        <v>4.0999999999999996</v>
      </c>
      <c r="N2809">
        <v>7</v>
      </c>
    </row>
    <row r="2810" spans="1:14" x14ac:dyDescent="0.3">
      <c r="A2810" t="s">
        <v>37</v>
      </c>
      <c r="B2810">
        <v>7.3</v>
      </c>
      <c r="N2810">
        <v>6.5</v>
      </c>
    </row>
    <row r="2811" spans="1:14" x14ac:dyDescent="0.3">
      <c r="A2811" t="s">
        <v>37</v>
      </c>
      <c r="B2811">
        <v>7.1</v>
      </c>
      <c r="N2811">
        <v>6.2</v>
      </c>
    </row>
    <row r="2812" spans="1:14" x14ac:dyDescent="0.3">
      <c r="A2812" t="s">
        <v>37</v>
      </c>
      <c r="B2812">
        <v>6.5</v>
      </c>
      <c r="N2812">
        <v>5.7</v>
      </c>
    </row>
    <row r="2813" spans="1:14" x14ac:dyDescent="0.3">
      <c r="A2813" t="s">
        <v>9795</v>
      </c>
      <c r="B2813">
        <v>7</v>
      </c>
      <c r="N2813">
        <v>6.4</v>
      </c>
    </row>
    <row r="2814" spans="1:14" x14ac:dyDescent="0.3">
      <c r="A2814" t="s">
        <v>37</v>
      </c>
      <c r="B2814">
        <v>5.5</v>
      </c>
      <c r="N2814">
        <v>5.4</v>
      </c>
    </row>
    <row r="2815" spans="1:14" x14ac:dyDescent="0.3">
      <c r="A2815" t="s">
        <v>37</v>
      </c>
      <c r="B2815">
        <v>6.6</v>
      </c>
      <c r="N2815">
        <v>6.1</v>
      </c>
    </row>
    <row r="2816" spans="1:14" x14ac:dyDescent="0.3">
      <c r="A2816" t="s">
        <v>37</v>
      </c>
      <c r="B2816">
        <v>7.1</v>
      </c>
      <c r="N2816">
        <v>7.6</v>
      </c>
    </row>
    <row r="2817" spans="1:14" x14ac:dyDescent="0.3">
      <c r="A2817" t="s">
        <v>37</v>
      </c>
      <c r="B2817">
        <v>7.9</v>
      </c>
      <c r="N2817">
        <v>6.2</v>
      </c>
    </row>
    <row r="2818" spans="1:14" x14ac:dyDescent="0.3">
      <c r="A2818" t="s">
        <v>37</v>
      </c>
      <c r="B2818">
        <v>7.1</v>
      </c>
      <c r="N2818">
        <v>6.6</v>
      </c>
    </row>
    <row r="2819" spans="1:14" x14ac:dyDescent="0.3">
      <c r="A2819" t="s">
        <v>37</v>
      </c>
      <c r="B2819">
        <v>5.6</v>
      </c>
      <c r="N2819">
        <v>4.2</v>
      </c>
    </row>
    <row r="2820" spans="1:14" x14ac:dyDescent="0.3">
      <c r="A2820" t="s">
        <v>37</v>
      </c>
      <c r="B2820">
        <v>7.3</v>
      </c>
      <c r="N2820">
        <v>6.5</v>
      </c>
    </row>
    <row r="2821" spans="1:14" x14ac:dyDescent="0.3">
      <c r="A2821" t="s">
        <v>37</v>
      </c>
      <c r="B2821">
        <v>3.3</v>
      </c>
      <c r="N2821">
        <v>6.5</v>
      </c>
    </row>
    <row r="2822" spans="1:14" x14ac:dyDescent="0.3">
      <c r="A2822" t="s">
        <v>37</v>
      </c>
      <c r="B2822">
        <v>6.5</v>
      </c>
      <c r="N2822">
        <v>5.7</v>
      </c>
    </row>
    <row r="2823" spans="1:14" x14ac:dyDescent="0.3">
      <c r="A2823" t="s">
        <v>37</v>
      </c>
      <c r="B2823">
        <v>4.8</v>
      </c>
      <c r="N2823">
        <v>7.3</v>
      </c>
    </row>
    <row r="2824" spans="1:14" x14ac:dyDescent="0.3">
      <c r="A2824" t="s">
        <v>37</v>
      </c>
      <c r="B2824">
        <v>5.2</v>
      </c>
      <c r="N2824">
        <v>6.9</v>
      </c>
    </row>
    <row r="2825" spans="1:14" x14ac:dyDescent="0.3">
      <c r="A2825" t="s">
        <v>37</v>
      </c>
      <c r="B2825">
        <v>6.3</v>
      </c>
      <c r="N2825">
        <v>5</v>
      </c>
    </row>
    <row r="2826" spans="1:14" x14ac:dyDescent="0.3">
      <c r="A2826" t="s">
        <v>37</v>
      </c>
      <c r="B2826">
        <v>7.2</v>
      </c>
      <c r="N2826">
        <v>7.3</v>
      </c>
    </row>
    <row r="2827" spans="1:14" x14ac:dyDescent="0.3">
      <c r="A2827" t="s">
        <v>37</v>
      </c>
      <c r="B2827">
        <v>6.8</v>
      </c>
      <c r="N2827">
        <v>6.5</v>
      </c>
    </row>
    <row r="2828" spans="1:14" x14ac:dyDescent="0.3">
      <c r="A2828" t="s">
        <v>37</v>
      </c>
      <c r="B2828">
        <v>5.7</v>
      </c>
      <c r="N2828">
        <v>2.1</v>
      </c>
    </row>
    <row r="2829" spans="1:14" x14ac:dyDescent="0.3">
      <c r="A2829" t="s">
        <v>37</v>
      </c>
      <c r="B2829">
        <v>7.2</v>
      </c>
      <c r="N2829">
        <v>7</v>
      </c>
    </row>
    <row r="2830" spans="1:14" x14ac:dyDescent="0.3">
      <c r="A2830" t="s">
        <v>37</v>
      </c>
      <c r="B2830">
        <v>6.9</v>
      </c>
      <c r="N2830">
        <v>6.9</v>
      </c>
    </row>
    <row r="2831" spans="1:14" x14ac:dyDescent="0.3">
      <c r="A2831" t="s">
        <v>37</v>
      </c>
      <c r="B2831">
        <v>6.2</v>
      </c>
      <c r="N2831">
        <v>7.1</v>
      </c>
    </row>
    <row r="2832" spans="1:14" x14ac:dyDescent="0.3">
      <c r="A2832" t="s">
        <v>37</v>
      </c>
      <c r="B2832">
        <v>6.7</v>
      </c>
      <c r="N2832">
        <v>6.7</v>
      </c>
    </row>
    <row r="2833" spans="1:14" x14ac:dyDescent="0.3">
      <c r="A2833" t="s">
        <v>37</v>
      </c>
      <c r="B2833">
        <v>6.5</v>
      </c>
      <c r="N2833">
        <v>8.9</v>
      </c>
    </row>
    <row r="2834" spans="1:14" x14ac:dyDescent="0.3">
      <c r="A2834" t="s">
        <v>37</v>
      </c>
      <c r="B2834">
        <v>7.2</v>
      </c>
      <c r="N2834">
        <v>7.9</v>
      </c>
    </row>
    <row r="2835" spans="1:14" x14ac:dyDescent="0.3">
      <c r="A2835" t="s">
        <v>37</v>
      </c>
      <c r="B2835">
        <v>5.3</v>
      </c>
      <c r="N2835">
        <v>5.6</v>
      </c>
    </row>
    <row r="2836" spans="1:14" x14ac:dyDescent="0.3">
      <c r="A2836" t="s">
        <v>37</v>
      </c>
      <c r="B2836">
        <v>6.7</v>
      </c>
      <c r="N2836">
        <v>8</v>
      </c>
    </row>
    <row r="2837" spans="1:14" x14ac:dyDescent="0.3">
      <c r="A2837" t="s">
        <v>37</v>
      </c>
      <c r="B2837">
        <v>3.6</v>
      </c>
      <c r="N2837">
        <v>6.2</v>
      </c>
    </row>
    <row r="2838" spans="1:14" x14ac:dyDescent="0.3">
      <c r="A2838" t="s">
        <v>37</v>
      </c>
      <c r="B2838">
        <v>5.7</v>
      </c>
      <c r="N2838">
        <v>7.9</v>
      </c>
    </row>
    <row r="2839" spans="1:14" x14ac:dyDescent="0.3">
      <c r="A2839" t="s">
        <v>7241</v>
      </c>
      <c r="B2839">
        <v>7.3</v>
      </c>
      <c r="N2839">
        <v>8.1</v>
      </c>
    </row>
    <row r="2840" spans="1:14" x14ac:dyDescent="0.3">
      <c r="A2840" t="s">
        <v>37</v>
      </c>
      <c r="B2840">
        <v>5</v>
      </c>
      <c r="N2840">
        <v>7.6</v>
      </c>
    </row>
    <row r="2841" spans="1:14" x14ac:dyDescent="0.3">
      <c r="A2841" t="s">
        <v>1464</v>
      </c>
      <c r="B2841">
        <v>6.6</v>
      </c>
      <c r="N2841">
        <v>3.5</v>
      </c>
    </row>
    <row r="2842" spans="1:14" x14ac:dyDescent="0.3">
      <c r="A2842" t="s">
        <v>37</v>
      </c>
      <c r="B2842">
        <v>6.6</v>
      </c>
      <c r="N2842">
        <v>7.6</v>
      </c>
    </row>
    <row r="2843" spans="1:14" x14ac:dyDescent="0.3">
      <c r="A2843" t="s">
        <v>37</v>
      </c>
      <c r="B2843">
        <v>7.3</v>
      </c>
      <c r="N2843">
        <v>6.5</v>
      </c>
    </row>
    <row r="2844" spans="1:14" x14ac:dyDescent="0.3">
      <c r="A2844" t="s">
        <v>37</v>
      </c>
      <c r="B2844">
        <v>6.2</v>
      </c>
      <c r="N2844">
        <v>5.6</v>
      </c>
    </row>
    <row r="2845" spans="1:14" x14ac:dyDescent="0.3">
      <c r="A2845" t="s">
        <v>37</v>
      </c>
      <c r="B2845">
        <v>6.6</v>
      </c>
      <c r="N2845">
        <v>7.7</v>
      </c>
    </row>
    <row r="2846" spans="1:14" x14ac:dyDescent="0.3">
      <c r="A2846" t="s">
        <v>37</v>
      </c>
      <c r="B2846">
        <v>6.3</v>
      </c>
      <c r="N2846">
        <v>5.2</v>
      </c>
    </row>
    <row r="2847" spans="1:14" x14ac:dyDescent="0.3">
      <c r="A2847" t="s">
        <v>37</v>
      </c>
      <c r="B2847">
        <v>3.3</v>
      </c>
      <c r="N2847">
        <v>6.1</v>
      </c>
    </row>
    <row r="2848" spans="1:14" x14ac:dyDescent="0.3">
      <c r="A2848" t="s">
        <v>2778</v>
      </c>
      <c r="B2848">
        <v>6.2</v>
      </c>
      <c r="N2848">
        <v>7.4</v>
      </c>
    </row>
    <row r="2849" spans="1:14" x14ac:dyDescent="0.3">
      <c r="A2849" t="s">
        <v>37</v>
      </c>
      <c r="B2849">
        <v>3.5</v>
      </c>
      <c r="N2849">
        <v>6.8</v>
      </c>
    </row>
    <row r="2850" spans="1:14" x14ac:dyDescent="0.3">
      <c r="A2850" t="s">
        <v>37</v>
      </c>
      <c r="B2850">
        <v>5.5</v>
      </c>
      <c r="N2850">
        <v>6.4</v>
      </c>
    </row>
    <row r="2851" spans="1:14" x14ac:dyDescent="0.3">
      <c r="A2851" t="s">
        <v>37</v>
      </c>
      <c r="B2851">
        <v>5.9</v>
      </c>
      <c r="N2851">
        <v>5.7</v>
      </c>
    </row>
    <row r="2852" spans="1:14" x14ac:dyDescent="0.3">
      <c r="A2852" t="s">
        <v>37</v>
      </c>
      <c r="B2852">
        <v>4.7</v>
      </c>
      <c r="N2852">
        <v>6.7</v>
      </c>
    </row>
    <row r="2853" spans="1:14" x14ac:dyDescent="0.3">
      <c r="A2853" t="s">
        <v>37</v>
      </c>
      <c r="B2853">
        <v>3.9</v>
      </c>
      <c r="N2853">
        <v>5.6</v>
      </c>
    </row>
    <row r="2854" spans="1:14" x14ac:dyDescent="0.3">
      <c r="A2854" t="s">
        <v>37</v>
      </c>
      <c r="B2854">
        <v>6.1</v>
      </c>
      <c r="N2854">
        <v>7.6</v>
      </c>
    </row>
    <row r="2855" spans="1:14" x14ac:dyDescent="0.3">
      <c r="A2855" t="s">
        <v>37</v>
      </c>
      <c r="B2855">
        <v>6.7</v>
      </c>
      <c r="N2855">
        <v>6.5</v>
      </c>
    </row>
    <row r="2856" spans="1:14" x14ac:dyDescent="0.3">
      <c r="A2856" t="s">
        <v>8649</v>
      </c>
      <c r="B2856">
        <v>6.9</v>
      </c>
      <c r="N2856">
        <v>6.3</v>
      </c>
    </row>
    <row r="2857" spans="1:14" x14ac:dyDescent="0.3">
      <c r="A2857" t="s">
        <v>12700</v>
      </c>
      <c r="B2857">
        <v>7.3</v>
      </c>
      <c r="N2857">
        <v>7.1</v>
      </c>
    </row>
    <row r="2858" spans="1:14" x14ac:dyDescent="0.3">
      <c r="A2858" t="s">
        <v>37</v>
      </c>
      <c r="B2858">
        <v>6.7</v>
      </c>
      <c r="N2858">
        <v>7.1</v>
      </c>
    </row>
    <row r="2859" spans="1:14" x14ac:dyDescent="0.3">
      <c r="A2859" t="s">
        <v>37</v>
      </c>
      <c r="B2859">
        <v>6.1</v>
      </c>
      <c r="N2859">
        <v>6.9</v>
      </c>
    </row>
    <row r="2860" spans="1:14" x14ac:dyDescent="0.3">
      <c r="A2860" t="s">
        <v>37</v>
      </c>
      <c r="B2860">
        <v>6.9</v>
      </c>
      <c r="N2860">
        <v>5.4</v>
      </c>
    </row>
    <row r="2861" spans="1:14" x14ac:dyDescent="0.3">
      <c r="A2861" t="s">
        <v>1464</v>
      </c>
      <c r="B2861">
        <v>7.9</v>
      </c>
      <c r="N2861">
        <v>5.0999999999999996</v>
      </c>
    </row>
    <row r="2862" spans="1:14" x14ac:dyDescent="0.3">
      <c r="A2862" t="s">
        <v>37</v>
      </c>
      <c r="B2862">
        <v>4.5</v>
      </c>
      <c r="N2862">
        <v>5.3</v>
      </c>
    </row>
    <row r="2863" spans="1:14" x14ac:dyDescent="0.3">
      <c r="A2863" t="s">
        <v>37</v>
      </c>
      <c r="B2863">
        <v>7.6</v>
      </c>
      <c r="N2863">
        <v>7.3</v>
      </c>
    </row>
    <row r="2864" spans="1:14" x14ac:dyDescent="0.3">
      <c r="A2864" t="s">
        <v>37</v>
      </c>
      <c r="B2864">
        <v>7.5</v>
      </c>
      <c r="N2864">
        <v>7.3</v>
      </c>
    </row>
    <row r="2865" spans="1:14" x14ac:dyDescent="0.3">
      <c r="A2865" t="s">
        <v>37</v>
      </c>
      <c r="B2865">
        <v>6</v>
      </c>
      <c r="N2865">
        <v>6</v>
      </c>
    </row>
    <row r="2866" spans="1:14" x14ac:dyDescent="0.3">
      <c r="A2866" t="s">
        <v>37</v>
      </c>
      <c r="B2866">
        <v>7.1</v>
      </c>
      <c r="N2866">
        <v>6.6</v>
      </c>
    </row>
    <row r="2867" spans="1:14" x14ac:dyDescent="0.3">
      <c r="A2867" t="s">
        <v>5611</v>
      </c>
      <c r="B2867">
        <v>6.9</v>
      </c>
      <c r="N2867">
        <v>7.2</v>
      </c>
    </row>
    <row r="2868" spans="1:14" x14ac:dyDescent="0.3">
      <c r="A2868" t="s">
        <v>37</v>
      </c>
      <c r="B2868">
        <v>8.5</v>
      </c>
      <c r="N2868">
        <v>7.2</v>
      </c>
    </row>
    <row r="2869" spans="1:14" x14ac:dyDescent="0.3">
      <c r="A2869" t="s">
        <v>37</v>
      </c>
      <c r="B2869">
        <v>7.5</v>
      </c>
      <c r="N2869">
        <v>6.9</v>
      </c>
    </row>
    <row r="2870" spans="1:14" x14ac:dyDescent="0.3">
      <c r="A2870" t="s">
        <v>37</v>
      </c>
      <c r="B2870">
        <v>6.6</v>
      </c>
      <c r="N2870">
        <v>6.8</v>
      </c>
    </row>
    <row r="2871" spans="1:14" x14ac:dyDescent="0.3">
      <c r="A2871" t="s">
        <v>37</v>
      </c>
      <c r="B2871">
        <v>8</v>
      </c>
      <c r="N2871">
        <v>7.7</v>
      </c>
    </row>
    <row r="2872" spans="1:14" x14ac:dyDescent="0.3">
      <c r="A2872" t="s">
        <v>37</v>
      </c>
      <c r="B2872">
        <v>7</v>
      </c>
      <c r="N2872">
        <v>7.4</v>
      </c>
    </row>
    <row r="2873" spans="1:14" x14ac:dyDescent="0.3">
      <c r="A2873" t="s">
        <v>37</v>
      </c>
      <c r="B2873">
        <v>6.8</v>
      </c>
      <c r="N2873">
        <v>6.5</v>
      </c>
    </row>
    <row r="2874" spans="1:14" x14ac:dyDescent="0.3">
      <c r="A2874" t="s">
        <v>37</v>
      </c>
      <c r="B2874">
        <v>6.7</v>
      </c>
      <c r="N2874">
        <v>6.4</v>
      </c>
    </row>
    <row r="2875" spans="1:14" x14ac:dyDescent="0.3">
      <c r="A2875" t="s">
        <v>37</v>
      </c>
      <c r="B2875">
        <v>6.5</v>
      </c>
      <c r="N2875">
        <v>5.6</v>
      </c>
    </row>
    <row r="2876" spans="1:14" x14ac:dyDescent="0.3">
      <c r="A2876" t="s">
        <v>37</v>
      </c>
      <c r="B2876">
        <v>8</v>
      </c>
      <c r="N2876">
        <v>6.8</v>
      </c>
    </row>
    <row r="2877" spans="1:14" x14ac:dyDescent="0.3">
      <c r="A2877" t="s">
        <v>37</v>
      </c>
      <c r="B2877">
        <v>6.5</v>
      </c>
      <c r="N2877">
        <v>5.5</v>
      </c>
    </row>
    <row r="2878" spans="1:14" x14ac:dyDescent="0.3">
      <c r="A2878" t="s">
        <v>37</v>
      </c>
      <c r="B2878">
        <v>4.9000000000000004</v>
      </c>
      <c r="N2878">
        <v>6.9</v>
      </c>
    </row>
    <row r="2879" spans="1:14" x14ac:dyDescent="0.3">
      <c r="A2879" t="s">
        <v>37</v>
      </c>
      <c r="B2879">
        <v>7.1</v>
      </c>
      <c r="N2879">
        <v>6</v>
      </c>
    </row>
    <row r="2880" spans="1:14" x14ac:dyDescent="0.3">
      <c r="A2880" t="s">
        <v>37</v>
      </c>
      <c r="B2880">
        <v>7</v>
      </c>
      <c r="N2880">
        <v>6.4</v>
      </c>
    </row>
    <row r="2881" spans="1:14" x14ac:dyDescent="0.3">
      <c r="A2881" t="s">
        <v>37</v>
      </c>
      <c r="B2881">
        <v>7</v>
      </c>
      <c r="N2881">
        <v>6.6</v>
      </c>
    </row>
    <row r="2882" spans="1:14" x14ac:dyDescent="0.3">
      <c r="A2882" t="s">
        <v>37</v>
      </c>
      <c r="B2882">
        <v>4.5</v>
      </c>
      <c r="N2882">
        <v>5.3</v>
      </c>
    </row>
    <row r="2883" spans="1:14" x14ac:dyDescent="0.3">
      <c r="A2883" t="s">
        <v>37</v>
      </c>
      <c r="B2883">
        <v>7.7</v>
      </c>
      <c r="N2883">
        <v>6.9</v>
      </c>
    </row>
    <row r="2884" spans="1:14" x14ac:dyDescent="0.3">
      <c r="A2884" t="s">
        <v>37</v>
      </c>
      <c r="B2884">
        <v>6.7</v>
      </c>
      <c r="N2884">
        <v>6.5</v>
      </c>
    </row>
    <row r="2885" spans="1:14" x14ac:dyDescent="0.3">
      <c r="A2885" t="s">
        <v>37</v>
      </c>
      <c r="B2885">
        <v>7</v>
      </c>
      <c r="N2885">
        <v>7.4</v>
      </c>
    </row>
    <row r="2886" spans="1:14" x14ac:dyDescent="0.3">
      <c r="A2886" t="s">
        <v>37</v>
      </c>
      <c r="B2886">
        <v>6.5</v>
      </c>
      <c r="N2886">
        <v>6.9</v>
      </c>
    </row>
    <row r="2887" spans="1:14" x14ac:dyDescent="0.3">
      <c r="A2887" t="s">
        <v>37</v>
      </c>
      <c r="B2887">
        <v>6.2</v>
      </c>
      <c r="N2887">
        <v>7.6</v>
      </c>
    </row>
    <row r="2888" spans="1:14" x14ac:dyDescent="0.3">
      <c r="A2888" t="s">
        <v>37</v>
      </c>
      <c r="B2888">
        <v>5.7</v>
      </c>
      <c r="N2888">
        <v>5.4</v>
      </c>
    </row>
    <row r="2889" spans="1:14" x14ac:dyDescent="0.3">
      <c r="A2889" t="s">
        <v>37</v>
      </c>
      <c r="B2889">
        <v>6.4</v>
      </c>
      <c r="N2889">
        <v>7.3</v>
      </c>
    </row>
    <row r="2890" spans="1:14" x14ac:dyDescent="0.3">
      <c r="A2890" t="s">
        <v>37</v>
      </c>
      <c r="B2890">
        <v>5.4</v>
      </c>
      <c r="N2890">
        <v>6</v>
      </c>
    </row>
    <row r="2891" spans="1:14" x14ac:dyDescent="0.3">
      <c r="A2891" t="s">
        <v>13246</v>
      </c>
      <c r="B2891">
        <v>6.6</v>
      </c>
      <c r="N2891">
        <v>7.2</v>
      </c>
    </row>
    <row r="2892" spans="1:14" x14ac:dyDescent="0.3">
      <c r="A2892" t="s">
        <v>37</v>
      </c>
      <c r="B2892">
        <v>6.1</v>
      </c>
      <c r="N2892">
        <v>6</v>
      </c>
    </row>
    <row r="2893" spans="1:14" x14ac:dyDescent="0.3">
      <c r="A2893" t="s">
        <v>37</v>
      </c>
      <c r="B2893">
        <v>7.6</v>
      </c>
      <c r="N2893">
        <v>3.1</v>
      </c>
    </row>
    <row r="2894" spans="1:14" x14ac:dyDescent="0.3">
      <c r="A2894" t="s">
        <v>37</v>
      </c>
      <c r="B2894">
        <v>6.2</v>
      </c>
      <c r="N2894">
        <v>6.9</v>
      </c>
    </row>
    <row r="2895" spans="1:14" x14ac:dyDescent="0.3">
      <c r="A2895" t="s">
        <v>37</v>
      </c>
      <c r="B2895">
        <v>6.6</v>
      </c>
      <c r="N2895">
        <v>6.2</v>
      </c>
    </row>
    <row r="2896" spans="1:14" x14ac:dyDescent="0.3">
      <c r="A2896" t="s">
        <v>15778</v>
      </c>
      <c r="B2896">
        <v>7.3</v>
      </c>
      <c r="N2896">
        <v>6.3</v>
      </c>
    </row>
    <row r="2897" spans="1:14" x14ac:dyDescent="0.3">
      <c r="A2897" t="s">
        <v>37</v>
      </c>
      <c r="B2897">
        <v>4.2</v>
      </c>
      <c r="N2897">
        <v>6.7</v>
      </c>
    </row>
    <row r="2898" spans="1:14" x14ac:dyDescent="0.3">
      <c r="A2898" t="s">
        <v>37</v>
      </c>
      <c r="B2898">
        <v>6.5</v>
      </c>
      <c r="N2898">
        <v>7</v>
      </c>
    </row>
    <row r="2899" spans="1:14" x14ac:dyDescent="0.3">
      <c r="A2899" t="s">
        <v>37</v>
      </c>
      <c r="B2899">
        <v>6.5</v>
      </c>
      <c r="N2899">
        <v>7.2</v>
      </c>
    </row>
    <row r="2900" spans="1:14" x14ac:dyDescent="0.3">
      <c r="A2900" t="s">
        <v>37</v>
      </c>
      <c r="B2900">
        <v>5.7</v>
      </c>
      <c r="N2900">
        <v>3.5</v>
      </c>
    </row>
    <row r="2901" spans="1:14" x14ac:dyDescent="0.3">
      <c r="A2901" t="s">
        <v>37</v>
      </c>
      <c r="B2901">
        <v>7.3</v>
      </c>
      <c r="N2901">
        <v>7.5</v>
      </c>
    </row>
    <row r="2902" spans="1:14" x14ac:dyDescent="0.3">
      <c r="A2902" t="s">
        <v>37</v>
      </c>
      <c r="B2902">
        <v>6.9</v>
      </c>
      <c r="N2902">
        <v>6.7</v>
      </c>
    </row>
    <row r="2903" spans="1:14" x14ac:dyDescent="0.3">
      <c r="A2903" t="s">
        <v>37</v>
      </c>
      <c r="B2903">
        <v>5</v>
      </c>
      <c r="N2903">
        <v>9.1999999999999993</v>
      </c>
    </row>
    <row r="2904" spans="1:14" x14ac:dyDescent="0.3">
      <c r="A2904" t="s">
        <v>37</v>
      </c>
      <c r="B2904">
        <v>7.3</v>
      </c>
      <c r="N2904">
        <v>6.1</v>
      </c>
    </row>
    <row r="2905" spans="1:14" x14ac:dyDescent="0.3">
      <c r="A2905" t="s">
        <v>37</v>
      </c>
      <c r="B2905">
        <v>6.5</v>
      </c>
      <c r="N2905">
        <v>7.7</v>
      </c>
    </row>
    <row r="2906" spans="1:14" x14ac:dyDescent="0.3">
      <c r="A2906" t="s">
        <v>37</v>
      </c>
      <c r="B2906">
        <v>2.1</v>
      </c>
      <c r="N2906">
        <v>7.6</v>
      </c>
    </row>
    <row r="2907" spans="1:14" x14ac:dyDescent="0.3">
      <c r="A2907" t="s">
        <v>37</v>
      </c>
      <c r="B2907">
        <v>7</v>
      </c>
      <c r="N2907">
        <v>6.1</v>
      </c>
    </row>
    <row r="2908" spans="1:14" x14ac:dyDescent="0.3">
      <c r="A2908" t="s">
        <v>5611</v>
      </c>
      <c r="B2908">
        <v>8</v>
      </c>
      <c r="N2908">
        <v>4.9000000000000004</v>
      </c>
    </row>
    <row r="2909" spans="1:14" x14ac:dyDescent="0.3">
      <c r="A2909" t="s">
        <v>37</v>
      </c>
      <c r="B2909">
        <v>6.9</v>
      </c>
      <c r="N2909">
        <v>6.8</v>
      </c>
    </row>
    <row r="2910" spans="1:14" x14ac:dyDescent="0.3">
      <c r="A2910" t="s">
        <v>37</v>
      </c>
      <c r="B2910">
        <v>7.1</v>
      </c>
      <c r="N2910">
        <v>7</v>
      </c>
    </row>
    <row r="2911" spans="1:14" x14ac:dyDescent="0.3">
      <c r="A2911" t="s">
        <v>37</v>
      </c>
      <c r="B2911">
        <v>6.7</v>
      </c>
      <c r="N2911">
        <v>5.7</v>
      </c>
    </row>
    <row r="2912" spans="1:14" x14ac:dyDescent="0.3">
      <c r="A2912" t="s">
        <v>37</v>
      </c>
      <c r="B2912">
        <v>8.9</v>
      </c>
      <c r="N2912">
        <v>7.5</v>
      </c>
    </row>
    <row r="2913" spans="1:14" x14ac:dyDescent="0.3">
      <c r="A2913" t="s">
        <v>37</v>
      </c>
      <c r="B2913">
        <v>7.9</v>
      </c>
      <c r="N2913">
        <v>7.4</v>
      </c>
    </row>
    <row r="2914" spans="1:14" x14ac:dyDescent="0.3">
      <c r="A2914" t="s">
        <v>37</v>
      </c>
      <c r="B2914">
        <v>5.6</v>
      </c>
      <c r="N2914">
        <v>7.2</v>
      </c>
    </row>
    <row r="2915" spans="1:14" x14ac:dyDescent="0.3">
      <c r="A2915" t="s">
        <v>37</v>
      </c>
      <c r="B2915">
        <v>8</v>
      </c>
      <c r="N2915">
        <v>6.8</v>
      </c>
    </row>
    <row r="2916" spans="1:14" x14ac:dyDescent="0.3">
      <c r="A2916" t="s">
        <v>37</v>
      </c>
      <c r="B2916">
        <v>6.2</v>
      </c>
      <c r="N2916">
        <v>6.8</v>
      </c>
    </row>
    <row r="2917" spans="1:14" x14ac:dyDescent="0.3">
      <c r="A2917" t="s">
        <v>37</v>
      </c>
      <c r="B2917">
        <v>7.9</v>
      </c>
      <c r="N2917">
        <v>5.2</v>
      </c>
    </row>
    <row r="2918" spans="1:14" x14ac:dyDescent="0.3">
      <c r="A2918" t="s">
        <v>37</v>
      </c>
      <c r="B2918">
        <v>8.1</v>
      </c>
      <c r="N2918">
        <v>7.2</v>
      </c>
    </row>
    <row r="2919" spans="1:14" x14ac:dyDescent="0.3">
      <c r="A2919" t="s">
        <v>37</v>
      </c>
      <c r="B2919">
        <v>7.6</v>
      </c>
      <c r="N2919">
        <v>4</v>
      </c>
    </row>
    <row r="2920" spans="1:14" x14ac:dyDescent="0.3">
      <c r="A2920" t="s">
        <v>37</v>
      </c>
      <c r="B2920">
        <v>3.5</v>
      </c>
      <c r="N2920">
        <v>6.8</v>
      </c>
    </row>
    <row r="2921" spans="1:14" x14ac:dyDescent="0.3">
      <c r="A2921" t="s">
        <v>37</v>
      </c>
      <c r="B2921">
        <v>7.6</v>
      </c>
      <c r="N2921">
        <v>6.9</v>
      </c>
    </row>
    <row r="2922" spans="1:14" x14ac:dyDescent="0.3">
      <c r="A2922" t="s">
        <v>37</v>
      </c>
      <c r="B2922">
        <v>6.5</v>
      </c>
      <c r="N2922">
        <v>7.3</v>
      </c>
    </row>
    <row r="2923" spans="1:14" x14ac:dyDescent="0.3">
      <c r="A2923" t="s">
        <v>37</v>
      </c>
      <c r="B2923">
        <v>5.6</v>
      </c>
      <c r="N2923">
        <v>6.1</v>
      </c>
    </row>
    <row r="2924" spans="1:14" x14ac:dyDescent="0.3">
      <c r="A2924" t="s">
        <v>37</v>
      </c>
      <c r="B2924">
        <v>7.7</v>
      </c>
      <c r="N2924">
        <v>6</v>
      </c>
    </row>
    <row r="2925" spans="1:14" x14ac:dyDescent="0.3">
      <c r="A2925" t="s">
        <v>37</v>
      </c>
      <c r="B2925">
        <v>5.2</v>
      </c>
      <c r="N2925">
        <v>7</v>
      </c>
    </row>
    <row r="2926" spans="1:14" x14ac:dyDescent="0.3">
      <c r="A2926" t="s">
        <v>37</v>
      </c>
      <c r="B2926">
        <v>6.1</v>
      </c>
      <c r="N2926">
        <v>7.1</v>
      </c>
    </row>
    <row r="2927" spans="1:14" x14ac:dyDescent="0.3">
      <c r="A2927" t="s">
        <v>37</v>
      </c>
      <c r="B2927">
        <v>7.4</v>
      </c>
      <c r="N2927">
        <v>6.2</v>
      </c>
    </row>
    <row r="2928" spans="1:14" x14ac:dyDescent="0.3">
      <c r="A2928" t="s">
        <v>37</v>
      </c>
      <c r="B2928">
        <v>6.8</v>
      </c>
      <c r="N2928">
        <v>6.9</v>
      </c>
    </row>
    <row r="2929" spans="1:14" x14ac:dyDescent="0.3">
      <c r="A2929" t="s">
        <v>37</v>
      </c>
      <c r="B2929">
        <v>6.4</v>
      </c>
      <c r="N2929">
        <v>7.6</v>
      </c>
    </row>
    <row r="2930" spans="1:14" x14ac:dyDescent="0.3">
      <c r="A2930" t="s">
        <v>37</v>
      </c>
      <c r="B2930">
        <v>5.7</v>
      </c>
      <c r="N2930">
        <v>7.6</v>
      </c>
    </row>
    <row r="2931" spans="1:14" x14ac:dyDescent="0.3">
      <c r="A2931" t="s">
        <v>37</v>
      </c>
      <c r="B2931">
        <v>6.7</v>
      </c>
      <c r="N2931">
        <v>6.4</v>
      </c>
    </row>
    <row r="2932" spans="1:14" x14ac:dyDescent="0.3">
      <c r="A2932" t="s">
        <v>37</v>
      </c>
      <c r="B2932">
        <v>5.6</v>
      </c>
      <c r="N2932">
        <v>6.2</v>
      </c>
    </row>
    <row r="2933" spans="1:14" x14ac:dyDescent="0.3">
      <c r="A2933" t="s">
        <v>37</v>
      </c>
      <c r="B2933">
        <v>7.6</v>
      </c>
      <c r="N2933">
        <v>2</v>
      </c>
    </row>
    <row r="2934" spans="1:14" x14ac:dyDescent="0.3">
      <c r="A2934" t="s">
        <v>37</v>
      </c>
      <c r="B2934">
        <v>6.5</v>
      </c>
      <c r="N2934">
        <v>6.2</v>
      </c>
    </row>
    <row r="2935" spans="1:14" x14ac:dyDescent="0.3">
      <c r="A2935" t="s">
        <v>37</v>
      </c>
      <c r="B2935">
        <v>6.3</v>
      </c>
      <c r="N2935">
        <v>6.5</v>
      </c>
    </row>
    <row r="2936" spans="1:14" x14ac:dyDescent="0.3">
      <c r="A2936" t="s">
        <v>37</v>
      </c>
      <c r="B2936">
        <v>7.1</v>
      </c>
      <c r="N2936">
        <v>6.8</v>
      </c>
    </row>
    <row r="2937" spans="1:14" x14ac:dyDescent="0.3">
      <c r="A2937" t="s">
        <v>37</v>
      </c>
      <c r="B2937">
        <v>7.1</v>
      </c>
      <c r="N2937">
        <v>6.3</v>
      </c>
    </row>
    <row r="2938" spans="1:14" x14ac:dyDescent="0.3">
      <c r="A2938" t="s">
        <v>37</v>
      </c>
      <c r="B2938">
        <v>6.9</v>
      </c>
      <c r="N2938">
        <v>6.3</v>
      </c>
    </row>
    <row r="2939" spans="1:14" x14ac:dyDescent="0.3">
      <c r="A2939" t="s">
        <v>37</v>
      </c>
      <c r="B2939">
        <v>5.4</v>
      </c>
      <c r="N2939">
        <v>6.6</v>
      </c>
    </row>
    <row r="2940" spans="1:14" x14ac:dyDescent="0.3">
      <c r="A2940" t="s">
        <v>37</v>
      </c>
      <c r="B2940">
        <v>5.0999999999999996</v>
      </c>
      <c r="N2940">
        <v>6.4</v>
      </c>
    </row>
    <row r="2941" spans="1:14" x14ac:dyDescent="0.3">
      <c r="A2941" t="s">
        <v>37</v>
      </c>
      <c r="B2941">
        <v>5.3</v>
      </c>
      <c r="N2941">
        <v>7.5</v>
      </c>
    </row>
    <row r="2942" spans="1:14" x14ac:dyDescent="0.3">
      <c r="A2942" t="s">
        <v>37</v>
      </c>
      <c r="B2942">
        <v>7.3</v>
      </c>
      <c r="N2942">
        <v>6.5</v>
      </c>
    </row>
    <row r="2943" spans="1:14" x14ac:dyDescent="0.3">
      <c r="A2943" t="s">
        <v>37</v>
      </c>
      <c r="B2943">
        <v>7.3</v>
      </c>
      <c r="N2943">
        <v>7.2</v>
      </c>
    </row>
    <row r="2944" spans="1:14" x14ac:dyDescent="0.3">
      <c r="A2944" t="s">
        <v>1464</v>
      </c>
      <c r="B2944">
        <v>7.1</v>
      </c>
      <c r="N2944">
        <v>6.3</v>
      </c>
    </row>
    <row r="2945" spans="1:14" x14ac:dyDescent="0.3">
      <c r="A2945" t="s">
        <v>37</v>
      </c>
      <c r="B2945">
        <v>6</v>
      </c>
      <c r="N2945">
        <v>6.3</v>
      </c>
    </row>
    <row r="2946" spans="1:14" x14ac:dyDescent="0.3">
      <c r="A2946" t="s">
        <v>37</v>
      </c>
      <c r="B2946">
        <v>6.6</v>
      </c>
      <c r="N2946">
        <v>2.2999999999999998</v>
      </c>
    </row>
    <row r="2947" spans="1:14" x14ac:dyDescent="0.3">
      <c r="A2947" t="s">
        <v>37</v>
      </c>
      <c r="B2947">
        <v>7.2</v>
      </c>
      <c r="N2947">
        <v>7.1</v>
      </c>
    </row>
    <row r="2948" spans="1:14" x14ac:dyDescent="0.3">
      <c r="A2948" t="s">
        <v>37</v>
      </c>
      <c r="B2948">
        <v>7.2</v>
      </c>
      <c r="N2948">
        <v>6.2</v>
      </c>
    </row>
    <row r="2949" spans="1:14" x14ac:dyDescent="0.3">
      <c r="A2949" t="s">
        <v>37</v>
      </c>
      <c r="B2949">
        <v>6.9</v>
      </c>
      <c r="N2949">
        <v>6.7</v>
      </c>
    </row>
    <row r="2950" spans="1:14" x14ac:dyDescent="0.3">
      <c r="A2950" t="s">
        <v>37</v>
      </c>
      <c r="B2950">
        <v>6.8</v>
      </c>
      <c r="N2950">
        <v>6.5</v>
      </c>
    </row>
    <row r="2951" spans="1:14" x14ac:dyDescent="0.3">
      <c r="A2951" t="s">
        <v>37</v>
      </c>
      <c r="B2951">
        <v>7.7</v>
      </c>
      <c r="N2951">
        <v>5.9</v>
      </c>
    </row>
    <row r="2952" spans="1:14" x14ac:dyDescent="0.3">
      <c r="A2952" t="s">
        <v>37</v>
      </c>
      <c r="B2952">
        <v>7.4</v>
      </c>
      <c r="N2952">
        <v>6</v>
      </c>
    </row>
    <row r="2953" spans="1:14" x14ac:dyDescent="0.3">
      <c r="A2953" t="s">
        <v>37</v>
      </c>
      <c r="B2953">
        <v>6.5</v>
      </c>
      <c r="N2953">
        <v>6.9</v>
      </c>
    </row>
    <row r="2954" spans="1:14" x14ac:dyDescent="0.3">
      <c r="A2954" t="s">
        <v>37</v>
      </c>
      <c r="B2954">
        <v>6.4</v>
      </c>
      <c r="N2954">
        <v>7.3</v>
      </c>
    </row>
    <row r="2955" spans="1:14" x14ac:dyDescent="0.3">
      <c r="A2955" t="s">
        <v>37</v>
      </c>
      <c r="B2955">
        <v>5.6</v>
      </c>
      <c r="N2955">
        <v>7.7</v>
      </c>
    </row>
    <row r="2956" spans="1:14" x14ac:dyDescent="0.3">
      <c r="A2956" t="s">
        <v>37</v>
      </c>
      <c r="B2956">
        <v>6.8</v>
      </c>
      <c r="N2956">
        <v>7</v>
      </c>
    </row>
    <row r="2957" spans="1:14" x14ac:dyDescent="0.3">
      <c r="A2957" t="s">
        <v>37</v>
      </c>
      <c r="B2957">
        <v>5.5</v>
      </c>
      <c r="N2957">
        <v>6.4</v>
      </c>
    </row>
    <row r="2958" spans="1:14" x14ac:dyDescent="0.3">
      <c r="A2958" t="s">
        <v>37</v>
      </c>
      <c r="B2958">
        <v>6.9</v>
      </c>
      <c r="N2958">
        <v>5.6</v>
      </c>
    </row>
    <row r="2959" spans="1:14" x14ac:dyDescent="0.3">
      <c r="A2959" t="s">
        <v>37</v>
      </c>
      <c r="B2959">
        <v>6</v>
      </c>
      <c r="N2959">
        <v>5.4</v>
      </c>
    </row>
    <row r="2960" spans="1:14" x14ac:dyDescent="0.3">
      <c r="A2960" t="s">
        <v>37</v>
      </c>
      <c r="B2960">
        <v>6.4</v>
      </c>
      <c r="N2960">
        <v>6.3</v>
      </c>
    </row>
    <row r="2961" spans="1:14" x14ac:dyDescent="0.3">
      <c r="A2961" t="s">
        <v>37</v>
      </c>
      <c r="B2961">
        <v>6.6</v>
      </c>
      <c r="N2961">
        <v>7.8</v>
      </c>
    </row>
    <row r="2962" spans="1:14" x14ac:dyDescent="0.3">
      <c r="A2962" t="s">
        <v>37</v>
      </c>
      <c r="B2962">
        <v>5.3</v>
      </c>
      <c r="N2962">
        <v>6.8</v>
      </c>
    </row>
    <row r="2963" spans="1:14" x14ac:dyDescent="0.3">
      <c r="A2963" t="s">
        <v>676</v>
      </c>
      <c r="B2963">
        <v>8.1</v>
      </c>
      <c r="N2963">
        <v>7.1</v>
      </c>
    </row>
    <row r="2964" spans="1:14" x14ac:dyDescent="0.3">
      <c r="A2964" t="s">
        <v>37</v>
      </c>
      <c r="B2964">
        <v>6.9</v>
      </c>
      <c r="N2964">
        <v>6.2</v>
      </c>
    </row>
    <row r="2965" spans="1:14" x14ac:dyDescent="0.3">
      <c r="A2965" t="s">
        <v>37</v>
      </c>
      <c r="B2965">
        <v>6.5</v>
      </c>
      <c r="N2965">
        <v>7.3</v>
      </c>
    </row>
    <row r="2966" spans="1:14" x14ac:dyDescent="0.3">
      <c r="A2966" t="s">
        <v>37</v>
      </c>
      <c r="B2966">
        <v>7.4</v>
      </c>
      <c r="N2966">
        <v>5.9</v>
      </c>
    </row>
    <row r="2967" spans="1:14" x14ac:dyDescent="0.3">
      <c r="A2967" t="s">
        <v>37</v>
      </c>
      <c r="B2967">
        <v>6.9</v>
      </c>
      <c r="N2967">
        <v>3.6</v>
      </c>
    </row>
    <row r="2968" spans="1:14" x14ac:dyDescent="0.3">
      <c r="A2968" t="s">
        <v>7241</v>
      </c>
      <c r="B2968">
        <v>6.7</v>
      </c>
      <c r="N2968">
        <v>7.7</v>
      </c>
    </row>
    <row r="2969" spans="1:14" x14ac:dyDescent="0.3">
      <c r="A2969" t="s">
        <v>37</v>
      </c>
      <c r="B2969">
        <v>7.6</v>
      </c>
      <c r="N2969">
        <v>7.3</v>
      </c>
    </row>
    <row r="2970" spans="1:14" x14ac:dyDescent="0.3">
      <c r="A2970" t="s">
        <v>37</v>
      </c>
      <c r="B2970">
        <v>5.4</v>
      </c>
      <c r="N2970">
        <v>7.4</v>
      </c>
    </row>
    <row r="2971" spans="1:14" x14ac:dyDescent="0.3">
      <c r="A2971" t="s">
        <v>37</v>
      </c>
      <c r="B2971">
        <v>7.3</v>
      </c>
      <c r="N2971">
        <v>6.6</v>
      </c>
    </row>
    <row r="2972" spans="1:14" x14ac:dyDescent="0.3">
      <c r="A2972" t="s">
        <v>37</v>
      </c>
      <c r="B2972">
        <v>6</v>
      </c>
      <c r="N2972">
        <v>6.9</v>
      </c>
    </row>
    <row r="2973" spans="1:14" x14ac:dyDescent="0.3">
      <c r="A2973" t="s">
        <v>37</v>
      </c>
      <c r="B2973">
        <v>7.2</v>
      </c>
      <c r="N2973">
        <v>6.8</v>
      </c>
    </row>
    <row r="2974" spans="1:14" x14ac:dyDescent="0.3">
      <c r="A2974" t="s">
        <v>37</v>
      </c>
      <c r="B2974">
        <v>6</v>
      </c>
      <c r="N2974">
        <v>7.3</v>
      </c>
    </row>
    <row r="2975" spans="1:14" x14ac:dyDescent="0.3">
      <c r="A2975" t="s">
        <v>37</v>
      </c>
      <c r="B2975">
        <v>3.1</v>
      </c>
      <c r="N2975">
        <v>7.2</v>
      </c>
    </row>
    <row r="2976" spans="1:14" x14ac:dyDescent="0.3">
      <c r="A2976" t="s">
        <v>37</v>
      </c>
      <c r="B2976">
        <v>6.9</v>
      </c>
      <c r="N2976">
        <v>7.7</v>
      </c>
    </row>
    <row r="2977" spans="1:14" x14ac:dyDescent="0.3">
      <c r="A2977" t="s">
        <v>37</v>
      </c>
      <c r="B2977">
        <v>6.2</v>
      </c>
      <c r="N2977">
        <v>8.1</v>
      </c>
    </row>
    <row r="2978" spans="1:14" x14ac:dyDescent="0.3">
      <c r="A2978" t="s">
        <v>1464</v>
      </c>
      <c r="B2978">
        <v>6.9</v>
      </c>
      <c r="N2978">
        <v>7.6</v>
      </c>
    </row>
    <row r="2979" spans="1:14" x14ac:dyDescent="0.3">
      <c r="A2979" t="s">
        <v>37</v>
      </c>
      <c r="B2979">
        <v>6.3</v>
      </c>
      <c r="N2979">
        <v>7.2</v>
      </c>
    </row>
    <row r="2980" spans="1:14" x14ac:dyDescent="0.3">
      <c r="A2980" t="s">
        <v>37</v>
      </c>
      <c r="B2980">
        <v>6.7</v>
      </c>
      <c r="N2980">
        <v>7.2</v>
      </c>
    </row>
    <row r="2981" spans="1:14" x14ac:dyDescent="0.3">
      <c r="A2981" t="s">
        <v>5611</v>
      </c>
      <c r="B2981">
        <v>5.4</v>
      </c>
      <c r="N2981">
        <v>8.1</v>
      </c>
    </row>
    <row r="2982" spans="1:14" x14ac:dyDescent="0.3">
      <c r="A2982" t="s">
        <v>1464</v>
      </c>
      <c r="B2982">
        <v>8</v>
      </c>
      <c r="N2982">
        <v>7.5</v>
      </c>
    </row>
    <row r="2983" spans="1:14" x14ac:dyDescent="0.3">
      <c r="A2983" t="s">
        <v>37</v>
      </c>
      <c r="B2983">
        <v>7</v>
      </c>
      <c r="N2983">
        <v>8.1</v>
      </c>
    </row>
    <row r="2984" spans="1:14" x14ac:dyDescent="0.3">
      <c r="A2984" t="s">
        <v>37</v>
      </c>
      <c r="B2984">
        <v>7.2</v>
      </c>
      <c r="N2984">
        <v>7.8</v>
      </c>
    </row>
    <row r="2985" spans="1:14" x14ac:dyDescent="0.3">
      <c r="A2985" t="s">
        <v>37</v>
      </c>
      <c r="B2985">
        <v>3.5</v>
      </c>
      <c r="N2985">
        <v>7.8</v>
      </c>
    </row>
    <row r="2986" spans="1:14" x14ac:dyDescent="0.3">
      <c r="A2986" t="s">
        <v>37</v>
      </c>
      <c r="B2986">
        <v>7.5</v>
      </c>
      <c r="N2986">
        <v>7.6</v>
      </c>
    </row>
    <row r="2987" spans="1:14" x14ac:dyDescent="0.3">
      <c r="A2987" t="s">
        <v>37</v>
      </c>
      <c r="B2987">
        <v>6.7</v>
      </c>
      <c r="N2987">
        <v>7.4</v>
      </c>
    </row>
    <row r="2988" spans="1:14" x14ac:dyDescent="0.3">
      <c r="A2988" t="s">
        <v>37</v>
      </c>
      <c r="B2988">
        <v>9.1999999999999993</v>
      </c>
      <c r="N2988">
        <v>6.3</v>
      </c>
    </row>
    <row r="2989" spans="1:14" x14ac:dyDescent="0.3">
      <c r="A2989" t="s">
        <v>37</v>
      </c>
      <c r="B2989">
        <v>6.1</v>
      </c>
      <c r="N2989">
        <v>6.9</v>
      </c>
    </row>
    <row r="2990" spans="1:14" x14ac:dyDescent="0.3">
      <c r="A2990" t="s">
        <v>37</v>
      </c>
      <c r="B2990">
        <v>7.7</v>
      </c>
      <c r="N2990">
        <v>8.6</v>
      </c>
    </row>
    <row r="2991" spans="1:14" x14ac:dyDescent="0.3">
      <c r="A2991" t="s">
        <v>37</v>
      </c>
      <c r="B2991">
        <v>7.6</v>
      </c>
      <c r="N2991">
        <v>5.0999999999999996</v>
      </c>
    </row>
    <row r="2992" spans="1:14" x14ac:dyDescent="0.3">
      <c r="A2992" t="s">
        <v>37</v>
      </c>
      <c r="B2992">
        <v>6.1</v>
      </c>
      <c r="N2992">
        <v>6.4</v>
      </c>
    </row>
    <row r="2993" spans="1:14" x14ac:dyDescent="0.3">
      <c r="A2993" t="s">
        <v>37</v>
      </c>
      <c r="B2993">
        <v>4.9000000000000004</v>
      </c>
      <c r="N2993">
        <v>7.9</v>
      </c>
    </row>
    <row r="2994" spans="1:14" x14ac:dyDescent="0.3">
      <c r="A2994" t="s">
        <v>37</v>
      </c>
      <c r="B2994">
        <v>6.8</v>
      </c>
      <c r="N2994">
        <v>6.9</v>
      </c>
    </row>
    <row r="2995" spans="1:14" x14ac:dyDescent="0.3">
      <c r="A2995" t="s">
        <v>37</v>
      </c>
      <c r="B2995">
        <v>7</v>
      </c>
      <c r="N2995">
        <v>7.5</v>
      </c>
    </row>
    <row r="2996" spans="1:14" x14ac:dyDescent="0.3">
      <c r="A2996" t="s">
        <v>37</v>
      </c>
      <c r="B2996">
        <v>5.7</v>
      </c>
      <c r="N2996">
        <v>7.2</v>
      </c>
    </row>
    <row r="2997" spans="1:14" x14ac:dyDescent="0.3">
      <c r="A2997" t="s">
        <v>37</v>
      </c>
      <c r="B2997">
        <v>7.5</v>
      </c>
      <c r="N2997">
        <v>5.8</v>
      </c>
    </row>
    <row r="2998" spans="1:14" x14ac:dyDescent="0.3">
      <c r="A2998" t="s">
        <v>37</v>
      </c>
      <c r="B2998">
        <v>7.4</v>
      </c>
      <c r="N2998">
        <v>2.9</v>
      </c>
    </row>
    <row r="2999" spans="1:14" x14ac:dyDescent="0.3">
      <c r="A2999" t="s">
        <v>37</v>
      </c>
      <c r="B2999">
        <v>7.2</v>
      </c>
      <c r="N2999">
        <v>6.2</v>
      </c>
    </row>
    <row r="3000" spans="1:14" x14ac:dyDescent="0.3">
      <c r="A3000" t="s">
        <v>37</v>
      </c>
      <c r="B3000">
        <v>6.8</v>
      </c>
      <c r="N3000">
        <v>6.8</v>
      </c>
    </row>
    <row r="3001" spans="1:14" x14ac:dyDescent="0.3">
      <c r="A3001" t="s">
        <v>37</v>
      </c>
      <c r="B3001">
        <v>6.8</v>
      </c>
      <c r="N3001">
        <v>6.1</v>
      </c>
    </row>
    <row r="3002" spans="1:14" x14ac:dyDescent="0.3">
      <c r="A3002" t="s">
        <v>37</v>
      </c>
      <c r="B3002">
        <v>5.2</v>
      </c>
      <c r="N3002">
        <v>7.7</v>
      </c>
    </row>
    <row r="3003" spans="1:14" x14ac:dyDescent="0.3">
      <c r="A3003" t="s">
        <v>37</v>
      </c>
      <c r="B3003">
        <v>7.2</v>
      </c>
      <c r="N3003">
        <v>5.2</v>
      </c>
    </row>
    <row r="3004" spans="1:14" x14ac:dyDescent="0.3">
      <c r="A3004" t="s">
        <v>37</v>
      </c>
      <c r="B3004">
        <v>4</v>
      </c>
      <c r="N3004">
        <v>6.8</v>
      </c>
    </row>
    <row r="3005" spans="1:14" x14ac:dyDescent="0.3">
      <c r="A3005" t="s">
        <v>37</v>
      </c>
      <c r="B3005">
        <v>6.8</v>
      </c>
      <c r="N3005">
        <v>6.5</v>
      </c>
    </row>
    <row r="3006" spans="1:14" x14ac:dyDescent="0.3">
      <c r="A3006" t="s">
        <v>37</v>
      </c>
      <c r="B3006">
        <v>6.9</v>
      </c>
      <c r="N3006">
        <v>7</v>
      </c>
    </row>
    <row r="3007" spans="1:14" x14ac:dyDescent="0.3">
      <c r="A3007" t="s">
        <v>37</v>
      </c>
      <c r="B3007">
        <v>7.3</v>
      </c>
      <c r="N3007">
        <v>5.9</v>
      </c>
    </row>
    <row r="3008" spans="1:14" x14ac:dyDescent="0.3">
      <c r="A3008" t="s">
        <v>37</v>
      </c>
      <c r="B3008">
        <v>6.1</v>
      </c>
      <c r="N3008">
        <v>7.1</v>
      </c>
    </row>
    <row r="3009" spans="1:14" x14ac:dyDescent="0.3">
      <c r="A3009" t="s">
        <v>37</v>
      </c>
      <c r="B3009">
        <v>6</v>
      </c>
      <c r="N3009">
        <v>7.4</v>
      </c>
    </row>
    <row r="3010" spans="1:14" x14ac:dyDescent="0.3">
      <c r="A3010" t="s">
        <v>37</v>
      </c>
      <c r="B3010">
        <v>7</v>
      </c>
      <c r="N3010">
        <v>7.3</v>
      </c>
    </row>
    <row r="3011" spans="1:14" x14ac:dyDescent="0.3">
      <c r="A3011" t="s">
        <v>37</v>
      </c>
      <c r="B3011">
        <v>7.1</v>
      </c>
      <c r="N3011">
        <v>4.5999999999999996</v>
      </c>
    </row>
    <row r="3012" spans="1:14" x14ac:dyDescent="0.3">
      <c r="A3012" t="s">
        <v>37</v>
      </c>
      <c r="B3012">
        <v>6.2</v>
      </c>
      <c r="N3012">
        <v>7.2</v>
      </c>
    </row>
    <row r="3013" spans="1:14" x14ac:dyDescent="0.3">
      <c r="A3013" t="s">
        <v>37</v>
      </c>
      <c r="B3013">
        <v>6.9</v>
      </c>
      <c r="N3013">
        <v>5.0999999999999996</v>
      </c>
    </row>
    <row r="3014" spans="1:14" x14ac:dyDescent="0.3">
      <c r="A3014" t="s">
        <v>37</v>
      </c>
      <c r="B3014">
        <v>7.6</v>
      </c>
      <c r="N3014">
        <v>6.7</v>
      </c>
    </row>
    <row r="3015" spans="1:14" x14ac:dyDescent="0.3">
      <c r="A3015" t="s">
        <v>37</v>
      </c>
      <c r="B3015">
        <v>7.6</v>
      </c>
      <c r="N3015">
        <v>5.3</v>
      </c>
    </row>
    <row r="3016" spans="1:14" x14ac:dyDescent="0.3">
      <c r="A3016" t="s">
        <v>37</v>
      </c>
      <c r="B3016">
        <v>6.4</v>
      </c>
      <c r="N3016">
        <v>7.8</v>
      </c>
    </row>
    <row r="3017" spans="1:14" x14ac:dyDescent="0.3">
      <c r="A3017" t="s">
        <v>37</v>
      </c>
      <c r="B3017">
        <v>6.2</v>
      </c>
      <c r="N3017">
        <v>6.7</v>
      </c>
    </row>
    <row r="3018" spans="1:14" x14ac:dyDescent="0.3">
      <c r="A3018" t="s">
        <v>2221</v>
      </c>
      <c r="B3018">
        <v>7.5</v>
      </c>
      <c r="N3018">
        <v>7.2</v>
      </c>
    </row>
    <row r="3019" spans="1:14" x14ac:dyDescent="0.3">
      <c r="A3019" t="s">
        <v>37</v>
      </c>
      <c r="B3019">
        <v>2</v>
      </c>
      <c r="N3019">
        <v>5.8</v>
      </c>
    </row>
    <row r="3020" spans="1:14" x14ac:dyDescent="0.3">
      <c r="A3020" t="s">
        <v>37</v>
      </c>
      <c r="B3020">
        <v>6.2</v>
      </c>
      <c r="N3020">
        <v>7</v>
      </c>
    </row>
    <row r="3021" spans="1:14" x14ac:dyDescent="0.3">
      <c r="A3021" t="s">
        <v>37</v>
      </c>
      <c r="B3021">
        <v>6.5</v>
      </c>
      <c r="N3021">
        <v>3.8</v>
      </c>
    </row>
    <row r="3022" spans="1:14" x14ac:dyDescent="0.3">
      <c r="A3022" t="s">
        <v>5611</v>
      </c>
      <c r="B3022">
        <v>7.9</v>
      </c>
      <c r="N3022">
        <v>5.7</v>
      </c>
    </row>
    <row r="3023" spans="1:14" x14ac:dyDescent="0.3">
      <c r="A3023" t="s">
        <v>37</v>
      </c>
      <c r="B3023">
        <v>6.8</v>
      </c>
      <c r="N3023">
        <v>6.7</v>
      </c>
    </row>
    <row r="3024" spans="1:14" x14ac:dyDescent="0.3">
      <c r="A3024" t="s">
        <v>37</v>
      </c>
      <c r="B3024">
        <v>6.3</v>
      </c>
      <c r="N3024">
        <v>6.1</v>
      </c>
    </row>
    <row r="3025" spans="1:14" x14ac:dyDescent="0.3">
      <c r="A3025" t="s">
        <v>37</v>
      </c>
      <c r="B3025">
        <v>6.3</v>
      </c>
      <c r="N3025">
        <v>6.2</v>
      </c>
    </row>
    <row r="3026" spans="1:14" x14ac:dyDescent="0.3">
      <c r="A3026" t="s">
        <v>37</v>
      </c>
      <c r="B3026">
        <v>6.6</v>
      </c>
      <c r="N3026">
        <v>6.2</v>
      </c>
    </row>
    <row r="3027" spans="1:14" x14ac:dyDescent="0.3">
      <c r="A3027" t="s">
        <v>37</v>
      </c>
      <c r="B3027">
        <v>6.4</v>
      </c>
      <c r="N3027">
        <v>4.7</v>
      </c>
    </row>
    <row r="3028" spans="1:14" x14ac:dyDescent="0.3">
      <c r="A3028" t="s">
        <v>37</v>
      </c>
      <c r="B3028">
        <v>7.5</v>
      </c>
      <c r="N3028">
        <v>6.3</v>
      </c>
    </row>
    <row r="3029" spans="1:14" x14ac:dyDescent="0.3">
      <c r="A3029" t="s">
        <v>37</v>
      </c>
      <c r="B3029">
        <v>6.5</v>
      </c>
      <c r="N3029">
        <v>5.8</v>
      </c>
    </row>
    <row r="3030" spans="1:14" x14ac:dyDescent="0.3">
      <c r="A3030" t="s">
        <v>37</v>
      </c>
      <c r="B3030">
        <v>7.2</v>
      </c>
      <c r="N3030">
        <v>6.7</v>
      </c>
    </row>
    <row r="3031" spans="1:14" x14ac:dyDescent="0.3">
      <c r="A3031" t="s">
        <v>37</v>
      </c>
      <c r="B3031">
        <v>6.3</v>
      </c>
      <c r="N3031">
        <v>6.9</v>
      </c>
    </row>
    <row r="3032" spans="1:14" x14ac:dyDescent="0.3">
      <c r="A3032" t="s">
        <v>1464</v>
      </c>
      <c r="B3032">
        <v>7</v>
      </c>
      <c r="N3032">
        <v>2.1</v>
      </c>
    </row>
    <row r="3033" spans="1:14" x14ac:dyDescent="0.3">
      <c r="A3033" t="s">
        <v>37</v>
      </c>
      <c r="B3033">
        <v>6.3</v>
      </c>
      <c r="N3033">
        <v>8.3000000000000007</v>
      </c>
    </row>
    <row r="3034" spans="1:14" x14ac:dyDescent="0.3">
      <c r="A3034" t="s">
        <v>37</v>
      </c>
      <c r="B3034">
        <v>2.2999999999999998</v>
      </c>
      <c r="N3034">
        <v>7.2</v>
      </c>
    </row>
    <row r="3035" spans="1:14" x14ac:dyDescent="0.3">
      <c r="A3035" t="s">
        <v>37</v>
      </c>
      <c r="B3035">
        <v>7.1</v>
      </c>
      <c r="N3035">
        <v>5.6</v>
      </c>
    </row>
    <row r="3036" spans="1:14" x14ac:dyDescent="0.3">
      <c r="A3036" t="s">
        <v>37</v>
      </c>
      <c r="B3036">
        <v>6.2</v>
      </c>
      <c r="N3036">
        <v>7.7</v>
      </c>
    </row>
    <row r="3037" spans="1:14" x14ac:dyDescent="0.3">
      <c r="A3037" t="s">
        <v>37</v>
      </c>
      <c r="B3037">
        <v>6.7</v>
      </c>
      <c r="N3037">
        <v>6.6</v>
      </c>
    </row>
    <row r="3038" spans="1:14" x14ac:dyDescent="0.3">
      <c r="A3038" t="s">
        <v>37</v>
      </c>
      <c r="B3038">
        <v>6.5</v>
      </c>
      <c r="N3038">
        <v>7.4</v>
      </c>
    </row>
    <row r="3039" spans="1:14" x14ac:dyDescent="0.3">
      <c r="A3039" t="s">
        <v>37</v>
      </c>
      <c r="B3039">
        <v>5.9</v>
      </c>
      <c r="N3039">
        <v>7.1</v>
      </c>
    </row>
    <row r="3040" spans="1:14" x14ac:dyDescent="0.3">
      <c r="A3040" t="s">
        <v>37</v>
      </c>
      <c r="B3040">
        <v>6</v>
      </c>
      <c r="N3040">
        <v>6.7</v>
      </c>
    </row>
    <row r="3041" spans="1:14" x14ac:dyDescent="0.3">
      <c r="A3041" t="s">
        <v>37</v>
      </c>
      <c r="B3041">
        <v>6.9</v>
      </c>
      <c r="N3041">
        <v>6.6</v>
      </c>
    </row>
    <row r="3042" spans="1:14" x14ac:dyDescent="0.3">
      <c r="A3042" t="s">
        <v>37</v>
      </c>
      <c r="B3042">
        <v>7.3</v>
      </c>
      <c r="N3042">
        <v>7.9</v>
      </c>
    </row>
    <row r="3043" spans="1:14" x14ac:dyDescent="0.3">
      <c r="A3043" t="s">
        <v>37</v>
      </c>
      <c r="B3043">
        <v>7.7</v>
      </c>
      <c r="N3043">
        <v>4.9000000000000004</v>
      </c>
    </row>
    <row r="3044" spans="1:14" x14ac:dyDescent="0.3">
      <c r="A3044" t="s">
        <v>8731</v>
      </c>
      <c r="B3044">
        <v>7.3</v>
      </c>
      <c r="N3044">
        <v>5.3</v>
      </c>
    </row>
    <row r="3045" spans="1:14" x14ac:dyDescent="0.3">
      <c r="A3045" t="s">
        <v>37</v>
      </c>
      <c r="B3045">
        <v>7</v>
      </c>
      <c r="N3045">
        <v>5</v>
      </c>
    </row>
    <row r="3046" spans="1:14" x14ac:dyDescent="0.3">
      <c r="A3046" t="s">
        <v>37</v>
      </c>
      <c r="B3046">
        <v>6.4</v>
      </c>
      <c r="N3046">
        <v>7.6</v>
      </c>
    </row>
    <row r="3047" spans="1:14" x14ac:dyDescent="0.3">
      <c r="A3047" t="s">
        <v>37</v>
      </c>
      <c r="B3047">
        <v>5.6</v>
      </c>
      <c r="N3047">
        <v>6.6</v>
      </c>
    </row>
    <row r="3048" spans="1:14" x14ac:dyDescent="0.3">
      <c r="A3048" t="s">
        <v>1464</v>
      </c>
      <c r="B3048">
        <v>8.1999999999999993</v>
      </c>
      <c r="N3048">
        <v>6.6</v>
      </c>
    </row>
    <row r="3049" spans="1:14" x14ac:dyDescent="0.3">
      <c r="A3049" t="s">
        <v>9795</v>
      </c>
      <c r="B3049">
        <v>6.5</v>
      </c>
      <c r="N3049">
        <v>7.3</v>
      </c>
    </row>
    <row r="3050" spans="1:14" x14ac:dyDescent="0.3">
      <c r="A3050" t="s">
        <v>14503</v>
      </c>
      <c r="B3050">
        <v>8.1</v>
      </c>
      <c r="N3050">
        <v>6.6</v>
      </c>
    </row>
    <row r="3051" spans="1:14" x14ac:dyDescent="0.3">
      <c r="A3051" t="s">
        <v>37</v>
      </c>
      <c r="B3051">
        <v>5.4</v>
      </c>
      <c r="N3051">
        <v>6.9</v>
      </c>
    </row>
    <row r="3052" spans="1:14" x14ac:dyDescent="0.3">
      <c r="A3052" t="s">
        <v>37</v>
      </c>
      <c r="B3052">
        <v>6.3</v>
      </c>
      <c r="N3052">
        <v>5.8</v>
      </c>
    </row>
    <row r="3053" spans="1:14" x14ac:dyDescent="0.3">
      <c r="A3053" t="s">
        <v>37</v>
      </c>
      <c r="B3053">
        <v>7.8</v>
      </c>
      <c r="N3053">
        <v>4.4000000000000004</v>
      </c>
    </row>
    <row r="3054" spans="1:14" x14ac:dyDescent="0.3">
      <c r="A3054" t="s">
        <v>37</v>
      </c>
      <c r="B3054">
        <v>6.8</v>
      </c>
      <c r="N3054">
        <v>6.6</v>
      </c>
    </row>
    <row r="3055" spans="1:14" x14ac:dyDescent="0.3">
      <c r="A3055" t="s">
        <v>37</v>
      </c>
      <c r="B3055">
        <v>7.1</v>
      </c>
      <c r="N3055">
        <v>4.5999999999999996</v>
      </c>
    </row>
    <row r="3056" spans="1:14" x14ac:dyDescent="0.3">
      <c r="A3056" t="s">
        <v>37</v>
      </c>
      <c r="B3056">
        <v>6.2</v>
      </c>
      <c r="N3056">
        <v>6.8</v>
      </c>
    </row>
    <row r="3057" spans="1:14" x14ac:dyDescent="0.3">
      <c r="A3057" t="s">
        <v>37</v>
      </c>
      <c r="B3057">
        <v>7.3</v>
      </c>
      <c r="N3057">
        <v>4.9000000000000004</v>
      </c>
    </row>
    <row r="3058" spans="1:14" x14ac:dyDescent="0.3">
      <c r="A3058" t="s">
        <v>37</v>
      </c>
      <c r="B3058">
        <v>5.9</v>
      </c>
      <c r="N3058">
        <v>7.3</v>
      </c>
    </row>
    <row r="3059" spans="1:14" x14ac:dyDescent="0.3">
      <c r="A3059" t="s">
        <v>37</v>
      </c>
      <c r="B3059">
        <v>3.6</v>
      </c>
      <c r="N3059">
        <v>5</v>
      </c>
    </row>
    <row r="3060" spans="1:14" x14ac:dyDescent="0.3">
      <c r="A3060" t="s">
        <v>37</v>
      </c>
      <c r="B3060">
        <v>7.7</v>
      </c>
      <c r="N3060">
        <v>8</v>
      </c>
    </row>
    <row r="3061" spans="1:14" x14ac:dyDescent="0.3">
      <c r="A3061" t="s">
        <v>37</v>
      </c>
      <c r="B3061">
        <v>7.3</v>
      </c>
      <c r="N3061">
        <v>5.2</v>
      </c>
    </row>
    <row r="3062" spans="1:14" x14ac:dyDescent="0.3">
      <c r="A3062" t="s">
        <v>37</v>
      </c>
      <c r="B3062">
        <v>7.4</v>
      </c>
      <c r="N3062">
        <v>8.5</v>
      </c>
    </row>
    <row r="3063" spans="1:14" x14ac:dyDescent="0.3">
      <c r="A3063" t="s">
        <v>37</v>
      </c>
      <c r="B3063">
        <v>6.6</v>
      </c>
      <c r="N3063">
        <v>6.5</v>
      </c>
    </row>
    <row r="3064" spans="1:14" x14ac:dyDescent="0.3">
      <c r="A3064" t="s">
        <v>37</v>
      </c>
      <c r="B3064">
        <v>6.9</v>
      </c>
      <c r="N3064">
        <v>7.4</v>
      </c>
    </row>
    <row r="3065" spans="1:14" x14ac:dyDescent="0.3">
      <c r="A3065" t="s">
        <v>37</v>
      </c>
      <c r="B3065">
        <v>6.8</v>
      </c>
      <c r="N3065">
        <v>7.7</v>
      </c>
    </row>
    <row r="3066" spans="1:14" x14ac:dyDescent="0.3">
      <c r="A3066" t="s">
        <v>37</v>
      </c>
      <c r="B3066">
        <v>7.3</v>
      </c>
      <c r="N3066">
        <v>7.4</v>
      </c>
    </row>
    <row r="3067" spans="1:14" x14ac:dyDescent="0.3">
      <c r="A3067" t="s">
        <v>37</v>
      </c>
      <c r="B3067">
        <v>7.2</v>
      </c>
      <c r="N3067">
        <v>5.0999999999999996</v>
      </c>
    </row>
    <row r="3068" spans="1:14" x14ac:dyDescent="0.3">
      <c r="A3068" t="s">
        <v>37</v>
      </c>
      <c r="B3068">
        <v>7.7</v>
      </c>
      <c r="N3068">
        <v>5</v>
      </c>
    </row>
    <row r="3069" spans="1:14" x14ac:dyDescent="0.3">
      <c r="A3069" t="s">
        <v>37</v>
      </c>
      <c r="B3069">
        <v>8.1</v>
      </c>
      <c r="N3069">
        <v>7.2</v>
      </c>
    </row>
    <row r="3070" spans="1:14" x14ac:dyDescent="0.3">
      <c r="A3070" t="s">
        <v>8731</v>
      </c>
      <c r="B3070">
        <v>7.7</v>
      </c>
      <c r="N3070">
        <v>6.4</v>
      </c>
    </row>
    <row r="3071" spans="1:14" x14ac:dyDescent="0.3">
      <c r="A3071" t="s">
        <v>37</v>
      </c>
      <c r="B3071">
        <v>7.6</v>
      </c>
      <c r="N3071">
        <v>5.6</v>
      </c>
    </row>
    <row r="3072" spans="1:14" x14ac:dyDescent="0.3">
      <c r="A3072" t="s">
        <v>37</v>
      </c>
      <c r="B3072">
        <v>7.2</v>
      </c>
      <c r="N3072">
        <v>6.1</v>
      </c>
    </row>
    <row r="3073" spans="1:14" x14ac:dyDescent="0.3">
      <c r="A3073" t="s">
        <v>37</v>
      </c>
      <c r="B3073">
        <v>7.2</v>
      </c>
      <c r="N3073">
        <v>7.3</v>
      </c>
    </row>
    <row r="3074" spans="1:14" x14ac:dyDescent="0.3">
      <c r="A3074" t="s">
        <v>37</v>
      </c>
      <c r="B3074">
        <v>8.1</v>
      </c>
      <c r="N3074">
        <v>7.5</v>
      </c>
    </row>
    <row r="3075" spans="1:14" x14ac:dyDescent="0.3">
      <c r="A3075" t="s">
        <v>37</v>
      </c>
      <c r="B3075">
        <v>7.5</v>
      </c>
      <c r="N3075">
        <v>4.5</v>
      </c>
    </row>
    <row r="3076" spans="1:14" x14ac:dyDescent="0.3">
      <c r="A3076" t="s">
        <v>37</v>
      </c>
      <c r="B3076">
        <v>8.1</v>
      </c>
      <c r="N3076">
        <v>6.6</v>
      </c>
    </row>
    <row r="3077" spans="1:14" x14ac:dyDescent="0.3">
      <c r="A3077" t="s">
        <v>37</v>
      </c>
      <c r="B3077">
        <v>7.8</v>
      </c>
      <c r="N3077">
        <v>5.3</v>
      </c>
    </row>
    <row r="3078" spans="1:14" x14ac:dyDescent="0.3">
      <c r="A3078" t="s">
        <v>37</v>
      </c>
      <c r="B3078">
        <v>7.8</v>
      </c>
      <c r="N3078">
        <v>4.9000000000000004</v>
      </c>
    </row>
    <row r="3079" spans="1:14" x14ac:dyDescent="0.3">
      <c r="A3079" t="s">
        <v>37</v>
      </c>
      <c r="B3079">
        <v>7.6</v>
      </c>
      <c r="N3079">
        <v>8</v>
      </c>
    </row>
    <row r="3080" spans="1:14" x14ac:dyDescent="0.3">
      <c r="A3080" t="s">
        <v>37</v>
      </c>
      <c r="B3080">
        <v>7.4</v>
      </c>
      <c r="N3080">
        <v>3.8</v>
      </c>
    </row>
    <row r="3081" spans="1:14" x14ac:dyDescent="0.3">
      <c r="A3081" t="s">
        <v>37</v>
      </c>
      <c r="B3081">
        <v>6.3</v>
      </c>
      <c r="N3081">
        <v>7.6</v>
      </c>
    </row>
    <row r="3082" spans="1:14" x14ac:dyDescent="0.3">
      <c r="A3082" t="s">
        <v>37</v>
      </c>
      <c r="B3082">
        <v>6.9</v>
      </c>
      <c r="N3082">
        <v>5.9</v>
      </c>
    </row>
    <row r="3083" spans="1:14" x14ac:dyDescent="0.3">
      <c r="A3083" t="s">
        <v>37</v>
      </c>
      <c r="B3083">
        <v>8.6</v>
      </c>
      <c r="N3083">
        <v>6.2</v>
      </c>
    </row>
    <row r="3084" spans="1:14" x14ac:dyDescent="0.3">
      <c r="A3084" t="s">
        <v>37</v>
      </c>
      <c r="B3084">
        <v>5.0999999999999996</v>
      </c>
      <c r="N3084">
        <v>7.2</v>
      </c>
    </row>
    <row r="3085" spans="1:14" x14ac:dyDescent="0.3">
      <c r="A3085" t="s">
        <v>37</v>
      </c>
      <c r="B3085">
        <v>6.4</v>
      </c>
      <c r="N3085">
        <v>6.3</v>
      </c>
    </row>
    <row r="3086" spans="1:14" x14ac:dyDescent="0.3">
      <c r="A3086" t="s">
        <v>37</v>
      </c>
      <c r="B3086">
        <v>7.9</v>
      </c>
      <c r="N3086">
        <v>5.2</v>
      </c>
    </row>
    <row r="3087" spans="1:14" x14ac:dyDescent="0.3">
      <c r="A3087" t="s">
        <v>37</v>
      </c>
      <c r="B3087">
        <v>6.9</v>
      </c>
      <c r="N3087">
        <v>6.9</v>
      </c>
    </row>
    <row r="3088" spans="1:14" x14ac:dyDescent="0.3">
      <c r="A3088" t="s">
        <v>37</v>
      </c>
      <c r="B3088">
        <v>7.5</v>
      </c>
      <c r="N3088">
        <v>6.8</v>
      </c>
    </row>
    <row r="3089" spans="1:14" x14ac:dyDescent="0.3">
      <c r="A3089" t="s">
        <v>37</v>
      </c>
      <c r="B3089">
        <v>7.2</v>
      </c>
      <c r="N3089">
        <v>3.5</v>
      </c>
    </row>
    <row r="3090" spans="1:14" x14ac:dyDescent="0.3">
      <c r="A3090" t="s">
        <v>37</v>
      </c>
      <c r="B3090">
        <v>5.8</v>
      </c>
      <c r="N3090">
        <v>6.1</v>
      </c>
    </row>
    <row r="3091" spans="1:14" x14ac:dyDescent="0.3">
      <c r="A3091" t="s">
        <v>37</v>
      </c>
      <c r="B3091">
        <v>2.9</v>
      </c>
      <c r="N3091">
        <v>4.5</v>
      </c>
    </row>
    <row r="3092" spans="1:14" x14ac:dyDescent="0.3">
      <c r="A3092" t="s">
        <v>37</v>
      </c>
      <c r="B3092">
        <v>6.2</v>
      </c>
      <c r="N3092">
        <v>5.9</v>
      </c>
    </row>
    <row r="3093" spans="1:14" x14ac:dyDescent="0.3">
      <c r="A3093" t="s">
        <v>37</v>
      </c>
      <c r="B3093">
        <v>6.8</v>
      </c>
      <c r="N3093">
        <v>6.9</v>
      </c>
    </row>
    <row r="3094" spans="1:14" x14ac:dyDescent="0.3">
      <c r="A3094" t="s">
        <v>37</v>
      </c>
      <c r="B3094">
        <v>6.1</v>
      </c>
      <c r="N3094">
        <v>5.3</v>
      </c>
    </row>
    <row r="3095" spans="1:14" x14ac:dyDescent="0.3">
      <c r="A3095" t="s">
        <v>37</v>
      </c>
      <c r="B3095">
        <v>7.7</v>
      </c>
      <c r="N3095">
        <v>7</v>
      </c>
    </row>
    <row r="3096" spans="1:14" x14ac:dyDescent="0.3">
      <c r="A3096" t="s">
        <v>37</v>
      </c>
      <c r="B3096">
        <v>5.2</v>
      </c>
      <c r="N3096">
        <v>6.6</v>
      </c>
    </row>
    <row r="3097" spans="1:14" x14ac:dyDescent="0.3">
      <c r="A3097" t="s">
        <v>37</v>
      </c>
      <c r="B3097">
        <v>6.8</v>
      </c>
      <c r="N3097">
        <v>6.4</v>
      </c>
    </row>
    <row r="3098" spans="1:14" x14ac:dyDescent="0.3">
      <c r="A3098" t="s">
        <v>37</v>
      </c>
      <c r="B3098">
        <v>6.5</v>
      </c>
      <c r="N3098">
        <v>7.9</v>
      </c>
    </row>
    <row r="3099" spans="1:14" x14ac:dyDescent="0.3">
      <c r="A3099" t="s">
        <v>37</v>
      </c>
      <c r="B3099">
        <v>7</v>
      </c>
      <c r="N3099">
        <v>6.9</v>
      </c>
    </row>
    <row r="3100" spans="1:14" x14ac:dyDescent="0.3">
      <c r="A3100" t="s">
        <v>37</v>
      </c>
      <c r="B3100">
        <v>5.9</v>
      </c>
      <c r="N3100">
        <v>7.7</v>
      </c>
    </row>
    <row r="3101" spans="1:14" x14ac:dyDescent="0.3">
      <c r="A3101" t="s">
        <v>37</v>
      </c>
      <c r="B3101">
        <v>7.1</v>
      </c>
      <c r="N3101">
        <v>6.8</v>
      </c>
    </row>
    <row r="3102" spans="1:14" x14ac:dyDescent="0.3">
      <c r="A3102" t="s">
        <v>2778</v>
      </c>
      <c r="B3102">
        <v>5.5</v>
      </c>
      <c r="N3102">
        <v>7.4</v>
      </c>
    </row>
    <row r="3103" spans="1:14" x14ac:dyDescent="0.3">
      <c r="A3103" t="s">
        <v>37</v>
      </c>
      <c r="B3103">
        <v>7.4</v>
      </c>
      <c r="N3103">
        <v>4.5999999999999996</v>
      </c>
    </row>
    <row r="3104" spans="1:14" x14ac:dyDescent="0.3">
      <c r="A3104" t="s">
        <v>37</v>
      </c>
      <c r="B3104">
        <v>7.3</v>
      </c>
      <c r="N3104">
        <v>6.4</v>
      </c>
    </row>
    <row r="3105" spans="1:14" x14ac:dyDescent="0.3">
      <c r="A3105" t="s">
        <v>37</v>
      </c>
      <c r="B3105">
        <v>4.5999999999999996</v>
      </c>
      <c r="N3105">
        <v>7</v>
      </c>
    </row>
    <row r="3106" spans="1:14" x14ac:dyDescent="0.3">
      <c r="A3106" t="s">
        <v>37</v>
      </c>
      <c r="B3106">
        <v>7.2</v>
      </c>
      <c r="N3106">
        <v>7.7</v>
      </c>
    </row>
    <row r="3107" spans="1:14" x14ac:dyDescent="0.3">
      <c r="A3107" t="s">
        <v>37</v>
      </c>
      <c r="B3107">
        <v>5.0999999999999996</v>
      </c>
      <c r="N3107">
        <v>6.8</v>
      </c>
    </row>
    <row r="3108" spans="1:14" x14ac:dyDescent="0.3">
      <c r="A3108" t="s">
        <v>37</v>
      </c>
      <c r="B3108">
        <v>6.7</v>
      </c>
      <c r="N3108">
        <v>7</v>
      </c>
    </row>
    <row r="3109" spans="1:14" x14ac:dyDescent="0.3">
      <c r="A3109" t="s">
        <v>37</v>
      </c>
      <c r="B3109">
        <v>5.3</v>
      </c>
      <c r="N3109">
        <v>7</v>
      </c>
    </row>
    <row r="3110" spans="1:14" x14ac:dyDescent="0.3">
      <c r="A3110" t="s">
        <v>37</v>
      </c>
      <c r="B3110">
        <v>7.8</v>
      </c>
      <c r="N3110">
        <v>6.3</v>
      </c>
    </row>
    <row r="3111" spans="1:14" x14ac:dyDescent="0.3">
      <c r="A3111" t="s">
        <v>37</v>
      </c>
      <c r="B3111">
        <v>6.7</v>
      </c>
      <c r="N3111">
        <v>7.1</v>
      </c>
    </row>
    <row r="3112" spans="1:14" x14ac:dyDescent="0.3">
      <c r="A3112" t="s">
        <v>37</v>
      </c>
      <c r="B3112">
        <v>7.2</v>
      </c>
      <c r="N3112">
        <v>4.4000000000000004</v>
      </c>
    </row>
    <row r="3113" spans="1:14" x14ac:dyDescent="0.3">
      <c r="A3113" t="s">
        <v>37</v>
      </c>
      <c r="B3113">
        <v>5.8</v>
      </c>
      <c r="N3113">
        <v>7.1</v>
      </c>
    </row>
    <row r="3114" spans="1:14" x14ac:dyDescent="0.3">
      <c r="A3114" t="s">
        <v>37</v>
      </c>
      <c r="B3114">
        <v>7</v>
      </c>
      <c r="N3114">
        <v>6.1</v>
      </c>
    </row>
    <row r="3115" spans="1:14" x14ac:dyDescent="0.3">
      <c r="A3115" t="s">
        <v>37</v>
      </c>
      <c r="B3115">
        <v>3.8</v>
      </c>
      <c r="N3115">
        <v>7.3</v>
      </c>
    </row>
    <row r="3116" spans="1:14" x14ac:dyDescent="0.3">
      <c r="A3116" t="s">
        <v>37</v>
      </c>
      <c r="B3116">
        <v>5.7</v>
      </c>
      <c r="N3116">
        <v>6.2</v>
      </c>
    </row>
    <row r="3117" spans="1:14" x14ac:dyDescent="0.3">
      <c r="A3117" t="s">
        <v>37</v>
      </c>
      <c r="B3117">
        <v>6.7</v>
      </c>
      <c r="N3117">
        <v>6.2</v>
      </c>
    </row>
    <row r="3118" spans="1:14" x14ac:dyDescent="0.3">
      <c r="A3118" t="s">
        <v>37</v>
      </c>
      <c r="B3118">
        <v>6.1</v>
      </c>
      <c r="N3118">
        <v>6.2</v>
      </c>
    </row>
    <row r="3119" spans="1:14" x14ac:dyDescent="0.3">
      <c r="A3119" t="s">
        <v>37</v>
      </c>
      <c r="B3119">
        <v>6.2</v>
      </c>
      <c r="N3119">
        <v>3.3</v>
      </c>
    </row>
    <row r="3120" spans="1:14" x14ac:dyDescent="0.3">
      <c r="A3120" t="s">
        <v>37</v>
      </c>
      <c r="B3120">
        <v>6.2</v>
      </c>
      <c r="N3120">
        <v>7.5</v>
      </c>
    </row>
    <row r="3121" spans="1:14" x14ac:dyDescent="0.3">
      <c r="A3121" t="s">
        <v>37</v>
      </c>
      <c r="B3121">
        <v>4.7</v>
      </c>
      <c r="N3121">
        <v>8</v>
      </c>
    </row>
    <row r="3122" spans="1:14" x14ac:dyDescent="0.3">
      <c r="A3122" t="s">
        <v>37</v>
      </c>
      <c r="B3122">
        <v>6.3</v>
      </c>
      <c r="N3122">
        <v>5.9</v>
      </c>
    </row>
    <row r="3123" spans="1:14" x14ac:dyDescent="0.3">
      <c r="A3123" t="s">
        <v>1464</v>
      </c>
      <c r="B3123">
        <v>7.3</v>
      </c>
      <c r="N3123">
        <v>6.8</v>
      </c>
    </row>
    <row r="3124" spans="1:14" x14ac:dyDescent="0.3">
      <c r="A3124" t="s">
        <v>37</v>
      </c>
      <c r="B3124">
        <v>5.8</v>
      </c>
      <c r="N3124">
        <v>7.4</v>
      </c>
    </row>
    <row r="3125" spans="1:14" x14ac:dyDescent="0.3">
      <c r="A3125" t="s">
        <v>10490</v>
      </c>
      <c r="B3125">
        <v>7.1</v>
      </c>
      <c r="N3125">
        <v>6.7</v>
      </c>
    </row>
    <row r="3126" spans="1:14" x14ac:dyDescent="0.3">
      <c r="A3126" t="s">
        <v>13246</v>
      </c>
      <c r="B3126">
        <v>7.1</v>
      </c>
      <c r="N3126">
        <v>5.5</v>
      </c>
    </row>
    <row r="3127" spans="1:14" x14ac:dyDescent="0.3">
      <c r="A3127" t="s">
        <v>37</v>
      </c>
      <c r="B3127">
        <v>6.7</v>
      </c>
      <c r="N3127">
        <v>5.7</v>
      </c>
    </row>
    <row r="3128" spans="1:14" x14ac:dyDescent="0.3">
      <c r="A3128" t="s">
        <v>37</v>
      </c>
      <c r="B3128">
        <v>6.9</v>
      </c>
      <c r="N3128">
        <v>5.9</v>
      </c>
    </row>
    <row r="3129" spans="1:14" x14ac:dyDescent="0.3">
      <c r="A3129" t="s">
        <v>37</v>
      </c>
      <c r="B3129">
        <v>2.1</v>
      </c>
      <c r="N3129">
        <v>6.7</v>
      </c>
    </row>
    <row r="3130" spans="1:14" x14ac:dyDescent="0.3">
      <c r="A3130" t="s">
        <v>2778</v>
      </c>
      <c r="B3130">
        <v>6.6</v>
      </c>
      <c r="N3130">
        <v>7.1</v>
      </c>
    </row>
    <row r="3131" spans="1:14" x14ac:dyDescent="0.3">
      <c r="A3131" t="s">
        <v>37</v>
      </c>
      <c r="B3131">
        <v>8.3000000000000007</v>
      </c>
      <c r="N3131">
        <v>7.7</v>
      </c>
    </row>
    <row r="3132" spans="1:14" x14ac:dyDescent="0.3">
      <c r="A3132" t="s">
        <v>37</v>
      </c>
      <c r="B3132">
        <v>7.2</v>
      </c>
      <c r="N3132">
        <v>7.4</v>
      </c>
    </row>
    <row r="3133" spans="1:14" x14ac:dyDescent="0.3">
      <c r="A3133" t="s">
        <v>37</v>
      </c>
      <c r="B3133">
        <v>5.6</v>
      </c>
      <c r="N3133">
        <v>8.4</v>
      </c>
    </row>
    <row r="3134" spans="1:14" x14ac:dyDescent="0.3">
      <c r="A3134" t="s">
        <v>37</v>
      </c>
      <c r="B3134">
        <v>7.7</v>
      </c>
      <c r="N3134">
        <v>5.4</v>
      </c>
    </row>
    <row r="3135" spans="1:14" x14ac:dyDescent="0.3">
      <c r="A3135" t="s">
        <v>37</v>
      </c>
      <c r="B3135">
        <v>6.6</v>
      </c>
      <c r="N3135">
        <v>8.1</v>
      </c>
    </row>
    <row r="3136" spans="1:14" x14ac:dyDescent="0.3">
      <c r="A3136" t="s">
        <v>37</v>
      </c>
      <c r="B3136">
        <v>7.4</v>
      </c>
      <c r="N3136">
        <v>6.8</v>
      </c>
    </row>
    <row r="3137" spans="1:14" x14ac:dyDescent="0.3">
      <c r="A3137" t="s">
        <v>37</v>
      </c>
      <c r="B3137">
        <v>7.1</v>
      </c>
      <c r="N3137">
        <v>6.5</v>
      </c>
    </row>
    <row r="3138" spans="1:14" x14ac:dyDescent="0.3">
      <c r="A3138" t="s">
        <v>1464</v>
      </c>
      <c r="B3138">
        <v>7.9</v>
      </c>
      <c r="N3138">
        <v>5.9</v>
      </c>
    </row>
    <row r="3139" spans="1:14" x14ac:dyDescent="0.3">
      <c r="A3139" t="s">
        <v>37</v>
      </c>
      <c r="B3139">
        <v>6.7</v>
      </c>
      <c r="N3139">
        <v>8.6999999999999993</v>
      </c>
    </row>
    <row r="3140" spans="1:14" x14ac:dyDescent="0.3">
      <c r="A3140" t="s">
        <v>37</v>
      </c>
      <c r="B3140">
        <v>6.6</v>
      </c>
      <c r="N3140">
        <v>5.8</v>
      </c>
    </row>
    <row r="3141" spans="1:14" x14ac:dyDescent="0.3">
      <c r="A3141" t="s">
        <v>37</v>
      </c>
      <c r="B3141">
        <v>7.9</v>
      </c>
      <c r="N3141">
        <v>6.1</v>
      </c>
    </row>
    <row r="3142" spans="1:14" x14ac:dyDescent="0.3">
      <c r="A3142" t="s">
        <v>37</v>
      </c>
      <c r="B3142">
        <v>4.9000000000000004</v>
      </c>
      <c r="N3142">
        <v>7.6</v>
      </c>
    </row>
    <row r="3143" spans="1:14" x14ac:dyDescent="0.3">
      <c r="A3143" t="s">
        <v>1464</v>
      </c>
      <c r="B3143">
        <v>7.2</v>
      </c>
      <c r="N3143">
        <v>7.3</v>
      </c>
    </row>
    <row r="3144" spans="1:14" x14ac:dyDescent="0.3">
      <c r="A3144" t="s">
        <v>676</v>
      </c>
      <c r="B3144">
        <v>6.1</v>
      </c>
      <c r="N3144">
        <v>6.2</v>
      </c>
    </row>
    <row r="3145" spans="1:14" x14ac:dyDescent="0.3">
      <c r="A3145" t="s">
        <v>37</v>
      </c>
      <c r="B3145">
        <v>5.3</v>
      </c>
      <c r="N3145">
        <v>5</v>
      </c>
    </row>
    <row r="3146" spans="1:14" x14ac:dyDescent="0.3">
      <c r="A3146" t="s">
        <v>37</v>
      </c>
      <c r="B3146">
        <v>5</v>
      </c>
      <c r="N3146">
        <v>7.8</v>
      </c>
    </row>
    <row r="3147" spans="1:14" x14ac:dyDescent="0.3">
      <c r="A3147" t="s">
        <v>17494</v>
      </c>
      <c r="B3147">
        <v>7.6</v>
      </c>
      <c r="N3147">
        <v>8.1</v>
      </c>
    </row>
    <row r="3148" spans="1:14" x14ac:dyDescent="0.3">
      <c r="A3148" t="s">
        <v>37</v>
      </c>
      <c r="B3148">
        <v>7.6</v>
      </c>
      <c r="N3148">
        <v>6.7</v>
      </c>
    </row>
    <row r="3149" spans="1:14" x14ac:dyDescent="0.3">
      <c r="A3149" t="s">
        <v>37</v>
      </c>
      <c r="B3149">
        <v>6.6</v>
      </c>
      <c r="N3149">
        <v>7.1</v>
      </c>
    </row>
    <row r="3150" spans="1:14" x14ac:dyDescent="0.3">
      <c r="A3150" t="s">
        <v>37</v>
      </c>
      <c r="B3150">
        <v>6.6</v>
      </c>
      <c r="N3150">
        <v>5.6</v>
      </c>
    </row>
    <row r="3151" spans="1:14" x14ac:dyDescent="0.3">
      <c r="A3151" t="s">
        <v>37</v>
      </c>
      <c r="B3151">
        <v>7.3</v>
      </c>
      <c r="N3151">
        <v>7.6</v>
      </c>
    </row>
    <row r="3152" spans="1:14" x14ac:dyDescent="0.3">
      <c r="A3152" t="s">
        <v>37</v>
      </c>
      <c r="B3152">
        <v>6.6</v>
      </c>
      <c r="N3152">
        <v>4.5999999999999996</v>
      </c>
    </row>
    <row r="3153" spans="1:14" x14ac:dyDescent="0.3">
      <c r="A3153" t="s">
        <v>37</v>
      </c>
      <c r="B3153">
        <v>6.9</v>
      </c>
      <c r="N3153">
        <v>7.1</v>
      </c>
    </row>
    <row r="3154" spans="1:14" x14ac:dyDescent="0.3">
      <c r="A3154" t="s">
        <v>37</v>
      </c>
      <c r="B3154">
        <v>5.8</v>
      </c>
      <c r="N3154">
        <v>7.3</v>
      </c>
    </row>
    <row r="3155" spans="1:14" x14ac:dyDescent="0.3">
      <c r="A3155" t="s">
        <v>37</v>
      </c>
      <c r="B3155">
        <v>4.4000000000000004</v>
      </c>
      <c r="N3155">
        <v>4</v>
      </c>
    </row>
    <row r="3156" spans="1:14" x14ac:dyDescent="0.3">
      <c r="A3156" t="s">
        <v>37</v>
      </c>
      <c r="B3156">
        <v>6.6</v>
      </c>
      <c r="N3156">
        <v>8</v>
      </c>
    </row>
    <row r="3157" spans="1:14" x14ac:dyDescent="0.3">
      <c r="A3157" t="s">
        <v>2778</v>
      </c>
      <c r="B3157">
        <v>7.6</v>
      </c>
      <c r="N3157">
        <v>6.7</v>
      </c>
    </row>
    <row r="3158" spans="1:14" x14ac:dyDescent="0.3">
      <c r="A3158" t="s">
        <v>37</v>
      </c>
      <c r="B3158">
        <v>4.5999999999999996</v>
      </c>
      <c r="N3158">
        <v>4.5999999999999996</v>
      </c>
    </row>
    <row r="3159" spans="1:14" x14ac:dyDescent="0.3">
      <c r="A3159" t="s">
        <v>37</v>
      </c>
      <c r="B3159">
        <v>6.8</v>
      </c>
      <c r="N3159">
        <v>4</v>
      </c>
    </row>
    <row r="3160" spans="1:14" x14ac:dyDescent="0.3">
      <c r="A3160" t="s">
        <v>37</v>
      </c>
      <c r="B3160">
        <v>4.9000000000000004</v>
      </c>
      <c r="N3160">
        <v>7</v>
      </c>
    </row>
    <row r="3161" spans="1:14" x14ac:dyDescent="0.3">
      <c r="A3161" t="s">
        <v>37</v>
      </c>
      <c r="B3161">
        <v>7.3</v>
      </c>
      <c r="N3161">
        <v>5.9</v>
      </c>
    </row>
    <row r="3162" spans="1:14" x14ac:dyDescent="0.3">
      <c r="A3162" t="s">
        <v>37</v>
      </c>
      <c r="B3162">
        <v>5</v>
      </c>
      <c r="N3162">
        <v>4.7</v>
      </c>
    </row>
    <row r="3163" spans="1:14" x14ac:dyDescent="0.3">
      <c r="A3163" t="s">
        <v>37</v>
      </c>
      <c r="B3163">
        <v>8</v>
      </c>
      <c r="N3163">
        <v>6.7</v>
      </c>
    </row>
    <row r="3164" spans="1:14" x14ac:dyDescent="0.3">
      <c r="A3164" t="s">
        <v>37</v>
      </c>
      <c r="B3164">
        <v>5.2</v>
      </c>
      <c r="N3164">
        <v>6.7</v>
      </c>
    </row>
    <row r="3165" spans="1:14" x14ac:dyDescent="0.3">
      <c r="A3165" t="s">
        <v>37</v>
      </c>
      <c r="B3165">
        <v>8.5</v>
      </c>
      <c r="N3165">
        <v>7.1</v>
      </c>
    </row>
    <row r="3166" spans="1:14" x14ac:dyDescent="0.3">
      <c r="A3166" t="s">
        <v>37</v>
      </c>
      <c r="B3166">
        <v>6.5</v>
      </c>
      <c r="N3166">
        <v>2.7</v>
      </c>
    </row>
    <row r="3167" spans="1:14" x14ac:dyDescent="0.3">
      <c r="A3167" t="s">
        <v>37</v>
      </c>
      <c r="B3167">
        <v>7.4</v>
      </c>
      <c r="N3167">
        <v>7.3</v>
      </c>
    </row>
    <row r="3168" spans="1:14" x14ac:dyDescent="0.3">
      <c r="A3168" t="s">
        <v>37</v>
      </c>
      <c r="B3168">
        <v>7.7</v>
      </c>
      <c r="N3168">
        <v>7.6</v>
      </c>
    </row>
    <row r="3169" spans="1:14" x14ac:dyDescent="0.3">
      <c r="A3169" t="s">
        <v>37</v>
      </c>
      <c r="B3169">
        <v>7.4</v>
      </c>
      <c r="N3169">
        <v>5.8</v>
      </c>
    </row>
    <row r="3170" spans="1:14" x14ac:dyDescent="0.3">
      <c r="A3170" t="s">
        <v>37</v>
      </c>
      <c r="B3170">
        <v>5.0999999999999996</v>
      </c>
      <c r="N3170">
        <v>6.5</v>
      </c>
    </row>
    <row r="3171" spans="1:14" x14ac:dyDescent="0.3">
      <c r="A3171" t="s">
        <v>37</v>
      </c>
      <c r="B3171">
        <v>5</v>
      </c>
      <c r="N3171">
        <v>6.6</v>
      </c>
    </row>
    <row r="3172" spans="1:14" x14ac:dyDescent="0.3">
      <c r="A3172" t="s">
        <v>37</v>
      </c>
      <c r="B3172">
        <v>7.2</v>
      </c>
      <c r="N3172">
        <v>6.9</v>
      </c>
    </row>
    <row r="3173" spans="1:14" x14ac:dyDescent="0.3">
      <c r="A3173" t="s">
        <v>37</v>
      </c>
      <c r="B3173">
        <v>6.4</v>
      </c>
      <c r="N3173">
        <v>4.8</v>
      </c>
    </row>
    <row r="3174" spans="1:14" x14ac:dyDescent="0.3">
      <c r="A3174" t="s">
        <v>37</v>
      </c>
      <c r="B3174">
        <v>5.6</v>
      </c>
      <c r="N3174">
        <v>7</v>
      </c>
    </row>
    <row r="3175" spans="1:14" x14ac:dyDescent="0.3">
      <c r="A3175" t="s">
        <v>37</v>
      </c>
      <c r="B3175">
        <v>6.1</v>
      </c>
      <c r="N3175">
        <v>5.4</v>
      </c>
    </row>
    <row r="3176" spans="1:14" x14ac:dyDescent="0.3">
      <c r="A3176" t="s">
        <v>2778</v>
      </c>
      <c r="B3176">
        <v>5.2</v>
      </c>
      <c r="N3176">
        <v>6.9</v>
      </c>
    </row>
    <row r="3177" spans="1:14" x14ac:dyDescent="0.3">
      <c r="A3177" t="s">
        <v>37</v>
      </c>
      <c r="B3177">
        <v>7.3</v>
      </c>
      <c r="N3177">
        <v>6.6</v>
      </c>
    </row>
    <row r="3178" spans="1:14" x14ac:dyDescent="0.3">
      <c r="A3178" t="s">
        <v>37</v>
      </c>
      <c r="B3178">
        <v>7.5</v>
      </c>
      <c r="N3178">
        <v>5.9</v>
      </c>
    </row>
    <row r="3179" spans="1:14" x14ac:dyDescent="0.3">
      <c r="A3179" t="s">
        <v>37</v>
      </c>
      <c r="B3179">
        <v>4.5</v>
      </c>
      <c r="N3179">
        <v>6.3</v>
      </c>
    </row>
    <row r="3180" spans="1:14" x14ac:dyDescent="0.3">
      <c r="A3180" t="s">
        <v>37</v>
      </c>
      <c r="B3180">
        <v>6.6</v>
      </c>
      <c r="N3180">
        <v>6.3</v>
      </c>
    </row>
    <row r="3181" spans="1:14" x14ac:dyDescent="0.3">
      <c r="A3181" t="s">
        <v>37</v>
      </c>
      <c r="B3181">
        <v>5.3</v>
      </c>
      <c r="N3181">
        <v>7</v>
      </c>
    </row>
    <row r="3182" spans="1:14" x14ac:dyDescent="0.3">
      <c r="A3182" t="s">
        <v>37</v>
      </c>
      <c r="B3182">
        <v>4.9000000000000004</v>
      </c>
      <c r="N3182">
        <v>6.3</v>
      </c>
    </row>
    <row r="3183" spans="1:14" x14ac:dyDescent="0.3">
      <c r="A3183" t="s">
        <v>2778</v>
      </c>
      <c r="B3183">
        <v>7.7</v>
      </c>
      <c r="N3183">
        <v>5.9</v>
      </c>
    </row>
    <row r="3184" spans="1:14" x14ac:dyDescent="0.3">
      <c r="A3184" t="s">
        <v>37</v>
      </c>
      <c r="B3184">
        <v>8</v>
      </c>
      <c r="N3184">
        <v>6.2</v>
      </c>
    </row>
    <row r="3185" spans="1:14" x14ac:dyDescent="0.3">
      <c r="A3185" t="s">
        <v>37</v>
      </c>
      <c r="B3185">
        <v>3.8</v>
      </c>
      <c r="N3185">
        <v>6.5</v>
      </c>
    </row>
    <row r="3186" spans="1:14" x14ac:dyDescent="0.3">
      <c r="A3186" t="s">
        <v>37</v>
      </c>
      <c r="B3186">
        <v>7.6</v>
      </c>
      <c r="N3186">
        <v>5.8</v>
      </c>
    </row>
    <row r="3187" spans="1:14" x14ac:dyDescent="0.3">
      <c r="A3187" t="s">
        <v>37</v>
      </c>
      <c r="B3187">
        <v>5.9</v>
      </c>
      <c r="N3187">
        <v>5.2</v>
      </c>
    </row>
    <row r="3188" spans="1:14" x14ac:dyDescent="0.3">
      <c r="A3188" t="s">
        <v>37</v>
      </c>
      <c r="B3188">
        <v>6.2</v>
      </c>
      <c r="N3188">
        <v>8.1999999999999993</v>
      </c>
    </row>
    <row r="3189" spans="1:14" x14ac:dyDescent="0.3">
      <c r="A3189" t="s">
        <v>37</v>
      </c>
      <c r="B3189">
        <v>7.2</v>
      </c>
      <c r="N3189">
        <v>6</v>
      </c>
    </row>
    <row r="3190" spans="1:14" x14ac:dyDescent="0.3">
      <c r="A3190" t="s">
        <v>37</v>
      </c>
      <c r="B3190">
        <v>6.3</v>
      </c>
      <c r="N3190">
        <v>6.8</v>
      </c>
    </row>
    <row r="3191" spans="1:14" x14ac:dyDescent="0.3">
      <c r="A3191" t="s">
        <v>37</v>
      </c>
      <c r="B3191">
        <v>5.2</v>
      </c>
      <c r="N3191">
        <v>7</v>
      </c>
    </row>
    <row r="3192" spans="1:14" x14ac:dyDescent="0.3">
      <c r="A3192" t="s">
        <v>37</v>
      </c>
      <c r="B3192">
        <v>6.9</v>
      </c>
      <c r="N3192">
        <v>6.8</v>
      </c>
    </row>
    <row r="3193" spans="1:14" x14ac:dyDescent="0.3">
      <c r="A3193" t="s">
        <v>37</v>
      </c>
      <c r="B3193">
        <v>6.8</v>
      </c>
      <c r="N3193">
        <v>7.1</v>
      </c>
    </row>
    <row r="3194" spans="1:14" x14ac:dyDescent="0.3">
      <c r="A3194" t="s">
        <v>37</v>
      </c>
      <c r="B3194">
        <v>3.5</v>
      </c>
      <c r="N3194">
        <v>6.9</v>
      </c>
    </row>
    <row r="3195" spans="1:14" x14ac:dyDescent="0.3">
      <c r="A3195" t="s">
        <v>37</v>
      </c>
      <c r="B3195">
        <v>6.1</v>
      </c>
      <c r="N3195">
        <v>6.9</v>
      </c>
    </row>
    <row r="3196" spans="1:14" x14ac:dyDescent="0.3">
      <c r="A3196" t="s">
        <v>37</v>
      </c>
      <c r="B3196">
        <v>4.5</v>
      </c>
      <c r="N3196">
        <v>7.2</v>
      </c>
    </row>
    <row r="3197" spans="1:14" x14ac:dyDescent="0.3">
      <c r="A3197" t="s">
        <v>37</v>
      </c>
      <c r="B3197">
        <v>5.9</v>
      </c>
      <c r="N3197">
        <v>7.8</v>
      </c>
    </row>
    <row r="3198" spans="1:14" x14ac:dyDescent="0.3">
      <c r="A3198" t="s">
        <v>37</v>
      </c>
      <c r="B3198">
        <v>6.9</v>
      </c>
      <c r="N3198">
        <v>7.3</v>
      </c>
    </row>
    <row r="3199" spans="1:14" x14ac:dyDescent="0.3">
      <c r="A3199" t="s">
        <v>1464</v>
      </c>
      <c r="B3199">
        <v>7.7</v>
      </c>
      <c r="N3199">
        <v>7.5</v>
      </c>
    </row>
    <row r="3200" spans="1:14" x14ac:dyDescent="0.3">
      <c r="A3200" t="s">
        <v>37</v>
      </c>
      <c r="B3200">
        <v>5.3</v>
      </c>
      <c r="N3200">
        <v>6</v>
      </c>
    </row>
    <row r="3201" spans="1:14" x14ac:dyDescent="0.3">
      <c r="A3201" t="s">
        <v>37</v>
      </c>
      <c r="B3201">
        <v>7</v>
      </c>
      <c r="N3201">
        <v>6.8</v>
      </c>
    </row>
    <row r="3202" spans="1:14" x14ac:dyDescent="0.3">
      <c r="A3202" t="s">
        <v>37</v>
      </c>
      <c r="B3202">
        <v>6.6</v>
      </c>
      <c r="N3202">
        <v>3.9</v>
      </c>
    </row>
    <row r="3203" spans="1:14" x14ac:dyDescent="0.3">
      <c r="A3203" t="s">
        <v>37</v>
      </c>
      <c r="B3203">
        <v>6.4</v>
      </c>
      <c r="N3203">
        <v>6.1</v>
      </c>
    </row>
    <row r="3204" spans="1:14" x14ac:dyDescent="0.3">
      <c r="A3204" t="s">
        <v>37</v>
      </c>
      <c r="B3204">
        <v>7.9</v>
      </c>
      <c r="N3204">
        <v>7.5</v>
      </c>
    </row>
    <row r="3205" spans="1:14" x14ac:dyDescent="0.3">
      <c r="A3205" t="s">
        <v>37</v>
      </c>
      <c r="B3205">
        <v>6.9</v>
      </c>
      <c r="N3205">
        <v>7.8</v>
      </c>
    </row>
    <row r="3206" spans="1:14" x14ac:dyDescent="0.3">
      <c r="A3206" t="s">
        <v>37</v>
      </c>
      <c r="B3206">
        <v>7.7</v>
      </c>
      <c r="N3206">
        <v>5.2</v>
      </c>
    </row>
    <row r="3207" spans="1:14" x14ac:dyDescent="0.3">
      <c r="A3207" t="s">
        <v>1464</v>
      </c>
      <c r="B3207">
        <v>7.2</v>
      </c>
      <c r="N3207">
        <v>6.5</v>
      </c>
    </row>
    <row r="3208" spans="1:14" x14ac:dyDescent="0.3">
      <c r="A3208" t="s">
        <v>37</v>
      </c>
      <c r="B3208">
        <v>6.8</v>
      </c>
      <c r="N3208">
        <v>6.4</v>
      </c>
    </row>
    <row r="3209" spans="1:14" x14ac:dyDescent="0.3">
      <c r="A3209" t="s">
        <v>37</v>
      </c>
      <c r="B3209">
        <v>7.4</v>
      </c>
      <c r="N3209">
        <v>5.3</v>
      </c>
    </row>
    <row r="3210" spans="1:14" x14ac:dyDescent="0.3">
      <c r="A3210" t="s">
        <v>37</v>
      </c>
      <c r="B3210">
        <v>4.5999999999999996</v>
      </c>
      <c r="N3210">
        <v>4.7</v>
      </c>
    </row>
    <row r="3211" spans="1:14" x14ac:dyDescent="0.3">
      <c r="A3211" t="s">
        <v>37</v>
      </c>
      <c r="B3211">
        <v>6.4</v>
      </c>
      <c r="N3211">
        <v>7</v>
      </c>
    </row>
    <row r="3212" spans="1:14" x14ac:dyDescent="0.3">
      <c r="A3212" t="s">
        <v>37</v>
      </c>
      <c r="B3212">
        <v>7</v>
      </c>
      <c r="N3212">
        <v>7.1</v>
      </c>
    </row>
    <row r="3213" spans="1:14" x14ac:dyDescent="0.3">
      <c r="A3213" t="s">
        <v>37</v>
      </c>
      <c r="B3213">
        <v>7.7</v>
      </c>
      <c r="N3213">
        <v>6.5</v>
      </c>
    </row>
    <row r="3214" spans="1:14" x14ac:dyDescent="0.3">
      <c r="A3214" t="s">
        <v>37</v>
      </c>
      <c r="B3214">
        <v>6.8</v>
      </c>
      <c r="N3214">
        <v>8.5</v>
      </c>
    </row>
    <row r="3215" spans="1:14" x14ac:dyDescent="0.3">
      <c r="A3215" t="s">
        <v>37</v>
      </c>
      <c r="B3215">
        <v>7</v>
      </c>
      <c r="N3215">
        <v>7.1</v>
      </c>
    </row>
    <row r="3216" spans="1:14" x14ac:dyDescent="0.3">
      <c r="A3216" t="s">
        <v>37</v>
      </c>
      <c r="B3216">
        <v>7</v>
      </c>
      <c r="N3216">
        <v>7.4</v>
      </c>
    </row>
    <row r="3217" spans="1:14" x14ac:dyDescent="0.3">
      <c r="A3217" t="s">
        <v>37</v>
      </c>
      <c r="B3217">
        <v>6.3</v>
      </c>
      <c r="N3217">
        <v>6.4</v>
      </c>
    </row>
    <row r="3218" spans="1:14" x14ac:dyDescent="0.3">
      <c r="A3218" t="s">
        <v>37</v>
      </c>
      <c r="B3218">
        <v>7.1</v>
      </c>
      <c r="N3218">
        <v>7.2</v>
      </c>
    </row>
    <row r="3219" spans="1:14" x14ac:dyDescent="0.3">
      <c r="A3219" t="s">
        <v>37</v>
      </c>
      <c r="B3219">
        <v>4.4000000000000004</v>
      </c>
      <c r="N3219">
        <v>7.6</v>
      </c>
    </row>
    <row r="3220" spans="1:14" x14ac:dyDescent="0.3">
      <c r="A3220" t="s">
        <v>37</v>
      </c>
      <c r="B3220">
        <v>7.1</v>
      </c>
      <c r="N3220">
        <v>7.8</v>
      </c>
    </row>
    <row r="3221" spans="1:14" x14ac:dyDescent="0.3">
      <c r="A3221" t="s">
        <v>37</v>
      </c>
      <c r="B3221">
        <v>6.1</v>
      </c>
      <c r="N3221">
        <v>8.1999999999999993</v>
      </c>
    </row>
    <row r="3222" spans="1:14" x14ac:dyDescent="0.3">
      <c r="A3222" t="s">
        <v>37</v>
      </c>
      <c r="B3222">
        <v>7.3</v>
      </c>
      <c r="N3222">
        <v>6.6</v>
      </c>
    </row>
    <row r="3223" spans="1:14" x14ac:dyDescent="0.3">
      <c r="A3223" t="s">
        <v>37</v>
      </c>
      <c r="B3223">
        <v>6.2</v>
      </c>
      <c r="N3223">
        <v>5.7</v>
      </c>
    </row>
    <row r="3224" spans="1:14" x14ac:dyDescent="0.3">
      <c r="A3224" t="s">
        <v>37</v>
      </c>
      <c r="B3224">
        <v>6.2</v>
      </c>
      <c r="N3224">
        <v>7.4</v>
      </c>
    </row>
    <row r="3225" spans="1:14" x14ac:dyDescent="0.3">
      <c r="A3225" t="s">
        <v>37</v>
      </c>
      <c r="B3225">
        <v>6.2</v>
      </c>
      <c r="N3225">
        <v>8</v>
      </c>
    </row>
    <row r="3226" spans="1:14" x14ac:dyDescent="0.3">
      <c r="A3226" t="s">
        <v>37</v>
      </c>
      <c r="B3226">
        <v>3.3</v>
      </c>
      <c r="N3226">
        <v>5.4</v>
      </c>
    </row>
    <row r="3227" spans="1:14" x14ac:dyDescent="0.3">
      <c r="A3227" t="s">
        <v>37</v>
      </c>
      <c r="B3227">
        <v>7.5</v>
      </c>
      <c r="N3227">
        <v>7.4</v>
      </c>
    </row>
    <row r="3228" spans="1:14" x14ac:dyDescent="0.3">
      <c r="A3228" t="s">
        <v>18111</v>
      </c>
      <c r="B3228">
        <v>7.4</v>
      </c>
      <c r="N3228">
        <v>5.7</v>
      </c>
    </row>
    <row r="3229" spans="1:14" x14ac:dyDescent="0.3">
      <c r="A3229" t="s">
        <v>8731</v>
      </c>
      <c r="B3229">
        <v>7.3</v>
      </c>
      <c r="N3229">
        <v>6.8</v>
      </c>
    </row>
    <row r="3230" spans="1:14" x14ac:dyDescent="0.3">
      <c r="A3230" t="s">
        <v>37</v>
      </c>
      <c r="B3230">
        <v>8</v>
      </c>
      <c r="N3230">
        <v>5.4</v>
      </c>
    </row>
    <row r="3231" spans="1:14" x14ac:dyDescent="0.3">
      <c r="A3231" t="s">
        <v>37</v>
      </c>
      <c r="B3231">
        <v>5.9</v>
      </c>
      <c r="N3231">
        <v>5.0999999999999996</v>
      </c>
    </row>
    <row r="3232" spans="1:14" x14ac:dyDescent="0.3">
      <c r="A3232" t="s">
        <v>37</v>
      </c>
      <c r="B3232">
        <v>6.8</v>
      </c>
      <c r="N3232">
        <v>5.9</v>
      </c>
    </row>
    <row r="3233" spans="1:14" x14ac:dyDescent="0.3">
      <c r="A3233" t="s">
        <v>37</v>
      </c>
      <c r="B3233">
        <v>7.4</v>
      </c>
      <c r="N3233">
        <v>8.1999999999999993</v>
      </c>
    </row>
    <row r="3234" spans="1:14" x14ac:dyDescent="0.3">
      <c r="A3234" t="s">
        <v>37</v>
      </c>
      <c r="B3234">
        <v>6.7</v>
      </c>
      <c r="N3234">
        <v>5.3</v>
      </c>
    </row>
    <row r="3235" spans="1:14" x14ac:dyDescent="0.3">
      <c r="A3235" t="s">
        <v>37</v>
      </c>
      <c r="B3235">
        <v>5.5</v>
      </c>
      <c r="N3235">
        <v>4.3</v>
      </c>
    </row>
    <row r="3236" spans="1:14" x14ac:dyDescent="0.3">
      <c r="A3236" t="s">
        <v>37</v>
      </c>
      <c r="B3236">
        <v>5.7</v>
      </c>
      <c r="N3236">
        <v>7.2</v>
      </c>
    </row>
    <row r="3237" spans="1:14" x14ac:dyDescent="0.3">
      <c r="A3237" t="s">
        <v>1464</v>
      </c>
      <c r="B3237">
        <v>7.2</v>
      </c>
      <c r="N3237">
        <v>5.9</v>
      </c>
    </row>
    <row r="3238" spans="1:14" x14ac:dyDescent="0.3">
      <c r="A3238" t="s">
        <v>37</v>
      </c>
      <c r="B3238">
        <v>5.9</v>
      </c>
      <c r="N3238">
        <v>3</v>
      </c>
    </row>
    <row r="3239" spans="1:14" x14ac:dyDescent="0.3">
      <c r="A3239" t="s">
        <v>37</v>
      </c>
      <c r="B3239">
        <v>6.7</v>
      </c>
      <c r="N3239">
        <v>7.9</v>
      </c>
    </row>
    <row r="3240" spans="1:14" x14ac:dyDescent="0.3">
      <c r="A3240" t="s">
        <v>37</v>
      </c>
      <c r="B3240">
        <v>7.1</v>
      </c>
      <c r="N3240">
        <v>3.2</v>
      </c>
    </row>
    <row r="3241" spans="1:14" x14ac:dyDescent="0.3">
      <c r="A3241" t="s">
        <v>37</v>
      </c>
      <c r="B3241">
        <v>7.7</v>
      </c>
      <c r="N3241">
        <v>6.5</v>
      </c>
    </row>
    <row r="3242" spans="1:14" x14ac:dyDescent="0.3">
      <c r="A3242" t="s">
        <v>37</v>
      </c>
      <c r="B3242">
        <v>7.4</v>
      </c>
      <c r="N3242">
        <v>7</v>
      </c>
    </row>
    <row r="3243" spans="1:14" x14ac:dyDescent="0.3">
      <c r="A3243" t="s">
        <v>37</v>
      </c>
      <c r="B3243">
        <v>8.4</v>
      </c>
      <c r="N3243">
        <v>6.9</v>
      </c>
    </row>
    <row r="3244" spans="1:14" x14ac:dyDescent="0.3">
      <c r="A3244" t="s">
        <v>2778</v>
      </c>
      <c r="B3244">
        <v>7.2</v>
      </c>
      <c r="N3244">
        <v>4.4000000000000004</v>
      </c>
    </row>
    <row r="3245" spans="1:14" x14ac:dyDescent="0.3">
      <c r="A3245" t="s">
        <v>37</v>
      </c>
      <c r="B3245">
        <v>5.4</v>
      </c>
      <c r="N3245">
        <v>6</v>
      </c>
    </row>
    <row r="3246" spans="1:14" x14ac:dyDescent="0.3">
      <c r="A3246" t="s">
        <v>37</v>
      </c>
      <c r="B3246">
        <v>8.1</v>
      </c>
      <c r="N3246">
        <v>5.3</v>
      </c>
    </row>
    <row r="3247" spans="1:14" x14ac:dyDescent="0.3">
      <c r="A3247" t="s">
        <v>10490</v>
      </c>
      <c r="B3247">
        <v>7.8</v>
      </c>
      <c r="N3247">
        <v>5.3</v>
      </c>
    </row>
    <row r="3248" spans="1:14" x14ac:dyDescent="0.3">
      <c r="A3248" t="s">
        <v>37</v>
      </c>
      <c r="B3248">
        <v>6.8</v>
      </c>
      <c r="N3248">
        <v>7.1</v>
      </c>
    </row>
    <row r="3249" spans="1:14" x14ac:dyDescent="0.3">
      <c r="A3249" t="s">
        <v>12700</v>
      </c>
      <c r="B3249">
        <v>7.7</v>
      </c>
      <c r="N3249">
        <v>5.4</v>
      </c>
    </row>
    <row r="3250" spans="1:14" x14ac:dyDescent="0.3">
      <c r="A3250" t="s">
        <v>37</v>
      </c>
      <c r="B3250">
        <v>6.5</v>
      </c>
      <c r="N3250">
        <v>6.9</v>
      </c>
    </row>
    <row r="3251" spans="1:14" x14ac:dyDescent="0.3">
      <c r="A3251" t="s">
        <v>7241</v>
      </c>
      <c r="B3251">
        <v>7.3</v>
      </c>
      <c r="N3251">
        <v>7.8</v>
      </c>
    </row>
    <row r="3252" spans="1:14" x14ac:dyDescent="0.3">
      <c r="A3252" t="s">
        <v>37</v>
      </c>
      <c r="B3252">
        <v>5.9</v>
      </c>
      <c r="N3252">
        <v>6.6</v>
      </c>
    </row>
    <row r="3253" spans="1:14" x14ac:dyDescent="0.3">
      <c r="A3253" t="s">
        <v>37</v>
      </c>
      <c r="B3253">
        <v>8.6999999999999993</v>
      </c>
      <c r="N3253">
        <v>5.4</v>
      </c>
    </row>
    <row r="3254" spans="1:14" x14ac:dyDescent="0.3">
      <c r="A3254" t="s">
        <v>37</v>
      </c>
      <c r="B3254">
        <v>5.8</v>
      </c>
      <c r="N3254">
        <v>6.3</v>
      </c>
    </row>
    <row r="3255" spans="1:14" x14ac:dyDescent="0.3">
      <c r="A3255" t="s">
        <v>37</v>
      </c>
      <c r="B3255">
        <v>6.1</v>
      </c>
      <c r="N3255">
        <v>6.1</v>
      </c>
    </row>
    <row r="3256" spans="1:14" x14ac:dyDescent="0.3">
      <c r="A3256" t="s">
        <v>37</v>
      </c>
      <c r="B3256">
        <v>7.6</v>
      </c>
      <c r="N3256">
        <v>5</v>
      </c>
    </row>
    <row r="3257" spans="1:14" x14ac:dyDescent="0.3">
      <c r="A3257" t="s">
        <v>5611</v>
      </c>
      <c r="B3257">
        <v>7.2</v>
      </c>
      <c r="N3257">
        <v>5.3</v>
      </c>
    </row>
    <row r="3258" spans="1:14" x14ac:dyDescent="0.3">
      <c r="A3258" t="s">
        <v>5641</v>
      </c>
      <c r="B3258">
        <v>6.5</v>
      </c>
      <c r="N3258">
        <v>5.3</v>
      </c>
    </row>
    <row r="3259" spans="1:14" x14ac:dyDescent="0.3">
      <c r="A3259" t="s">
        <v>37</v>
      </c>
      <c r="B3259">
        <v>7.3</v>
      </c>
      <c r="N3259">
        <v>5.9</v>
      </c>
    </row>
    <row r="3260" spans="1:14" x14ac:dyDescent="0.3">
      <c r="A3260" t="s">
        <v>37</v>
      </c>
      <c r="B3260">
        <v>6.2</v>
      </c>
      <c r="N3260">
        <v>4.0999999999999996</v>
      </c>
    </row>
    <row r="3261" spans="1:14" x14ac:dyDescent="0.3">
      <c r="A3261" t="s">
        <v>37</v>
      </c>
      <c r="B3261">
        <v>5</v>
      </c>
      <c r="N3261">
        <v>6.7</v>
      </c>
    </row>
    <row r="3262" spans="1:14" x14ac:dyDescent="0.3">
      <c r="A3262" t="s">
        <v>37</v>
      </c>
      <c r="B3262">
        <v>7.8</v>
      </c>
      <c r="N3262">
        <v>5.8</v>
      </c>
    </row>
    <row r="3263" spans="1:14" x14ac:dyDescent="0.3">
      <c r="A3263" t="s">
        <v>37</v>
      </c>
      <c r="B3263">
        <v>8.1</v>
      </c>
      <c r="N3263">
        <v>5.9</v>
      </c>
    </row>
    <row r="3264" spans="1:14" x14ac:dyDescent="0.3">
      <c r="A3264" t="s">
        <v>37</v>
      </c>
      <c r="B3264">
        <v>6.7</v>
      </c>
      <c r="N3264">
        <v>6.5</v>
      </c>
    </row>
    <row r="3265" spans="1:14" x14ac:dyDescent="0.3">
      <c r="A3265" t="s">
        <v>37</v>
      </c>
      <c r="B3265">
        <v>7.1</v>
      </c>
      <c r="N3265">
        <v>6.4</v>
      </c>
    </row>
    <row r="3266" spans="1:14" x14ac:dyDescent="0.3">
      <c r="A3266" t="s">
        <v>37</v>
      </c>
      <c r="B3266">
        <v>5.6</v>
      </c>
      <c r="N3266">
        <v>7.4</v>
      </c>
    </row>
    <row r="3267" spans="1:14" x14ac:dyDescent="0.3">
      <c r="A3267" t="s">
        <v>37</v>
      </c>
      <c r="B3267">
        <v>7.6</v>
      </c>
      <c r="N3267">
        <v>8.3000000000000007</v>
      </c>
    </row>
    <row r="3268" spans="1:14" x14ac:dyDescent="0.3">
      <c r="A3268" t="s">
        <v>37</v>
      </c>
      <c r="B3268">
        <v>4.5999999999999996</v>
      </c>
      <c r="N3268">
        <v>5.3</v>
      </c>
    </row>
    <row r="3269" spans="1:14" x14ac:dyDescent="0.3">
      <c r="A3269" t="s">
        <v>37</v>
      </c>
      <c r="B3269">
        <v>7.1</v>
      </c>
      <c r="N3269">
        <v>8.1</v>
      </c>
    </row>
    <row r="3270" spans="1:14" x14ac:dyDescent="0.3">
      <c r="A3270" t="s">
        <v>37</v>
      </c>
      <c r="B3270">
        <v>7.3</v>
      </c>
      <c r="N3270">
        <v>8</v>
      </c>
    </row>
    <row r="3271" spans="1:14" x14ac:dyDescent="0.3">
      <c r="A3271" t="s">
        <v>37</v>
      </c>
      <c r="B3271">
        <v>4</v>
      </c>
      <c r="N3271">
        <v>5.7</v>
      </c>
    </row>
    <row r="3272" spans="1:14" x14ac:dyDescent="0.3">
      <c r="A3272" t="s">
        <v>37</v>
      </c>
      <c r="B3272">
        <v>8</v>
      </c>
      <c r="N3272">
        <v>7.1</v>
      </c>
    </row>
    <row r="3273" spans="1:14" x14ac:dyDescent="0.3">
      <c r="A3273" t="s">
        <v>37</v>
      </c>
      <c r="B3273">
        <v>6.7</v>
      </c>
      <c r="N3273">
        <v>7.8</v>
      </c>
    </row>
    <row r="3274" spans="1:14" x14ac:dyDescent="0.3">
      <c r="A3274" t="s">
        <v>37</v>
      </c>
      <c r="B3274">
        <v>4.5999999999999996</v>
      </c>
      <c r="N3274">
        <v>5.9</v>
      </c>
    </row>
    <row r="3275" spans="1:14" x14ac:dyDescent="0.3">
      <c r="A3275" t="s">
        <v>37</v>
      </c>
      <c r="B3275">
        <v>4</v>
      </c>
      <c r="N3275">
        <v>7.8</v>
      </c>
    </row>
    <row r="3276" spans="1:14" x14ac:dyDescent="0.3">
      <c r="A3276" t="s">
        <v>37</v>
      </c>
      <c r="B3276">
        <v>7</v>
      </c>
      <c r="N3276">
        <v>6</v>
      </c>
    </row>
    <row r="3277" spans="1:14" x14ac:dyDescent="0.3">
      <c r="A3277" t="s">
        <v>37</v>
      </c>
      <c r="B3277">
        <v>5.9</v>
      </c>
      <c r="N3277">
        <v>5.0999999999999996</v>
      </c>
    </row>
    <row r="3278" spans="1:14" x14ac:dyDescent="0.3">
      <c r="A3278" t="s">
        <v>2778</v>
      </c>
      <c r="B3278">
        <v>7.5</v>
      </c>
      <c r="N3278">
        <v>5.0999999999999996</v>
      </c>
    </row>
    <row r="3279" spans="1:14" x14ac:dyDescent="0.3">
      <c r="A3279" t="s">
        <v>37</v>
      </c>
      <c r="B3279">
        <v>4.7</v>
      </c>
      <c r="N3279">
        <v>6.9</v>
      </c>
    </row>
    <row r="3280" spans="1:14" x14ac:dyDescent="0.3">
      <c r="A3280" t="s">
        <v>37</v>
      </c>
      <c r="B3280">
        <v>6.7</v>
      </c>
      <c r="N3280">
        <v>4.5999999999999996</v>
      </c>
    </row>
    <row r="3281" spans="1:14" x14ac:dyDescent="0.3">
      <c r="A3281" t="s">
        <v>37</v>
      </c>
      <c r="B3281">
        <v>6.7</v>
      </c>
      <c r="N3281">
        <v>6.7</v>
      </c>
    </row>
    <row r="3282" spans="1:14" x14ac:dyDescent="0.3">
      <c r="A3282" t="s">
        <v>37</v>
      </c>
      <c r="B3282">
        <v>7.1</v>
      </c>
      <c r="N3282">
        <v>7.1</v>
      </c>
    </row>
    <row r="3283" spans="1:14" x14ac:dyDescent="0.3">
      <c r="A3283" t="s">
        <v>37</v>
      </c>
      <c r="B3283">
        <v>2.7</v>
      </c>
      <c r="N3283">
        <v>7.6</v>
      </c>
    </row>
    <row r="3284" spans="1:14" x14ac:dyDescent="0.3">
      <c r="A3284" t="s">
        <v>37</v>
      </c>
      <c r="B3284">
        <v>7.3</v>
      </c>
      <c r="N3284">
        <v>8.1</v>
      </c>
    </row>
    <row r="3285" spans="1:14" x14ac:dyDescent="0.3">
      <c r="A3285" t="s">
        <v>37</v>
      </c>
      <c r="B3285">
        <v>7.6</v>
      </c>
      <c r="N3285">
        <v>7</v>
      </c>
    </row>
    <row r="3286" spans="1:14" x14ac:dyDescent="0.3">
      <c r="A3286" t="s">
        <v>37</v>
      </c>
      <c r="B3286">
        <v>5.8</v>
      </c>
      <c r="N3286">
        <v>7.1</v>
      </c>
    </row>
    <row r="3287" spans="1:14" x14ac:dyDescent="0.3">
      <c r="A3287" t="s">
        <v>37</v>
      </c>
      <c r="B3287">
        <v>6.5</v>
      </c>
      <c r="N3287">
        <v>7.6</v>
      </c>
    </row>
    <row r="3288" spans="1:14" x14ac:dyDescent="0.3">
      <c r="A3288" t="s">
        <v>37</v>
      </c>
      <c r="B3288">
        <v>6.6</v>
      </c>
      <c r="N3288">
        <v>7.1</v>
      </c>
    </row>
    <row r="3289" spans="1:14" x14ac:dyDescent="0.3">
      <c r="A3289" t="s">
        <v>37</v>
      </c>
      <c r="B3289">
        <v>6.9</v>
      </c>
      <c r="N3289">
        <v>7.1</v>
      </c>
    </row>
    <row r="3290" spans="1:14" x14ac:dyDescent="0.3">
      <c r="A3290" t="s">
        <v>13916</v>
      </c>
      <c r="B3290">
        <v>8.5</v>
      </c>
      <c r="N3290">
        <v>7.7</v>
      </c>
    </row>
    <row r="3291" spans="1:14" x14ac:dyDescent="0.3">
      <c r="A3291" t="s">
        <v>37</v>
      </c>
      <c r="B3291">
        <v>4.8</v>
      </c>
      <c r="N3291">
        <v>7.6</v>
      </c>
    </row>
    <row r="3292" spans="1:14" x14ac:dyDescent="0.3">
      <c r="A3292" t="s">
        <v>37</v>
      </c>
      <c r="B3292">
        <v>7</v>
      </c>
      <c r="N3292">
        <v>6.6</v>
      </c>
    </row>
    <row r="3293" spans="1:14" x14ac:dyDescent="0.3">
      <c r="A3293" t="s">
        <v>37</v>
      </c>
      <c r="B3293">
        <v>5.4</v>
      </c>
      <c r="N3293">
        <v>5.7</v>
      </c>
    </row>
    <row r="3294" spans="1:14" x14ac:dyDescent="0.3">
      <c r="A3294" t="s">
        <v>37</v>
      </c>
      <c r="B3294">
        <v>6.9</v>
      </c>
      <c r="N3294">
        <v>7.1</v>
      </c>
    </row>
    <row r="3295" spans="1:14" x14ac:dyDescent="0.3">
      <c r="A3295" t="s">
        <v>37</v>
      </c>
      <c r="B3295">
        <v>6.6</v>
      </c>
      <c r="N3295">
        <v>6.2</v>
      </c>
    </row>
    <row r="3296" spans="1:14" x14ac:dyDescent="0.3">
      <c r="A3296" t="s">
        <v>37</v>
      </c>
      <c r="B3296">
        <v>5.9</v>
      </c>
      <c r="N3296">
        <v>6.8</v>
      </c>
    </row>
    <row r="3297" spans="1:14" x14ac:dyDescent="0.3">
      <c r="A3297" t="s">
        <v>37</v>
      </c>
      <c r="B3297">
        <v>6.3</v>
      </c>
      <c r="N3297">
        <v>6.8</v>
      </c>
    </row>
    <row r="3298" spans="1:14" x14ac:dyDescent="0.3">
      <c r="A3298" t="s">
        <v>37</v>
      </c>
      <c r="B3298">
        <v>6.3</v>
      </c>
      <c r="N3298">
        <v>5.0999999999999996</v>
      </c>
    </row>
    <row r="3299" spans="1:14" x14ac:dyDescent="0.3">
      <c r="A3299" t="s">
        <v>8731</v>
      </c>
      <c r="B3299">
        <v>7.7</v>
      </c>
      <c r="N3299">
        <v>7.7</v>
      </c>
    </row>
    <row r="3300" spans="1:14" x14ac:dyDescent="0.3">
      <c r="A3300" t="s">
        <v>37</v>
      </c>
      <c r="B3300">
        <v>7</v>
      </c>
      <c r="N3300">
        <v>3.9</v>
      </c>
    </row>
    <row r="3301" spans="1:14" x14ac:dyDescent="0.3">
      <c r="A3301" t="s">
        <v>37</v>
      </c>
      <c r="B3301">
        <v>6.3</v>
      </c>
      <c r="N3301">
        <v>7.8</v>
      </c>
    </row>
    <row r="3302" spans="1:14" x14ac:dyDescent="0.3">
      <c r="A3302" t="s">
        <v>37</v>
      </c>
      <c r="B3302">
        <v>5.9</v>
      </c>
      <c r="N3302">
        <v>5.7</v>
      </c>
    </row>
    <row r="3303" spans="1:14" x14ac:dyDescent="0.3">
      <c r="A3303" t="s">
        <v>37</v>
      </c>
      <c r="B3303">
        <v>6.2</v>
      </c>
      <c r="N3303">
        <v>4.7</v>
      </c>
    </row>
    <row r="3304" spans="1:14" x14ac:dyDescent="0.3">
      <c r="A3304" t="s">
        <v>2778</v>
      </c>
      <c r="B3304">
        <v>7.7</v>
      </c>
      <c r="N3304">
        <v>5.9</v>
      </c>
    </row>
    <row r="3305" spans="1:14" x14ac:dyDescent="0.3">
      <c r="A3305" t="s">
        <v>37</v>
      </c>
      <c r="B3305">
        <v>6.5</v>
      </c>
      <c r="N3305">
        <v>5.9</v>
      </c>
    </row>
    <row r="3306" spans="1:14" x14ac:dyDescent="0.3">
      <c r="A3306" t="s">
        <v>37</v>
      </c>
      <c r="B3306">
        <v>5.8</v>
      </c>
      <c r="N3306">
        <v>8.1</v>
      </c>
    </row>
    <row r="3307" spans="1:14" x14ac:dyDescent="0.3">
      <c r="A3307" t="s">
        <v>14503</v>
      </c>
      <c r="B3307">
        <v>6.1</v>
      </c>
      <c r="N3307">
        <v>7.2</v>
      </c>
    </row>
    <row r="3308" spans="1:14" x14ac:dyDescent="0.3">
      <c r="A3308" t="s">
        <v>37</v>
      </c>
      <c r="B3308">
        <v>5.2</v>
      </c>
      <c r="N3308">
        <v>7.5</v>
      </c>
    </row>
    <row r="3309" spans="1:14" x14ac:dyDescent="0.3">
      <c r="A3309" t="s">
        <v>37</v>
      </c>
      <c r="B3309">
        <v>8.1999999999999993</v>
      </c>
      <c r="N3309">
        <v>5.0999999999999996</v>
      </c>
    </row>
    <row r="3310" spans="1:14" x14ac:dyDescent="0.3">
      <c r="A3310" t="s">
        <v>37</v>
      </c>
      <c r="B3310">
        <v>6</v>
      </c>
      <c r="N3310">
        <v>6.9</v>
      </c>
    </row>
    <row r="3311" spans="1:14" x14ac:dyDescent="0.3">
      <c r="A3311" t="s">
        <v>37</v>
      </c>
      <c r="B3311">
        <v>6.8</v>
      </c>
      <c r="N3311">
        <v>7.6</v>
      </c>
    </row>
    <row r="3312" spans="1:14" x14ac:dyDescent="0.3">
      <c r="A3312" t="s">
        <v>37</v>
      </c>
      <c r="B3312">
        <v>7</v>
      </c>
      <c r="N3312">
        <v>7.6</v>
      </c>
    </row>
    <row r="3313" spans="1:14" x14ac:dyDescent="0.3">
      <c r="A3313" t="s">
        <v>37</v>
      </c>
      <c r="B3313">
        <v>6.8</v>
      </c>
      <c r="N3313">
        <v>5.3</v>
      </c>
    </row>
    <row r="3314" spans="1:14" x14ac:dyDescent="0.3">
      <c r="A3314" t="s">
        <v>37</v>
      </c>
      <c r="B3314">
        <v>7.1</v>
      </c>
      <c r="N3314">
        <v>7</v>
      </c>
    </row>
    <row r="3315" spans="1:14" x14ac:dyDescent="0.3">
      <c r="A3315" t="s">
        <v>37</v>
      </c>
      <c r="B3315">
        <v>6.9</v>
      </c>
      <c r="N3315">
        <v>7.2</v>
      </c>
    </row>
    <row r="3316" spans="1:14" x14ac:dyDescent="0.3">
      <c r="A3316" t="s">
        <v>37</v>
      </c>
      <c r="B3316">
        <v>6.9</v>
      </c>
      <c r="N3316">
        <v>8</v>
      </c>
    </row>
    <row r="3317" spans="1:14" x14ac:dyDescent="0.3">
      <c r="A3317" t="s">
        <v>37</v>
      </c>
      <c r="B3317">
        <v>7.2</v>
      </c>
      <c r="N3317">
        <v>6.8</v>
      </c>
    </row>
    <row r="3318" spans="1:14" x14ac:dyDescent="0.3">
      <c r="A3318" t="s">
        <v>37</v>
      </c>
      <c r="B3318">
        <v>7.8</v>
      </c>
      <c r="N3318">
        <v>7.2</v>
      </c>
    </row>
    <row r="3319" spans="1:14" x14ac:dyDescent="0.3">
      <c r="A3319" t="s">
        <v>37</v>
      </c>
      <c r="B3319">
        <v>7.3</v>
      </c>
      <c r="N3319">
        <v>7.4</v>
      </c>
    </row>
    <row r="3320" spans="1:14" x14ac:dyDescent="0.3">
      <c r="A3320" t="s">
        <v>37</v>
      </c>
      <c r="B3320">
        <v>7.5</v>
      </c>
      <c r="N3320">
        <v>6.1</v>
      </c>
    </row>
    <row r="3321" spans="1:14" x14ac:dyDescent="0.3">
      <c r="A3321" t="s">
        <v>37</v>
      </c>
      <c r="B3321">
        <v>6</v>
      </c>
      <c r="N3321">
        <v>7</v>
      </c>
    </row>
    <row r="3322" spans="1:14" x14ac:dyDescent="0.3">
      <c r="A3322" t="s">
        <v>37</v>
      </c>
      <c r="B3322">
        <v>6.8</v>
      </c>
      <c r="N3322">
        <v>5.3</v>
      </c>
    </row>
    <row r="3323" spans="1:14" x14ac:dyDescent="0.3">
      <c r="A3323" t="s">
        <v>37</v>
      </c>
      <c r="B3323">
        <v>3.9</v>
      </c>
      <c r="N3323">
        <v>4.7</v>
      </c>
    </row>
    <row r="3324" spans="1:14" x14ac:dyDescent="0.3">
      <c r="A3324" t="s">
        <v>37</v>
      </c>
      <c r="B3324">
        <v>6.1</v>
      </c>
      <c r="N3324">
        <v>5.7</v>
      </c>
    </row>
    <row r="3325" spans="1:14" x14ac:dyDescent="0.3">
      <c r="A3325" t="s">
        <v>37</v>
      </c>
      <c r="B3325">
        <v>7.5</v>
      </c>
      <c r="N3325">
        <v>6.5</v>
      </c>
    </row>
    <row r="3326" spans="1:14" x14ac:dyDescent="0.3">
      <c r="A3326" t="s">
        <v>2778</v>
      </c>
      <c r="B3326">
        <v>8.1999999999999993</v>
      </c>
      <c r="N3326">
        <v>3.3</v>
      </c>
    </row>
    <row r="3327" spans="1:14" x14ac:dyDescent="0.3">
      <c r="A3327" t="s">
        <v>37</v>
      </c>
      <c r="B3327">
        <v>7.8</v>
      </c>
      <c r="N3327">
        <v>8.3000000000000007</v>
      </c>
    </row>
    <row r="3328" spans="1:14" x14ac:dyDescent="0.3">
      <c r="A3328" t="s">
        <v>37</v>
      </c>
      <c r="B3328">
        <v>5.2</v>
      </c>
      <c r="N3328">
        <v>6.9</v>
      </c>
    </row>
    <row r="3329" spans="1:14" x14ac:dyDescent="0.3">
      <c r="A3329" t="s">
        <v>2778</v>
      </c>
      <c r="B3329">
        <v>6.8</v>
      </c>
      <c r="N3329">
        <v>8.1</v>
      </c>
    </row>
    <row r="3330" spans="1:14" x14ac:dyDescent="0.3">
      <c r="A3330" t="s">
        <v>17494</v>
      </c>
      <c r="B3330">
        <v>7</v>
      </c>
      <c r="N3330">
        <v>6.8</v>
      </c>
    </row>
    <row r="3331" spans="1:14" x14ac:dyDescent="0.3">
      <c r="A3331" t="s">
        <v>37</v>
      </c>
      <c r="B3331">
        <v>6.5</v>
      </c>
      <c r="N3331">
        <v>4.5999999999999996</v>
      </c>
    </row>
    <row r="3332" spans="1:14" x14ac:dyDescent="0.3">
      <c r="A3332" t="s">
        <v>37</v>
      </c>
      <c r="B3332">
        <v>6.4</v>
      </c>
      <c r="N3332">
        <v>7</v>
      </c>
    </row>
    <row r="3333" spans="1:14" x14ac:dyDescent="0.3">
      <c r="A3333" t="s">
        <v>37</v>
      </c>
      <c r="B3333">
        <v>5.3</v>
      </c>
      <c r="N3333">
        <v>6.7</v>
      </c>
    </row>
    <row r="3334" spans="1:14" x14ac:dyDescent="0.3">
      <c r="A3334" t="s">
        <v>37</v>
      </c>
      <c r="B3334">
        <v>4.7</v>
      </c>
      <c r="N3334">
        <v>5.8</v>
      </c>
    </row>
    <row r="3335" spans="1:14" x14ac:dyDescent="0.3">
      <c r="A3335" t="s">
        <v>37</v>
      </c>
      <c r="B3335">
        <v>7</v>
      </c>
      <c r="N3335">
        <v>4.5</v>
      </c>
    </row>
    <row r="3336" spans="1:14" x14ac:dyDescent="0.3">
      <c r="A3336" t="s">
        <v>1464</v>
      </c>
      <c r="B3336">
        <v>7.6</v>
      </c>
      <c r="N3336">
        <v>6.2</v>
      </c>
    </row>
    <row r="3337" spans="1:14" x14ac:dyDescent="0.3">
      <c r="A3337" t="s">
        <v>37</v>
      </c>
      <c r="B3337">
        <v>7.1</v>
      </c>
      <c r="N3337">
        <v>6.6</v>
      </c>
    </row>
    <row r="3338" spans="1:14" x14ac:dyDescent="0.3">
      <c r="A3338" t="s">
        <v>37</v>
      </c>
      <c r="B3338">
        <v>6.5</v>
      </c>
      <c r="N3338">
        <v>6.6</v>
      </c>
    </row>
    <row r="3339" spans="1:14" x14ac:dyDescent="0.3">
      <c r="A3339" t="s">
        <v>37</v>
      </c>
      <c r="B3339">
        <v>8.5</v>
      </c>
      <c r="N3339">
        <v>7.8</v>
      </c>
    </row>
    <row r="3340" spans="1:14" x14ac:dyDescent="0.3">
      <c r="A3340" t="s">
        <v>14503</v>
      </c>
      <c r="B3340">
        <v>8.6999999999999993</v>
      </c>
      <c r="N3340">
        <v>7.7</v>
      </c>
    </row>
    <row r="3341" spans="1:14" x14ac:dyDescent="0.3">
      <c r="A3341" t="s">
        <v>37</v>
      </c>
      <c r="B3341">
        <v>7.1</v>
      </c>
      <c r="N3341">
        <v>5.7</v>
      </c>
    </row>
    <row r="3342" spans="1:14" x14ac:dyDescent="0.3">
      <c r="A3342" t="s">
        <v>15778</v>
      </c>
      <c r="B3342">
        <v>8.3000000000000007</v>
      </c>
      <c r="N3342">
        <v>7.1</v>
      </c>
    </row>
    <row r="3343" spans="1:14" x14ac:dyDescent="0.3">
      <c r="A3343" t="s">
        <v>37</v>
      </c>
      <c r="B3343">
        <v>7.4</v>
      </c>
      <c r="N3343">
        <v>6.4</v>
      </c>
    </row>
    <row r="3344" spans="1:14" x14ac:dyDescent="0.3">
      <c r="A3344" t="s">
        <v>37</v>
      </c>
      <c r="B3344">
        <v>6.4</v>
      </c>
      <c r="N3344">
        <v>7</v>
      </c>
    </row>
    <row r="3345" spans="1:14" x14ac:dyDescent="0.3">
      <c r="A3345" t="s">
        <v>2778</v>
      </c>
      <c r="B3345">
        <v>7.5</v>
      </c>
      <c r="N3345">
        <v>7.8</v>
      </c>
    </row>
    <row r="3346" spans="1:14" x14ac:dyDescent="0.3">
      <c r="A3346" t="s">
        <v>37</v>
      </c>
      <c r="B3346">
        <v>7.2</v>
      </c>
      <c r="N3346">
        <v>7.2</v>
      </c>
    </row>
    <row r="3347" spans="1:14" x14ac:dyDescent="0.3">
      <c r="A3347" t="s">
        <v>37</v>
      </c>
      <c r="B3347">
        <v>7.6</v>
      </c>
      <c r="N3347">
        <v>5.6</v>
      </c>
    </row>
    <row r="3348" spans="1:14" x14ac:dyDescent="0.3">
      <c r="A3348" t="s">
        <v>37</v>
      </c>
      <c r="B3348">
        <v>7.8</v>
      </c>
      <c r="N3348">
        <v>7.3</v>
      </c>
    </row>
    <row r="3349" spans="1:14" x14ac:dyDescent="0.3">
      <c r="A3349" t="s">
        <v>37</v>
      </c>
      <c r="B3349">
        <v>8.1999999999999993</v>
      </c>
      <c r="N3349">
        <v>7.3</v>
      </c>
    </row>
    <row r="3350" spans="1:14" x14ac:dyDescent="0.3">
      <c r="A3350" t="s">
        <v>37</v>
      </c>
      <c r="B3350">
        <v>6.6</v>
      </c>
      <c r="N3350">
        <v>6.6</v>
      </c>
    </row>
    <row r="3351" spans="1:14" x14ac:dyDescent="0.3">
      <c r="A3351" t="s">
        <v>37</v>
      </c>
      <c r="B3351">
        <v>5.7</v>
      </c>
      <c r="N3351">
        <v>6.7</v>
      </c>
    </row>
    <row r="3352" spans="1:14" x14ac:dyDescent="0.3">
      <c r="A3352" t="s">
        <v>37</v>
      </c>
      <c r="B3352">
        <v>7.4</v>
      </c>
      <c r="N3352">
        <v>7.5</v>
      </c>
    </row>
    <row r="3353" spans="1:14" x14ac:dyDescent="0.3">
      <c r="A3353" t="s">
        <v>37</v>
      </c>
      <c r="B3353">
        <v>8</v>
      </c>
      <c r="N3353">
        <v>6.3</v>
      </c>
    </row>
    <row r="3354" spans="1:14" x14ac:dyDescent="0.3">
      <c r="A3354" t="s">
        <v>37</v>
      </c>
      <c r="B3354">
        <v>5.4</v>
      </c>
      <c r="N3354">
        <v>6.3</v>
      </c>
    </row>
    <row r="3355" spans="1:14" x14ac:dyDescent="0.3">
      <c r="A3355" t="s">
        <v>37</v>
      </c>
      <c r="B3355">
        <v>7.4</v>
      </c>
      <c r="N3355">
        <v>6.8</v>
      </c>
    </row>
    <row r="3356" spans="1:14" x14ac:dyDescent="0.3">
      <c r="A3356" t="s">
        <v>37</v>
      </c>
      <c r="B3356">
        <v>5.7</v>
      </c>
      <c r="N3356">
        <v>6.9</v>
      </c>
    </row>
    <row r="3357" spans="1:14" x14ac:dyDescent="0.3">
      <c r="A3357" t="s">
        <v>37</v>
      </c>
      <c r="B3357">
        <v>6.8</v>
      </c>
      <c r="N3357">
        <v>4.3</v>
      </c>
    </row>
    <row r="3358" spans="1:14" x14ac:dyDescent="0.3">
      <c r="A3358" t="s">
        <v>37</v>
      </c>
      <c r="B3358">
        <v>5.4</v>
      </c>
      <c r="N3358">
        <v>5.4</v>
      </c>
    </row>
    <row r="3359" spans="1:14" x14ac:dyDescent="0.3">
      <c r="A3359" t="s">
        <v>37</v>
      </c>
      <c r="B3359">
        <v>5.0999999999999996</v>
      </c>
      <c r="N3359">
        <v>7.1</v>
      </c>
    </row>
    <row r="3360" spans="1:14" x14ac:dyDescent="0.3">
      <c r="A3360" t="s">
        <v>37</v>
      </c>
      <c r="B3360">
        <v>5.9</v>
      </c>
      <c r="N3360">
        <v>6.8</v>
      </c>
    </row>
    <row r="3361" spans="1:14" x14ac:dyDescent="0.3">
      <c r="A3361" t="s">
        <v>37</v>
      </c>
      <c r="B3361">
        <v>8.1999999999999993</v>
      </c>
      <c r="N3361">
        <v>7</v>
      </c>
    </row>
    <row r="3362" spans="1:14" x14ac:dyDescent="0.3">
      <c r="A3362" t="s">
        <v>37</v>
      </c>
      <c r="B3362">
        <v>5.3</v>
      </c>
      <c r="N3362">
        <v>7.4</v>
      </c>
    </row>
    <row r="3363" spans="1:14" x14ac:dyDescent="0.3">
      <c r="A3363" t="s">
        <v>37</v>
      </c>
      <c r="B3363">
        <v>4.3</v>
      </c>
      <c r="N3363">
        <v>6.7</v>
      </c>
    </row>
    <row r="3364" spans="1:14" x14ac:dyDescent="0.3">
      <c r="A3364" t="s">
        <v>37</v>
      </c>
      <c r="B3364">
        <v>7.2</v>
      </c>
      <c r="N3364">
        <v>7.2</v>
      </c>
    </row>
    <row r="3365" spans="1:14" x14ac:dyDescent="0.3">
      <c r="A3365" t="s">
        <v>37</v>
      </c>
      <c r="B3365">
        <v>5.9</v>
      </c>
      <c r="N3365">
        <v>7.5</v>
      </c>
    </row>
    <row r="3366" spans="1:14" x14ac:dyDescent="0.3">
      <c r="A3366" t="s">
        <v>37</v>
      </c>
      <c r="B3366">
        <v>3</v>
      </c>
      <c r="N3366">
        <v>6.8</v>
      </c>
    </row>
    <row r="3367" spans="1:14" x14ac:dyDescent="0.3">
      <c r="A3367" t="s">
        <v>37</v>
      </c>
      <c r="B3367">
        <v>7.9</v>
      </c>
      <c r="N3367">
        <v>6.7</v>
      </c>
    </row>
    <row r="3368" spans="1:14" x14ac:dyDescent="0.3">
      <c r="A3368" t="s">
        <v>37</v>
      </c>
      <c r="B3368">
        <v>3.2</v>
      </c>
      <c r="N3368">
        <v>5.8</v>
      </c>
    </row>
    <row r="3369" spans="1:14" x14ac:dyDescent="0.3">
      <c r="A3369" t="s">
        <v>37</v>
      </c>
      <c r="B3369">
        <v>6.5</v>
      </c>
      <c r="N3369">
        <v>6.5</v>
      </c>
    </row>
    <row r="3370" spans="1:14" x14ac:dyDescent="0.3">
      <c r="A3370" t="s">
        <v>37</v>
      </c>
      <c r="B3370">
        <v>7</v>
      </c>
      <c r="N3370">
        <v>7.2</v>
      </c>
    </row>
    <row r="3371" spans="1:14" x14ac:dyDescent="0.3">
      <c r="A3371" t="s">
        <v>37</v>
      </c>
      <c r="B3371">
        <v>6.9</v>
      </c>
      <c r="N3371">
        <v>6.5</v>
      </c>
    </row>
    <row r="3372" spans="1:14" x14ac:dyDescent="0.3">
      <c r="A3372" t="s">
        <v>37</v>
      </c>
      <c r="B3372">
        <v>4.4000000000000004</v>
      </c>
      <c r="N3372">
        <v>6.2</v>
      </c>
    </row>
    <row r="3373" spans="1:14" x14ac:dyDescent="0.3">
      <c r="A3373" t="s">
        <v>37</v>
      </c>
      <c r="B3373">
        <v>6</v>
      </c>
      <c r="N3373">
        <v>8.6</v>
      </c>
    </row>
    <row r="3374" spans="1:14" x14ac:dyDescent="0.3">
      <c r="A3374" t="s">
        <v>37</v>
      </c>
      <c r="B3374">
        <v>5.3</v>
      </c>
      <c r="N3374">
        <v>6.5</v>
      </c>
    </row>
    <row r="3375" spans="1:14" x14ac:dyDescent="0.3">
      <c r="A3375" t="s">
        <v>37</v>
      </c>
      <c r="B3375">
        <v>5.3</v>
      </c>
      <c r="N3375">
        <v>6.3</v>
      </c>
    </row>
    <row r="3376" spans="1:14" x14ac:dyDescent="0.3">
      <c r="A3376" t="s">
        <v>37</v>
      </c>
      <c r="B3376">
        <v>7.1</v>
      </c>
      <c r="N3376">
        <v>4.3</v>
      </c>
    </row>
    <row r="3377" spans="1:14" x14ac:dyDescent="0.3">
      <c r="A3377" t="s">
        <v>37</v>
      </c>
      <c r="B3377">
        <v>5.4</v>
      </c>
      <c r="N3377">
        <v>6.1</v>
      </c>
    </row>
    <row r="3378" spans="1:14" x14ac:dyDescent="0.3">
      <c r="A3378" t="s">
        <v>37</v>
      </c>
      <c r="B3378">
        <v>6.9</v>
      </c>
      <c r="N3378">
        <v>5.8</v>
      </c>
    </row>
    <row r="3379" spans="1:14" x14ac:dyDescent="0.3">
      <c r="A3379" t="s">
        <v>19421</v>
      </c>
      <c r="B3379">
        <v>7.3</v>
      </c>
      <c r="N3379">
        <v>6.7</v>
      </c>
    </row>
    <row r="3380" spans="1:14" x14ac:dyDescent="0.3">
      <c r="A3380" t="s">
        <v>37</v>
      </c>
      <c r="B3380">
        <v>7.8</v>
      </c>
      <c r="N3380">
        <v>6.7</v>
      </c>
    </row>
    <row r="3381" spans="1:14" x14ac:dyDescent="0.3">
      <c r="A3381" t="s">
        <v>37</v>
      </c>
      <c r="B3381">
        <v>6.6</v>
      </c>
      <c r="N3381">
        <v>5.0999999999999996</v>
      </c>
    </row>
    <row r="3382" spans="1:14" x14ac:dyDescent="0.3">
      <c r="A3382" t="s">
        <v>37</v>
      </c>
      <c r="B3382">
        <v>5.4</v>
      </c>
      <c r="N3382">
        <v>7.7</v>
      </c>
    </row>
    <row r="3383" spans="1:14" x14ac:dyDescent="0.3">
      <c r="A3383" t="s">
        <v>12700</v>
      </c>
      <c r="B3383">
        <v>8.4</v>
      </c>
      <c r="N3383">
        <v>6.6</v>
      </c>
    </row>
    <row r="3384" spans="1:14" x14ac:dyDescent="0.3">
      <c r="A3384" t="s">
        <v>37</v>
      </c>
      <c r="B3384">
        <v>6.3</v>
      </c>
      <c r="N3384">
        <v>8.1999999999999993</v>
      </c>
    </row>
    <row r="3385" spans="1:14" x14ac:dyDescent="0.3">
      <c r="A3385" t="s">
        <v>37</v>
      </c>
      <c r="B3385">
        <v>6.1</v>
      </c>
      <c r="N3385">
        <v>7.2</v>
      </c>
    </row>
    <row r="3386" spans="1:14" x14ac:dyDescent="0.3">
      <c r="A3386" t="s">
        <v>37</v>
      </c>
      <c r="B3386">
        <v>5</v>
      </c>
      <c r="N3386">
        <v>6.5</v>
      </c>
    </row>
    <row r="3387" spans="1:14" x14ac:dyDescent="0.3">
      <c r="A3387" t="s">
        <v>37</v>
      </c>
      <c r="B3387">
        <v>5.3</v>
      </c>
      <c r="N3387">
        <v>5.7</v>
      </c>
    </row>
    <row r="3388" spans="1:14" x14ac:dyDescent="0.3">
      <c r="A3388" t="s">
        <v>37</v>
      </c>
      <c r="B3388">
        <v>5.3</v>
      </c>
      <c r="N3388">
        <v>6.2</v>
      </c>
    </row>
    <row r="3389" spans="1:14" x14ac:dyDescent="0.3">
      <c r="A3389" t="s">
        <v>8731</v>
      </c>
      <c r="B3389">
        <v>7.4</v>
      </c>
      <c r="N3389">
        <v>3.3</v>
      </c>
    </row>
    <row r="3390" spans="1:14" x14ac:dyDescent="0.3">
      <c r="A3390" t="s">
        <v>37</v>
      </c>
      <c r="B3390">
        <v>5.9</v>
      </c>
      <c r="N3390">
        <v>6.1</v>
      </c>
    </row>
    <row r="3391" spans="1:14" x14ac:dyDescent="0.3">
      <c r="A3391" t="s">
        <v>37</v>
      </c>
      <c r="B3391">
        <v>4.0999999999999996</v>
      </c>
      <c r="N3391">
        <v>5.7</v>
      </c>
    </row>
    <row r="3392" spans="1:14" x14ac:dyDescent="0.3">
      <c r="A3392" t="s">
        <v>37</v>
      </c>
      <c r="B3392">
        <v>6.7</v>
      </c>
      <c r="N3392">
        <v>7.2</v>
      </c>
    </row>
    <row r="3393" spans="1:14" x14ac:dyDescent="0.3">
      <c r="A3393" t="s">
        <v>37</v>
      </c>
      <c r="B3393">
        <v>5.8</v>
      </c>
      <c r="N3393">
        <v>7.7</v>
      </c>
    </row>
    <row r="3394" spans="1:14" x14ac:dyDescent="0.3">
      <c r="A3394" t="s">
        <v>37</v>
      </c>
      <c r="B3394">
        <v>5.9</v>
      </c>
      <c r="N3394">
        <v>7.1</v>
      </c>
    </row>
    <row r="3395" spans="1:14" x14ac:dyDescent="0.3">
      <c r="A3395" t="s">
        <v>14503</v>
      </c>
      <c r="B3395">
        <v>8</v>
      </c>
      <c r="N3395">
        <v>7.7</v>
      </c>
    </row>
    <row r="3396" spans="1:14" x14ac:dyDescent="0.3">
      <c r="A3396" t="s">
        <v>37</v>
      </c>
      <c r="B3396">
        <v>6.5</v>
      </c>
      <c r="N3396">
        <v>6.6</v>
      </c>
    </row>
    <row r="3397" spans="1:14" x14ac:dyDescent="0.3">
      <c r="A3397" t="s">
        <v>37</v>
      </c>
      <c r="B3397">
        <v>6.4</v>
      </c>
      <c r="N3397">
        <v>6</v>
      </c>
    </row>
    <row r="3398" spans="1:14" x14ac:dyDescent="0.3">
      <c r="A3398" t="s">
        <v>1464</v>
      </c>
      <c r="B3398">
        <v>6.8</v>
      </c>
      <c r="N3398">
        <v>8.4</v>
      </c>
    </row>
    <row r="3399" spans="1:14" x14ac:dyDescent="0.3">
      <c r="A3399" t="s">
        <v>37</v>
      </c>
      <c r="B3399">
        <v>7.4</v>
      </c>
      <c r="N3399">
        <v>6</v>
      </c>
    </row>
    <row r="3400" spans="1:14" x14ac:dyDescent="0.3">
      <c r="A3400" t="s">
        <v>37</v>
      </c>
      <c r="B3400">
        <v>8.3000000000000007</v>
      </c>
      <c r="N3400">
        <v>6.1</v>
      </c>
    </row>
    <row r="3401" spans="1:14" x14ac:dyDescent="0.3">
      <c r="A3401" t="s">
        <v>37</v>
      </c>
      <c r="B3401">
        <v>5.3</v>
      </c>
      <c r="N3401">
        <v>7.4</v>
      </c>
    </row>
    <row r="3402" spans="1:14" x14ac:dyDescent="0.3">
      <c r="A3402" t="s">
        <v>37</v>
      </c>
      <c r="B3402">
        <v>8.1</v>
      </c>
      <c r="N3402">
        <v>6.2</v>
      </c>
    </row>
    <row r="3403" spans="1:14" x14ac:dyDescent="0.3">
      <c r="A3403" t="s">
        <v>37</v>
      </c>
      <c r="B3403">
        <v>8</v>
      </c>
      <c r="N3403">
        <v>6.2</v>
      </c>
    </row>
    <row r="3404" spans="1:14" x14ac:dyDescent="0.3">
      <c r="A3404" t="s">
        <v>37</v>
      </c>
      <c r="B3404">
        <v>5.7</v>
      </c>
      <c r="N3404">
        <v>6.8</v>
      </c>
    </row>
    <row r="3405" spans="1:14" x14ac:dyDescent="0.3">
      <c r="A3405" t="s">
        <v>37</v>
      </c>
      <c r="B3405">
        <v>7.1</v>
      </c>
      <c r="N3405">
        <v>7.7</v>
      </c>
    </row>
    <row r="3406" spans="1:14" x14ac:dyDescent="0.3">
      <c r="A3406" t="s">
        <v>37</v>
      </c>
      <c r="B3406">
        <v>7.8</v>
      </c>
      <c r="N3406">
        <v>5.9</v>
      </c>
    </row>
    <row r="3407" spans="1:14" x14ac:dyDescent="0.3">
      <c r="A3407" t="s">
        <v>37</v>
      </c>
      <c r="B3407">
        <v>5.9</v>
      </c>
      <c r="N3407">
        <v>7</v>
      </c>
    </row>
    <row r="3408" spans="1:14" x14ac:dyDescent="0.3">
      <c r="A3408" t="s">
        <v>37</v>
      </c>
      <c r="B3408">
        <v>7.8</v>
      </c>
      <c r="N3408">
        <v>6.1</v>
      </c>
    </row>
    <row r="3409" spans="1:14" x14ac:dyDescent="0.3">
      <c r="A3409" t="s">
        <v>37</v>
      </c>
      <c r="B3409">
        <v>6</v>
      </c>
      <c r="N3409">
        <v>8.1</v>
      </c>
    </row>
    <row r="3410" spans="1:14" x14ac:dyDescent="0.3">
      <c r="A3410" t="s">
        <v>2778</v>
      </c>
      <c r="B3410">
        <v>7.2</v>
      </c>
      <c r="N3410">
        <v>5.7</v>
      </c>
    </row>
    <row r="3411" spans="1:14" x14ac:dyDescent="0.3">
      <c r="A3411" t="s">
        <v>37</v>
      </c>
      <c r="B3411">
        <v>5.0999999999999996</v>
      </c>
      <c r="N3411">
        <v>6.6</v>
      </c>
    </row>
    <row r="3412" spans="1:14" x14ac:dyDescent="0.3">
      <c r="A3412" t="s">
        <v>37</v>
      </c>
      <c r="B3412">
        <v>5.0999999999999996</v>
      </c>
      <c r="N3412">
        <v>7.3</v>
      </c>
    </row>
    <row r="3413" spans="1:14" x14ac:dyDescent="0.3">
      <c r="A3413" t="s">
        <v>37</v>
      </c>
      <c r="B3413">
        <v>6.9</v>
      </c>
      <c r="N3413">
        <v>5</v>
      </c>
    </row>
    <row r="3414" spans="1:14" x14ac:dyDescent="0.3">
      <c r="A3414" t="s">
        <v>37</v>
      </c>
      <c r="B3414">
        <v>4.5999999999999996</v>
      </c>
      <c r="N3414">
        <v>7</v>
      </c>
    </row>
    <row r="3415" spans="1:14" x14ac:dyDescent="0.3">
      <c r="A3415" t="s">
        <v>37</v>
      </c>
      <c r="B3415">
        <v>6.7</v>
      </c>
      <c r="N3415">
        <v>3.4</v>
      </c>
    </row>
    <row r="3416" spans="1:14" x14ac:dyDescent="0.3">
      <c r="A3416" t="s">
        <v>37</v>
      </c>
      <c r="B3416">
        <v>7.1</v>
      </c>
      <c r="N3416">
        <v>5.9</v>
      </c>
    </row>
    <row r="3417" spans="1:14" x14ac:dyDescent="0.3">
      <c r="A3417" t="s">
        <v>37</v>
      </c>
      <c r="B3417">
        <v>7.6</v>
      </c>
      <c r="N3417">
        <v>7.4</v>
      </c>
    </row>
    <row r="3418" spans="1:14" x14ac:dyDescent="0.3">
      <c r="A3418" t="s">
        <v>37</v>
      </c>
      <c r="B3418">
        <v>8.1</v>
      </c>
      <c r="N3418">
        <v>7.4</v>
      </c>
    </row>
    <row r="3419" spans="1:14" x14ac:dyDescent="0.3">
      <c r="A3419" t="s">
        <v>37</v>
      </c>
      <c r="B3419">
        <v>7</v>
      </c>
      <c r="N3419">
        <v>4.2</v>
      </c>
    </row>
    <row r="3420" spans="1:14" x14ac:dyDescent="0.3">
      <c r="A3420" t="s">
        <v>37</v>
      </c>
      <c r="B3420">
        <v>7.1</v>
      </c>
      <c r="N3420">
        <v>6.2</v>
      </c>
    </row>
    <row r="3421" spans="1:14" x14ac:dyDescent="0.3">
      <c r="A3421" t="s">
        <v>37</v>
      </c>
      <c r="B3421">
        <v>7.6</v>
      </c>
      <c r="N3421">
        <v>5.4</v>
      </c>
    </row>
    <row r="3422" spans="1:14" x14ac:dyDescent="0.3">
      <c r="A3422" t="s">
        <v>37</v>
      </c>
      <c r="B3422">
        <v>7.1</v>
      </c>
      <c r="N3422">
        <v>7.2</v>
      </c>
    </row>
    <row r="3423" spans="1:14" x14ac:dyDescent="0.3">
      <c r="A3423" t="s">
        <v>37</v>
      </c>
      <c r="B3423">
        <v>7.1</v>
      </c>
      <c r="N3423">
        <v>6.7</v>
      </c>
    </row>
    <row r="3424" spans="1:14" x14ac:dyDescent="0.3">
      <c r="A3424" t="s">
        <v>37</v>
      </c>
      <c r="B3424">
        <v>7.7</v>
      </c>
      <c r="N3424">
        <v>7.2</v>
      </c>
    </row>
    <row r="3425" spans="1:14" x14ac:dyDescent="0.3">
      <c r="A3425" t="s">
        <v>37</v>
      </c>
      <c r="B3425">
        <v>7.6</v>
      </c>
      <c r="N3425">
        <v>7.4</v>
      </c>
    </row>
    <row r="3426" spans="1:14" x14ac:dyDescent="0.3">
      <c r="A3426" t="s">
        <v>37</v>
      </c>
      <c r="B3426">
        <v>6.6</v>
      </c>
      <c r="N3426">
        <v>5.6</v>
      </c>
    </row>
    <row r="3427" spans="1:14" x14ac:dyDescent="0.3">
      <c r="A3427" t="s">
        <v>37</v>
      </c>
      <c r="B3427">
        <v>5.7</v>
      </c>
      <c r="N3427">
        <v>6.8</v>
      </c>
    </row>
    <row r="3428" spans="1:14" x14ac:dyDescent="0.3">
      <c r="A3428" t="s">
        <v>37</v>
      </c>
      <c r="B3428">
        <v>7.1</v>
      </c>
      <c r="N3428">
        <v>7.7</v>
      </c>
    </row>
    <row r="3429" spans="1:14" x14ac:dyDescent="0.3">
      <c r="A3429" t="s">
        <v>37</v>
      </c>
      <c r="B3429">
        <v>6.2</v>
      </c>
      <c r="N3429">
        <v>7</v>
      </c>
    </row>
    <row r="3430" spans="1:14" x14ac:dyDescent="0.3">
      <c r="A3430" t="s">
        <v>8731</v>
      </c>
      <c r="B3430">
        <v>6.1</v>
      </c>
      <c r="N3430">
        <v>7.2</v>
      </c>
    </row>
    <row r="3431" spans="1:14" x14ac:dyDescent="0.3">
      <c r="A3431" t="s">
        <v>2778</v>
      </c>
      <c r="B3431">
        <v>5.9</v>
      </c>
      <c r="N3431">
        <v>7.2</v>
      </c>
    </row>
    <row r="3432" spans="1:14" x14ac:dyDescent="0.3">
      <c r="A3432" t="s">
        <v>37</v>
      </c>
      <c r="B3432">
        <v>6.8</v>
      </c>
      <c r="N3432">
        <v>6.2</v>
      </c>
    </row>
    <row r="3433" spans="1:14" x14ac:dyDescent="0.3">
      <c r="A3433" t="s">
        <v>37</v>
      </c>
      <c r="B3433">
        <v>6.8</v>
      </c>
      <c r="N3433">
        <v>6.9</v>
      </c>
    </row>
    <row r="3434" spans="1:14" x14ac:dyDescent="0.3">
      <c r="A3434" t="s">
        <v>37</v>
      </c>
      <c r="B3434">
        <v>5.0999999999999996</v>
      </c>
      <c r="N3434">
        <v>7</v>
      </c>
    </row>
    <row r="3435" spans="1:14" x14ac:dyDescent="0.3">
      <c r="A3435" t="s">
        <v>37</v>
      </c>
      <c r="B3435">
        <v>7.7</v>
      </c>
      <c r="N3435">
        <v>6.7</v>
      </c>
    </row>
    <row r="3436" spans="1:14" x14ac:dyDescent="0.3">
      <c r="A3436" t="s">
        <v>37</v>
      </c>
      <c r="B3436">
        <v>3.9</v>
      </c>
      <c r="N3436">
        <v>3.6</v>
      </c>
    </row>
    <row r="3437" spans="1:14" x14ac:dyDescent="0.3">
      <c r="A3437" t="s">
        <v>37</v>
      </c>
      <c r="B3437">
        <v>7.8</v>
      </c>
      <c r="N3437">
        <v>7.4</v>
      </c>
    </row>
    <row r="3438" spans="1:14" x14ac:dyDescent="0.3">
      <c r="A3438" t="s">
        <v>37</v>
      </c>
      <c r="B3438">
        <v>5.7</v>
      </c>
      <c r="N3438">
        <v>6.1</v>
      </c>
    </row>
    <row r="3439" spans="1:14" x14ac:dyDescent="0.3">
      <c r="A3439" t="s">
        <v>37</v>
      </c>
      <c r="B3439">
        <v>4.7</v>
      </c>
      <c r="N3439">
        <v>7.7</v>
      </c>
    </row>
    <row r="3440" spans="1:14" x14ac:dyDescent="0.3">
      <c r="A3440" t="s">
        <v>37</v>
      </c>
      <c r="B3440">
        <v>5.9</v>
      </c>
      <c r="N3440">
        <v>7.3</v>
      </c>
    </row>
    <row r="3441" spans="1:14" x14ac:dyDescent="0.3">
      <c r="A3441" t="s">
        <v>37</v>
      </c>
      <c r="B3441">
        <v>5.9</v>
      </c>
      <c r="N3441">
        <v>7.6</v>
      </c>
    </row>
    <row r="3442" spans="1:14" x14ac:dyDescent="0.3">
      <c r="A3442" t="s">
        <v>37</v>
      </c>
      <c r="B3442">
        <v>8.1</v>
      </c>
      <c r="N3442">
        <v>6.8</v>
      </c>
    </row>
    <row r="3443" spans="1:14" x14ac:dyDescent="0.3">
      <c r="A3443" t="s">
        <v>17494</v>
      </c>
      <c r="B3443">
        <v>7.6</v>
      </c>
      <c r="N3443">
        <v>5.6</v>
      </c>
    </row>
    <row r="3444" spans="1:14" x14ac:dyDescent="0.3">
      <c r="A3444" t="s">
        <v>37</v>
      </c>
      <c r="B3444">
        <v>7.2</v>
      </c>
      <c r="N3444">
        <v>6.4</v>
      </c>
    </row>
    <row r="3445" spans="1:14" x14ac:dyDescent="0.3">
      <c r="A3445" t="s">
        <v>37</v>
      </c>
      <c r="B3445">
        <v>7.5</v>
      </c>
      <c r="N3445">
        <v>6.8</v>
      </c>
    </row>
    <row r="3446" spans="1:14" x14ac:dyDescent="0.3">
      <c r="A3446" t="s">
        <v>37</v>
      </c>
      <c r="B3446">
        <v>5.0999999999999996</v>
      </c>
      <c r="N3446">
        <v>6.1</v>
      </c>
    </row>
    <row r="3447" spans="1:14" x14ac:dyDescent="0.3">
      <c r="A3447" t="s">
        <v>37</v>
      </c>
      <c r="B3447">
        <v>6.9</v>
      </c>
      <c r="N3447">
        <v>6</v>
      </c>
    </row>
    <row r="3448" spans="1:14" x14ac:dyDescent="0.3">
      <c r="A3448" t="s">
        <v>37</v>
      </c>
      <c r="B3448">
        <v>7.6</v>
      </c>
      <c r="N3448">
        <v>6.1</v>
      </c>
    </row>
    <row r="3449" spans="1:14" x14ac:dyDescent="0.3">
      <c r="A3449" t="s">
        <v>7241</v>
      </c>
      <c r="B3449">
        <v>7.6</v>
      </c>
      <c r="N3449">
        <v>5.5</v>
      </c>
    </row>
    <row r="3450" spans="1:14" x14ac:dyDescent="0.3">
      <c r="A3450" t="s">
        <v>37</v>
      </c>
      <c r="B3450">
        <v>7.6</v>
      </c>
      <c r="N3450">
        <v>6.9</v>
      </c>
    </row>
    <row r="3451" spans="1:14" x14ac:dyDescent="0.3">
      <c r="A3451" t="s">
        <v>37</v>
      </c>
      <c r="B3451">
        <v>5.3</v>
      </c>
      <c r="N3451">
        <v>4.0999999999999996</v>
      </c>
    </row>
    <row r="3452" spans="1:14" x14ac:dyDescent="0.3">
      <c r="A3452" t="s">
        <v>8731</v>
      </c>
      <c r="B3452">
        <v>8.5</v>
      </c>
      <c r="N3452">
        <v>5.4</v>
      </c>
    </row>
    <row r="3453" spans="1:14" x14ac:dyDescent="0.3">
      <c r="A3453" t="s">
        <v>37</v>
      </c>
      <c r="B3453">
        <v>7</v>
      </c>
      <c r="N3453">
        <v>8.1999999999999993</v>
      </c>
    </row>
    <row r="3454" spans="1:14" x14ac:dyDescent="0.3">
      <c r="A3454" t="s">
        <v>1464</v>
      </c>
      <c r="B3454">
        <v>7.8</v>
      </c>
      <c r="N3454">
        <v>5.7</v>
      </c>
    </row>
    <row r="3455" spans="1:14" x14ac:dyDescent="0.3">
      <c r="A3455" t="s">
        <v>37</v>
      </c>
      <c r="B3455">
        <v>7.2</v>
      </c>
      <c r="N3455">
        <v>7.1</v>
      </c>
    </row>
    <row r="3456" spans="1:14" x14ac:dyDescent="0.3">
      <c r="A3456" t="s">
        <v>37</v>
      </c>
      <c r="B3456">
        <v>8</v>
      </c>
      <c r="N3456">
        <v>6.4</v>
      </c>
    </row>
    <row r="3457" spans="1:14" x14ac:dyDescent="0.3">
      <c r="A3457" t="s">
        <v>2778</v>
      </c>
      <c r="B3457">
        <v>8.1</v>
      </c>
      <c r="N3457">
        <v>7.5</v>
      </c>
    </row>
    <row r="3458" spans="1:14" x14ac:dyDescent="0.3">
      <c r="A3458" t="s">
        <v>37</v>
      </c>
      <c r="B3458">
        <v>6.8</v>
      </c>
      <c r="N3458">
        <v>6.4</v>
      </c>
    </row>
    <row r="3459" spans="1:14" x14ac:dyDescent="0.3">
      <c r="A3459" t="s">
        <v>37</v>
      </c>
      <c r="B3459">
        <v>7.2</v>
      </c>
      <c r="N3459">
        <v>7.3</v>
      </c>
    </row>
    <row r="3460" spans="1:14" x14ac:dyDescent="0.3">
      <c r="A3460" t="s">
        <v>37</v>
      </c>
      <c r="B3460">
        <v>7.4</v>
      </c>
      <c r="N3460">
        <v>7.2</v>
      </c>
    </row>
    <row r="3461" spans="1:14" x14ac:dyDescent="0.3">
      <c r="A3461" t="s">
        <v>37</v>
      </c>
      <c r="B3461">
        <v>6.1</v>
      </c>
      <c r="N3461">
        <v>6</v>
      </c>
    </row>
    <row r="3462" spans="1:14" x14ac:dyDescent="0.3">
      <c r="A3462" t="s">
        <v>37</v>
      </c>
      <c r="B3462">
        <v>7</v>
      </c>
      <c r="N3462">
        <v>5.6</v>
      </c>
    </row>
    <row r="3463" spans="1:14" x14ac:dyDescent="0.3">
      <c r="A3463" t="s">
        <v>37</v>
      </c>
      <c r="B3463">
        <v>5.3</v>
      </c>
      <c r="N3463">
        <v>7.5</v>
      </c>
    </row>
    <row r="3464" spans="1:14" x14ac:dyDescent="0.3">
      <c r="A3464" t="s">
        <v>37</v>
      </c>
      <c r="B3464">
        <v>4.7</v>
      </c>
      <c r="N3464">
        <v>7.2</v>
      </c>
    </row>
    <row r="3465" spans="1:14" x14ac:dyDescent="0.3">
      <c r="A3465" t="s">
        <v>37</v>
      </c>
      <c r="B3465">
        <v>5.7</v>
      </c>
      <c r="N3465">
        <v>7.2</v>
      </c>
    </row>
    <row r="3466" spans="1:14" x14ac:dyDescent="0.3">
      <c r="A3466" t="s">
        <v>37</v>
      </c>
      <c r="B3466">
        <v>6.5</v>
      </c>
      <c r="N3466">
        <v>6.5</v>
      </c>
    </row>
    <row r="3467" spans="1:14" x14ac:dyDescent="0.3">
      <c r="A3467" t="s">
        <v>11690</v>
      </c>
      <c r="B3467">
        <v>8</v>
      </c>
      <c r="N3467">
        <v>5.0999999999999996</v>
      </c>
    </row>
    <row r="3468" spans="1:14" x14ac:dyDescent="0.3">
      <c r="A3468" t="s">
        <v>37</v>
      </c>
      <c r="B3468">
        <v>3.3</v>
      </c>
      <c r="N3468">
        <v>6.8</v>
      </c>
    </row>
    <row r="3469" spans="1:14" x14ac:dyDescent="0.3">
      <c r="A3469" t="s">
        <v>37</v>
      </c>
      <c r="B3469">
        <v>8.3000000000000007</v>
      </c>
      <c r="N3469">
        <v>7.5</v>
      </c>
    </row>
    <row r="3470" spans="1:14" x14ac:dyDescent="0.3">
      <c r="A3470" t="s">
        <v>37</v>
      </c>
      <c r="B3470">
        <v>6.9</v>
      </c>
      <c r="N3470">
        <v>6.9</v>
      </c>
    </row>
    <row r="3471" spans="1:14" x14ac:dyDescent="0.3">
      <c r="A3471" t="s">
        <v>37</v>
      </c>
      <c r="B3471">
        <v>8.1</v>
      </c>
      <c r="N3471">
        <v>7</v>
      </c>
    </row>
    <row r="3472" spans="1:14" x14ac:dyDescent="0.3">
      <c r="A3472" t="s">
        <v>37</v>
      </c>
      <c r="B3472">
        <v>6.8</v>
      </c>
      <c r="N3472">
        <v>6.3</v>
      </c>
    </row>
    <row r="3473" spans="1:14" x14ac:dyDescent="0.3">
      <c r="A3473" t="s">
        <v>37</v>
      </c>
      <c r="B3473">
        <v>4.5999999999999996</v>
      </c>
      <c r="N3473">
        <v>5.5</v>
      </c>
    </row>
    <row r="3474" spans="1:14" x14ac:dyDescent="0.3">
      <c r="A3474" t="s">
        <v>37</v>
      </c>
      <c r="B3474">
        <v>7</v>
      </c>
      <c r="N3474">
        <v>6.6</v>
      </c>
    </row>
    <row r="3475" spans="1:14" x14ac:dyDescent="0.3">
      <c r="A3475" t="s">
        <v>37</v>
      </c>
      <c r="B3475">
        <v>6.7</v>
      </c>
      <c r="N3475">
        <v>5.2</v>
      </c>
    </row>
    <row r="3476" spans="1:14" x14ac:dyDescent="0.3">
      <c r="A3476" t="s">
        <v>37</v>
      </c>
      <c r="B3476">
        <v>5.8</v>
      </c>
      <c r="N3476">
        <v>8.3000000000000007</v>
      </c>
    </row>
    <row r="3477" spans="1:14" x14ac:dyDescent="0.3">
      <c r="A3477" t="s">
        <v>37</v>
      </c>
      <c r="B3477">
        <v>4.5</v>
      </c>
      <c r="N3477">
        <v>7.2</v>
      </c>
    </row>
    <row r="3478" spans="1:14" x14ac:dyDescent="0.3">
      <c r="A3478" t="s">
        <v>37</v>
      </c>
      <c r="B3478">
        <v>6.2</v>
      </c>
      <c r="N3478">
        <v>7.2</v>
      </c>
    </row>
    <row r="3479" spans="1:14" x14ac:dyDescent="0.3">
      <c r="A3479" t="s">
        <v>37</v>
      </c>
      <c r="B3479">
        <v>6.6</v>
      </c>
      <c r="N3479">
        <v>6.5</v>
      </c>
    </row>
    <row r="3480" spans="1:14" x14ac:dyDescent="0.3">
      <c r="A3480" t="s">
        <v>37</v>
      </c>
      <c r="B3480">
        <v>6.6</v>
      </c>
      <c r="N3480">
        <v>6.5</v>
      </c>
    </row>
    <row r="3481" spans="1:14" x14ac:dyDescent="0.3">
      <c r="A3481" t="s">
        <v>37</v>
      </c>
      <c r="B3481">
        <v>7.8</v>
      </c>
      <c r="N3481">
        <v>7.8</v>
      </c>
    </row>
    <row r="3482" spans="1:14" x14ac:dyDescent="0.3">
      <c r="A3482" t="s">
        <v>37</v>
      </c>
      <c r="B3482">
        <v>7.7</v>
      </c>
      <c r="N3482">
        <v>6.4</v>
      </c>
    </row>
    <row r="3483" spans="1:14" x14ac:dyDescent="0.3">
      <c r="A3483" t="s">
        <v>37</v>
      </c>
      <c r="B3483">
        <v>5.7</v>
      </c>
      <c r="N3483">
        <v>8.1</v>
      </c>
    </row>
    <row r="3484" spans="1:14" x14ac:dyDescent="0.3">
      <c r="A3484" t="s">
        <v>37</v>
      </c>
      <c r="B3484">
        <v>7.1</v>
      </c>
      <c r="N3484">
        <v>5.6</v>
      </c>
    </row>
    <row r="3485" spans="1:14" x14ac:dyDescent="0.3">
      <c r="A3485" t="s">
        <v>37</v>
      </c>
      <c r="B3485">
        <v>6.4</v>
      </c>
      <c r="N3485">
        <v>5.6</v>
      </c>
    </row>
    <row r="3486" spans="1:14" x14ac:dyDescent="0.3">
      <c r="A3486" t="s">
        <v>37</v>
      </c>
      <c r="B3486">
        <v>7</v>
      </c>
      <c r="N3486">
        <v>6.6</v>
      </c>
    </row>
    <row r="3487" spans="1:14" x14ac:dyDescent="0.3">
      <c r="A3487" t="s">
        <v>1464</v>
      </c>
      <c r="B3487">
        <v>5.8</v>
      </c>
      <c r="N3487">
        <v>7.7</v>
      </c>
    </row>
    <row r="3488" spans="1:14" x14ac:dyDescent="0.3">
      <c r="A3488" t="s">
        <v>37</v>
      </c>
      <c r="B3488">
        <v>7.8</v>
      </c>
      <c r="N3488">
        <v>7.2</v>
      </c>
    </row>
    <row r="3489" spans="1:14" x14ac:dyDescent="0.3">
      <c r="A3489" t="s">
        <v>37</v>
      </c>
      <c r="B3489">
        <v>7.2</v>
      </c>
      <c r="N3489">
        <v>6.5</v>
      </c>
    </row>
    <row r="3490" spans="1:14" x14ac:dyDescent="0.3">
      <c r="A3490" t="s">
        <v>37</v>
      </c>
      <c r="B3490">
        <v>5.6</v>
      </c>
      <c r="N3490">
        <v>6.1</v>
      </c>
    </row>
    <row r="3491" spans="1:14" x14ac:dyDescent="0.3">
      <c r="A3491" t="s">
        <v>2778</v>
      </c>
      <c r="B3491">
        <v>6.8</v>
      </c>
      <c r="N3491">
        <v>5.7</v>
      </c>
    </row>
    <row r="3492" spans="1:14" x14ac:dyDescent="0.3">
      <c r="A3492" t="s">
        <v>37</v>
      </c>
      <c r="B3492">
        <v>7.3</v>
      </c>
      <c r="N3492">
        <v>5.9</v>
      </c>
    </row>
    <row r="3493" spans="1:14" x14ac:dyDescent="0.3">
      <c r="A3493" t="s">
        <v>37</v>
      </c>
      <c r="B3493">
        <v>7.3</v>
      </c>
      <c r="N3493">
        <v>7.7</v>
      </c>
    </row>
    <row r="3494" spans="1:14" x14ac:dyDescent="0.3">
      <c r="A3494" t="s">
        <v>37</v>
      </c>
      <c r="B3494">
        <v>6.6</v>
      </c>
      <c r="N3494">
        <v>7.1</v>
      </c>
    </row>
    <row r="3495" spans="1:14" x14ac:dyDescent="0.3">
      <c r="A3495" t="s">
        <v>20718</v>
      </c>
      <c r="B3495">
        <v>7.5</v>
      </c>
      <c r="N3495">
        <v>7.6</v>
      </c>
    </row>
    <row r="3496" spans="1:14" x14ac:dyDescent="0.3">
      <c r="A3496" t="s">
        <v>8731</v>
      </c>
      <c r="B3496">
        <v>7.8</v>
      </c>
      <c r="N3496">
        <v>6.4</v>
      </c>
    </row>
    <row r="3497" spans="1:14" x14ac:dyDescent="0.3">
      <c r="A3497" t="s">
        <v>37</v>
      </c>
      <c r="B3497">
        <v>6.7</v>
      </c>
      <c r="N3497">
        <v>6.8</v>
      </c>
    </row>
    <row r="3498" spans="1:14" x14ac:dyDescent="0.3">
      <c r="A3498" t="s">
        <v>37</v>
      </c>
      <c r="B3498">
        <v>7.5</v>
      </c>
      <c r="N3498">
        <v>6.5</v>
      </c>
    </row>
    <row r="3499" spans="1:14" x14ac:dyDescent="0.3">
      <c r="A3499" t="s">
        <v>37</v>
      </c>
      <c r="B3499">
        <v>6.3</v>
      </c>
      <c r="N3499">
        <v>6</v>
      </c>
    </row>
    <row r="3500" spans="1:14" x14ac:dyDescent="0.3">
      <c r="A3500" t="s">
        <v>37</v>
      </c>
      <c r="B3500">
        <v>6.3</v>
      </c>
      <c r="N3500">
        <v>7.3</v>
      </c>
    </row>
    <row r="3501" spans="1:14" x14ac:dyDescent="0.3">
      <c r="A3501" t="s">
        <v>37</v>
      </c>
      <c r="B3501">
        <v>6.8</v>
      </c>
      <c r="N3501">
        <v>7.3</v>
      </c>
    </row>
    <row r="3502" spans="1:14" x14ac:dyDescent="0.3">
      <c r="A3502" t="s">
        <v>5611</v>
      </c>
      <c r="B3502">
        <v>7.8</v>
      </c>
      <c r="N3502">
        <v>6.5</v>
      </c>
    </row>
    <row r="3503" spans="1:14" x14ac:dyDescent="0.3">
      <c r="A3503" t="s">
        <v>37</v>
      </c>
      <c r="B3503">
        <v>6.9</v>
      </c>
      <c r="N3503">
        <v>6</v>
      </c>
    </row>
    <row r="3504" spans="1:14" x14ac:dyDescent="0.3">
      <c r="A3504" t="s">
        <v>37</v>
      </c>
      <c r="B3504">
        <v>4.3</v>
      </c>
      <c r="N3504">
        <v>5.3</v>
      </c>
    </row>
    <row r="3505" spans="1:14" x14ac:dyDescent="0.3">
      <c r="A3505" t="s">
        <v>15950</v>
      </c>
      <c r="B3505">
        <v>7.2</v>
      </c>
      <c r="N3505">
        <v>6.6</v>
      </c>
    </row>
    <row r="3506" spans="1:14" x14ac:dyDescent="0.3">
      <c r="A3506" t="s">
        <v>11690</v>
      </c>
      <c r="B3506">
        <v>7.3</v>
      </c>
      <c r="N3506">
        <v>7.1</v>
      </c>
    </row>
    <row r="3507" spans="1:14" x14ac:dyDescent="0.3">
      <c r="A3507" t="s">
        <v>1464</v>
      </c>
      <c r="B3507">
        <v>7.2</v>
      </c>
      <c r="N3507">
        <v>8.4</v>
      </c>
    </row>
    <row r="3508" spans="1:14" x14ac:dyDescent="0.3">
      <c r="A3508" t="s">
        <v>37</v>
      </c>
      <c r="B3508">
        <v>5.4</v>
      </c>
      <c r="N3508">
        <v>6.2</v>
      </c>
    </row>
    <row r="3509" spans="1:14" x14ac:dyDescent="0.3">
      <c r="A3509" t="s">
        <v>37</v>
      </c>
      <c r="B3509">
        <v>7.1</v>
      </c>
      <c r="N3509">
        <v>5.8</v>
      </c>
    </row>
    <row r="3510" spans="1:14" x14ac:dyDescent="0.3">
      <c r="A3510" t="s">
        <v>37</v>
      </c>
      <c r="B3510">
        <v>6.8</v>
      </c>
      <c r="N3510">
        <v>5.7</v>
      </c>
    </row>
    <row r="3511" spans="1:14" x14ac:dyDescent="0.3">
      <c r="A3511" t="s">
        <v>37</v>
      </c>
      <c r="B3511">
        <v>7</v>
      </c>
      <c r="N3511">
        <v>6.1</v>
      </c>
    </row>
    <row r="3512" spans="1:14" x14ac:dyDescent="0.3">
      <c r="A3512" t="s">
        <v>37</v>
      </c>
      <c r="B3512">
        <v>7.4</v>
      </c>
      <c r="N3512">
        <v>6.4</v>
      </c>
    </row>
    <row r="3513" spans="1:14" x14ac:dyDescent="0.3">
      <c r="A3513" t="s">
        <v>37</v>
      </c>
      <c r="B3513">
        <v>6.7</v>
      </c>
      <c r="N3513">
        <v>6.5</v>
      </c>
    </row>
    <row r="3514" spans="1:14" x14ac:dyDescent="0.3">
      <c r="A3514" t="s">
        <v>37</v>
      </c>
      <c r="B3514">
        <v>7.2</v>
      </c>
      <c r="N3514">
        <v>4.5999999999999996</v>
      </c>
    </row>
    <row r="3515" spans="1:14" x14ac:dyDescent="0.3">
      <c r="A3515" t="s">
        <v>37</v>
      </c>
      <c r="B3515">
        <v>7.5</v>
      </c>
      <c r="N3515">
        <v>6.8</v>
      </c>
    </row>
    <row r="3516" spans="1:14" x14ac:dyDescent="0.3">
      <c r="A3516" t="s">
        <v>37</v>
      </c>
      <c r="B3516">
        <v>6.8</v>
      </c>
      <c r="N3516">
        <v>5.9</v>
      </c>
    </row>
    <row r="3517" spans="1:14" x14ac:dyDescent="0.3">
      <c r="A3517" t="s">
        <v>2778</v>
      </c>
      <c r="B3517">
        <v>7.9</v>
      </c>
      <c r="N3517">
        <v>7.7</v>
      </c>
    </row>
    <row r="3518" spans="1:14" x14ac:dyDescent="0.3">
      <c r="A3518" t="s">
        <v>37</v>
      </c>
      <c r="B3518">
        <v>6.7</v>
      </c>
      <c r="N3518">
        <v>7.1</v>
      </c>
    </row>
    <row r="3519" spans="1:14" x14ac:dyDescent="0.3">
      <c r="A3519" t="s">
        <v>37</v>
      </c>
      <c r="B3519">
        <v>5.8</v>
      </c>
      <c r="N3519">
        <v>6.2</v>
      </c>
    </row>
    <row r="3520" spans="1:14" x14ac:dyDescent="0.3">
      <c r="A3520" t="s">
        <v>37</v>
      </c>
      <c r="B3520">
        <v>6.5</v>
      </c>
      <c r="N3520">
        <v>7.7</v>
      </c>
    </row>
    <row r="3521" spans="1:14" x14ac:dyDescent="0.3">
      <c r="A3521" t="s">
        <v>37</v>
      </c>
      <c r="B3521">
        <v>7.2</v>
      </c>
      <c r="N3521">
        <v>7.5</v>
      </c>
    </row>
    <row r="3522" spans="1:14" x14ac:dyDescent="0.3">
      <c r="A3522" t="s">
        <v>37</v>
      </c>
      <c r="B3522">
        <v>6.5</v>
      </c>
      <c r="N3522">
        <v>6.9</v>
      </c>
    </row>
    <row r="3523" spans="1:14" x14ac:dyDescent="0.3">
      <c r="A3523" t="s">
        <v>37</v>
      </c>
      <c r="B3523">
        <v>6.2</v>
      </c>
      <c r="N3523">
        <v>7.1</v>
      </c>
    </row>
    <row r="3524" spans="1:14" x14ac:dyDescent="0.3">
      <c r="A3524" t="s">
        <v>37</v>
      </c>
      <c r="B3524">
        <v>8.6</v>
      </c>
      <c r="N3524">
        <v>6.3</v>
      </c>
    </row>
    <row r="3525" spans="1:14" x14ac:dyDescent="0.3">
      <c r="A3525" t="s">
        <v>37</v>
      </c>
      <c r="B3525">
        <v>6.5</v>
      </c>
      <c r="N3525">
        <v>8.3000000000000007</v>
      </c>
    </row>
    <row r="3526" spans="1:14" x14ac:dyDescent="0.3">
      <c r="A3526" t="s">
        <v>37</v>
      </c>
      <c r="B3526">
        <v>6.3</v>
      </c>
      <c r="N3526">
        <v>4.7</v>
      </c>
    </row>
    <row r="3527" spans="1:14" x14ac:dyDescent="0.3">
      <c r="A3527" t="s">
        <v>37</v>
      </c>
      <c r="B3527">
        <v>4.3</v>
      </c>
      <c r="N3527">
        <v>7.2</v>
      </c>
    </row>
    <row r="3528" spans="1:14" x14ac:dyDescent="0.3">
      <c r="A3528" t="s">
        <v>37</v>
      </c>
      <c r="B3528">
        <v>6.1</v>
      </c>
      <c r="N3528">
        <v>5.0999999999999996</v>
      </c>
    </row>
    <row r="3529" spans="1:14" x14ac:dyDescent="0.3">
      <c r="A3529" t="s">
        <v>37</v>
      </c>
      <c r="B3529">
        <v>5.8</v>
      </c>
      <c r="N3529">
        <v>6.1</v>
      </c>
    </row>
    <row r="3530" spans="1:14" x14ac:dyDescent="0.3">
      <c r="A3530" t="s">
        <v>37</v>
      </c>
      <c r="B3530">
        <v>6.7</v>
      </c>
      <c r="N3530">
        <v>7</v>
      </c>
    </row>
    <row r="3531" spans="1:14" x14ac:dyDescent="0.3">
      <c r="A3531" t="s">
        <v>37</v>
      </c>
      <c r="B3531">
        <v>6.7</v>
      </c>
      <c r="N3531">
        <v>6.3</v>
      </c>
    </row>
    <row r="3532" spans="1:14" x14ac:dyDescent="0.3">
      <c r="A3532" t="s">
        <v>37</v>
      </c>
      <c r="B3532">
        <v>5.0999999999999996</v>
      </c>
      <c r="N3532">
        <v>6.1</v>
      </c>
    </row>
    <row r="3533" spans="1:14" x14ac:dyDescent="0.3">
      <c r="A3533" t="s">
        <v>37</v>
      </c>
      <c r="B3533">
        <v>7.7</v>
      </c>
      <c r="N3533">
        <v>7.8</v>
      </c>
    </row>
    <row r="3534" spans="1:14" x14ac:dyDescent="0.3">
      <c r="A3534" t="s">
        <v>2778</v>
      </c>
      <c r="B3534">
        <v>6.7</v>
      </c>
      <c r="N3534">
        <v>4.7</v>
      </c>
    </row>
    <row r="3535" spans="1:14" x14ac:dyDescent="0.3">
      <c r="A3535" t="s">
        <v>37</v>
      </c>
      <c r="B3535">
        <v>6.6</v>
      </c>
      <c r="N3535">
        <v>6.7</v>
      </c>
    </row>
    <row r="3536" spans="1:14" x14ac:dyDescent="0.3">
      <c r="A3536" t="s">
        <v>37</v>
      </c>
      <c r="B3536">
        <v>8.1999999999999993</v>
      </c>
      <c r="N3536">
        <v>6.6</v>
      </c>
    </row>
    <row r="3537" spans="1:14" x14ac:dyDescent="0.3">
      <c r="A3537" t="s">
        <v>15778</v>
      </c>
      <c r="B3537">
        <v>8.1</v>
      </c>
      <c r="N3537">
        <v>7.1</v>
      </c>
    </row>
    <row r="3538" spans="1:14" x14ac:dyDescent="0.3">
      <c r="A3538" t="s">
        <v>37</v>
      </c>
      <c r="B3538">
        <v>7.2</v>
      </c>
      <c r="N3538">
        <v>6.7</v>
      </c>
    </row>
    <row r="3539" spans="1:14" x14ac:dyDescent="0.3">
      <c r="A3539" t="s">
        <v>21178</v>
      </c>
      <c r="B3539">
        <v>7.4</v>
      </c>
      <c r="N3539">
        <v>7.1</v>
      </c>
    </row>
    <row r="3540" spans="1:14" x14ac:dyDescent="0.3">
      <c r="A3540" t="s">
        <v>37</v>
      </c>
      <c r="B3540">
        <v>6.5</v>
      </c>
      <c r="N3540">
        <v>7.6</v>
      </c>
    </row>
    <row r="3541" spans="1:14" x14ac:dyDescent="0.3">
      <c r="A3541" t="s">
        <v>37</v>
      </c>
      <c r="B3541">
        <v>5.7</v>
      </c>
      <c r="N3541">
        <v>8.1</v>
      </c>
    </row>
    <row r="3542" spans="1:14" x14ac:dyDescent="0.3">
      <c r="A3542" t="s">
        <v>37</v>
      </c>
      <c r="B3542">
        <v>6.2</v>
      </c>
      <c r="N3542">
        <v>5.5</v>
      </c>
    </row>
    <row r="3543" spans="1:14" x14ac:dyDescent="0.3">
      <c r="A3543" t="s">
        <v>37</v>
      </c>
      <c r="B3543">
        <v>3.3</v>
      </c>
      <c r="N3543">
        <v>6.6</v>
      </c>
    </row>
    <row r="3544" spans="1:14" x14ac:dyDescent="0.3">
      <c r="A3544" t="s">
        <v>37</v>
      </c>
      <c r="B3544">
        <v>6.1</v>
      </c>
      <c r="N3544">
        <v>4.8</v>
      </c>
    </row>
    <row r="3545" spans="1:14" x14ac:dyDescent="0.3">
      <c r="A3545" t="s">
        <v>37</v>
      </c>
      <c r="B3545">
        <v>5.7</v>
      </c>
      <c r="N3545">
        <v>6.4</v>
      </c>
    </row>
    <row r="3546" spans="1:14" x14ac:dyDescent="0.3">
      <c r="A3546" t="s">
        <v>37</v>
      </c>
      <c r="B3546">
        <v>7.2</v>
      </c>
      <c r="N3546">
        <v>7.3</v>
      </c>
    </row>
    <row r="3547" spans="1:14" x14ac:dyDescent="0.3">
      <c r="A3547" t="s">
        <v>37</v>
      </c>
      <c r="B3547">
        <v>7.7</v>
      </c>
      <c r="N3547">
        <v>6.9</v>
      </c>
    </row>
    <row r="3548" spans="1:14" x14ac:dyDescent="0.3">
      <c r="A3548" t="s">
        <v>37</v>
      </c>
      <c r="B3548">
        <v>7.1</v>
      </c>
      <c r="N3548">
        <v>7.2</v>
      </c>
    </row>
    <row r="3549" spans="1:14" x14ac:dyDescent="0.3">
      <c r="A3549" t="s">
        <v>2778</v>
      </c>
      <c r="B3549">
        <v>7</v>
      </c>
      <c r="N3549">
        <v>6.5</v>
      </c>
    </row>
    <row r="3550" spans="1:14" x14ac:dyDescent="0.3">
      <c r="A3550" t="s">
        <v>5611</v>
      </c>
      <c r="B3550">
        <v>7.4</v>
      </c>
      <c r="N3550">
        <v>6.6</v>
      </c>
    </row>
    <row r="3551" spans="1:14" x14ac:dyDescent="0.3">
      <c r="A3551" t="s">
        <v>37</v>
      </c>
      <c r="B3551">
        <v>7.7</v>
      </c>
      <c r="N3551">
        <v>6.7</v>
      </c>
    </row>
    <row r="3552" spans="1:14" x14ac:dyDescent="0.3">
      <c r="A3552" t="s">
        <v>37</v>
      </c>
      <c r="B3552">
        <v>6.6</v>
      </c>
      <c r="N3552">
        <v>7.3</v>
      </c>
    </row>
    <row r="3553" spans="1:14" x14ac:dyDescent="0.3">
      <c r="A3553" t="s">
        <v>37</v>
      </c>
      <c r="B3553">
        <v>6</v>
      </c>
      <c r="N3553">
        <v>6.4</v>
      </c>
    </row>
    <row r="3554" spans="1:14" x14ac:dyDescent="0.3">
      <c r="A3554" t="s">
        <v>37</v>
      </c>
      <c r="B3554">
        <v>8.4</v>
      </c>
      <c r="N3554">
        <v>7</v>
      </c>
    </row>
    <row r="3555" spans="1:14" x14ac:dyDescent="0.3">
      <c r="A3555" t="s">
        <v>9795</v>
      </c>
      <c r="B3555">
        <v>8.9</v>
      </c>
      <c r="N3555">
        <v>5.5</v>
      </c>
    </row>
    <row r="3556" spans="1:14" x14ac:dyDescent="0.3">
      <c r="A3556" t="s">
        <v>14503</v>
      </c>
      <c r="B3556">
        <v>7.9</v>
      </c>
      <c r="N3556">
        <v>6.7</v>
      </c>
    </row>
    <row r="3557" spans="1:14" x14ac:dyDescent="0.3">
      <c r="A3557" t="s">
        <v>37</v>
      </c>
      <c r="B3557">
        <v>6</v>
      </c>
      <c r="N3557">
        <v>6.1</v>
      </c>
    </row>
    <row r="3558" spans="1:14" x14ac:dyDescent="0.3">
      <c r="A3558" t="s">
        <v>37</v>
      </c>
      <c r="B3558">
        <v>6.1</v>
      </c>
      <c r="N3558">
        <v>3.9</v>
      </c>
    </row>
    <row r="3559" spans="1:14" x14ac:dyDescent="0.3">
      <c r="A3559" t="s">
        <v>37</v>
      </c>
      <c r="B3559">
        <v>7.4</v>
      </c>
      <c r="N3559">
        <v>6.3</v>
      </c>
    </row>
    <row r="3560" spans="1:14" x14ac:dyDescent="0.3">
      <c r="A3560" t="s">
        <v>37</v>
      </c>
      <c r="B3560">
        <v>6.2</v>
      </c>
      <c r="N3560">
        <v>7.5</v>
      </c>
    </row>
    <row r="3561" spans="1:14" x14ac:dyDescent="0.3">
      <c r="A3561" t="s">
        <v>2778</v>
      </c>
      <c r="B3561">
        <v>7.2</v>
      </c>
      <c r="N3561">
        <v>7</v>
      </c>
    </row>
    <row r="3562" spans="1:14" x14ac:dyDescent="0.3">
      <c r="A3562" t="s">
        <v>37</v>
      </c>
      <c r="B3562">
        <v>6.2</v>
      </c>
      <c r="N3562">
        <v>6.7</v>
      </c>
    </row>
    <row r="3563" spans="1:14" x14ac:dyDescent="0.3">
      <c r="A3563" t="s">
        <v>37</v>
      </c>
      <c r="B3563">
        <v>6.8</v>
      </c>
      <c r="N3563">
        <v>7.4</v>
      </c>
    </row>
    <row r="3564" spans="1:14" x14ac:dyDescent="0.3">
      <c r="A3564" t="s">
        <v>37</v>
      </c>
      <c r="B3564">
        <v>7.7</v>
      </c>
      <c r="N3564">
        <v>7.2</v>
      </c>
    </row>
    <row r="3565" spans="1:14" x14ac:dyDescent="0.3">
      <c r="A3565" t="s">
        <v>37</v>
      </c>
      <c r="B3565">
        <v>5.9</v>
      </c>
      <c r="N3565">
        <v>6.4</v>
      </c>
    </row>
    <row r="3566" spans="1:14" x14ac:dyDescent="0.3">
      <c r="A3566" t="s">
        <v>37</v>
      </c>
      <c r="B3566">
        <v>7</v>
      </c>
      <c r="N3566">
        <v>6.5</v>
      </c>
    </row>
    <row r="3567" spans="1:14" x14ac:dyDescent="0.3">
      <c r="A3567" t="s">
        <v>37</v>
      </c>
      <c r="B3567">
        <v>6.1</v>
      </c>
      <c r="N3567">
        <v>6.9</v>
      </c>
    </row>
    <row r="3568" spans="1:14" x14ac:dyDescent="0.3">
      <c r="A3568" t="s">
        <v>21473</v>
      </c>
      <c r="B3568">
        <v>7.6</v>
      </c>
      <c r="N3568">
        <v>7.5</v>
      </c>
    </row>
    <row r="3569" spans="1:14" x14ac:dyDescent="0.3">
      <c r="A3569" t="s">
        <v>37</v>
      </c>
      <c r="B3569">
        <v>8.1</v>
      </c>
      <c r="N3569">
        <v>7.7</v>
      </c>
    </row>
    <row r="3570" spans="1:14" x14ac:dyDescent="0.3">
      <c r="A3570" t="s">
        <v>37</v>
      </c>
      <c r="B3570">
        <v>5.7</v>
      </c>
      <c r="N3570">
        <v>7.7</v>
      </c>
    </row>
    <row r="3571" spans="1:14" x14ac:dyDescent="0.3">
      <c r="A3571" t="s">
        <v>37</v>
      </c>
      <c r="B3571">
        <v>6.6</v>
      </c>
      <c r="N3571">
        <v>6.5</v>
      </c>
    </row>
    <row r="3572" spans="1:14" x14ac:dyDescent="0.3">
      <c r="A3572" t="s">
        <v>37</v>
      </c>
      <c r="B3572">
        <v>7.3</v>
      </c>
      <c r="N3572">
        <v>7</v>
      </c>
    </row>
    <row r="3573" spans="1:14" x14ac:dyDescent="0.3">
      <c r="A3573" t="s">
        <v>37</v>
      </c>
      <c r="B3573">
        <v>5</v>
      </c>
      <c r="N3573">
        <v>5.5</v>
      </c>
    </row>
    <row r="3574" spans="1:14" x14ac:dyDescent="0.3">
      <c r="A3574" t="s">
        <v>37</v>
      </c>
      <c r="B3574">
        <v>7</v>
      </c>
      <c r="N3574">
        <v>6.3</v>
      </c>
    </row>
    <row r="3575" spans="1:14" x14ac:dyDescent="0.3">
      <c r="A3575" t="s">
        <v>37</v>
      </c>
      <c r="B3575">
        <v>3.4</v>
      </c>
      <c r="N3575">
        <v>7.9</v>
      </c>
    </row>
    <row r="3576" spans="1:14" x14ac:dyDescent="0.3">
      <c r="A3576" t="s">
        <v>37</v>
      </c>
      <c r="B3576">
        <v>5.9</v>
      </c>
      <c r="N3576">
        <v>7.3</v>
      </c>
    </row>
    <row r="3577" spans="1:14" x14ac:dyDescent="0.3">
      <c r="A3577" t="s">
        <v>676</v>
      </c>
      <c r="B3577">
        <v>6</v>
      </c>
      <c r="N3577">
        <v>7.4</v>
      </c>
    </row>
    <row r="3578" spans="1:14" x14ac:dyDescent="0.3">
      <c r="A3578" t="s">
        <v>37</v>
      </c>
      <c r="B3578">
        <v>7.4</v>
      </c>
      <c r="N3578">
        <v>7</v>
      </c>
    </row>
    <row r="3579" spans="1:14" x14ac:dyDescent="0.3">
      <c r="A3579" t="s">
        <v>37</v>
      </c>
      <c r="B3579">
        <v>7.4</v>
      </c>
      <c r="N3579">
        <v>7.1</v>
      </c>
    </row>
    <row r="3580" spans="1:14" x14ac:dyDescent="0.3">
      <c r="A3580" t="s">
        <v>37</v>
      </c>
      <c r="B3580">
        <v>4.2</v>
      </c>
      <c r="N3580">
        <v>7.5</v>
      </c>
    </row>
    <row r="3581" spans="1:14" x14ac:dyDescent="0.3">
      <c r="A3581" t="s">
        <v>37</v>
      </c>
      <c r="B3581">
        <v>6.2</v>
      </c>
      <c r="N3581">
        <v>6.7</v>
      </c>
    </row>
    <row r="3582" spans="1:14" x14ac:dyDescent="0.3">
      <c r="A3582" t="s">
        <v>37</v>
      </c>
      <c r="B3582">
        <v>5.4</v>
      </c>
      <c r="N3582">
        <v>6.7</v>
      </c>
    </row>
    <row r="3583" spans="1:14" x14ac:dyDescent="0.3">
      <c r="A3583" t="s">
        <v>37</v>
      </c>
      <c r="B3583">
        <v>7.2</v>
      </c>
      <c r="N3583">
        <v>4.2</v>
      </c>
    </row>
    <row r="3584" spans="1:14" x14ac:dyDescent="0.3">
      <c r="A3584" t="s">
        <v>37</v>
      </c>
      <c r="B3584">
        <v>6.7</v>
      </c>
      <c r="N3584">
        <v>7</v>
      </c>
    </row>
    <row r="3585" spans="1:14" x14ac:dyDescent="0.3">
      <c r="A3585" t="s">
        <v>37</v>
      </c>
      <c r="B3585">
        <v>7.2</v>
      </c>
      <c r="N3585">
        <v>7</v>
      </c>
    </row>
    <row r="3586" spans="1:14" x14ac:dyDescent="0.3">
      <c r="A3586" t="s">
        <v>37</v>
      </c>
      <c r="B3586">
        <v>7.4</v>
      </c>
      <c r="N3586">
        <v>6.8</v>
      </c>
    </row>
    <row r="3587" spans="1:14" x14ac:dyDescent="0.3">
      <c r="A3587" t="s">
        <v>37</v>
      </c>
      <c r="B3587">
        <v>5.6</v>
      </c>
      <c r="N3587">
        <v>7.5</v>
      </c>
    </row>
    <row r="3588" spans="1:14" x14ac:dyDescent="0.3">
      <c r="A3588" t="s">
        <v>37</v>
      </c>
      <c r="B3588">
        <v>6.8</v>
      </c>
      <c r="N3588">
        <v>5.3</v>
      </c>
    </row>
    <row r="3589" spans="1:14" x14ac:dyDescent="0.3">
      <c r="A3589" t="s">
        <v>37</v>
      </c>
      <c r="B3589">
        <v>7.7</v>
      </c>
      <c r="N3589">
        <v>7.3</v>
      </c>
    </row>
    <row r="3590" spans="1:14" x14ac:dyDescent="0.3">
      <c r="A3590" t="s">
        <v>37</v>
      </c>
      <c r="B3590">
        <v>7</v>
      </c>
      <c r="N3590">
        <v>5.6</v>
      </c>
    </row>
    <row r="3591" spans="1:14" x14ac:dyDescent="0.3">
      <c r="A3591" t="s">
        <v>37</v>
      </c>
      <c r="B3591">
        <v>7.2</v>
      </c>
      <c r="N3591">
        <v>5.6</v>
      </c>
    </row>
    <row r="3592" spans="1:14" x14ac:dyDescent="0.3">
      <c r="A3592" t="s">
        <v>37</v>
      </c>
      <c r="B3592">
        <v>7.2</v>
      </c>
      <c r="N3592">
        <v>6.6</v>
      </c>
    </row>
    <row r="3593" spans="1:14" x14ac:dyDescent="0.3">
      <c r="A3593" t="s">
        <v>5611</v>
      </c>
      <c r="B3593">
        <v>6.2</v>
      </c>
      <c r="N3593">
        <v>6.3</v>
      </c>
    </row>
    <row r="3594" spans="1:14" x14ac:dyDescent="0.3">
      <c r="A3594" t="s">
        <v>37</v>
      </c>
      <c r="B3594">
        <v>6.2</v>
      </c>
      <c r="N3594">
        <v>7.5</v>
      </c>
    </row>
    <row r="3595" spans="1:14" x14ac:dyDescent="0.3">
      <c r="A3595" t="s">
        <v>37</v>
      </c>
      <c r="B3595">
        <v>6.9</v>
      </c>
      <c r="N3595">
        <v>7.6</v>
      </c>
    </row>
    <row r="3596" spans="1:14" x14ac:dyDescent="0.3">
      <c r="A3596" t="s">
        <v>37</v>
      </c>
      <c r="B3596">
        <v>7</v>
      </c>
      <c r="N3596">
        <v>4.0999999999999996</v>
      </c>
    </row>
    <row r="3597" spans="1:14" x14ac:dyDescent="0.3">
      <c r="A3597" t="s">
        <v>37</v>
      </c>
      <c r="B3597">
        <v>6.7</v>
      </c>
      <c r="N3597">
        <v>7.8</v>
      </c>
    </row>
    <row r="3598" spans="1:14" x14ac:dyDescent="0.3">
      <c r="A3598" t="s">
        <v>37</v>
      </c>
      <c r="B3598">
        <v>3.6</v>
      </c>
      <c r="N3598">
        <v>6.7</v>
      </c>
    </row>
    <row r="3599" spans="1:14" x14ac:dyDescent="0.3">
      <c r="A3599" t="s">
        <v>37</v>
      </c>
      <c r="B3599">
        <v>7.4</v>
      </c>
      <c r="N3599">
        <v>7.3</v>
      </c>
    </row>
    <row r="3600" spans="1:14" x14ac:dyDescent="0.3">
      <c r="A3600" t="s">
        <v>37</v>
      </c>
      <c r="B3600">
        <v>6.1</v>
      </c>
      <c r="N3600">
        <v>7.1</v>
      </c>
    </row>
    <row r="3601" spans="1:14" x14ac:dyDescent="0.3">
      <c r="A3601" t="s">
        <v>21473</v>
      </c>
      <c r="B3601">
        <v>8.1999999999999993</v>
      </c>
      <c r="N3601">
        <v>6.6</v>
      </c>
    </row>
    <row r="3602" spans="1:14" x14ac:dyDescent="0.3">
      <c r="A3602" t="s">
        <v>37</v>
      </c>
      <c r="B3602">
        <v>7.7</v>
      </c>
      <c r="N3602">
        <v>6.2</v>
      </c>
    </row>
    <row r="3603" spans="1:14" x14ac:dyDescent="0.3">
      <c r="A3603" t="s">
        <v>37</v>
      </c>
      <c r="B3603">
        <v>7.3</v>
      </c>
      <c r="N3603">
        <v>6.1</v>
      </c>
    </row>
    <row r="3604" spans="1:14" x14ac:dyDescent="0.3">
      <c r="A3604" t="s">
        <v>37</v>
      </c>
      <c r="B3604">
        <v>7.6</v>
      </c>
      <c r="N3604">
        <v>7</v>
      </c>
    </row>
    <row r="3605" spans="1:14" x14ac:dyDescent="0.3">
      <c r="A3605" t="s">
        <v>37</v>
      </c>
      <c r="B3605">
        <v>6.8</v>
      </c>
      <c r="N3605">
        <v>6.3</v>
      </c>
    </row>
    <row r="3606" spans="1:14" x14ac:dyDescent="0.3">
      <c r="A3606" t="s">
        <v>37</v>
      </c>
      <c r="B3606">
        <v>5.6</v>
      </c>
      <c r="N3606">
        <v>6.4</v>
      </c>
    </row>
    <row r="3607" spans="1:14" x14ac:dyDescent="0.3">
      <c r="A3607" t="s">
        <v>5611</v>
      </c>
      <c r="B3607">
        <v>4.8</v>
      </c>
      <c r="N3607">
        <v>6.6</v>
      </c>
    </row>
    <row r="3608" spans="1:14" x14ac:dyDescent="0.3">
      <c r="A3608" t="s">
        <v>37</v>
      </c>
      <c r="B3608">
        <v>6.4</v>
      </c>
    </row>
    <row r="3609" spans="1:14" x14ac:dyDescent="0.3">
      <c r="A3609" t="s">
        <v>37</v>
      </c>
      <c r="B3609">
        <v>6.8</v>
      </c>
    </row>
    <row r="3610" spans="1:14" x14ac:dyDescent="0.3">
      <c r="A3610" t="s">
        <v>37</v>
      </c>
      <c r="B3610">
        <v>6.1</v>
      </c>
    </row>
    <row r="3611" spans="1:14" x14ac:dyDescent="0.3">
      <c r="A3611" t="s">
        <v>37</v>
      </c>
      <c r="B3611">
        <v>6</v>
      </c>
    </row>
    <row r="3612" spans="1:14" x14ac:dyDescent="0.3">
      <c r="A3612" t="s">
        <v>37</v>
      </c>
      <c r="B3612">
        <v>6.1</v>
      </c>
    </row>
    <row r="3613" spans="1:14" x14ac:dyDescent="0.3">
      <c r="A3613" t="s">
        <v>37</v>
      </c>
      <c r="B3613">
        <v>5.5</v>
      </c>
    </row>
    <row r="3614" spans="1:14" x14ac:dyDescent="0.3">
      <c r="A3614" t="s">
        <v>37</v>
      </c>
      <c r="B3614">
        <v>6.9</v>
      </c>
    </row>
    <row r="3615" spans="1:14" x14ac:dyDescent="0.3">
      <c r="A3615" t="s">
        <v>37</v>
      </c>
      <c r="B3615">
        <v>4.0999999999999996</v>
      </c>
    </row>
    <row r="3616" spans="1:14" x14ac:dyDescent="0.3">
      <c r="A3616" t="s">
        <v>37</v>
      </c>
      <c r="B3616">
        <v>5.4</v>
      </c>
    </row>
    <row r="3617" spans="1:2" x14ac:dyDescent="0.3">
      <c r="A3617" t="s">
        <v>37</v>
      </c>
      <c r="B3617">
        <v>8.1999999999999993</v>
      </c>
    </row>
    <row r="3618" spans="1:2" x14ac:dyDescent="0.3">
      <c r="A3618" t="s">
        <v>37</v>
      </c>
      <c r="B3618">
        <v>5.7</v>
      </c>
    </row>
    <row r="3619" spans="1:2" x14ac:dyDescent="0.3">
      <c r="A3619" t="s">
        <v>22056</v>
      </c>
      <c r="B3619">
        <v>7.9</v>
      </c>
    </row>
    <row r="3620" spans="1:2" x14ac:dyDescent="0.3">
      <c r="A3620" t="s">
        <v>37</v>
      </c>
      <c r="B3620">
        <v>7.1</v>
      </c>
    </row>
    <row r="3621" spans="1:2" x14ac:dyDescent="0.3">
      <c r="A3621" t="s">
        <v>37</v>
      </c>
      <c r="B3621">
        <v>6.4</v>
      </c>
    </row>
    <row r="3622" spans="1:2" x14ac:dyDescent="0.3">
      <c r="A3622" t="s">
        <v>37</v>
      </c>
      <c r="B3622">
        <v>7.5</v>
      </c>
    </row>
    <row r="3623" spans="1:2" x14ac:dyDescent="0.3">
      <c r="A3623" t="s">
        <v>37</v>
      </c>
      <c r="B3623">
        <v>6.4</v>
      </c>
    </row>
    <row r="3624" spans="1:2" x14ac:dyDescent="0.3">
      <c r="A3624" t="s">
        <v>37</v>
      </c>
      <c r="B3624">
        <v>7.3</v>
      </c>
    </row>
    <row r="3625" spans="1:2" x14ac:dyDescent="0.3">
      <c r="A3625" t="s">
        <v>37</v>
      </c>
      <c r="B3625">
        <v>7.2</v>
      </c>
    </row>
    <row r="3626" spans="1:2" x14ac:dyDescent="0.3">
      <c r="A3626" t="s">
        <v>37</v>
      </c>
      <c r="B3626">
        <v>6</v>
      </c>
    </row>
    <row r="3627" spans="1:2" x14ac:dyDescent="0.3">
      <c r="A3627" t="s">
        <v>37</v>
      </c>
      <c r="B3627">
        <v>5.6</v>
      </c>
    </row>
    <row r="3628" spans="1:2" x14ac:dyDescent="0.3">
      <c r="A3628" t="s">
        <v>22077</v>
      </c>
      <c r="B3628">
        <v>8.4</v>
      </c>
    </row>
    <row r="3629" spans="1:2" x14ac:dyDescent="0.3">
      <c r="A3629" t="s">
        <v>37</v>
      </c>
      <c r="B3629">
        <v>7.5</v>
      </c>
    </row>
    <row r="3630" spans="1:2" x14ac:dyDescent="0.3">
      <c r="A3630" t="s">
        <v>37</v>
      </c>
      <c r="B3630">
        <v>7.2</v>
      </c>
    </row>
    <row r="3631" spans="1:2" x14ac:dyDescent="0.3">
      <c r="A3631" t="s">
        <v>37</v>
      </c>
      <c r="B3631">
        <v>7.2</v>
      </c>
    </row>
    <row r="3632" spans="1:2" x14ac:dyDescent="0.3">
      <c r="A3632" t="s">
        <v>37</v>
      </c>
      <c r="B3632">
        <v>6.5</v>
      </c>
    </row>
    <row r="3633" spans="1:2" x14ac:dyDescent="0.3">
      <c r="A3633" t="s">
        <v>37</v>
      </c>
      <c r="B3633">
        <v>5.0999999999999996</v>
      </c>
    </row>
    <row r="3634" spans="1:2" x14ac:dyDescent="0.3">
      <c r="A3634" t="s">
        <v>17494</v>
      </c>
      <c r="B3634">
        <v>6.4</v>
      </c>
    </row>
    <row r="3635" spans="1:2" x14ac:dyDescent="0.3">
      <c r="A3635" t="s">
        <v>37</v>
      </c>
      <c r="B3635">
        <v>6.8</v>
      </c>
    </row>
    <row r="3636" spans="1:2" x14ac:dyDescent="0.3">
      <c r="A3636" t="s">
        <v>37</v>
      </c>
      <c r="B3636">
        <v>7.5</v>
      </c>
    </row>
    <row r="3637" spans="1:2" x14ac:dyDescent="0.3">
      <c r="A3637" t="s">
        <v>37</v>
      </c>
      <c r="B3637">
        <v>6.9</v>
      </c>
    </row>
    <row r="3638" spans="1:2" x14ac:dyDescent="0.3">
      <c r="A3638" t="s">
        <v>37</v>
      </c>
      <c r="B3638">
        <v>7</v>
      </c>
    </row>
    <row r="3639" spans="1:2" x14ac:dyDescent="0.3">
      <c r="A3639" t="s">
        <v>37</v>
      </c>
      <c r="B3639">
        <v>6.3</v>
      </c>
    </row>
    <row r="3640" spans="1:2" x14ac:dyDescent="0.3">
      <c r="A3640" t="s">
        <v>37</v>
      </c>
      <c r="B3640">
        <v>5.5</v>
      </c>
    </row>
    <row r="3641" spans="1:2" x14ac:dyDescent="0.3">
      <c r="A3641" t="s">
        <v>37</v>
      </c>
      <c r="B3641">
        <v>6.6</v>
      </c>
    </row>
    <row r="3642" spans="1:2" x14ac:dyDescent="0.3">
      <c r="A3642" t="s">
        <v>37</v>
      </c>
      <c r="B3642">
        <v>5.2</v>
      </c>
    </row>
    <row r="3643" spans="1:2" x14ac:dyDescent="0.3">
      <c r="A3643" t="s">
        <v>37</v>
      </c>
      <c r="B3643">
        <v>8.3000000000000007</v>
      </c>
    </row>
    <row r="3644" spans="1:2" x14ac:dyDescent="0.3">
      <c r="A3644" t="s">
        <v>37</v>
      </c>
      <c r="B3644">
        <v>7.2</v>
      </c>
    </row>
    <row r="3645" spans="1:2" x14ac:dyDescent="0.3">
      <c r="A3645" t="s">
        <v>37</v>
      </c>
      <c r="B3645">
        <v>7.2</v>
      </c>
    </row>
    <row r="3646" spans="1:2" x14ac:dyDescent="0.3">
      <c r="A3646" t="s">
        <v>37</v>
      </c>
      <c r="B3646">
        <v>6.5</v>
      </c>
    </row>
    <row r="3647" spans="1:2" x14ac:dyDescent="0.3">
      <c r="A3647" t="s">
        <v>37</v>
      </c>
      <c r="B3647">
        <v>6.5</v>
      </c>
    </row>
    <row r="3648" spans="1:2" x14ac:dyDescent="0.3">
      <c r="A3648" t="s">
        <v>37</v>
      </c>
      <c r="B3648">
        <v>7.8</v>
      </c>
    </row>
    <row r="3649" spans="1:2" x14ac:dyDescent="0.3">
      <c r="A3649" t="s">
        <v>37</v>
      </c>
      <c r="B3649">
        <v>6.4</v>
      </c>
    </row>
    <row r="3650" spans="1:2" x14ac:dyDescent="0.3">
      <c r="A3650" t="s">
        <v>37</v>
      </c>
      <c r="B3650">
        <v>8.1</v>
      </c>
    </row>
    <row r="3651" spans="1:2" x14ac:dyDescent="0.3">
      <c r="A3651" t="s">
        <v>37</v>
      </c>
      <c r="B3651">
        <v>5.6</v>
      </c>
    </row>
    <row r="3652" spans="1:2" x14ac:dyDescent="0.3">
      <c r="A3652" t="s">
        <v>37</v>
      </c>
      <c r="B3652">
        <v>5.6</v>
      </c>
    </row>
    <row r="3653" spans="1:2" x14ac:dyDescent="0.3">
      <c r="A3653" t="s">
        <v>37</v>
      </c>
      <c r="B3653">
        <v>6.6</v>
      </c>
    </row>
    <row r="3654" spans="1:2" x14ac:dyDescent="0.3">
      <c r="A3654" t="s">
        <v>37</v>
      </c>
      <c r="B3654">
        <v>7.7</v>
      </c>
    </row>
    <row r="3655" spans="1:2" x14ac:dyDescent="0.3">
      <c r="A3655" t="s">
        <v>37</v>
      </c>
      <c r="B3655">
        <v>7.2</v>
      </c>
    </row>
    <row r="3656" spans="1:2" x14ac:dyDescent="0.3">
      <c r="A3656" t="s">
        <v>37</v>
      </c>
      <c r="B3656">
        <v>6.5</v>
      </c>
    </row>
    <row r="3657" spans="1:2" x14ac:dyDescent="0.3">
      <c r="A3657" t="s">
        <v>37</v>
      </c>
      <c r="B3657">
        <v>6.1</v>
      </c>
    </row>
    <row r="3658" spans="1:2" x14ac:dyDescent="0.3">
      <c r="A3658" t="s">
        <v>37</v>
      </c>
      <c r="B3658">
        <v>5.7</v>
      </c>
    </row>
    <row r="3659" spans="1:2" x14ac:dyDescent="0.3">
      <c r="A3659" t="s">
        <v>37</v>
      </c>
      <c r="B3659">
        <v>5.9</v>
      </c>
    </row>
    <row r="3660" spans="1:2" x14ac:dyDescent="0.3">
      <c r="A3660" t="s">
        <v>37</v>
      </c>
      <c r="B3660">
        <v>7.7</v>
      </c>
    </row>
    <row r="3661" spans="1:2" x14ac:dyDescent="0.3">
      <c r="A3661" t="s">
        <v>37</v>
      </c>
      <c r="B3661">
        <v>7.1</v>
      </c>
    </row>
    <row r="3662" spans="1:2" x14ac:dyDescent="0.3">
      <c r="A3662" t="s">
        <v>37</v>
      </c>
      <c r="B3662">
        <v>7.6</v>
      </c>
    </row>
    <row r="3663" spans="1:2" x14ac:dyDescent="0.3">
      <c r="A3663" t="s">
        <v>37</v>
      </c>
      <c r="B3663">
        <v>6.4</v>
      </c>
    </row>
    <row r="3664" spans="1:2" x14ac:dyDescent="0.3">
      <c r="A3664" t="s">
        <v>11117</v>
      </c>
      <c r="B3664">
        <v>7.4</v>
      </c>
    </row>
    <row r="3665" spans="1:2" x14ac:dyDescent="0.3">
      <c r="A3665" t="s">
        <v>37</v>
      </c>
      <c r="B3665">
        <v>6.8</v>
      </c>
    </row>
    <row r="3666" spans="1:2" x14ac:dyDescent="0.3">
      <c r="A3666" t="s">
        <v>37</v>
      </c>
      <c r="B3666">
        <v>6.5</v>
      </c>
    </row>
    <row r="3667" spans="1:2" x14ac:dyDescent="0.3">
      <c r="A3667" t="s">
        <v>37</v>
      </c>
      <c r="B3667">
        <v>6</v>
      </c>
    </row>
    <row r="3668" spans="1:2" x14ac:dyDescent="0.3">
      <c r="A3668" t="s">
        <v>37</v>
      </c>
      <c r="B3668">
        <v>7.3</v>
      </c>
    </row>
    <row r="3669" spans="1:2" x14ac:dyDescent="0.3">
      <c r="A3669" t="s">
        <v>37</v>
      </c>
      <c r="B3669">
        <v>7.3</v>
      </c>
    </row>
    <row r="3670" spans="1:2" x14ac:dyDescent="0.3">
      <c r="A3670" t="s">
        <v>37</v>
      </c>
      <c r="B3670">
        <v>6.5</v>
      </c>
    </row>
    <row r="3671" spans="1:2" x14ac:dyDescent="0.3">
      <c r="A3671" t="s">
        <v>37</v>
      </c>
      <c r="B3671">
        <v>6</v>
      </c>
    </row>
    <row r="3672" spans="1:2" x14ac:dyDescent="0.3">
      <c r="A3672" t="s">
        <v>37</v>
      </c>
      <c r="B3672">
        <v>5.3</v>
      </c>
    </row>
    <row r="3673" spans="1:2" x14ac:dyDescent="0.3">
      <c r="A3673" t="s">
        <v>37</v>
      </c>
      <c r="B3673">
        <v>6.6</v>
      </c>
    </row>
    <row r="3674" spans="1:2" x14ac:dyDescent="0.3">
      <c r="A3674" t="s">
        <v>37</v>
      </c>
      <c r="B3674">
        <v>7.1</v>
      </c>
    </row>
    <row r="3675" spans="1:2" x14ac:dyDescent="0.3">
      <c r="A3675" t="s">
        <v>676</v>
      </c>
      <c r="B3675">
        <v>8.6999999999999993</v>
      </c>
    </row>
    <row r="3676" spans="1:2" x14ac:dyDescent="0.3">
      <c r="A3676" t="s">
        <v>37</v>
      </c>
      <c r="B3676">
        <v>8.4</v>
      </c>
    </row>
    <row r="3677" spans="1:2" x14ac:dyDescent="0.3">
      <c r="A3677" t="s">
        <v>37</v>
      </c>
      <c r="B3677">
        <v>6.2</v>
      </c>
    </row>
    <row r="3678" spans="1:2" x14ac:dyDescent="0.3">
      <c r="A3678" t="s">
        <v>37</v>
      </c>
      <c r="B3678">
        <v>5.8</v>
      </c>
    </row>
    <row r="3679" spans="1:2" x14ac:dyDescent="0.3">
      <c r="A3679" t="s">
        <v>37</v>
      </c>
      <c r="B3679">
        <v>5.7</v>
      </c>
    </row>
    <row r="3680" spans="1:2" x14ac:dyDescent="0.3">
      <c r="A3680" t="s">
        <v>37</v>
      </c>
      <c r="B3680">
        <v>6.1</v>
      </c>
    </row>
    <row r="3681" spans="1:2" x14ac:dyDescent="0.3">
      <c r="A3681" t="s">
        <v>37</v>
      </c>
      <c r="B3681">
        <v>6.4</v>
      </c>
    </row>
    <row r="3682" spans="1:2" x14ac:dyDescent="0.3">
      <c r="A3682" t="s">
        <v>37</v>
      </c>
      <c r="B3682">
        <v>6.5</v>
      </c>
    </row>
    <row r="3683" spans="1:2" x14ac:dyDescent="0.3">
      <c r="A3683" t="s">
        <v>37</v>
      </c>
      <c r="B3683">
        <v>4.5999999999999996</v>
      </c>
    </row>
    <row r="3684" spans="1:2" x14ac:dyDescent="0.3">
      <c r="A3684" t="s">
        <v>37</v>
      </c>
      <c r="B3684">
        <v>6.8</v>
      </c>
    </row>
    <row r="3685" spans="1:2" x14ac:dyDescent="0.3">
      <c r="A3685" t="s">
        <v>37</v>
      </c>
      <c r="B3685">
        <v>5.9</v>
      </c>
    </row>
    <row r="3686" spans="1:2" x14ac:dyDescent="0.3">
      <c r="A3686" t="s">
        <v>37</v>
      </c>
      <c r="B3686">
        <v>7.7</v>
      </c>
    </row>
    <row r="3687" spans="1:2" x14ac:dyDescent="0.3">
      <c r="A3687" t="s">
        <v>37</v>
      </c>
      <c r="B3687">
        <v>7.1</v>
      </c>
    </row>
    <row r="3688" spans="1:2" x14ac:dyDescent="0.3">
      <c r="A3688" t="s">
        <v>37</v>
      </c>
      <c r="B3688">
        <v>6.2</v>
      </c>
    </row>
    <row r="3689" spans="1:2" x14ac:dyDescent="0.3">
      <c r="A3689" t="s">
        <v>37</v>
      </c>
      <c r="B3689">
        <v>7.7</v>
      </c>
    </row>
    <row r="3690" spans="1:2" x14ac:dyDescent="0.3">
      <c r="A3690" t="s">
        <v>37</v>
      </c>
      <c r="B3690">
        <v>7.5</v>
      </c>
    </row>
    <row r="3691" spans="1:2" x14ac:dyDescent="0.3">
      <c r="A3691" t="s">
        <v>12472</v>
      </c>
      <c r="B3691">
        <v>7.6</v>
      </c>
    </row>
    <row r="3692" spans="1:2" x14ac:dyDescent="0.3">
      <c r="A3692" t="s">
        <v>37</v>
      </c>
      <c r="B3692">
        <v>6.9</v>
      </c>
    </row>
    <row r="3693" spans="1:2" x14ac:dyDescent="0.3">
      <c r="A3693" t="s">
        <v>37</v>
      </c>
      <c r="B3693">
        <v>7.1</v>
      </c>
    </row>
    <row r="3694" spans="1:2" x14ac:dyDescent="0.3">
      <c r="A3694" t="s">
        <v>37</v>
      </c>
      <c r="B3694">
        <v>6.3</v>
      </c>
    </row>
    <row r="3695" spans="1:2" x14ac:dyDescent="0.3">
      <c r="A3695" t="s">
        <v>37</v>
      </c>
      <c r="B3695">
        <v>8.3000000000000007</v>
      </c>
    </row>
    <row r="3696" spans="1:2" x14ac:dyDescent="0.3">
      <c r="A3696" t="s">
        <v>2778</v>
      </c>
      <c r="B3696">
        <v>7.1</v>
      </c>
    </row>
    <row r="3697" spans="1:2" x14ac:dyDescent="0.3">
      <c r="A3697" t="s">
        <v>37</v>
      </c>
      <c r="B3697">
        <v>4.7</v>
      </c>
    </row>
    <row r="3698" spans="1:2" x14ac:dyDescent="0.3">
      <c r="A3698" t="s">
        <v>37</v>
      </c>
      <c r="B3698">
        <v>7.2</v>
      </c>
    </row>
    <row r="3699" spans="1:2" x14ac:dyDescent="0.3">
      <c r="A3699" t="s">
        <v>37</v>
      </c>
      <c r="B3699">
        <v>5.0999999999999996</v>
      </c>
    </row>
    <row r="3700" spans="1:2" x14ac:dyDescent="0.3">
      <c r="A3700" t="s">
        <v>9795</v>
      </c>
      <c r="B3700">
        <v>6.9</v>
      </c>
    </row>
    <row r="3701" spans="1:2" x14ac:dyDescent="0.3">
      <c r="A3701" t="s">
        <v>37</v>
      </c>
      <c r="B3701">
        <v>6.1</v>
      </c>
    </row>
    <row r="3702" spans="1:2" x14ac:dyDescent="0.3">
      <c r="A3702" t="s">
        <v>37</v>
      </c>
      <c r="B3702">
        <v>7</v>
      </c>
    </row>
    <row r="3703" spans="1:2" x14ac:dyDescent="0.3">
      <c r="A3703" t="s">
        <v>37</v>
      </c>
      <c r="B3703">
        <v>6.3</v>
      </c>
    </row>
    <row r="3704" spans="1:2" x14ac:dyDescent="0.3">
      <c r="A3704" t="s">
        <v>37</v>
      </c>
      <c r="B3704">
        <v>6.1</v>
      </c>
    </row>
    <row r="3705" spans="1:2" x14ac:dyDescent="0.3">
      <c r="A3705" t="s">
        <v>11690</v>
      </c>
      <c r="B3705">
        <v>7.2</v>
      </c>
    </row>
    <row r="3706" spans="1:2" x14ac:dyDescent="0.3">
      <c r="A3706" t="s">
        <v>37</v>
      </c>
      <c r="B3706">
        <v>7.8</v>
      </c>
    </row>
    <row r="3707" spans="1:2" x14ac:dyDescent="0.3">
      <c r="A3707" t="s">
        <v>37</v>
      </c>
      <c r="B3707">
        <v>4.7</v>
      </c>
    </row>
    <row r="3708" spans="1:2" x14ac:dyDescent="0.3">
      <c r="A3708" t="s">
        <v>37</v>
      </c>
      <c r="B3708">
        <v>6.7</v>
      </c>
    </row>
    <row r="3709" spans="1:2" x14ac:dyDescent="0.3">
      <c r="A3709" t="s">
        <v>37</v>
      </c>
      <c r="B3709">
        <v>6.6</v>
      </c>
    </row>
    <row r="3710" spans="1:2" x14ac:dyDescent="0.3">
      <c r="A3710" t="s">
        <v>1464</v>
      </c>
      <c r="B3710">
        <v>6.9</v>
      </c>
    </row>
    <row r="3711" spans="1:2" x14ac:dyDescent="0.3">
      <c r="A3711" t="s">
        <v>37</v>
      </c>
      <c r="B3711">
        <v>7.1</v>
      </c>
    </row>
    <row r="3712" spans="1:2" x14ac:dyDescent="0.3">
      <c r="A3712" t="s">
        <v>37</v>
      </c>
      <c r="B3712">
        <v>6.7</v>
      </c>
    </row>
    <row r="3713" spans="1:2" x14ac:dyDescent="0.3">
      <c r="A3713" t="s">
        <v>37</v>
      </c>
      <c r="B3713">
        <v>7.1</v>
      </c>
    </row>
    <row r="3714" spans="1:2" x14ac:dyDescent="0.3">
      <c r="A3714" t="s">
        <v>37</v>
      </c>
      <c r="B3714">
        <v>7.6</v>
      </c>
    </row>
    <row r="3715" spans="1:2" x14ac:dyDescent="0.3">
      <c r="A3715" t="s">
        <v>37</v>
      </c>
      <c r="B3715">
        <v>8.1</v>
      </c>
    </row>
    <row r="3716" spans="1:2" x14ac:dyDescent="0.3">
      <c r="A3716" t="s">
        <v>37</v>
      </c>
      <c r="B3716">
        <v>5.5</v>
      </c>
    </row>
    <row r="3717" spans="1:2" x14ac:dyDescent="0.3">
      <c r="A3717" t="s">
        <v>37</v>
      </c>
      <c r="B3717">
        <v>6.6</v>
      </c>
    </row>
    <row r="3718" spans="1:2" x14ac:dyDescent="0.3">
      <c r="A3718" t="s">
        <v>37</v>
      </c>
      <c r="B3718">
        <v>4.8</v>
      </c>
    </row>
    <row r="3719" spans="1:2" x14ac:dyDescent="0.3">
      <c r="A3719" t="s">
        <v>37</v>
      </c>
      <c r="B3719">
        <v>6.4</v>
      </c>
    </row>
    <row r="3720" spans="1:2" x14ac:dyDescent="0.3">
      <c r="A3720" t="s">
        <v>37</v>
      </c>
      <c r="B3720">
        <v>7.3</v>
      </c>
    </row>
    <row r="3721" spans="1:2" x14ac:dyDescent="0.3">
      <c r="A3721" t="s">
        <v>37</v>
      </c>
      <c r="B3721">
        <v>6.9</v>
      </c>
    </row>
    <row r="3722" spans="1:2" x14ac:dyDescent="0.3">
      <c r="A3722" t="s">
        <v>37</v>
      </c>
      <c r="B3722">
        <v>7.2</v>
      </c>
    </row>
    <row r="3723" spans="1:2" x14ac:dyDescent="0.3">
      <c r="A3723" t="s">
        <v>37</v>
      </c>
      <c r="B3723">
        <v>6.5</v>
      </c>
    </row>
    <row r="3724" spans="1:2" x14ac:dyDescent="0.3">
      <c r="A3724" t="s">
        <v>37</v>
      </c>
      <c r="B3724">
        <v>6.6</v>
      </c>
    </row>
    <row r="3725" spans="1:2" x14ac:dyDescent="0.3">
      <c r="A3725" t="s">
        <v>37</v>
      </c>
      <c r="B3725">
        <v>6.7</v>
      </c>
    </row>
    <row r="3726" spans="1:2" x14ac:dyDescent="0.3">
      <c r="A3726" t="s">
        <v>37</v>
      </c>
      <c r="B3726">
        <v>7.3</v>
      </c>
    </row>
    <row r="3727" spans="1:2" x14ac:dyDescent="0.3">
      <c r="A3727" t="s">
        <v>37</v>
      </c>
      <c r="B3727">
        <v>6.4</v>
      </c>
    </row>
    <row r="3728" spans="1:2" x14ac:dyDescent="0.3">
      <c r="A3728" t="s">
        <v>37</v>
      </c>
      <c r="B3728">
        <v>7</v>
      </c>
    </row>
    <row r="3729" spans="1:2" x14ac:dyDescent="0.3">
      <c r="A3729" t="s">
        <v>37</v>
      </c>
      <c r="B3729">
        <v>5.5</v>
      </c>
    </row>
    <row r="3730" spans="1:2" x14ac:dyDescent="0.3">
      <c r="A3730" t="s">
        <v>37</v>
      </c>
      <c r="B3730">
        <v>6.7</v>
      </c>
    </row>
    <row r="3731" spans="1:2" x14ac:dyDescent="0.3">
      <c r="A3731" t="s">
        <v>37</v>
      </c>
      <c r="B3731">
        <v>6.1</v>
      </c>
    </row>
    <row r="3732" spans="1:2" x14ac:dyDescent="0.3">
      <c r="A3732" t="s">
        <v>37</v>
      </c>
      <c r="B3732">
        <v>3.9</v>
      </c>
    </row>
    <row r="3733" spans="1:2" x14ac:dyDescent="0.3">
      <c r="A3733" t="s">
        <v>37</v>
      </c>
      <c r="B3733">
        <v>6.3</v>
      </c>
    </row>
    <row r="3734" spans="1:2" x14ac:dyDescent="0.3">
      <c r="A3734" t="s">
        <v>37</v>
      </c>
      <c r="B3734">
        <v>7.5</v>
      </c>
    </row>
    <row r="3735" spans="1:2" x14ac:dyDescent="0.3">
      <c r="A3735" t="s">
        <v>37</v>
      </c>
      <c r="B3735">
        <v>7</v>
      </c>
    </row>
    <row r="3736" spans="1:2" x14ac:dyDescent="0.3">
      <c r="A3736" t="s">
        <v>37</v>
      </c>
      <c r="B3736">
        <v>6.7</v>
      </c>
    </row>
    <row r="3737" spans="1:2" x14ac:dyDescent="0.3">
      <c r="A3737" t="s">
        <v>37</v>
      </c>
      <c r="B3737">
        <v>7.4</v>
      </c>
    </row>
    <row r="3738" spans="1:2" x14ac:dyDescent="0.3">
      <c r="A3738" t="s">
        <v>9795</v>
      </c>
      <c r="B3738">
        <v>8</v>
      </c>
    </row>
    <row r="3739" spans="1:2" x14ac:dyDescent="0.3">
      <c r="A3739" t="s">
        <v>37</v>
      </c>
      <c r="B3739">
        <v>7.2</v>
      </c>
    </row>
    <row r="3740" spans="1:2" x14ac:dyDescent="0.3">
      <c r="A3740" t="s">
        <v>37</v>
      </c>
      <c r="B3740">
        <v>6.4</v>
      </c>
    </row>
    <row r="3741" spans="1:2" x14ac:dyDescent="0.3">
      <c r="A3741" t="s">
        <v>37</v>
      </c>
      <c r="B3741">
        <v>6.5</v>
      </c>
    </row>
    <row r="3742" spans="1:2" x14ac:dyDescent="0.3">
      <c r="A3742" t="s">
        <v>37</v>
      </c>
      <c r="B3742">
        <v>6.9</v>
      </c>
    </row>
    <row r="3743" spans="1:2" x14ac:dyDescent="0.3">
      <c r="A3743" t="s">
        <v>37</v>
      </c>
      <c r="B3743">
        <v>7.5</v>
      </c>
    </row>
    <row r="3744" spans="1:2" x14ac:dyDescent="0.3">
      <c r="A3744" t="s">
        <v>37</v>
      </c>
      <c r="B3744">
        <v>7.7</v>
      </c>
    </row>
    <row r="3745" spans="1:2" x14ac:dyDescent="0.3">
      <c r="A3745" t="s">
        <v>22077</v>
      </c>
      <c r="B3745">
        <v>8.5</v>
      </c>
    </row>
    <row r="3746" spans="1:2" x14ac:dyDescent="0.3">
      <c r="A3746" t="s">
        <v>37</v>
      </c>
      <c r="B3746">
        <v>7.7</v>
      </c>
    </row>
    <row r="3747" spans="1:2" x14ac:dyDescent="0.3">
      <c r="A3747" t="s">
        <v>37</v>
      </c>
      <c r="B3747">
        <v>6.5</v>
      </c>
    </row>
    <row r="3748" spans="1:2" x14ac:dyDescent="0.3">
      <c r="A3748" t="s">
        <v>37</v>
      </c>
      <c r="B3748">
        <v>7</v>
      </c>
    </row>
    <row r="3749" spans="1:2" x14ac:dyDescent="0.3">
      <c r="A3749" t="s">
        <v>37</v>
      </c>
      <c r="B3749">
        <v>5.5</v>
      </c>
    </row>
    <row r="3750" spans="1:2" x14ac:dyDescent="0.3">
      <c r="A3750" t="s">
        <v>37</v>
      </c>
      <c r="B3750">
        <v>6.3</v>
      </c>
    </row>
    <row r="3751" spans="1:2" x14ac:dyDescent="0.3">
      <c r="A3751" t="s">
        <v>37</v>
      </c>
      <c r="B3751">
        <v>7.9</v>
      </c>
    </row>
    <row r="3752" spans="1:2" x14ac:dyDescent="0.3">
      <c r="A3752" t="s">
        <v>37</v>
      </c>
      <c r="B3752">
        <v>7.3</v>
      </c>
    </row>
    <row r="3753" spans="1:2" x14ac:dyDescent="0.3">
      <c r="A3753" t="s">
        <v>37</v>
      </c>
      <c r="B3753">
        <v>7.4</v>
      </c>
    </row>
    <row r="3754" spans="1:2" x14ac:dyDescent="0.3">
      <c r="A3754" t="s">
        <v>37</v>
      </c>
      <c r="B3754">
        <v>7</v>
      </c>
    </row>
    <row r="3755" spans="1:2" x14ac:dyDescent="0.3">
      <c r="A3755" t="s">
        <v>37</v>
      </c>
      <c r="B3755">
        <v>7.1</v>
      </c>
    </row>
    <row r="3756" spans="1:2" x14ac:dyDescent="0.3">
      <c r="A3756" t="s">
        <v>37</v>
      </c>
      <c r="B3756">
        <v>7.5</v>
      </c>
    </row>
    <row r="3757" spans="1:2" x14ac:dyDescent="0.3">
      <c r="A3757" t="s">
        <v>37</v>
      </c>
      <c r="B3757">
        <v>6.7</v>
      </c>
    </row>
    <row r="3758" spans="1:2" x14ac:dyDescent="0.3">
      <c r="A3758" t="s">
        <v>37</v>
      </c>
      <c r="B3758">
        <v>6.7</v>
      </c>
    </row>
    <row r="3759" spans="1:2" x14ac:dyDescent="0.3">
      <c r="A3759" t="s">
        <v>37</v>
      </c>
      <c r="B3759">
        <v>4.2</v>
      </c>
    </row>
    <row r="3760" spans="1:2" x14ac:dyDescent="0.3">
      <c r="A3760" t="s">
        <v>37</v>
      </c>
      <c r="B3760">
        <v>7</v>
      </c>
    </row>
    <row r="3761" spans="1:2" x14ac:dyDescent="0.3">
      <c r="A3761" t="s">
        <v>37</v>
      </c>
      <c r="B3761">
        <v>7</v>
      </c>
    </row>
    <row r="3762" spans="1:2" x14ac:dyDescent="0.3">
      <c r="A3762" t="s">
        <v>37</v>
      </c>
      <c r="B3762">
        <v>6.8</v>
      </c>
    </row>
    <row r="3763" spans="1:2" x14ac:dyDescent="0.3">
      <c r="A3763" t="s">
        <v>37</v>
      </c>
      <c r="B3763">
        <v>7.5</v>
      </c>
    </row>
    <row r="3764" spans="1:2" x14ac:dyDescent="0.3">
      <c r="A3764" t="s">
        <v>37</v>
      </c>
      <c r="B3764">
        <v>5.3</v>
      </c>
    </row>
    <row r="3765" spans="1:2" x14ac:dyDescent="0.3">
      <c r="A3765" t="s">
        <v>37</v>
      </c>
      <c r="B3765">
        <v>7.3</v>
      </c>
    </row>
    <row r="3766" spans="1:2" x14ac:dyDescent="0.3">
      <c r="A3766" t="s">
        <v>37</v>
      </c>
      <c r="B3766">
        <v>5.6</v>
      </c>
    </row>
    <row r="3767" spans="1:2" x14ac:dyDescent="0.3">
      <c r="A3767" t="s">
        <v>37</v>
      </c>
      <c r="B3767">
        <v>5.6</v>
      </c>
    </row>
    <row r="3768" spans="1:2" x14ac:dyDescent="0.3">
      <c r="A3768" t="s">
        <v>37</v>
      </c>
      <c r="B3768">
        <v>6.6</v>
      </c>
    </row>
    <row r="3769" spans="1:2" x14ac:dyDescent="0.3">
      <c r="A3769" t="s">
        <v>37</v>
      </c>
      <c r="B3769">
        <v>6.3</v>
      </c>
    </row>
    <row r="3770" spans="1:2" x14ac:dyDescent="0.3">
      <c r="A3770" t="s">
        <v>37</v>
      </c>
      <c r="B3770">
        <v>7.5</v>
      </c>
    </row>
    <row r="3771" spans="1:2" x14ac:dyDescent="0.3">
      <c r="A3771" t="s">
        <v>37</v>
      </c>
      <c r="B3771">
        <v>7.6</v>
      </c>
    </row>
    <row r="3772" spans="1:2" x14ac:dyDescent="0.3">
      <c r="A3772" t="s">
        <v>37</v>
      </c>
      <c r="B3772">
        <v>4.0999999999999996</v>
      </c>
    </row>
    <row r="3773" spans="1:2" x14ac:dyDescent="0.3">
      <c r="A3773" t="s">
        <v>37</v>
      </c>
      <c r="B3773">
        <v>7.8</v>
      </c>
    </row>
    <row r="3774" spans="1:2" x14ac:dyDescent="0.3">
      <c r="A3774" t="s">
        <v>37</v>
      </c>
      <c r="B3774">
        <v>6.7</v>
      </c>
    </row>
    <row r="3775" spans="1:2" x14ac:dyDescent="0.3">
      <c r="A3775" t="s">
        <v>37</v>
      </c>
      <c r="B3775">
        <v>7.3</v>
      </c>
    </row>
    <row r="3776" spans="1:2" x14ac:dyDescent="0.3">
      <c r="A3776" t="s">
        <v>37</v>
      </c>
      <c r="B3776">
        <v>7.1</v>
      </c>
    </row>
    <row r="3777" spans="1:2" x14ac:dyDescent="0.3">
      <c r="A3777" t="s">
        <v>37</v>
      </c>
      <c r="B3777">
        <v>6.6</v>
      </c>
    </row>
    <row r="3778" spans="1:2" x14ac:dyDescent="0.3">
      <c r="A3778" t="s">
        <v>37</v>
      </c>
      <c r="B3778">
        <v>6.2</v>
      </c>
    </row>
    <row r="3779" spans="1:2" x14ac:dyDescent="0.3">
      <c r="A3779" t="s">
        <v>37</v>
      </c>
      <c r="B3779">
        <v>6.1</v>
      </c>
    </row>
    <row r="3780" spans="1:2" x14ac:dyDescent="0.3">
      <c r="A3780" t="s">
        <v>1464</v>
      </c>
      <c r="B3780">
        <v>6.9</v>
      </c>
    </row>
    <row r="3781" spans="1:2" x14ac:dyDescent="0.3">
      <c r="A3781" t="s">
        <v>22077</v>
      </c>
      <c r="B3781">
        <v>7.5</v>
      </c>
    </row>
    <row r="3782" spans="1:2" x14ac:dyDescent="0.3">
      <c r="A3782" t="s">
        <v>676</v>
      </c>
      <c r="B3782">
        <v>7.4</v>
      </c>
    </row>
    <row r="3783" spans="1:2" x14ac:dyDescent="0.3">
      <c r="A3783" t="s">
        <v>37</v>
      </c>
      <c r="B3783">
        <v>7</v>
      </c>
    </row>
    <row r="3784" spans="1:2" x14ac:dyDescent="0.3">
      <c r="A3784" t="s">
        <v>37</v>
      </c>
      <c r="B3784">
        <v>6.3</v>
      </c>
    </row>
    <row r="3785" spans="1:2" x14ac:dyDescent="0.3">
      <c r="A3785" t="s">
        <v>2778</v>
      </c>
      <c r="B3785">
        <v>6.9</v>
      </c>
    </row>
    <row r="3786" spans="1:2" x14ac:dyDescent="0.3">
      <c r="A3786" t="s">
        <v>37</v>
      </c>
      <c r="B3786">
        <v>6.4</v>
      </c>
    </row>
    <row r="3787" spans="1:2" x14ac:dyDescent="0.3">
      <c r="A3787" t="s">
        <v>37</v>
      </c>
      <c r="B3787">
        <v>6.6</v>
      </c>
    </row>
  </sheetData>
  <pageMargins left="0.7" right="0.7" top="0.75" bottom="0.75" header="0.3" footer="0.3"/>
  <pageSetup orientation="portrait" horizontalDpi="180" verticalDpi="180" r:id="rId1"/>
  <drawing r:id="rId2"/>
  <tableParts count="3">
    <tablePart r:id="rId3"/>
    <tablePart r:id="rId4"/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3787"/>
  <sheetViews>
    <sheetView workbookViewId="0"/>
  </sheetViews>
  <sheetFormatPr defaultRowHeight="13.8" x14ac:dyDescent="0.3"/>
  <cols>
    <col min="1" max="1" width="20.5546875" customWidth="1"/>
    <col min="2" max="2" width="12.109375" customWidth="1"/>
    <col min="6" max="6" width="29" bestFit="1" customWidth="1"/>
    <col min="7" max="7" width="14.109375" customWidth="1"/>
    <col min="8" max="8" width="15.5546875" bestFit="1" customWidth="1"/>
    <col min="9" max="9" width="17.33203125" bestFit="1" customWidth="1"/>
    <col min="11" max="11" width="31" bestFit="1" customWidth="1"/>
  </cols>
  <sheetData>
    <row r="1" spans="1:12" x14ac:dyDescent="0.3">
      <c r="A1" t="s">
        <v>1</v>
      </c>
      <c r="B1" t="s">
        <v>25</v>
      </c>
      <c r="F1" t="s">
        <v>1</v>
      </c>
      <c r="G1" t="s">
        <v>27987</v>
      </c>
      <c r="H1" t="s">
        <v>27988</v>
      </c>
      <c r="I1" t="s">
        <v>27989</v>
      </c>
    </row>
    <row r="2" spans="1:12" x14ac:dyDescent="0.3">
      <c r="A2" t="s">
        <v>29</v>
      </c>
      <c r="B2">
        <v>7.9</v>
      </c>
      <c r="F2" t="s">
        <v>7744</v>
      </c>
      <c r="G2">
        <f t="shared" ref="G2:G65" si="0">COUNTIF($A$2:$A$3787,F2)</f>
        <v>1</v>
      </c>
      <c r="H2">
        <f t="shared" ref="H2:H65" si="1">AVERAGEIF($A$2:$A$3787,F2,$B$2:$B$3787)</f>
        <v>8.6</v>
      </c>
      <c r="I2">
        <f t="shared" ref="I2:I65" si="2">_xlfn.PERCENTRANK.INC($H$2:$H$1752,H2)*100</f>
        <v>99.9</v>
      </c>
      <c r="K2" s="21" t="s">
        <v>27996</v>
      </c>
      <c r="L2" s="21">
        <f>MAX(H2:H1752)</f>
        <v>8.6</v>
      </c>
    </row>
    <row r="3" spans="1:12" x14ac:dyDescent="0.3">
      <c r="A3" t="s">
        <v>40</v>
      </c>
      <c r="B3">
        <v>7.1</v>
      </c>
      <c r="F3" t="s">
        <v>20994</v>
      </c>
      <c r="G3">
        <f t="shared" si="0"/>
        <v>1</v>
      </c>
      <c r="H3">
        <f t="shared" si="1"/>
        <v>8.6</v>
      </c>
      <c r="I3">
        <f t="shared" si="2"/>
        <v>99.9</v>
      </c>
      <c r="K3" s="21" t="s">
        <v>27997</v>
      </c>
      <c r="L3" s="21">
        <f>MAX(G2:G1752)</f>
        <v>25</v>
      </c>
    </row>
    <row r="4" spans="1:12" x14ac:dyDescent="0.3">
      <c r="A4" t="s">
        <v>48</v>
      </c>
      <c r="B4">
        <v>6.8</v>
      </c>
      <c r="F4" t="s">
        <v>11032</v>
      </c>
      <c r="G4">
        <f t="shared" si="0"/>
        <v>1</v>
      </c>
      <c r="H4">
        <f t="shared" si="1"/>
        <v>8.5</v>
      </c>
      <c r="I4">
        <f t="shared" si="2"/>
        <v>99.7</v>
      </c>
    </row>
    <row r="5" spans="1:12" x14ac:dyDescent="0.3">
      <c r="A5" t="s">
        <v>57</v>
      </c>
      <c r="B5">
        <v>8.5</v>
      </c>
      <c r="F5" t="s">
        <v>18606</v>
      </c>
      <c r="G5">
        <f t="shared" si="0"/>
        <v>1</v>
      </c>
      <c r="H5">
        <f t="shared" si="1"/>
        <v>8.5</v>
      </c>
      <c r="I5">
        <f t="shared" si="2"/>
        <v>99.7</v>
      </c>
    </row>
    <row r="6" spans="1:12" x14ac:dyDescent="0.3">
      <c r="A6" t="s">
        <v>71</v>
      </c>
      <c r="B6">
        <v>6.6</v>
      </c>
      <c r="F6" t="s">
        <v>19069</v>
      </c>
      <c r="G6">
        <f t="shared" si="0"/>
        <v>1</v>
      </c>
      <c r="H6">
        <f t="shared" si="1"/>
        <v>8.5</v>
      </c>
      <c r="I6">
        <f t="shared" si="2"/>
        <v>99.7</v>
      </c>
    </row>
    <row r="7" spans="1:12" x14ac:dyDescent="0.3">
      <c r="A7" t="s">
        <v>79</v>
      </c>
      <c r="B7">
        <v>6.2</v>
      </c>
      <c r="F7" t="s">
        <v>23520</v>
      </c>
      <c r="G7">
        <f t="shared" si="0"/>
        <v>1</v>
      </c>
      <c r="H7">
        <f t="shared" si="1"/>
        <v>8.5</v>
      </c>
      <c r="I7">
        <f t="shared" si="2"/>
        <v>99.7</v>
      </c>
    </row>
    <row r="8" spans="1:12" x14ac:dyDescent="0.3">
      <c r="A8" t="s">
        <v>87</v>
      </c>
      <c r="B8">
        <v>7.8</v>
      </c>
      <c r="F8" t="s">
        <v>8662</v>
      </c>
      <c r="G8">
        <f t="shared" si="0"/>
        <v>3</v>
      </c>
      <c r="H8">
        <f t="shared" si="1"/>
        <v>8.4333333333333336</v>
      </c>
      <c r="I8">
        <f t="shared" si="2"/>
        <v>99.6</v>
      </c>
    </row>
    <row r="9" spans="1:12" x14ac:dyDescent="0.3">
      <c r="A9" t="s">
        <v>96</v>
      </c>
      <c r="B9">
        <v>7.5</v>
      </c>
      <c r="F9" t="s">
        <v>57</v>
      </c>
      <c r="G9">
        <f t="shared" si="0"/>
        <v>8</v>
      </c>
      <c r="H9">
        <f t="shared" si="1"/>
        <v>8.4250000000000007</v>
      </c>
      <c r="I9">
        <f t="shared" si="2"/>
        <v>99.6</v>
      </c>
    </row>
    <row r="10" spans="1:12" x14ac:dyDescent="0.3">
      <c r="A10" t="s">
        <v>103</v>
      </c>
      <c r="B10">
        <v>7.5</v>
      </c>
      <c r="F10" t="s">
        <v>6909</v>
      </c>
      <c r="G10">
        <f t="shared" si="0"/>
        <v>1</v>
      </c>
      <c r="H10">
        <f t="shared" si="1"/>
        <v>8.4</v>
      </c>
      <c r="I10">
        <f t="shared" si="2"/>
        <v>99.3</v>
      </c>
    </row>
    <row r="11" spans="1:12" x14ac:dyDescent="0.3">
      <c r="A11" t="s">
        <v>111</v>
      </c>
      <c r="B11">
        <v>6.9</v>
      </c>
      <c r="F11" t="s">
        <v>7870</v>
      </c>
      <c r="G11">
        <f t="shared" si="0"/>
        <v>1</v>
      </c>
      <c r="H11">
        <f t="shared" si="1"/>
        <v>8.4</v>
      </c>
      <c r="I11">
        <f t="shared" si="2"/>
        <v>99.3</v>
      </c>
    </row>
    <row r="12" spans="1:12" x14ac:dyDescent="0.3">
      <c r="A12" t="s">
        <v>118</v>
      </c>
      <c r="B12">
        <v>6.1</v>
      </c>
      <c r="F12" t="s">
        <v>22143</v>
      </c>
      <c r="G12">
        <f t="shared" si="0"/>
        <v>1</v>
      </c>
      <c r="H12">
        <f t="shared" si="1"/>
        <v>8.4</v>
      </c>
      <c r="I12">
        <f t="shared" si="2"/>
        <v>99.3</v>
      </c>
    </row>
    <row r="13" spans="1:12" x14ac:dyDescent="0.3">
      <c r="A13" t="s">
        <v>125</v>
      </c>
      <c r="B13">
        <v>6.7</v>
      </c>
      <c r="F13" t="s">
        <v>22612</v>
      </c>
      <c r="G13">
        <f t="shared" si="0"/>
        <v>1</v>
      </c>
      <c r="H13">
        <f t="shared" si="1"/>
        <v>8.4</v>
      </c>
      <c r="I13">
        <f t="shared" si="2"/>
        <v>99.3</v>
      </c>
    </row>
    <row r="14" spans="1:12" x14ac:dyDescent="0.3">
      <c r="A14" t="s">
        <v>40</v>
      </c>
      <c r="B14">
        <v>7.3</v>
      </c>
      <c r="F14" t="s">
        <v>320</v>
      </c>
      <c r="G14">
        <f t="shared" si="0"/>
        <v>1</v>
      </c>
      <c r="H14">
        <f t="shared" si="1"/>
        <v>8.3000000000000007</v>
      </c>
      <c r="I14">
        <f t="shared" si="2"/>
        <v>99.1</v>
      </c>
    </row>
    <row r="15" spans="1:12" x14ac:dyDescent="0.3">
      <c r="A15" t="s">
        <v>40</v>
      </c>
      <c r="B15">
        <v>6.5</v>
      </c>
      <c r="F15" t="s">
        <v>13209</v>
      </c>
      <c r="G15">
        <f t="shared" si="0"/>
        <v>1</v>
      </c>
      <c r="H15">
        <f t="shared" si="1"/>
        <v>8.3000000000000007</v>
      </c>
      <c r="I15">
        <f t="shared" si="2"/>
        <v>99.1</v>
      </c>
    </row>
    <row r="16" spans="1:12" x14ac:dyDescent="0.3">
      <c r="A16" t="s">
        <v>111</v>
      </c>
      <c r="B16">
        <v>7.2</v>
      </c>
      <c r="F16" t="s">
        <v>13785</v>
      </c>
      <c r="G16">
        <f t="shared" si="0"/>
        <v>1</v>
      </c>
      <c r="H16">
        <f t="shared" si="1"/>
        <v>8.3000000000000007</v>
      </c>
      <c r="I16">
        <f t="shared" si="2"/>
        <v>99.1</v>
      </c>
    </row>
    <row r="17" spans="1:9" x14ac:dyDescent="0.3">
      <c r="A17" t="s">
        <v>146</v>
      </c>
      <c r="B17">
        <v>6.6</v>
      </c>
      <c r="F17" t="s">
        <v>18467</v>
      </c>
      <c r="G17">
        <f t="shared" si="0"/>
        <v>1</v>
      </c>
      <c r="H17">
        <f t="shared" si="1"/>
        <v>8.3000000000000007</v>
      </c>
      <c r="I17">
        <f t="shared" si="2"/>
        <v>99.1</v>
      </c>
    </row>
    <row r="18" spans="1:9" x14ac:dyDescent="0.3">
      <c r="A18" t="s">
        <v>96</v>
      </c>
      <c r="B18">
        <v>8.1</v>
      </c>
      <c r="F18" t="s">
        <v>469</v>
      </c>
      <c r="G18">
        <f t="shared" si="0"/>
        <v>3</v>
      </c>
      <c r="H18">
        <f t="shared" si="1"/>
        <v>8.2333333333333343</v>
      </c>
      <c r="I18">
        <f t="shared" si="2"/>
        <v>99</v>
      </c>
    </row>
    <row r="19" spans="1:9" x14ac:dyDescent="0.3">
      <c r="A19" t="s">
        <v>157</v>
      </c>
      <c r="B19">
        <v>6.7</v>
      </c>
      <c r="F19" t="s">
        <v>7778</v>
      </c>
      <c r="G19">
        <f t="shared" si="0"/>
        <v>4</v>
      </c>
      <c r="H19">
        <f t="shared" si="1"/>
        <v>8.2249999999999996</v>
      </c>
      <c r="I19">
        <f t="shared" si="2"/>
        <v>99</v>
      </c>
    </row>
    <row r="20" spans="1:9" x14ac:dyDescent="0.3">
      <c r="A20" t="s">
        <v>163</v>
      </c>
      <c r="B20">
        <v>6.8</v>
      </c>
      <c r="F20" t="s">
        <v>1764</v>
      </c>
      <c r="G20">
        <f t="shared" si="0"/>
        <v>8</v>
      </c>
      <c r="H20">
        <f t="shared" si="1"/>
        <v>8.2000000000000011</v>
      </c>
      <c r="I20">
        <f t="shared" si="2"/>
        <v>98.9</v>
      </c>
    </row>
    <row r="21" spans="1:9" x14ac:dyDescent="0.3">
      <c r="A21" t="s">
        <v>171</v>
      </c>
      <c r="B21">
        <v>7.5</v>
      </c>
      <c r="F21" t="s">
        <v>10540</v>
      </c>
      <c r="G21">
        <f t="shared" si="0"/>
        <v>1</v>
      </c>
      <c r="H21">
        <f t="shared" si="1"/>
        <v>8.1999999999999993</v>
      </c>
      <c r="I21">
        <f t="shared" si="2"/>
        <v>98.7</v>
      </c>
    </row>
    <row r="22" spans="1:9" x14ac:dyDescent="0.3">
      <c r="A22" t="s">
        <v>180</v>
      </c>
      <c r="B22">
        <v>7</v>
      </c>
      <c r="F22" t="s">
        <v>21753</v>
      </c>
      <c r="G22">
        <f t="shared" si="0"/>
        <v>1</v>
      </c>
      <c r="H22">
        <f t="shared" si="1"/>
        <v>8.1999999999999993</v>
      </c>
      <c r="I22">
        <f t="shared" si="2"/>
        <v>98.7</v>
      </c>
    </row>
    <row r="23" spans="1:9" x14ac:dyDescent="0.3">
      <c r="A23" t="s">
        <v>187</v>
      </c>
      <c r="B23">
        <v>6.7</v>
      </c>
      <c r="F23" t="s">
        <v>20226</v>
      </c>
      <c r="G23">
        <f t="shared" si="0"/>
        <v>1</v>
      </c>
      <c r="H23">
        <f t="shared" si="1"/>
        <v>8.1999999999999993</v>
      </c>
      <c r="I23">
        <f t="shared" si="2"/>
        <v>98.7</v>
      </c>
    </row>
    <row r="24" spans="1:9" x14ac:dyDescent="0.3">
      <c r="A24" t="s">
        <v>171</v>
      </c>
      <c r="B24">
        <v>7.9</v>
      </c>
      <c r="F24" t="s">
        <v>16986</v>
      </c>
      <c r="G24">
        <f t="shared" si="0"/>
        <v>2</v>
      </c>
      <c r="H24">
        <f t="shared" si="1"/>
        <v>8.1999999999999993</v>
      </c>
      <c r="I24">
        <f t="shared" si="2"/>
        <v>98.7</v>
      </c>
    </row>
    <row r="25" spans="1:9" x14ac:dyDescent="0.3">
      <c r="A25" t="s">
        <v>198</v>
      </c>
      <c r="B25">
        <v>6.1</v>
      </c>
      <c r="F25" t="s">
        <v>18791</v>
      </c>
      <c r="G25">
        <f t="shared" si="0"/>
        <v>2</v>
      </c>
      <c r="H25">
        <f t="shared" si="1"/>
        <v>8.1499999999999986</v>
      </c>
      <c r="I25">
        <f t="shared" si="2"/>
        <v>98.6</v>
      </c>
    </row>
    <row r="26" spans="1:9" x14ac:dyDescent="0.3">
      <c r="A26" t="s">
        <v>171</v>
      </c>
      <c r="B26">
        <v>7.2</v>
      </c>
      <c r="F26" t="s">
        <v>4955</v>
      </c>
      <c r="G26">
        <f t="shared" si="0"/>
        <v>3</v>
      </c>
      <c r="H26">
        <f t="shared" si="1"/>
        <v>8.1333333333333329</v>
      </c>
      <c r="I26">
        <f t="shared" si="2"/>
        <v>98.6</v>
      </c>
    </row>
    <row r="27" spans="1:9" x14ac:dyDescent="0.3">
      <c r="A27" t="s">
        <v>29</v>
      </c>
      <c r="B27">
        <v>7.7</v>
      </c>
      <c r="F27" t="s">
        <v>4430</v>
      </c>
      <c r="G27">
        <f t="shared" si="0"/>
        <v>1</v>
      </c>
      <c r="H27">
        <f t="shared" si="1"/>
        <v>8.1</v>
      </c>
      <c r="I27">
        <f t="shared" si="2"/>
        <v>98.1</v>
      </c>
    </row>
    <row r="28" spans="1:9" x14ac:dyDescent="0.3">
      <c r="A28" t="s">
        <v>220</v>
      </c>
      <c r="B28">
        <v>8.1999999999999993</v>
      </c>
      <c r="F28" t="s">
        <v>12110</v>
      </c>
      <c r="G28">
        <f t="shared" si="0"/>
        <v>1</v>
      </c>
      <c r="H28">
        <f t="shared" si="1"/>
        <v>8.1</v>
      </c>
      <c r="I28">
        <f t="shared" si="2"/>
        <v>98.1</v>
      </c>
    </row>
    <row r="29" spans="1:9" x14ac:dyDescent="0.3">
      <c r="A29" t="s">
        <v>225</v>
      </c>
      <c r="B29">
        <v>5.9</v>
      </c>
      <c r="F29" t="s">
        <v>13996</v>
      </c>
      <c r="G29">
        <f t="shared" si="0"/>
        <v>1</v>
      </c>
      <c r="H29">
        <f t="shared" si="1"/>
        <v>8.1</v>
      </c>
      <c r="I29">
        <f t="shared" si="2"/>
        <v>98.1</v>
      </c>
    </row>
    <row r="30" spans="1:9" x14ac:dyDescent="0.3">
      <c r="A30" t="s">
        <v>233</v>
      </c>
      <c r="B30">
        <v>7</v>
      </c>
      <c r="F30" t="s">
        <v>20069</v>
      </c>
      <c r="G30">
        <f t="shared" si="0"/>
        <v>1</v>
      </c>
      <c r="H30">
        <f t="shared" si="1"/>
        <v>8.1</v>
      </c>
      <c r="I30">
        <f t="shared" si="2"/>
        <v>98.1</v>
      </c>
    </row>
    <row r="31" spans="1:9" x14ac:dyDescent="0.3">
      <c r="A31" t="s">
        <v>48</v>
      </c>
      <c r="B31">
        <v>7.8</v>
      </c>
      <c r="F31" t="s">
        <v>20325</v>
      </c>
      <c r="G31">
        <f t="shared" si="0"/>
        <v>1</v>
      </c>
      <c r="H31">
        <f t="shared" si="1"/>
        <v>8.1</v>
      </c>
      <c r="I31">
        <f t="shared" si="2"/>
        <v>98.1</v>
      </c>
    </row>
    <row r="32" spans="1:9" x14ac:dyDescent="0.3">
      <c r="A32" t="s">
        <v>79</v>
      </c>
      <c r="B32">
        <v>7.3</v>
      </c>
      <c r="F32" t="s">
        <v>22392</v>
      </c>
      <c r="G32">
        <f t="shared" si="0"/>
        <v>1</v>
      </c>
      <c r="H32">
        <f t="shared" si="1"/>
        <v>8.1</v>
      </c>
      <c r="I32">
        <f t="shared" si="2"/>
        <v>98.1</v>
      </c>
    </row>
    <row r="33" spans="1:9" x14ac:dyDescent="0.3">
      <c r="A33" t="s">
        <v>249</v>
      </c>
      <c r="B33">
        <v>7.2</v>
      </c>
      <c r="F33" t="s">
        <v>23074</v>
      </c>
      <c r="G33">
        <f t="shared" si="0"/>
        <v>1</v>
      </c>
      <c r="H33">
        <f t="shared" si="1"/>
        <v>8.1</v>
      </c>
      <c r="I33">
        <f t="shared" si="2"/>
        <v>98.1</v>
      </c>
    </row>
    <row r="34" spans="1:9" x14ac:dyDescent="0.3">
      <c r="A34" t="s">
        <v>255</v>
      </c>
      <c r="B34">
        <v>6.5</v>
      </c>
      <c r="F34" t="s">
        <v>14462</v>
      </c>
      <c r="G34">
        <f t="shared" si="0"/>
        <v>2</v>
      </c>
      <c r="H34">
        <f t="shared" si="1"/>
        <v>8.1</v>
      </c>
      <c r="I34">
        <f t="shared" si="2"/>
        <v>98.1</v>
      </c>
    </row>
    <row r="35" spans="1:9" x14ac:dyDescent="0.3">
      <c r="A35" t="s">
        <v>260</v>
      </c>
      <c r="B35">
        <v>6.8</v>
      </c>
      <c r="F35" t="s">
        <v>12400</v>
      </c>
      <c r="G35">
        <f t="shared" si="0"/>
        <v>1</v>
      </c>
      <c r="H35">
        <f t="shared" si="1"/>
        <v>8</v>
      </c>
      <c r="I35">
        <f t="shared" si="2"/>
        <v>97.8</v>
      </c>
    </row>
    <row r="36" spans="1:9" x14ac:dyDescent="0.3">
      <c r="A36" t="s">
        <v>269</v>
      </c>
      <c r="B36">
        <v>7.3</v>
      </c>
      <c r="F36" t="s">
        <v>13857</v>
      </c>
      <c r="G36">
        <f t="shared" si="0"/>
        <v>1</v>
      </c>
      <c r="H36">
        <f t="shared" si="1"/>
        <v>8</v>
      </c>
      <c r="I36">
        <f t="shared" si="2"/>
        <v>97.8</v>
      </c>
    </row>
    <row r="37" spans="1:9" x14ac:dyDescent="0.3">
      <c r="A37" t="s">
        <v>278</v>
      </c>
      <c r="B37">
        <v>6</v>
      </c>
      <c r="F37" t="s">
        <v>16410</v>
      </c>
      <c r="G37">
        <f t="shared" si="0"/>
        <v>1</v>
      </c>
      <c r="H37">
        <f t="shared" si="1"/>
        <v>8</v>
      </c>
      <c r="I37">
        <f t="shared" si="2"/>
        <v>97.8</v>
      </c>
    </row>
    <row r="38" spans="1:9" x14ac:dyDescent="0.3">
      <c r="A38" t="s">
        <v>278</v>
      </c>
      <c r="B38">
        <v>5.7</v>
      </c>
      <c r="F38" t="s">
        <v>20295</v>
      </c>
      <c r="G38">
        <f t="shared" si="0"/>
        <v>1</v>
      </c>
      <c r="H38">
        <f t="shared" si="1"/>
        <v>8</v>
      </c>
      <c r="I38">
        <f t="shared" si="2"/>
        <v>97.8</v>
      </c>
    </row>
    <row r="39" spans="1:9" x14ac:dyDescent="0.3">
      <c r="A39" t="s">
        <v>79</v>
      </c>
      <c r="B39">
        <v>6.4</v>
      </c>
      <c r="F39" t="s">
        <v>9065</v>
      </c>
      <c r="G39">
        <f t="shared" si="0"/>
        <v>4</v>
      </c>
      <c r="H39">
        <f t="shared" si="1"/>
        <v>8</v>
      </c>
      <c r="I39">
        <f t="shared" si="2"/>
        <v>97.8</v>
      </c>
    </row>
    <row r="40" spans="1:9" x14ac:dyDescent="0.3">
      <c r="A40" t="s">
        <v>180</v>
      </c>
      <c r="B40">
        <v>6.7</v>
      </c>
      <c r="F40" t="s">
        <v>3259</v>
      </c>
      <c r="G40">
        <f t="shared" si="0"/>
        <v>4</v>
      </c>
      <c r="H40">
        <f t="shared" si="1"/>
        <v>7.9750000000000005</v>
      </c>
      <c r="I40">
        <f t="shared" si="2"/>
        <v>97.8</v>
      </c>
    </row>
    <row r="41" spans="1:9" x14ac:dyDescent="0.3">
      <c r="A41" t="s">
        <v>299</v>
      </c>
      <c r="B41">
        <v>6.8</v>
      </c>
      <c r="F41" t="s">
        <v>5743</v>
      </c>
      <c r="G41">
        <f t="shared" si="0"/>
        <v>3</v>
      </c>
      <c r="H41">
        <f t="shared" si="1"/>
        <v>7.9666666666666659</v>
      </c>
      <c r="I41">
        <f t="shared" si="2"/>
        <v>97.7</v>
      </c>
    </row>
    <row r="42" spans="1:9" x14ac:dyDescent="0.3">
      <c r="A42" t="s">
        <v>306</v>
      </c>
      <c r="B42">
        <v>6.3</v>
      </c>
      <c r="F42" t="s">
        <v>29</v>
      </c>
      <c r="G42">
        <f t="shared" si="0"/>
        <v>7</v>
      </c>
      <c r="H42">
        <f t="shared" si="1"/>
        <v>7.9142857142857137</v>
      </c>
      <c r="I42">
        <f t="shared" si="2"/>
        <v>97.7</v>
      </c>
    </row>
    <row r="43" spans="1:9" x14ac:dyDescent="0.3">
      <c r="A43" t="s">
        <v>313</v>
      </c>
      <c r="B43">
        <v>5.6</v>
      </c>
      <c r="F43" t="s">
        <v>611</v>
      </c>
      <c r="G43">
        <f t="shared" si="0"/>
        <v>1</v>
      </c>
      <c r="H43">
        <f t="shared" si="1"/>
        <v>7.9</v>
      </c>
      <c r="I43">
        <f t="shared" si="2"/>
        <v>97</v>
      </c>
    </row>
    <row r="44" spans="1:9" x14ac:dyDescent="0.3">
      <c r="A44" t="s">
        <v>320</v>
      </c>
      <c r="B44">
        <v>8.3000000000000007</v>
      </c>
      <c r="F44" t="s">
        <v>12147</v>
      </c>
      <c r="G44">
        <f t="shared" si="0"/>
        <v>1</v>
      </c>
      <c r="H44">
        <f t="shared" si="1"/>
        <v>7.9</v>
      </c>
      <c r="I44">
        <f t="shared" si="2"/>
        <v>97</v>
      </c>
    </row>
    <row r="45" spans="1:9" x14ac:dyDescent="0.3">
      <c r="A45" t="s">
        <v>327</v>
      </c>
      <c r="B45">
        <v>6.6</v>
      </c>
      <c r="F45" t="s">
        <v>14017</v>
      </c>
      <c r="G45">
        <f t="shared" si="0"/>
        <v>1</v>
      </c>
      <c r="H45">
        <f t="shared" si="1"/>
        <v>7.9</v>
      </c>
      <c r="I45">
        <f t="shared" si="2"/>
        <v>97</v>
      </c>
    </row>
    <row r="46" spans="1:9" x14ac:dyDescent="0.3">
      <c r="A46" t="s">
        <v>332</v>
      </c>
      <c r="B46">
        <v>7.2</v>
      </c>
      <c r="F46" t="s">
        <v>15960</v>
      </c>
      <c r="G46">
        <f t="shared" si="0"/>
        <v>1</v>
      </c>
      <c r="H46">
        <f t="shared" si="1"/>
        <v>7.9</v>
      </c>
      <c r="I46">
        <f t="shared" si="2"/>
        <v>97</v>
      </c>
    </row>
    <row r="47" spans="1:9" x14ac:dyDescent="0.3">
      <c r="A47" t="s">
        <v>125</v>
      </c>
      <c r="B47">
        <v>7</v>
      </c>
      <c r="F47" t="s">
        <v>15981</v>
      </c>
      <c r="G47">
        <f t="shared" si="0"/>
        <v>1</v>
      </c>
      <c r="H47">
        <f t="shared" si="1"/>
        <v>7.9</v>
      </c>
      <c r="I47">
        <f t="shared" si="2"/>
        <v>97</v>
      </c>
    </row>
    <row r="48" spans="1:9" x14ac:dyDescent="0.3">
      <c r="A48" t="s">
        <v>118</v>
      </c>
      <c r="B48">
        <v>8</v>
      </c>
      <c r="F48" t="s">
        <v>17419</v>
      </c>
      <c r="G48">
        <f t="shared" si="0"/>
        <v>1</v>
      </c>
      <c r="H48">
        <f t="shared" si="1"/>
        <v>7.9</v>
      </c>
      <c r="I48">
        <f t="shared" si="2"/>
        <v>97</v>
      </c>
    </row>
    <row r="49" spans="1:9" x14ac:dyDescent="0.3">
      <c r="A49" t="s">
        <v>351</v>
      </c>
      <c r="B49">
        <v>7.8</v>
      </c>
      <c r="F49" t="s">
        <v>20938</v>
      </c>
      <c r="G49">
        <f t="shared" si="0"/>
        <v>1</v>
      </c>
      <c r="H49">
        <f t="shared" si="1"/>
        <v>7.9</v>
      </c>
      <c r="I49">
        <f t="shared" si="2"/>
        <v>97</v>
      </c>
    </row>
    <row r="50" spans="1:9" x14ac:dyDescent="0.3">
      <c r="A50" t="s">
        <v>118</v>
      </c>
      <c r="B50">
        <v>6.3</v>
      </c>
      <c r="F50" t="s">
        <v>21333</v>
      </c>
      <c r="G50">
        <f t="shared" si="0"/>
        <v>1</v>
      </c>
      <c r="H50">
        <f t="shared" si="1"/>
        <v>7.9</v>
      </c>
      <c r="I50">
        <f t="shared" si="2"/>
        <v>97</v>
      </c>
    </row>
    <row r="51" spans="1:9" x14ac:dyDescent="0.3">
      <c r="A51" t="s">
        <v>364</v>
      </c>
      <c r="B51">
        <v>7.3</v>
      </c>
      <c r="F51" t="s">
        <v>22049</v>
      </c>
      <c r="G51">
        <f t="shared" si="0"/>
        <v>1</v>
      </c>
      <c r="H51">
        <f t="shared" si="1"/>
        <v>7.9</v>
      </c>
      <c r="I51">
        <f t="shared" si="2"/>
        <v>97</v>
      </c>
    </row>
    <row r="52" spans="1:9" x14ac:dyDescent="0.3">
      <c r="A52" t="s">
        <v>371</v>
      </c>
      <c r="B52">
        <v>6.6</v>
      </c>
      <c r="F52" t="s">
        <v>2888</v>
      </c>
      <c r="G52">
        <f t="shared" si="0"/>
        <v>2</v>
      </c>
      <c r="H52">
        <f t="shared" si="1"/>
        <v>7.9</v>
      </c>
      <c r="I52">
        <f t="shared" si="2"/>
        <v>97</v>
      </c>
    </row>
    <row r="53" spans="1:9" x14ac:dyDescent="0.3">
      <c r="A53" t="s">
        <v>378</v>
      </c>
      <c r="B53">
        <v>7</v>
      </c>
      <c r="F53" t="s">
        <v>432</v>
      </c>
      <c r="G53">
        <f t="shared" si="0"/>
        <v>2</v>
      </c>
      <c r="H53">
        <f t="shared" si="1"/>
        <v>7.9</v>
      </c>
      <c r="I53">
        <f t="shared" si="2"/>
        <v>97</v>
      </c>
    </row>
    <row r="54" spans="1:9" x14ac:dyDescent="0.3">
      <c r="A54" t="s">
        <v>278</v>
      </c>
      <c r="B54">
        <v>6.3</v>
      </c>
      <c r="F54" t="s">
        <v>171</v>
      </c>
      <c r="G54">
        <f t="shared" si="0"/>
        <v>9</v>
      </c>
      <c r="H54">
        <f t="shared" si="1"/>
        <v>7.8888888888888893</v>
      </c>
      <c r="I54">
        <f t="shared" si="2"/>
        <v>97</v>
      </c>
    </row>
    <row r="55" spans="1:9" x14ac:dyDescent="0.3">
      <c r="A55" t="s">
        <v>389</v>
      </c>
      <c r="B55">
        <v>6.2</v>
      </c>
      <c r="F55" t="s">
        <v>96</v>
      </c>
      <c r="G55">
        <f t="shared" si="0"/>
        <v>3</v>
      </c>
      <c r="H55">
        <f t="shared" si="1"/>
        <v>7.8666666666666671</v>
      </c>
      <c r="I55">
        <f t="shared" si="2"/>
        <v>96.899999999999991</v>
      </c>
    </row>
    <row r="56" spans="1:9" x14ac:dyDescent="0.3">
      <c r="A56" t="s">
        <v>402</v>
      </c>
      <c r="B56">
        <v>7.2</v>
      </c>
      <c r="F56" t="s">
        <v>12702</v>
      </c>
      <c r="G56">
        <f t="shared" si="0"/>
        <v>2</v>
      </c>
      <c r="H56">
        <f t="shared" si="1"/>
        <v>7.85</v>
      </c>
      <c r="I56">
        <f t="shared" si="2"/>
        <v>96.899999999999991</v>
      </c>
    </row>
    <row r="57" spans="1:9" x14ac:dyDescent="0.3">
      <c r="A57" t="s">
        <v>408</v>
      </c>
      <c r="B57">
        <v>7.5</v>
      </c>
      <c r="F57" t="s">
        <v>1133</v>
      </c>
      <c r="G57">
        <f t="shared" si="0"/>
        <v>5</v>
      </c>
      <c r="H57">
        <f t="shared" si="1"/>
        <v>7.8400000000000007</v>
      </c>
      <c r="I57">
        <f t="shared" si="2"/>
        <v>96.8</v>
      </c>
    </row>
    <row r="58" spans="1:9" x14ac:dyDescent="0.3">
      <c r="A58" t="s">
        <v>71</v>
      </c>
      <c r="B58">
        <v>8.4</v>
      </c>
      <c r="F58" t="s">
        <v>3727</v>
      </c>
      <c r="G58">
        <f t="shared" si="0"/>
        <v>2</v>
      </c>
      <c r="H58">
        <f t="shared" si="1"/>
        <v>7.8000000000000007</v>
      </c>
      <c r="I58">
        <f t="shared" si="2"/>
        <v>96.8</v>
      </c>
    </row>
    <row r="59" spans="1:9" x14ac:dyDescent="0.3">
      <c r="A59" t="s">
        <v>260</v>
      </c>
      <c r="B59">
        <v>6.2</v>
      </c>
      <c r="F59" t="s">
        <v>87</v>
      </c>
      <c r="G59">
        <f t="shared" si="0"/>
        <v>1</v>
      </c>
      <c r="H59">
        <f t="shared" si="1"/>
        <v>7.8</v>
      </c>
      <c r="I59">
        <f t="shared" si="2"/>
        <v>95.8</v>
      </c>
    </row>
    <row r="60" spans="1:9" x14ac:dyDescent="0.3">
      <c r="A60" t="s">
        <v>428</v>
      </c>
      <c r="B60">
        <v>5.8</v>
      </c>
      <c r="F60" t="s">
        <v>619</v>
      </c>
      <c r="G60">
        <f t="shared" si="0"/>
        <v>1</v>
      </c>
      <c r="H60">
        <f t="shared" si="1"/>
        <v>7.8</v>
      </c>
      <c r="I60">
        <f t="shared" si="2"/>
        <v>95.8</v>
      </c>
    </row>
    <row r="61" spans="1:9" x14ac:dyDescent="0.3">
      <c r="A61" t="s">
        <v>435</v>
      </c>
      <c r="B61">
        <v>6.8</v>
      </c>
      <c r="F61" t="s">
        <v>9551</v>
      </c>
      <c r="G61">
        <f t="shared" si="0"/>
        <v>1</v>
      </c>
      <c r="H61">
        <f t="shared" si="1"/>
        <v>7.8</v>
      </c>
      <c r="I61">
        <f t="shared" si="2"/>
        <v>95.8</v>
      </c>
    </row>
    <row r="62" spans="1:9" x14ac:dyDescent="0.3">
      <c r="A62" t="s">
        <v>443</v>
      </c>
      <c r="B62">
        <v>5.4</v>
      </c>
      <c r="F62" t="s">
        <v>10011</v>
      </c>
      <c r="G62">
        <f t="shared" si="0"/>
        <v>1</v>
      </c>
      <c r="H62">
        <f t="shared" si="1"/>
        <v>7.8</v>
      </c>
      <c r="I62">
        <f t="shared" si="2"/>
        <v>95.8</v>
      </c>
    </row>
    <row r="63" spans="1:9" x14ac:dyDescent="0.3">
      <c r="A63" t="s">
        <v>103</v>
      </c>
      <c r="B63">
        <v>6.6</v>
      </c>
      <c r="F63" t="s">
        <v>10492</v>
      </c>
      <c r="G63">
        <f t="shared" si="0"/>
        <v>1</v>
      </c>
      <c r="H63">
        <f t="shared" si="1"/>
        <v>7.8</v>
      </c>
      <c r="I63">
        <f t="shared" si="2"/>
        <v>95.8</v>
      </c>
    </row>
    <row r="64" spans="1:9" x14ac:dyDescent="0.3">
      <c r="A64" t="s">
        <v>146</v>
      </c>
      <c r="B64">
        <v>6.9</v>
      </c>
      <c r="F64" t="s">
        <v>13959</v>
      </c>
      <c r="G64">
        <f t="shared" si="0"/>
        <v>1</v>
      </c>
      <c r="H64">
        <f t="shared" si="1"/>
        <v>7.8</v>
      </c>
      <c r="I64">
        <f t="shared" si="2"/>
        <v>95.8</v>
      </c>
    </row>
    <row r="65" spans="1:9" x14ac:dyDescent="0.3">
      <c r="A65" t="s">
        <v>118</v>
      </c>
      <c r="B65">
        <v>7.3</v>
      </c>
      <c r="F65" t="s">
        <v>14139</v>
      </c>
      <c r="G65">
        <f t="shared" si="0"/>
        <v>1</v>
      </c>
      <c r="H65">
        <f t="shared" si="1"/>
        <v>7.8</v>
      </c>
      <c r="I65">
        <f t="shared" si="2"/>
        <v>95.8</v>
      </c>
    </row>
    <row r="66" spans="1:9" x14ac:dyDescent="0.3">
      <c r="A66" t="s">
        <v>57</v>
      </c>
      <c r="B66">
        <v>9</v>
      </c>
      <c r="F66" t="s">
        <v>16994</v>
      </c>
      <c r="G66">
        <f t="shared" ref="G66:G129" si="3">COUNTIF($A$2:$A$3787,F66)</f>
        <v>1</v>
      </c>
      <c r="H66">
        <f t="shared" ref="H66:H129" si="4">AVERAGEIF($A$2:$A$3787,F66,$B$2:$B$3787)</f>
        <v>7.8</v>
      </c>
      <c r="I66">
        <f t="shared" ref="I66:I129" si="5">_xlfn.PERCENTRANK.INC($H$2:$H$1752,H66)*100</f>
        <v>95.8</v>
      </c>
    </row>
    <row r="67" spans="1:9" x14ac:dyDescent="0.3">
      <c r="A67" t="s">
        <v>469</v>
      </c>
      <c r="B67">
        <v>8.3000000000000007</v>
      </c>
      <c r="F67" t="s">
        <v>18285</v>
      </c>
      <c r="G67">
        <f t="shared" si="3"/>
        <v>1</v>
      </c>
      <c r="H67">
        <f t="shared" si="4"/>
        <v>7.8</v>
      </c>
      <c r="I67">
        <f t="shared" si="5"/>
        <v>95.8</v>
      </c>
    </row>
    <row r="68" spans="1:9" x14ac:dyDescent="0.3">
      <c r="A68" t="s">
        <v>476</v>
      </c>
      <c r="B68">
        <v>6.5</v>
      </c>
      <c r="F68" t="s">
        <v>18867</v>
      </c>
      <c r="G68">
        <f t="shared" si="3"/>
        <v>1</v>
      </c>
      <c r="H68">
        <f t="shared" si="4"/>
        <v>7.8</v>
      </c>
      <c r="I68">
        <f t="shared" si="5"/>
        <v>95.8</v>
      </c>
    </row>
    <row r="69" spans="1:9" x14ac:dyDescent="0.3">
      <c r="A69" t="s">
        <v>250</v>
      </c>
      <c r="B69">
        <v>7.9</v>
      </c>
      <c r="F69" t="s">
        <v>20195</v>
      </c>
      <c r="G69">
        <f t="shared" si="3"/>
        <v>1</v>
      </c>
      <c r="H69">
        <f t="shared" si="4"/>
        <v>7.8</v>
      </c>
      <c r="I69">
        <f t="shared" si="5"/>
        <v>95.8</v>
      </c>
    </row>
    <row r="70" spans="1:9" x14ac:dyDescent="0.3">
      <c r="A70" t="s">
        <v>487</v>
      </c>
      <c r="B70">
        <v>7.5</v>
      </c>
      <c r="F70" t="s">
        <v>20469</v>
      </c>
      <c r="G70">
        <f t="shared" si="3"/>
        <v>1</v>
      </c>
      <c r="H70">
        <f t="shared" si="4"/>
        <v>7.8</v>
      </c>
      <c r="I70">
        <f t="shared" si="5"/>
        <v>95.8</v>
      </c>
    </row>
    <row r="71" spans="1:9" x14ac:dyDescent="0.3">
      <c r="A71" t="s">
        <v>163</v>
      </c>
      <c r="B71">
        <v>4.8</v>
      </c>
      <c r="F71" t="s">
        <v>20800</v>
      </c>
      <c r="G71">
        <f t="shared" si="3"/>
        <v>1</v>
      </c>
      <c r="H71">
        <f t="shared" si="4"/>
        <v>7.8</v>
      </c>
      <c r="I71">
        <f t="shared" si="5"/>
        <v>95.8</v>
      </c>
    </row>
    <row r="72" spans="1:9" x14ac:dyDescent="0.3">
      <c r="A72" t="s">
        <v>499</v>
      </c>
      <c r="B72">
        <v>5.2</v>
      </c>
      <c r="F72" t="s">
        <v>22378</v>
      </c>
      <c r="G72">
        <f t="shared" si="3"/>
        <v>1</v>
      </c>
      <c r="H72">
        <f t="shared" si="4"/>
        <v>7.8</v>
      </c>
      <c r="I72">
        <f t="shared" si="5"/>
        <v>95.8</v>
      </c>
    </row>
    <row r="73" spans="1:9" x14ac:dyDescent="0.3">
      <c r="A73" t="s">
        <v>507</v>
      </c>
      <c r="B73">
        <v>6.9</v>
      </c>
      <c r="F73" t="s">
        <v>22966</v>
      </c>
      <c r="G73">
        <f t="shared" si="3"/>
        <v>1</v>
      </c>
      <c r="H73">
        <f t="shared" si="4"/>
        <v>7.8</v>
      </c>
      <c r="I73">
        <f t="shared" si="5"/>
        <v>95.8</v>
      </c>
    </row>
    <row r="74" spans="1:9" x14ac:dyDescent="0.3">
      <c r="A74" t="s">
        <v>514</v>
      </c>
      <c r="B74">
        <v>5.4</v>
      </c>
      <c r="F74" t="s">
        <v>1217</v>
      </c>
      <c r="G74">
        <f t="shared" si="3"/>
        <v>4</v>
      </c>
      <c r="H74">
        <f t="shared" si="4"/>
        <v>7.8</v>
      </c>
      <c r="I74">
        <f t="shared" si="5"/>
        <v>95.8</v>
      </c>
    </row>
    <row r="75" spans="1:9" x14ac:dyDescent="0.3">
      <c r="A75" t="s">
        <v>521</v>
      </c>
      <c r="B75">
        <v>7.9</v>
      </c>
      <c r="F75" t="s">
        <v>639</v>
      </c>
      <c r="G75">
        <f t="shared" si="3"/>
        <v>3</v>
      </c>
      <c r="H75">
        <f t="shared" si="4"/>
        <v>7.7666666666666666</v>
      </c>
      <c r="I75">
        <f t="shared" si="5"/>
        <v>95.8</v>
      </c>
    </row>
    <row r="76" spans="1:9" x14ac:dyDescent="0.3">
      <c r="A76" t="s">
        <v>528</v>
      </c>
      <c r="B76">
        <v>6.1</v>
      </c>
      <c r="F76" t="s">
        <v>3239</v>
      </c>
      <c r="G76">
        <f t="shared" si="3"/>
        <v>3</v>
      </c>
      <c r="H76">
        <f t="shared" si="4"/>
        <v>7.7666666666666657</v>
      </c>
      <c r="I76">
        <f t="shared" si="5"/>
        <v>95.7</v>
      </c>
    </row>
    <row r="77" spans="1:9" x14ac:dyDescent="0.3">
      <c r="A77" t="s">
        <v>535</v>
      </c>
      <c r="B77">
        <v>5.8</v>
      </c>
      <c r="F77" t="s">
        <v>5509</v>
      </c>
      <c r="G77">
        <f t="shared" si="3"/>
        <v>2</v>
      </c>
      <c r="H77">
        <f t="shared" si="4"/>
        <v>7.75</v>
      </c>
      <c r="I77">
        <f t="shared" si="5"/>
        <v>95.6</v>
      </c>
    </row>
    <row r="78" spans="1:9" x14ac:dyDescent="0.3">
      <c r="A78" t="s">
        <v>469</v>
      </c>
      <c r="B78">
        <v>8.3000000000000007</v>
      </c>
      <c r="F78" t="s">
        <v>12807</v>
      </c>
      <c r="G78">
        <f t="shared" si="3"/>
        <v>2</v>
      </c>
      <c r="H78">
        <f t="shared" si="4"/>
        <v>7.75</v>
      </c>
      <c r="I78">
        <f t="shared" si="5"/>
        <v>95.6</v>
      </c>
    </row>
    <row r="79" spans="1:9" x14ac:dyDescent="0.3">
      <c r="A79" t="s">
        <v>250</v>
      </c>
      <c r="B79">
        <v>7.8</v>
      </c>
      <c r="F79" t="s">
        <v>3806</v>
      </c>
      <c r="G79">
        <f t="shared" si="3"/>
        <v>4</v>
      </c>
      <c r="H79">
        <f t="shared" si="4"/>
        <v>7.75</v>
      </c>
      <c r="I79">
        <f t="shared" si="5"/>
        <v>95.6</v>
      </c>
    </row>
    <row r="80" spans="1:9" x14ac:dyDescent="0.3">
      <c r="A80" t="s">
        <v>250</v>
      </c>
      <c r="B80">
        <v>7</v>
      </c>
      <c r="F80" t="s">
        <v>685</v>
      </c>
      <c r="G80">
        <f t="shared" si="3"/>
        <v>10</v>
      </c>
      <c r="H80">
        <f t="shared" si="4"/>
        <v>7.7499999999999982</v>
      </c>
      <c r="I80">
        <f t="shared" si="5"/>
        <v>95.5</v>
      </c>
    </row>
    <row r="81" spans="1:9" x14ac:dyDescent="0.3">
      <c r="A81" t="s">
        <v>556</v>
      </c>
      <c r="B81">
        <v>6.1</v>
      </c>
      <c r="F81" t="s">
        <v>71</v>
      </c>
      <c r="G81">
        <f t="shared" si="3"/>
        <v>3</v>
      </c>
      <c r="H81">
        <f t="shared" si="4"/>
        <v>7.7333333333333334</v>
      </c>
      <c r="I81">
        <f t="shared" si="5"/>
        <v>95.399999999999991</v>
      </c>
    </row>
    <row r="82" spans="1:9" x14ac:dyDescent="0.3">
      <c r="A82" t="s">
        <v>562</v>
      </c>
      <c r="B82">
        <v>7</v>
      </c>
      <c r="F82" t="s">
        <v>3664</v>
      </c>
      <c r="G82">
        <f t="shared" si="3"/>
        <v>3</v>
      </c>
      <c r="H82">
        <f t="shared" si="4"/>
        <v>7.7333333333333334</v>
      </c>
      <c r="I82">
        <f t="shared" si="5"/>
        <v>95.399999999999991</v>
      </c>
    </row>
    <row r="83" spans="1:9" x14ac:dyDescent="0.3">
      <c r="A83" t="s">
        <v>570</v>
      </c>
      <c r="B83">
        <v>7.6</v>
      </c>
      <c r="F83" t="s">
        <v>1096</v>
      </c>
      <c r="G83">
        <f t="shared" si="3"/>
        <v>4</v>
      </c>
      <c r="H83">
        <f t="shared" si="4"/>
        <v>7.7249999999999996</v>
      </c>
      <c r="I83">
        <f t="shared" si="5"/>
        <v>95.3</v>
      </c>
    </row>
    <row r="84" spans="1:9" x14ac:dyDescent="0.3">
      <c r="A84" t="s">
        <v>586</v>
      </c>
      <c r="B84">
        <v>6.3</v>
      </c>
      <c r="F84" t="s">
        <v>13705</v>
      </c>
      <c r="G84">
        <f t="shared" si="3"/>
        <v>1</v>
      </c>
      <c r="H84">
        <f t="shared" si="4"/>
        <v>7.7</v>
      </c>
      <c r="I84">
        <f t="shared" si="5"/>
        <v>94.1</v>
      </c>
    </row>
    <row r="85" spans="1:9" x14ac:dyDescent="0.3">
      <c r="A85" t="s">
        <v>220</v>
      </c>
      <c r="B85">
        <v>7.8</v>
      </c>
      <c r="F85" t="s">
        <v>13745</v>
      </c>
      <c r="G85">
        <f t="shared" si="3"/>
        <v>1</v>
      </c>
      <c r="H85">
        <f t="shared" si="4"/>
        <v>7.7</v>
      </c>
      <c r="I85">
        <f t="shared" si="5"/>
        <v>94.1</v>
      </c>
    </row>
    <row r="86" spans="1:9" x14ac:dyDescent="0.3">
      <c r="A86" t="s">
        <v>597</v>
      </c>
      <c r="B86">
        <v>6.4</v>
      </c>
      <c r="F86" t="s">
        <v>14123</v>
      </c>
      <c r="G86">
        <f t="shared" si="3"/>
        <v>1</v>
      </c>
      <c r="H86">
        <f t="shared" si="4"/>
        <v>7.7</v>
      </c>
      <c r="I86">
        <f t="shared" si="5"/>
        <v>94.1</v>
      </c>
    </row>
    <row r="87" spans="1:9" x14ac:dyDescent="0.3">
      <c r="A87" t="s">
        <v>604</v>
      </c>
      <c r="B87">
        <v>6.5</v>
      </c>
      <c r="F87" t="s">
        <v>14327</v>
      </c>
      <c r="G87">
        <f t="shared" si="3"/>
        <v>1</v>
      </c>
      <c r="H87">
        <f t="shared" si="4"/>
        <v>7.7</v>
      </c>
      <c r="I87">
        <f t="shared" si="5"/>
        <v>94.1</v>
      </c>
    </row>
    <row r="88" spans="1:9" x14ac:dyDescent="0.3">
      <c r="A88" t="s">
        <v>611</v>
      </c>
      <c r="B88">
        <v>7.9</v>
      </c>
      <c r="F88" t="s">
        <v>14408</v>
      </c>
      <c r="G88">
        <f t="shared" si="3"/>
        <v>1</v>
      </c>
      <c r="H88">
        <f t="shared" si="4"/>
        <v>7.7</v>
      </c>
      <c r="I88">
        <f t="shared" si="5"/>
        <v>94.1</v>
      </c>
    </row>
    <row r="89" spans="1:9" x14ac:dyDescent="0.3">
      <c r="A89" t="s">
        <v>619</v>
      </c>
      <c r="B89">
        <v>7.8</v>
      </c>
      <c r="F89" t="s">
        <v>14631</v>
      </c>
      <c r="G89">
        <f t="shared" si="3"/>
        <v>1</v>
      </c>
      <c r="H89">
        <f t="shared" si="4"/>
        <v>7.7</v>
      </c>
      <c r="I89">
        <f t="shared" si="5"/>
        <v>94.1</v>
      </c>
    </row>
    <row r="90" spans="1:9" x14ac:dyDescent="0.3">
      <c r="A90" t="s">
        <v>435</v>
      </c>
      <c r="B90">
        <v>6.6</v>
      </c>
      <c r="F90" t="s">
        <v>15128</v>
      </c>
      <c r="G90">
        <f t="shared" si="3"/>
        <v>1</v>
      </c>
      <c r="H90">
        <f t="shared" si="4"/>
        <v>7.7</v>
      </c>
      <c r="I90">
        <f t="shared" si="5"/>
        <v>94.1</v>
      </c>
    </row>
    <row r="91" spans="1:9" x14ac:dyDescent="0.3">
      <c r="A91" t="s">
        <v>428</v>
      </c>
      <c r="B91">
        <v>5.5</v>
      </c>
      <c r="F91" t="s">
        <v>16185</v>
      </c>
      <c r="G91">
        <f t="shared" si="3"/>
        <v>1</v>
      </c>
      <c r="H91">
        <f t="shared" si="4"/>
        <v>7.7</v>
      </c>
      <c r="I91">
        <f t="shared" si="5"/>
        <v>94.1</v>
      </c>
    </row>
    <row r="92" spans="1:9" x14ac:dyDescent="0.3">
      <c r="A92" t="s">
        <v>639</v>
      </c>
      <c r="B92">
        <v>8.1999999999999993</v>
      </c>
      <c r="F92" t="s">
        <v>16899</v>
      </c>
      <c r="G92">
        <f t="shared" si="3"/>
        <v>1</v>
      </c>
      <c r="H92">
        <f t="shared" si="4"/>
        <v>7.7</v>
      </c>
      <c r="I92">
        <f t="shared" si="5"/>
        <v>94.1</v>
      </c>
    </row>
    <row r="93" spans="1:9" x14ac:dyDescent="0.3">
      <c r="A93" t="s">
        <v>646</v>
      </c>
      <c r="B93">
        <v>6.4</v>
      </c>
      <c r="F93" t="s">
        <v>16945</v>
      </c>
      <c r="G93">
        <f t="shared" si="3"/>
        <v>1</v>
      </c>
      <c r="H93">
        <f t="shared" si="4"/>
        <v>7.7</v>
      </c>
      <c r="I93">
        <f t="shared" si="5"/>
        <v>94.1</v>
      </c>
    </row>
    <row r="94" spans="1:9" x14ac:dyDescent="0.3">
      <c r="A94" t="s">
        <v>653</v>
      </c>
      <c r="B94">
        <v>8.1</v>
      </c>
      <c r="F94" t="s">
        <v>4229</v>
      </c>
      <c r="G94">
        <f t="shared" si="3"/>
        <v>1</v>
      </c>
      <c r="H94">
        <f t="shared" si="4"/>
        <v>7.7</v>
      </c>
      <c r="I94">
        <f t="shared" si="5"/>
        <v>94.1</v>
      </c>
    </row>
    <row r="95" spans="1:9" x14ac:dyDescent="0.3">
      <c r="A95" t="s">
        <v>57</v>
      </c>
      <c r="B95">
        <v>8.6</v>
      </c>
      <c r="F95" t="s">
        <v>17810</v>
      </c>
      <c r="G95">
        <f t="shared" si="3"/>
        <v>1</v>
      </c>
      <c r="H95">
        <f t="shared" si="4"/>
        <v>7.7</v>
      </c>
      <c r="I95">
        <f t="shared" si="5"/>
        <v>94.1</v>
      </c>
    </row>
    <row r="96" spans="1:9" x14ac:dyDescent="0.3">
      <c r="A96" t="s">
        <v>57</v>
      </c>
      <c r="B96">
        <v>8.8000000000000007</v>
      </c>
      <c r="F96" t="s">
        <v>18660</v>
      </c>
      <c r="G96">
        <f t="shared" si="3"/>
        <v>1</v>
      </c>
      <c r="H96">
        <f t="shared" si="4"/>
        <v>7.7</v>
      </c>
      <c r="I96">
        <f t="shared" si="5"/>
        <v>94.1</v>
      </c>
    </row>
    <row r="97" spans="1:9" x14ac:dyDescent="0.3">
      <c r="A97" t="s">
        <v>171</v>
      </c>
      <c r="B97">
        <v>7.9</v>
      </c>
      <c r="F97" t="s">
        <v>18688</v>
      </c>
      <c r="G97">
        <f t="shared" si="3"/>
        <v>1</v>
      </c>
      <c r="H97">
        <f t="shared" si="4"/>
        <v>7.7</v>
      </c>
      <c r="I97">
        <f t="shared" si="5"/>
        <v>94.1</v>
      </c>
    </row>
    <row r="98" spans="1:9" x14ac:dyDescent="0.3">
      <c r="A98" t="s">
        <v>499</v>
      </c>
      <c r="B98">
        <v>6.7</v>
      </c>
      <c r="F98" t="s">
        <v>20521</v>
      </c>
      <c r="G98">
        <f t="shared" si="3"/>
        <v>1</v>
      </c>
      <c r="H98">
        <f t="shared" si="4"/>
        <v>7.7</v>
      </c>
      <c r="I98">
        <f t="shared" si="5"/>
        <v>94.1</v>
      </c>
    </row>
    <row r="99" spans="1:9" x14ac:dyDescent="0.3">
      <c r="A99" t="s">
        <v>685</v>
      </c>
      <c r="B99">
        <v>7.8</v>
      </c>
      <c r="F99" t="s">
        <v>21099</v>
      </c>
      <c r="G99">
        <f t="shared" si="3"/>
        <v>1</v>
      </c>
      <c r="H99">
        <f t="shared" si="4"/>
        <v>7.7</v>
      </c>
      <c r="I99">
        <f t="shared" si="5"/>
        <v>94.1</v>
      </c>
    </row>
    <row r="100" spans="1:9" x14ac:dyDescent="0.3">
      <c r="A100" t="s">
        <v>692</v>
      </c>
      <c r="B100">
        <v>7.8</v>
      </c>
      <c r="F100" t="s">
        <v>21676</v>
      </c>
      <c r="G100">
        <f t="shared" si="3"/>
        <v>1</v>
      </c>
      <c r="H100">
        <f t="shared" si="4"/>
        <v>7.7</v>
      </c>
      <c r="I100">
        <f t="shared" si="5"/>
        <v>94.1</v>
      </c>
    </row>
    <row r="101" spans="1:9" x14ac:dyDescent="0.3">
      <c r="A101" t="s">
        <v>696</v>
      </c>
      <c r="B101">
        <v>6.6</v>
      </c>
      <c r="F101" t="s">
        <v>21761</v>
      </c>
      <c r="G101">
        <f t="shared" si="3"/>
        <v>1</v>
      </c>
      <c r="H101">
        <f t="shared" si="4"/>
        <v>7.7</v>
      </c>
      <c r="I101">
        <f t="shared" si="5"/>
        <v>94.1</v>
      </c>
    </row>
    <row r="102" spans="1:9" x14ac:dyDescent="0.3">
      <c r="A102" t="s">
        <v>703</v>
      </c>
      <c r="B102">
        <v>6.1</v>
      </c>
      <c r="F102" t="s">
        <v>22798</v>
      </c>
      <c r="G102">
        <f t="shared" si="3"/>
        <v>1</v>
      </c>
      <c r="H102">
        <f t="shared" si="4"/>
        <v>7.7</v>
      </c>
      <c r="I102">
        <f t="shared" si="5"/>
        <v>94.1</v>
      </c>
    </row>
    <row r="103" spans="1:9" x14ac:dyDescent="0.3">
      <c r="A103" t="s">
        <v>710</v>
      </c>
      <c r="B103">
        <v>5.6</v>
      </c>
      <c r="F103" t="s">
        <v>23484</v>
      </c>
      <c r="G103">
        <f t="shared" si="3"/>
        <v>1</v>
      </c>
      <c r="H103">
        <f t="shared" si="4"/>
        <v>7.7</v>
      </c>
      <c r="I103">
        <f t="shared" si="5"/>
        <v>94.1</v>
      </c>
    </row>
    <row r="104" spans="1:9" x14ac:dyDescent="0.3">
      <c r="A104" t="s">
        <v>717</v>
      </c>
      <c r="B104">
        <v>6.4</v>
      </c>
      <c r="F104" t="s">
        <v>23527</v>
      </c>
      <c r="G104">
        <f t="shared" si="3"/>
        <v>1</v>
      </c>
      <c r="H104">
        <f t="shared" si="4"/>
        <v>7.7</v>
      </c>
      <c r="I104">
        <f t="shared" si="5"/>
        <v>94.1</v>
      </c>
    </row>
    <row r="105" spans="1:9" x14ac:dyDescent="0.3">
      <c r="A105" t="s">
        <v>721</v>
      </c>
      <c r="B105">
        <v>6.1</v>
      </c>
      <c r="F105" t="s">
        <v>17484</v>
      </c>
      <c r="G105">
        <f t="shared" si="3"/>
        <v>2</v>
      </c>
      <c r="H105">
        <f t="shared" si="4"/>
        <v>7.7</v>
      </c>
      <c r="I105">
        <f t="shared" si="5"/>
        <v>94.1</v>
      </c>
    </row>
    <row r="106" spans="1:9" x14ac:dyDescent="0.3">
      <c r="A106" t="s">
        <v>728</v>
      </c>
      <c r="B106">
        <v>7.3</v>
      </c>
      <c r="F106" t="s">
        <v>1161</v>
      </c>
      <c r="G106">
        <f t="shared" si="3"/>
        <v>2</v>
      </c>
      <c r="H106">
        <f t="shared" si="4"/>
        <v>7.6999999999999993</v>
      </c>
      <c r="I106">
        <f t="shared" si="5"/>
        <v>94</v>
      </c>
    </row>
    <row r="107" spans="1:9" x14ac:dyDescent="0.3">
      <c r="A107" t="s">
        <v>735</v>
      </c>
      <c r="B107">
        <v>6.6</v>
      </c>
      <c r="F107" t="s">
        <v>10722</v>
      </c>
      <c r="G107">
        <f t="shared" si="3"/>
        <v>2</v>
      </c>
      <c r="H107">
        <f t="shared" si="4"/>
        <v>7.6999999999999993</v>
      </c>
      <c r="I107">
        <f t="shared" si="5"/>
        <v>94</v>
      </c>
    </row>
    <row r="108" spans="1:9" x14ac:dyDescent="0.3">
      <c r="A108" t="s">
        <v>741</v>
      </c>
      <c r="B108">
        <v>6.3</v>
      </c>
      <c r="F108" t="s">
        <v>487</v>
      </c>
      <c r="G108">
        <f t="shared" si="3"/>
        <v>16</v>
      </c>
      <c r="H108">
        <f t="shared" si="4"/>
        <v>7.6749999999999998</v>
      </c>
      <c r="I108">
        <f t="shared" si="5"/>
        <v>93.899999999999991</v>
      </c>
    </row>
    <row r="109" spans="1:9" x14ac:dyDescent="0.3">
      <c r="A109" t="s">
        <v>278</v>
      </c>
      <c r="B109">
        <v>6.1</v>
      </c>
      <c r="F109" t="s">
        <v>16244</v>
      </c>
      <c r="G109">
        <f t="shared" si="3"/>
        <v>3</v>
      </c>
      <c r="H109">
        <f t="shared" si="4"/>
        <v>7.666666666666667</v>
      </c>
      <c r="I109">
        <f t="shared" si="5"/>
        <v>93.8</v>
      </c>
    </row>
    <row r="110" spans="1:9" x14ac:dyDescent="0.3">
      <c r="A110" t="s">
        <v>278</v>
      </c>
      <c r="B110">
        <v>7.1</v>
      </c>
      <c r="F110" t="s">
        <v>4850</v>
      </c>
      <c r="G110">
        <f t="shared" si="3"/>
        <v>9</v>
      </c>
      <c r="H110">
        <f t="shared" si="4"/>
        <v>7.6555555555555559</v>
      </c>
      <c r="I110">
        <f t="shared" si="5"/>
        <v>93.8</v>
      </c>
    </row>
    <row r="111" spans="1:9" x14ac:dyDescent="0.3">
      <c r="A111" t="s">
        <v>760</v>
      </c>
      <c r="B111">
        <v>5.5</v>
      </c>
      <c r="F111" t="s">
        <v>6002</v>
      </c>
      <c r="G111">
        <f t="shared" si="3"/>
        <v>2</v>
      </c>
      <c r="H111">
        <f t="shared" si="4"/>
        <v>7.65</v>
      </c>
      <c r="I111">
        <f t="shared" si="5"/>
        <v>93.300000000000011</v>
      </c>
    </row>
    <row r="112" spans="1:9" x14ac:dyDescent="0.3">
      <c r="A112" t="s">
        <v>103</v>
      </c>
      <c r="B112">
        <v>7.5</v>
      </c>
      <c r="F112" t="s">
        <v>6234</v>
      </c>
      <c r="G112">
        <f t="shared" si="3"/>
        <v>2</v>
      </c>
      <c r="H112">
        <f t="shared" si="4"/>
        <v>7.65</v>
      </c>
      <c r="I112">
        <f t="shared" si="5"/>
        <v>93.300000000000011</v>
      </c>
    </row>
    <row r="113" spans="1:9" x14ac:dyDescent="0.3">
      <c r="A113" t="s">
        <v>371</v>
      </c>
      <c r="B113">
        <v>7.6</v>
      </c>
      <c r="F113" t="s">
        <v>8508</v>
      </c>
      <c r="G113">
        <f t="shared" si="3"/>
        <v>2</v>
      </c>
      <c r="H113">
        <f t="shared" si="4"/>
        <v>7.65</v>
      </c>
      <c r="I113">
        <f t="shared" si="5"/>
        <v>93.300000000000011</v>
      </c>
    </row>
    <row r="114" spans="1:9" x14ac:dyDescent="0.3">
      <c r="A114" t="s">
        <v>225</v>
      </c>
      <c r="B114">
        <v>6.4</v>
      </c>
      <c r="F114" t="s">
        <v>9128</v>
      </c>
      <c r="G114">
        <f t="shared" si="3"/>
        <v>2</v>
      </c>
      <c r="H114">
        <f t="shared" si="4"/>
        <v>7.65</v>
      </c>
      <c r="I114">
        <f t="shared" si="5"/>
        <v>93.300000000000011</v>
      </c>
    </row>
    <row r="115" spans="1:9" x14ac:dyDescent="0.3">
      <c r="A115" t="s">
        <v>696</v>
      </c>
      <c r="B115">
        <v>7.2</v>
      </c>
      <c r="F115" t="s">
        <v>16192</v>
      </c>
      <c r="G115">
        <f t="shared" si="3"/>
        <v>2</v>
      </c>
      <c r="H115">
        <f t="shared" si="4"/>
        <v>7.65</v>
      </c>
      <c r="I115">
        <f t="shared" si="5"/>
        <v>93.300000000000011</v>
      </c>
    </row>
    <row r="116" spans="1:9" x14ac:dyDescent="0.3">
      <c r="A116" t="s">
        <v>255</v>
      </c>
      <c r="B116">
        <v>6.7</v>
      </c>
      <c r="F116" t="s">
        <v>19022</v>
      </c>
      <c r="G116">
        <f t="shared" si="3"/>
        <v>2</v>
      </c>
      <c r="H116">
        <f t="shared" si="4"/>
        <v>7.65</v>
      </c>
      <c r="I116">
        <f t="shared" si="5"/>
        <v>93.300000000000011</v>
      </c>
    </row>
    <row r="117" spans="1:9" x14ac:dyDescent="0.3">
      <c r="A117" t="s">
        <v>604</v>
      </c>
      <c r="B117">
        <v>8</v>
      </c>
      <c r="F117" t="s">
        <v>18296</v>
      </c>
      <c r="G117">
        <f t="shared" si="3"/>
        <v>2</v>
      </c>
      <c r="H117">
        <f t="shared" si="4"/>
        <v>7.65</v>
      </c>
      <c r="I117">
        <f t="shared" si="5"/>
        <v>93.300000000000011</v>
      </c>
    </row>
    <row r="118" spans="1:9" x14ac:dyDescent="0.3">
      <c r="A118" t="s">
        <v>57</v>
      </c>
      <c r="B118">
        <v>8.3000000000000007</v>
      </c>
      <c r="F118" t="s">
        <v>692</v>
      </c>
      <c r="G118">
        <f t="shared" si="3"/>
        <v>4</v>
      </c>
      <c r="H118">
        <f t="shared" si="4"/>
        <v>7.65</v>
      </c>
      <c r="I118">
        <f t="shared" si="5"/>
        <v>93.300000000000011</v>
      </c>
    </row>
    <row r="119" spans="1:9" x14ac:dyDescent="0.3">
      <c r="A119" t="s">
        <v>801</v>
      </c>
      <c r="B119">
        <v>6.7</v>
      </c>
      <c r="F119" t="s">
        <v>3563</v>
      </c>
      <c r="G119">
        <f t="shared" si="3"/>
        <v>3</v>
      </c>
      <c r="H119">
        <f t="shared" si="4"/>
        <v>7.6333333333333329</v>
      </c>
      <c r="I119">
        <f t="shared" si="5"/>
        <v>93.2</v>
      </c>
    </row>
    <row r="120" spans="1:9" x14ac:dyDescent="0.3">
      <c r="A120" t="s">
        <v>809</v>
      </c>
      <c r="B120">
        <v>5.9</v>
      </c>
      <c r="F120" t="s">
        <v>10325</v>
      </c>
      <c r="G120">
        <f t="shared" si="3"/>
        <v>3</v>
      </c>
      <c r="H120">
        <f t="shared" si="4"/>
        <v>7.6333333333333329</v>
      </c>
      <c r="I120">
        <f t="shared" si="5"/>
        <v>93.2</v>
      </c>
    </row>
    <row r="121" spans="1:9" x14ac:dyDescent="0.3">
      <c r="A121" t="s">
        <v>816</v>
      </c>
      <c r="B121">
        <v>6.7</v>
      </c>
      <c r="F121" t="s">
        <v>14340</v>
      </c>
      <c r="G121">
        <f t="shared" si="3"/>
        <v>3</v>
      </c>
      <c r="H121">
        <f t="shared" si="4"/>
        <v>7.6333333333333329</v>
      </c>
      <c r="I121">
        <f t="shared" si="5"/>
        <v>93.2</v>
      </c>
    </row>
    <row r="122" spans="1:9" x14ac:dyDescent="0.3">
      <c r="A122" t="s">
        <v>443</v>
      </c>
      <c r="B122">
        <v>6.7</v>
      </c>
      <c r="F122" t="s">
        <v>5382</v>
      </c>
      <c r="G122">
        <f t="shared" si="3"/>
        <v>7</v>
      </c>
      <c r="H122">
        <f t="shared" si="4"/>
        <v>7.6285714285714281</v>
      </c>
      <c r="I122">
        <f t="shared" si="5"/>
        <v>93.100000000000009</v>
      </c>
    </row>
    <row r="123" spans="1:9" x14ac:dyDescent="0.3">
      <c r="A123" t="s">
        <v>827</v>
      </c>
      <c r="B123">
        <v>7.6</v>
      </c>
      <c r="F123" t="s">
        <v>827</v>
      </c>
      <c r="G123">
        <f t="shared" si="3"/>
        <v>1</v>
      </c>
      <c r="H123">
        <f t="shared" si="4"/>
        <v>7.6</v>
      </c>
      <c r="I123">
        <f t="shared" si="5"/>
        <v>91.600000000000009</v>
      </c>
    </row>
    <row r="124" spans="1:9" x14ac:dyDescent="0.3">
      <c r="A124" t="s">
        <v>443</v>
      </c>
      <c r="B124">
        <v>7.2</v>
      </c>
      <c r="F124" t="s">
        <v>8265</v>
      </c>
      <c r="G124">
        <f t="shared" si="3"/>
        <v>1</v>
      </c>
      <c r="H124">
        <f t="shared" si="4"/>
        <v>7.6</v>
      </c>
      <c r="I124">
        <f t="shared" si="5"/>
        <v>91.600000000000009</v>
      </c>
    </row>
    <row r="125" spans="1:9" x14ac:dyDescent="0.3">
      <c r="A125" t="s">
        <v>735</v>
      </c>
      <c r="B125">
        <v>7.1</v>
      </c>
      <c r="F125" t="s">
        <v>8355</v>
      </c>
      <c r="G125">
        <f t="shared" si="3"/>
        <v>1</v>
      </c>
      <c r="H125">
        <f t="shared" si="4"/>
        <v>7.6</v>
      </c>
      <c r="I125">
        <f t="shared" si="5"/>
        <v>91.600000000000009</v>
      </c>
    </row>
    <row r="126" spans="1:9" x14ac:dyDescent="0.3">
      <c r="A126" t="s">
        <v>845</v>
      </c>
      <c r="B126">
        <v>8.1</v>
      </c>
      <c r="F126" t="s">
        <v>10738</v>
      </c>
      <c r="G126">
        <f t="shared" si="3"/>
        <v>1</v>
      </c>
      <c r="H126">
        <f t="shared" si="4"/>
        <v>7.6</v>
      </c>
      <c r="I126">
        <f t="shared" si="5"/>
        <v>91.600000000000009</v>
      </c>
    </row>
    <row r="127" spans="1:9" x14ac:dyDescent="0.3">
      <c r="A127" t="s">
        <v>850</v>
      </c>
      <c r="B127">
        <v>6.7</v>
      </c>
      <c r="F127" t="s">
        <v>11642</v>
      </c>
      <c r="G127">
        <f t="shared" si="3"/>
        <v>1</v>
      </c>
      <c r="H127">
        <f t="shared" si="4"/>
        <v>7.6</v>
      </c>
      <c r="I127">
        <f t="shared" si="5"/>
        <v>91.600000000000009</v>
      </c>
    </row>
    <row r="128" spans="1:9" x14ac:dyDescent="0.3">
      <c r="A128" t="s">
        <v>857</v>
      </c>
      <c r="B128">
        <v>7</v>
      </c>
      <c r="F128" t="s">
        <v>15538</v>
      </c>
      <c r="G128">
        <f t="shared" si="3"/>
        <v>1</v>
      </c>
      <c r="H128">
        <f t="shared" si="4"/>
        <v>7.6</v>
      </c>
      <c r="I128">
        <f t="shared" si="5"/>
        <v>91.600000000000009</v>
      </c>
    </row>
    <row r="129" spans="1:9" x14ac:dyDescent="0.3">
      <c r="A129" t="s">
        <v>861</v>
      </c>
      <c r="B129">
        <v>6.9</v>
      </c>
      <c r="F129" t="s">
        <v>16004</v>
      </c>
      <c r="G129">
        <f t="shared" si="3"/>
        <v>1</v>
      </c>
      <c r="H129">
        <f t="shared" si="4"/>
        <v>7.6</v>
      </c>
      <c r="I129">
        <f t="shared" si="5"/>
        <v>91.600000000000009</v>
      </c>
    </row>
    <row r="130" spans="1:9" x14ac:dyDescent="0.3">
      <c r="A130" t="s">
        <v>868</v>
      </c>
      <c r="B130">
        <v>5.0999999999999996</v>
      </c>
      <c r="F130" t="s">
        <v>16079</v>
      </c>
      <c r="G130">
        <f t="shared" ref="G130:G193" si="6">COUNTIF($A$2:$A$3787,F130)</f>
        <v>1</v>
      </c>
      <c r="H130">
        <f t="shared" ref="H130:H193" si="7">AVERAGEIF($A$2:$A$3787,F130,$B$2:$B$3787)</f>
        <v>7.6</v>
      </c>
      <c r="I130">
        <f t="shared" ref="I130:I193" si="8">_xlfn.PERCENTRANK.INC($H$2:$H$1752,H130)*100</f>
        <v>91.600000000000009</v>
      </c>
    </row>
    <row r="131" spans="1:9" x14ac:dyDescent="0.3">
      <c r="A131" t="s">
        <v>876</v>
      </c>
      <c r="B131">
        <v>5.8</v>
      </c>
      <c r="F131" t="s">
        <v>16586</v>
      </c>
      <c r="G131">
        <f t="shared" si="6"/>
        <v>1</v>
      </c>
      <c r="H131">
        <f t="shared" si="7"/>
        <v>7.6</v>
      </c>
      <c r="I131">
        <f t="shared" si="8"/>
        <v>91.600000000000009</v>
      </c>
    </row>
    <row r="132" spans="1:9" x14ac:dyDescent="0.3">
      <c r="A132" t="s">
        <v>255</v>
      </c>
      <c r="B132">
        <v>6.2</v>
      </c>
      <c r="F132" t="s">
        <v>17005</v>
      </c>
      <c r="G132">
        <f t="shared" si="6"/>
        <v>1</v>
      </c>
      <c r="H132">
        <f t="shared" si="7"/>
        <v>7.6</v>
      </c>
      <c r="I132">
        <f t="shared" si="8"/>
        <v>91.600000000000009</v>
      </c>
    </row>
    <row r="133" spans="1:9" x14ac:dyDescent="0.3">
      <c r="A133" t="s">
        <v>886</v>
      </c>
      <c r="B133">
        <v>7.4</v>
      </c>
      <c r="F133" t="s">
        <v>17500</v>
      </c>
      <c r="G133">
        <f t="shared" si="6"/>
        <v>1</v>
      </c>
      <c r="H133">
        <f t="shared" si="7"/>
        <v>7.6</v>
      </c>
      <c r="I133">
        <f t="shared" si="8"/>
        <v>91.600000000000009</v>
      </c>
    </row>
    <row r="134" spans="1:9" x14ac:dyDescent="0.3">
      <c r="A134" t="s">
        <v>893</v>
      </c>
      <c r="B134">
        <v>5.8</v>
      </c>
      <c r="F134" t="s">
        <v>17558</v>
      </c>
      <c r="G134">
        <f t="shared" si="6"/>
        <v>1</v>
      </c>
      <c r="H134">
        <f t="shared" si="7"/>
        <v>7.6</v>
      </c>
      <c r="I134">
        <f t="shared" si="8"/>
        <v>91.600000000000009</v>
      </c>
    </row>
    <row r="135" spans="1:9" x14ac:dyDescent="0.3">
      <c r="A135" t="s">
        <v>900</v>
      </c>
      <c r="B135">
        <v>6.2</v>
      </c>
      <c r="F135" t="s">
        <v>19050</v>
      </c>
      <c r="G135">
        <f t="shared" si="6"/>
        <v>1</v>
      </c>
      <c r="H135">
        <f t="shared" si="7"/>
        <v>7.6</v>
      </c>
      <c r="I135">
        <f t="shared" si="8"/>
        <v>91.600000000000009</v>
      </c>
    </row>
    <row r="136" spans="1:9" x14ac:dyDescent="0.3">
      <c r="A136" t="s">
        <v>907</v>
      </c>
      <c r="B136">
        <v>7.3</v>
      </c>
      <c r="F136" t="s">
        <v>19876</v>
      </c>
      <c r="G136">
        <f t="shared" si="6"/>
        <v>1</v>
      </c>
      <c r="H136">
        <f t="shared" si="7"/>
        <v>7.6</v>
      </c>
      <c r="I136">
        <f t="shared" si="8"/>
        <v>91.600000000000009</v>
      </c>
    </row>
    <row r="137" spans="1:9" x14ac:dyDescent="0.3">
      <c r="A137" t="s">
        <v>912</v>
      </c>
      <c r="B137">
        <v>4.2</v>
      </c>
      <c r="F137" t="s">
        <v>19898</v>
      </c>
      <c r="G137">
        <f t="shared" si="6"/>
        <v>1</v>
      </c>
      <c r="H137">
        <f t="shared" si="7"/>
        <v>7.6</v>
      </c>
      <c r="I137">
        <f t="shared" si="8"/>
        <v>91.600000000000009</v>
      </c>
    </row>
    <row r="138" spans="1:9" x14ac:dyDescent="0.3">
      <c r="A138" t="s">
        <v>351</v>
      </c>
      <c r="B138">
        <v>6.9</v>
      </c>
      <c r="F138" t="s">
        <v>20078</v>
      </c>
      <c r="G138">
        <f t="shared" si="6"/>
        <v>1</v>
      </c>
      <c r="H138">
        <f t="shared" si="7"/>
        <v>7.6</v>
      </c>
      <c r="I138">
        <f t="shared" si="8"/>
        <v>91.600000000000009</v>
      </c>
    </row>
    <row r="139" spans="1:9" x14ac:dyDescent="0.3">
      <c r="A139" t="s">
        <v>428</v>
      </c>
      <c r="B139">
        <v>6.4</v>
      </c>
      <c r="F139" t="s">
        <v>20159</v>
      </c>
      <c r="G139">
        <f t="shared" si="6"/>
        <v>1</v>
      </c>
      <c r="H139">
        <f t="shared" si="7"/>
        <v>7.6</v>
      </c>
      <c r="I139">
        <f t="shared" si="8"/>
        <v>91.600000000000009</v>
      </c>
    </row>
    <row r="140" spans="1:9" x14ac:dyDescent="0.3">
      <c r="A140" t="s">
        <v>928</v>
      </c>
      <c r="B140">
        <v>5.4</v>
      </c>
      <c r="F140" t="s">
        <v>21466</v>
      </c>
      <c r="G140">
        <f t="shared" si="6"/>
        <v>1</v>
      </c>
      <c r="H140">
        <f t="shared" si="7"/>
        <v>7.6</v>
      </c>
      <c r="I140">
        <f t="shared" si="8"/>
        <v>91.600000000000009</v>
      </c>
    </row>
    <row r="141" spans="1:9" x14ac:dyDescent="0.3">
      <c r="A141" t="s">
        <v>935</v>
      </c>
      <c r="B141">
        <v>6.7</v>
      </c>
      <c r="F141" t="s">
        <v>21784</v>
      </c>
      <c r="G141">
        <f t="shared" si="6"/>
        <v>1</v>
      </c>
      <c r="H141">
        <f t="shared" si="7"/>
        <v>7.6</v>
      </c>
      <c r="I141">
        <f t="shared" si="8"/>
        <v>91.600000000000009</v>
      </c>
    </row>
    <row r="142" spans="1:9" x14ac:dyDescent="0.3">
      <c r="A142" t="s">
        <v>940</v>
      </c>
      <c r="B142">
        <v>5.8</v>
      </c>
      <c r="F142" t="s">
        <v>22535</v>
      </c>
      <c r="G142">
        <f t="shared" si="6"/>
        <v>1</v>
      </c>
      <c r="H142">
        <f t="shared" si="7"/>
        <v>7.6</v>
      </c>
      <c r="I142">
        <f t="shared" si="8"/>
        <v>91.600000000000009</v>
      </c>
    </row>
    <row r="143" spans="1:9" x14ac:dyDescent="0.3">
      <c r="A143" t="s">
        <v>946</v>
      </c>
      <c r="B143">
        <v>6.9</v>
      </c>
      <c r="F143" t="s">
        <v>22817</v>
      </c>
      <c r="G143">
        <f t="shared" si="6"/>
        <v>1</v>
      </c>
      <c r="H143">
        <f t="shared" si="7"/>
        <v>7.6</v>
      </c>
      <c r="I143">
        <f t="shared" si="8"/>
        <v>91.600000000000009</v>
      </c>
    </row>
    <row r="144" spans="1:9" x14ac:dyDescent="0.3">
      <c r="A144" t="s">
        <v>710</v>
      </c>
      <c r="B144">
        <v>7.2</v>
      </c>
      <c r="F144" t="s">
        <v>22482</v>
      </c>
      <c r="G144">
        <f t="shared" si="6"/>
        <v>1</v>
      </c>
      <c r="H144">
        <f t="shared" si="7"/>
        <v>7.6</v>
      </c>
      <c r="I144">
        <f t="shared" si="8"/>
        <v>91.600000000000009</v>
      </c>
    </row>
    <row r="145" spans="1:9" x14ac:dyDescent="0.3">
      <c r="A145" t="s">
        <v>801</v>
      </c>
      <c r="B145">
        <v>6.9</v>
      </c>
      <c r="F145" t="s">
        <v>23919</v>
      </c>
      <c r="G145">
        <f t="shared" si="6"/>
        <v>1</v>
      </c>
      <c r="H145">
        <f t="shared" si="7"/>
        <v>7.6</v>
      </c>
      <c r="I145">
        <f t="shared" si="8"/>
        <v>91.600000000000009</v>
      </c>
    </row>
    <row r="146" spans="1:9" x14ac:dyDescent="0.3">
      <c r="A146" t="s">
        <v>962</v>
      </c>
      <c r="B146">
        <v>6.1</v>
      </c>
      <c r="F146" t="s">
        <v>2976</v>
      </c>
      <c r="G146">
        <f t="shared" si="6"/>
        <v>2</v>
      </c>
      <c r="H146">
        <f t="shared" si="7"/>
        <v>7.6</v>
      </c>
      <c r="I146">
        <f t="shared" si="8"/>
        <v>91.600000000000009</v>
      </c>
    </row>
    <row r="147" spans="1:9" x14ac:dyDescent="0.3">
      <c r="A147" t="s">
        <v>969</v>
      </c>
      <c r="B147">
        <v>5.5</v>
      </c>
      <c r="F147" t="s">
        <v>7100</v>
      </c>
      <c r="G147">
        <f t="shared" si="6"/>
        <v>2</v>
      </c>
      <c r="H147">
        <f t="shared" si="7"/>
        <v>7.6</v>
      </c>
      <c r="I147">
        <f t="shared" si="8"/>
        <v>91.600000000000009</v>
      </c>
    </row>
    <row r="148" spans="1:9" x14ac:dyDescent="0.3">
      <c r="A148" t="s">
        <v>278</v>
      </c>
      <c r="B148">
        <v>6.6</v>
      </c>
      <c r="F148" t="s">
        <v>13113</v>
      </c>
      <c r="G148">
        <f t="shared" si="6"/>
        <v>2</v>
      </c>
      <c r="H148">
        <f t="shared" si="7"/>
        <v>7.6</v>
      </c>
      <c r="I148">
        <f t="shared" si="8"/>
        <v>91.600000000000009</v>
      </c>
    </row>
    <row r="149" spans="1:9" x14ac:dyDescent="0.3">
      <c r="A149" t="s">
        <v>163</v>
      </c>
      <c r="B149">
        <v>6.1</v>
      </c>
      <c r="F149" t="s">
        <v>2453</v>
      </c>
      <c r="G149">
        <f t="shared" si="6"/>
        <v>4</v>
      </c>
      <c r="H149">
        <f t="shared" si="7"/>
        <v>7.6</v>
      </c>
      <c r="I149">
        <f t="shared" si="8"/>
        <v>91.600000000000009</v>
      </c>
    </row>
    <row r="150" spans="1:9" x14ac:dyDescent="0.3">
      <c r="A150" t="s">
        <v>435</v>
      </c>
      <c r="B150">
        <v>6.3</v>
      </c>
      <c r="F150" t="s">
        <v>9362</v>
      </c>
      <c r="G150">
        <f t="shared" si="6"/>
        <v>3</v>
      </c>
      <c r="H150">
        <f t="shared" si="7"/>
        <v>7.5999999999999988</v>
      </c>
      <c r="I150">
        <f t="shared" si="8"/>
        <v>91.5</v>
      </c>
    </row>
    <row r="151" spans="1:9" x14ac:dyDescent="0.3">
      <c r="A151" t="s">
        <v>992</v>
      </c>
      <c r="B151">
        <v>7.2</v>
      </c>
      <c r="F151" t="s">
        <v>1155</v>
      </c>
      <c r="G151">
        <f t="shared" si="6"/>
        <v>7</v>
      </c>
      <c r="H151">
        <f t="shared" si="7"/>
        <v>7.5857142857142872</v>
      </c>
      <c r="I151">
        <f t="shared" si="8"/>
        <v>91.4</v>
      </c>
    </row>
    <row r="152" spans="1:9" x14ac:dyDescent="0.3">
      <c r="A152" t="s">
        <v>604</v>
      </c>
      <c r="B152">
        <v>7.4</v>
      </c>
      <c r="F152" t="s">
        <v>604</v>
      </c>
      <c r="G152">
        <f t="shared" si="6"/>
        <v>5</v>
      </c>
      <c r="H152">
        <f t="shared" si="7"/>
        <v>7.58</v>
      </c>
      <c r="I152">
        <f t="shared" si="8"/>
        <v>91.4</v>
      </c>
    </row>
    <row r="153" spans="1:9" x14ac:dyDescent="0.3">
      <c r="A153" t="s">
        <v>1001</v>
      </c>
      <c r="B153">
        <v>7.3</v>
      </c>
      <c r="F153" t="s">
        <v>1800</v>
      </c>
      <c r="G153">
        <f t="shared" si="6"/>
        <v>4</v>
      </c>
      <c r="H153">
        <f t="shared" si="7"/>
        <v>7.5750000000000002</v>
      </c>
      <c r="I153">
        <f t="shared" si="8"/>
        <v>91.3</v>
      </c>
    </row>
    <row r="154" spans="1:9" x14ac:dyDescent="0.3">
      <c r="A154" t="s">
        <v>1007</v>
      </c>
      <c r="B154">
        <v>6.1</v>
      </c>
      <c r="F154" t="s">
        <v>728</v>
      </c>
      <c r="G154">
        <f t="shared" si="6"/>
        <v>3</v>
      </c>
      <c r="H154">
        <f t="shared" si="7"/>
        <v>7.5666666666666673</v>
      </c>
      <c r="I154">
        <f t="shared" si="8"/>
        <v>91.3</v>
      </c>
    </row>
    <row r="155" spans="1:9" x14ac:dyDescent="0.3">
      <c r="A155" t="s">
        <v>1015</v>
      </c>
      <c r="B155">
        <v>7.7</v>
      </c>
      <c r="F155" t="s">
        <v>16174</v>
      </c>
      <c r="G155">
        <f t="shared" si="6"/>
        <v>2</v>
      </c>
      <c r="H155">
        <f t="shared" si="7"/>
        <v>7.5500000000000007</v>
      </c>
      <c r="I155">
        <f t="shared" si="8"/>
        <v>91.2</v>
      </c>
    </row>
    <row r="156" spans="1:9" x14ac:dyDescent="0.3">
      <c r="A156" t="s">
        <v>187</v>
      </c>
      <c r="B156">
        <v>6.1</v>
      </c>
      <c r="F156" t="s">
        <v>2750</v>
      </c>
      <c r="G156">
        <f t="shared" si="6"/>
        <v>2</v>
      </c>
      <c r="H156">
        <f t="shared" si="7"/>
        <v>7.55</v>
      </c>
      <c r="I156">
        <f t="shared" si="8"/>
        <v>91</v>
      </c>
    </row>
    <row r="157" spans="1:9" x14ac:dyDescent="0.3">
      <c r="A157" t="s">
        <v>351</v>
      </c>
      <c r="B157">
        <v>8</v>
      </c>
      <c r="F157" t="s">
        <v>6736</v>
      </c>
      <c r="G157">
        <f t="shared" si="6"/>
        <v>2</v>
      </c>
      <c r="H157">
        <f t="shared" si="7"/>
        <v>7.55</v>
      </c>
      <c r="I157">
        <f t="shared" si="8"/>
        <v>91</v>
      </c>
    </row>
    <row r="158" spans="1:9" x14ac:dyDescent="0.3">
      <c r="A158" t="s">
        <v>79</v>
      </c>
      <c r="B158">
        <v>7.3</v>
      </c>
      <c r="F158" t="s">
        <v>11094</v>
      </c>
      <c r="G158">
        <f t="shared" si="6"/>
        <v>2</v>
      </c>
      <c r="H158">
        <f t="shared" si="7"/>
        <v>7.55</v>
      </c>
      <c r="I158">
        <f t="shared" si="8"/>
        <v>91</v>
      </c>
    </row>
    <row r="159" spans="1:9" x14ac:dyDescent="0.3">
      <c r="A159" t="s">
        <v>639</v>
      </c>
      <c r="B159">
        <v>7.9</v>
      </c>
      <c r="F159" t="s">
        <v>13509</v>
      </c>
      <c r="G159">
        <f t="shared" si="6"/>
        <v>2</v>
      </c>
      <c r="H159">
        <f t="shared" si="7"/>
        <v>7.55</v>
      </c>
      <c r="I159">
        <f t="shared" si="8"/>
        <v>91</v>
      </c>
    </row>
    <row r="160" spans="1:9" x14ac:dyDescent="0.3">
      <c r="A160" t="s">
        <v>1039</v>
      </c>
      <c r="B160">
        <v>5.5</v>
      </c>
      <c r="F160" t="s">
        <v>389</v>
      </c>
      <c r="G160">
        <f t="shared" si="6"/>
        <v>25</v>
      </c>
      <c r="H160">
        <f t="shared" si="7"/>
        <v>7.5439999999999996</v>
      </c>
      <c r="I160">
        <f t="shared" si="8"/>
        <v>90.9</v>
      </c>
    </row>
    <row r="161" spans="1:9" x14ac:dyDescent="0.3">
      <c r="A161" t="s">
        <v>499</v>
      </c>
      <c r="B161">
        <v>5</v>
      </c>
      <c r="F161" t="s">
        <v>5877</v>
      </c>
      <c r="G161">
        <f t="shared" si="6"/>
        <v>3</v>
      </c>
      <c r="H161">
        <f t="shared" si="7"/>
        <v>7.5333333333333341</v>
      </c>
      <c r="I161">
        <f t="shared" si="8"/>
        <v>90.9</v>
      </c>
    </row>
    <row r="162" spans="1:9" x14ac:dyDescent="0.3">
      <c r="A162" t="s">
        <v>111</v>
      </c>
      <c r="B162">
        <v>7.7</v>
      </c>
      <c r="F162" t="s">
        <v>1939</v>
      </c>
      <c r="G162">
        <f t="shared" si="6"/>
        <v>4</v>
      </c>
      <c r="H162">
        <f t="shared" si="7"/>
        <v>7.5250000000000004</v>
      </c>
      <c r="I162">
        <f t="shared" si="8"/>
        <v>90.8</v>
      </c>
    </row>
    <row r="163" spans="1:9" x14ac:dyDescent="0.3">
      <c r="A163" t="s">
        <v>1058</v>
      </c>
      <c r="B163">
        <v>6.6</v>
      </c>
      <c r="F163" t="s">
        <v>7076</v>
      </c>
      <c r="G163">
        <f t="shared" si="6"/>
        <v>6</v>
      </c>
      <c r="H163">
        <f t="shared" si="7"/>
        <v>7.5166666666666666</v>
      </c>
      <c r="I163">
        <f t="shared" si="8"/>
        <v>90.8</v>
      </c>
    </row>
    <row r="164" spans="1:9" x14ac:dyDescent="0.3">
      <c r="A164" t="s">
        <v>1064</v>
      </c>
      <c r="B164">
        <v>5.7</v>
      </c>
      <c r="F164" t="s">
        <v>2129</v>
      </c>
      <c r="G164">
        <f t="shared" si="6"/>
        <v>1</v>
      </c>
      <c r="H164">
        <f t="shared" si="7"/>
        <v>7.5</v>
      </c>
      <c r="I164">
        <f t="shared" si="8"/>
        <v>89.3</v>
      </c>
    </row>
    <row r="165" spans="1:9" x14ac:dyDescent="0.3">
      <c r="A165" t="s">
        <v>1071</v>
      </c>
      <c r="B165">
        <v>5.8</v>
      </c>
      <c r="F165" t="s">
        <v>6028</v>
      </c>
      <c r="G165">
        <f t="shared" si="6"/>
        <v>1</v>
      </c>
      <c r="H165">
        <f t="shared" si="7"/>
        <v>7.5</v>
      </c>
      <c r="I165">
        <f t="shared" si="8"/>
        <v>89.3</v>
      </c>
    </row>
    <row r="166" spans="1:9" x14ac:dyDescent="0.3">
      <c r="A166" t="s">
        <v>1076</v>
      </c>
      <c r="B166">
        <v>6</v>
      </c>
      <c r="F166" t="s">
        <v>8293</v>
      </c>
      <c r="G166">
        <f t="shared" si="6"/>
        <v>1</v>
      </c>
      <c r="H166">
        <f t="shared" si="7"/>
        <v>7.5</v>
      </c>
      <c r="I166">
        <f t="shared" si="8"/>
        <v>89.3</v>
      </c>
    </row>
    <row r="167" spans="1:9" x14ac:dyDescent="0.3">
      <c r="A167" t="s">
        <v>1081</v>
      </c>
      <c r="B167">
        <v>6.4</v>
      </c>
      <c r="F167" t="s">
        <v>9650</v>
      </c>
      <c r="G167">
        <f t="shared" si="6"/>
        <v>1</v>
      </c>
      <c r="H167">
        <f t="shared" si="7"/>
        <v>7.5</v>
      </c>
      <c r="I167">
        <f t="shared" si="8"/>
        <v>89.3</v>
      </c>
    </row>
    <row r="168" spans="1:9" x14ac:dyDescent="0.3">
      <c r="A168" t="s">
        <v>893</v>
      </c>
      <c r="B168">
        <v>6.9</v>
      </c>
      <c r="F168" t="s">
        <v>3448</v>
      </c>
      <c r="G168">
        <f t="shared" si="6"/>
        <v>1</v>
      </c>
      <c r="H168">
        <f t="shared" si="7"/>
        <v>7.5</v>
      </c>
      <c r="I168">
        <f t="shared" si="8"/>
        <v>89.3</v>
      </c>
    </row>
    <row r="169" spans="1:9" x14ac:dyDescent="0.3">
      <c r="A169" t="s">
        <v>741</v>
      </c>
      <c r="B169">
        <v>6.4</v>
      </c>
      <c r="F169" t="s">
        <v>10865</v>
      </c>
      <c r="G169">
        <f t="shared" si="6"/>
        <v>1</v>
      </c>
      <c r="H169">
        <f t="shared" si="7"/>
        <v>7.5</v>
      </c>
      <c r="I169">
        <f t="shared" si="8"/>
        <v>89.3</v>
      </c>
    </row>
    <row r="170" spans="1:9" x14ac:dyDescent="0.3">
      <c r="A170" t="s">
        <v>1096</v>
      </c>
      <c r="B170">
        <v>7.4</v>
      </c>
      <c r="F170" t="s">
        <v>11389</v>
      </c>
      <c r="G170">
        <f t="shared" si="6"/>
        <v>1</v>
      </c>
      <c r="H170">
        <f t="shared" si="7"/>
        <v>7.5</v>
      </c>
      <c r="I170">
        <f t="shared" si="8"/>
        <v>89.3</v>
      </c>
    </row>
    <row r="171" spans="1:9" x14ac:dyDescent="0.3">
      <c r="A171" t="s">
        <v>1104</v>
      </c>
      <c r="B171">
        <v>5.5</v>
      </c>
      <c r="F171" t="s">
        <v>13332</v>
      </c>
      <c r="G171">
        <f t="shared" si="6"/>
        <v>1</v>
      </c>
      <c r="H171">
        <f t="shared" si="7"/>
        <v>7.5</v>
      </c>
      <c r="I171">
        <f t="shared" si="8"/>
        <v>89.3</v>
      </c>
    </row>
    <row r="172" spans="1:9" x14ac:dyDescent="0.3">
      <c r="A172" t="s">
        <v>845</v>
      </c>
      <c r="B172">
        <v>5.9</v>
      </c>
      <c r="F172" t="s">
        <v>14439</v>
      </c>
      <c r="G172">
        <f t="shared" si="6"/>
        <v>1</v>
      </c>
      <c r="H172">
        <f t="shared" si="7"/>
        <v>7.5</v>
      </c>
      <c r="I172">
        <f t="shared" si="8"/>
        <v>89.3</v>
      </c>
    </row>
    <row r="173" spans="1:9" x14ac:dyDescent="0.3">
      <c r="A173" t="s">
        <v>1114</v>
      </c>
      <c r="B173">
        <v>6.8</v>
      </c>
      <c r="F173" t="s">
        <v>14580</v>
      </c>
      <c r="G173">
        <f t="shared" si="6"/>
        <v>1</v>
      </c>
      <c r="H173">
        <f t="shared" si="7"/>
        <v>7.5</v>
      </c>
      <c r="I173">
        <f t="shared" si="8"/>
        <v>89.3</v>
      </c>
    </row>
    <row r="174" spans="1:9" x14ac:dyDescent="0.3">
      <c r="A174" t="s">
        <v>389</v>
      </c>
      <c r="B174">
        <v>6.8</v>
      </c>
      <c r="F174" t="s">
        <v>14844</v>
      </c>
      <c r="G174">
        <f t="shared" si="6"/>
        <v>1</v>
      </c>
      <c r="H174">
        <f t="shared" si="7"/>
        <v>7.5</v>
      </c>
      <c r="I174">
        <f t="shared" si="8"/>
        <v>89.3</v>
      </c>
    </row>
    <row r="175" spans="1:9" x14ac:dyDescent="0.3">
      <c r="A175" t="s">
        <v>1133</v>
      </c>
      <c r="B175">
        <v>8.1</v>
      </c>
      <c r="F175" t="s">
        <v>16655</v>
      </c>
      <c r="G175">
        <f t="shared" si="6"/>
        <v>1</v>
      </c>
      <c r="H175">
        <f t="shared" si="7"/>
        <v>7.5</v>
      </c>
      <c r="I175">
        <f t="shared" si="8"/>
        <v>89.3</v>
      </c>
    </row>
    <row r="176" spans="1:9" x14ac:dyDescent="0.3">
      <c r="A176" t="s">
        <v>1139</v>
      </c>
      <c r="B176">
        <v>6.5</v>
      </c>
      <c r="F176" t="s">
        <v>18054</v>
      </c>
      <c r="G176">
        <f t="shared" si="6"/>
        <v>1</v>
      </c>
      <c r="H176">
        <f t="shared" si="7"/>
        <v>7.5</v>
      </c>
      <c r="I176">
        <f t="shared" si="8"/>
        <v>89.3</v>
      </c>
    </row>
    <row r="177" spans="1:9" x14ac:dyDescent="0.3">
      <c r="A177" t="s">
        <v>40</v>
      </c>
      <c r="B177">
        <v>7.2</v>
      </c>
      <c r="F177" t="s">
        <v>19139</v>
      </c>
      <c r="G177">
        <f t="shared" si="6"/>
        <v>1</v>
      </c>
      <c r="H177">
        <f t="shared" si="7"/>
        <v>7.5</v>
      </c>
      <c r="I177">
        <f t="shared" si="8"/>
        <v>89.3</v>
      </c>
    </row>
    <row r="178" spans="1:9" x14ac:dyDescent="0.3">
      <c r="A178" t="s">
        <v>801</v>
      </c>
      <c r="B178">
        <v>6.7</v>
      </c>
      <c r="F178" t="s">
        <v>20711</v>
      </c>
      <c r="G178">
        <f t="shared" si="6"/>
        <v>1</v>
      </c>
      <c r="H178">
        <f t="shared" si="7"/>
        <v>7.5</v>
      </c>
      <c r="I178">
        <f t="shared" si="8"/>
        <v>89.3</v>
      </c>
    </row>
    <row r="179" spans="1:9" x14ac:dyDescent="0.3">
      <c r="A179" t="s">
        <v>1155</v>
      </c>
      <c r="B179">
        <v>8.1</v>
      </c>
      <c r="F179" t="s">
        <v>19470</v>
      </c>
      <c r="G179">
        <f t="shared" si="6"/>
        <v>1</v>
      </c>
      <c r="H179">
        <f t="shared" si="7"/>
        <v>7.5</v>
      </c>
      <c r="I179">
        <f t="shared" si="8"/>
        <v>89.3</v>
      </c>
    </row>
    <row r="180" spans="1:9" x14ac:dyDescent="0.3">
      <c r="A180" t="s">
        <v>1161</v>
      </c>
      <c r="B180">
        <v>7.6</v>
      </c>
      <c r="F180" t="s">
        <v>23350</v>
      </c>
      <c r="G180">
        <f t="shared" si="6"/>
        <v>1</v>
      </c>
      <c r="H180">
        <f t="shared" si="7"/>
        <v>7.5</v>
      </c>
      <c r="I180">
        <f t="shared" si="8"/>
        <v>89.3</v>
      </c>
    </row>
    <row r="181" spans="1:9" x14ac:dyDescent="0.3">
      <c r="A181" t="s">
        <v>1165</v>
      </c>
      <c r="B181">
        <v>7.4</v>
      </c>
      <c r="F181" t="s">
        <v>23429</v>
      </c>
      <c r="G181">
        <f t="shared" si="6"/>
        <v>1</v>
      </c>
      <c r="H181">
        <f t="shared" si="7"/>
        <v>7.5</v>
      </c>
      <c r="I181">
        <f t="shared" si="8"/>
        <v>89.3</v>
      </c>
    </row>
    <row r="182" spans="1:9" x14ac:dyDescent="0.3">
      <c r="A182" t="s">
        <v>696</v>
      </c>
      <c r="B182">
        <v>7.6</v>
      </c>
      <c r="F182" t="s">
        <v>24065</v>
      </c>
      <c r="G182">
        <f t="shared" si="6"/>
        <v>1</v>
      </c>
      <c r="H182">
        <f t="shared" si="7"/>
        <v>7.5</v>
      </c>
      <c r="I182">
        <f t="shared" si="8"/>
        <v>89.3</v>
      </c>
    </row>
    <row r="183" spans="1:9" x14ac:dyDescent="0.3">
      <c r="A183" t="s">
        <v>1175</v>
      </c>
      <c r="B183">
        <v>6.7</v>
      </c>
      <c r="F183" t="s">
        <v>5121</v>
      </c>
      <c r="G183">
        <f t="shared" si="6"/>
        <v>2</v>
      </c>
      <c r="H183">
        <f t="shared" si="7"/>
        <v>7.5</v>
      </c>
      <c r="I183">
        <f t="shared" si="8"/>
        <v>89.3</v>
      </c>
    </row>
    <row r="184" spans="1:9" x14ac:dyDescent="0.3">
      <c r="A184" t="s">
        <v>389</v>
      </c>
      <c r="B184">
        <v>6.5</v>
      </c>
      <c r="F184" t="s">
        <v>5918</v>
      </c>
      <c r="G184">
        <f t="shared" si="6"/>
        <v>2</v>
      </c>
      <c r="H184">
        <f t="shared" si="7"/>
        <v>7.5</v>
      </c>
      <c r="I184">
        <f t="shared" si="8"/>
        <v>89.3</v>
      </c>
    </row>
    <row r="185" spans="1:9" x14ac:dyDescent="0.3">
      <c r="A185" t="s">
        <v>278</v>
      </c>
      <c r="B185">
        <v>6.6</v>
      </c>
      <c r="F185" t="s">
        <v>7174</v>
      </c>
      <c r="G185">
        <f t="shared" si="6"/>
        <v>2</v>
      </c>
      <c r="H185">
        <f t="shared" si="7"/>
        <v>7.5</v>
      </c>
      <c r="I185">
        <f t="shared" si="8"/>
        <v>89.3</v>
      </c>
    </row>
    <row r="186" spans="1:9" x14ac:dyDescent="0.3">
      <c r="A186" t="s">
        <v>721</v>
      </c>
      <c r="B186">
        <v>6.7</v>
      </c>
      <c r="F186" t="s">
        <v>3453</v>
      </c>
      <c r="G186">
        <f t="shared" si="6"/>
        <v>2</v>
      </c>
      <c r="H186">
        <f t="shared" si="7"/>
        <v>7.5</v>
      </c>
      <c r="I186">
        <f t="shared" si="8"/>
        <v>89.3</v>
      </c>
    </row>
    <row r="187" spans="1:9" x14ac:dyDescent="0.3">
      <c r="A187" t="s">
        <v>1198</v>
      </c>
      <c r="B187">
        <v>6.4</v>
      </c>
      <c r="F187" t="s">
        <v>11441</v>
      </c>
      <c r="G187">
        <f t="shared" si="6"/>
        <v>2</v>
      </c>
      <c r="H187">
        <f t="shared" si="7"/>
        <v>7.5</v>
      </c>
      <c r="I187">
        <f t="shared" si="8"/>
        <v>89.3</v>
      </c>
    </row>
    <row r="188" spans="1:9" x14ac:dyDescent="0.3">
      <c r="A188" t="s">
        <v>1204</v>
      </c>
      <c r="B188">
        <v>5.8</v>
      </c>
      <c r="F188" t="s">
        <v>13347</v>
      </c>
      <c r="G188">
        <f t="shared" si="6"/>
        <v>3</v>
      </c>
      <c r="H188">
        <f t="shared" si="7"/>
        <v>7.5</v>
      </c>
      <c r="I188">
        <f t="shared" si="8"/>
        <v>89.3</v>
      </c>
    </row>
    <row r="189" spans="1:9" x14ac:dyDescent="0.3">
      <c r="A189" t="s">
        <v>389</v>
      </c>
      <c r="B189">
        <v>7.4</v>
      </c>
      <c r="F189" t="s">
        <v>1204</v>
      </c>
      <c r="G189">
        <f t="shared" si="6"/>
        <v>6</v>
      </c>
      <c r="H189">
        <f t="shared" si="7"/>
        <v>7.4833333333333334</v>
      </c>
      <c r="I189">
        <f t="shared" si="8"/>
        <v>89.3</v>
      </c>
    </row>
    <row r="190" spans="1:9" x14ac:dyDescent="0.3">
      <c r="A190" t="s">
        <v>1217</v>
      </c>
      <c r="B190">
        <v>7.8</v>
      </c>
      <c r="F190" t="s">
        <v>7644</v>
      </c>
      <c r="G190">
        <f t="shared" si="6"/>
        <v>3</v>
      </c>
      <c r="H190">
        <f t="shared" si="7"/>
        <v>7.4666666666666659</v>
      </c>
      <c r="I190">
        <f t="shared" si="8"/>
        <v>89.2</v>
      </c>
    </row>
    <row r="191" spans="1:9" x14ac:dyDescent="0.3">
      <c r="A191" t="s">
        <v>364</v>
      </c>
      <c r="B191">
        <v>6.6</v>
      </c>
      <c r="F191" t="s">
        <v>48</v>
      </c>
      <c r="G191">
        <f t="shared" si="6"/>
        <v>7</v>
      </c>
      <c r="H191">
        <f t="shared" si="7"/>
        <v>7.4571428571428564</v>
      </c>
      <c r="I191">
        <f t="shared" si="8"/>
        <v>89.2</v>
      </c>
    </row>
    <row r="192" spans="1:9" x14ac:dyDescent="0.3">
      <c r="A192" t="s">
        <v>912</v>
      </c>
      <c r="B192">
        <v>4.9000000000000004</v>
      </c>
      <c r="F192" t="s">
        <v>9085</v>
      </c>
      <c r="G192">
        <f t="shared" si="6"/>
        <v>2</v>
      </c>
      <c r="H192">
        <f t="shared" si="7"/>
        <v>7.45</v>
      </c>
      <c r="I192">
        <f t="shared" si="8"/>
        <v>89</v>
      </c>
    </row>
    <row r="193" spans="1:9" x14ac:dyDescent="0.3">
      <c r="A193" t="s">
        <v>1229</v>
      </c>
      <c r="B193">
        <v>6.5</v>
      </c>
      <c r="F193" t="s">
        <v>14383</v>
      </c>
      <c r="G193">
        <f t="shared" si="6"/>
        <v>2</v>
      </c>
      <c r="H193">
        <f t="shared" si="7"/>
        <v>7.45</v>
      </c>
      <c r="I193">
        <f t="shared" si="8"/>
        <v>89</v>
      </c>
    </row>
    <row r="194" spans="1:9" x14ac:dyDescent="0.3">
      <c r="A194" t="s">
        <v>809</v>
      </c>
      <c r="B194">
        <v>6.2</v>
      </c>
      <c r="F194" t="s">
        <v>6620</v>
      </c>
      <c r="G194">
        <f t="shared" ref="G194:G257" si="9">COUNTIF($A$2:$A$3787,F194)</f>
        <v>4</v>
      </c>
      <c r="H194">
        <f t="shared" ref="H194:H257" si="10">AVERAGEIF($A$2:$A$3787,F194,$B$2:$B$3787)</f>
        <v>7.45</v>
      </c>
      <c r="I194">
        <f t="shared" ref="I194:I257" si="11">_xlfn.PERCENTRANK.INC($H$2:$H$1752,H194)*100</f>
        <v>89</v>
      </c>
    </row>
    <row r="195" spans="1:9" x14ac:dyDescent="0.3">
      <c r="A195" t="s">
        <v>1246</v>
      </c>
      <c r="B195">
        <v>7.3</v>
      </c>
      <c r="F195" t="s">
        <v>1727</v>
      </c>
      <c r="G195">
        <f t="shared" si="9"/>
        <v>2</v>
      </c>
      <c r="H195">
        <f t="shared" si="10"/>
        <v>7.4499999999999993</v>
      </c>
      <c r="I195">
        <f t="shared" si="11"/>
        <v>88.9</v>
      </c>
    </row>
    <row r="196" spans="1:9" x14ac:dyDescent="0.3">
      <c r="A196" t="s">
        <v>1252</v>
      </c>
      <c r="B196">
        <v>7.5</v>
      </c>
      <c r="F196" t="s">
        <v>351</v>
      </c>
      <c r="G196">
        <f t="shared" si="9"/>
        <v>4</v>
      </c>
      <c r="H196">
        <f t="shared" si="10"/>
        <v>7.4499999999999993</v>
      </c>
      <c r="I196">
        <f t="shared" si="11"/>
        <v>88.9</v>
      </c>
    </row>
    <row r="197" spans="1:9" x14ac:dyDescent="0.3">
      <c r="A197" t="s">
        <v>1257</v>
      </c>
      <c r="B197">
        <v>5.6</v>
      </c>
      <c r="F197" t="s">
        <v>5289</v>
      </c>
      <c r="G197">
        <f t="shared" si="9"/>
        <v>8</v>
      </c>
      <c r="H197">
        <f t="shared" si="10"/>
        <v>7.4375</v>
      </c>
      <c r="I197">
        <f t="shared" si="11"/>
        <v>88.8</v>
      </c>
    </row>
    <row r="198" spans="1:9" x14ac:dyDescent="0.3">
      <c r="A198" t="s">
        <v>40</v>
      </c>
      <c r="B198">
        <v>8.1</v>
      </c>
      <c r="F198" t="s">
        <v>8807</v>
      </c>
      <c r="G198">
        <f t="shared" si="9"/>
        <v>3</v>
      </c>
      <c r="H198">
        <f t="shared" si="10"/>
        <v>7.4333333333333336</v>
      </c>
      <c r="I198">
        <f t="shared" si="11"/>
        <v>88.8</v>
      </c>
    </row>
    <row r="199" spans="1:9" x14ac:dyDescent="0.3">
      <c r="A199" t="s">
        <v>696</v>
      </c>
      <c r="B199">
        <v>6.7</v>
      </c>
      <c r="F199" t="s">
        <v>8546</v>
      </c>
      <c r="G199">
        <f t="shared" si="9"/>
        <v>3</v>
      </c>
      <c r="H199">
        <f t="shared" si="10"/>
        <v>7.4333333333333327</v>
      </c>
      <c r="I199">
        <f t="shared" si="11"/>
        <v>88.7</v>
      </c>
    </row>
    <row r="200" spans="1:9" x14ac:dyDescent="0.3">
      <c r="A200" t="s">
        <v>850</v>
      </c>
      <c r="B200">
        <v>6.6</v>
      </c>
      <c r="F200" t="s">
        <v>8191</v>
      </c>
      <c r="G200">
        <f t="shared" si="9"/>
        <v>5</v>
      </c>
      <c r="H200">
        <f t="shared" si="10"/>
        <v>7.42</v>
      </c>
      <c r="I200">
        <f t="shared" si="11"/>
        <v>88.6</v>
      </c>
    </row>
    <row r="201" spans="1:9" x14ac:dyDescent="0.3">
      <c r="A201" t="s">
        <v>1278</v>
      </c>
      <c r="B201">
        <v>6.4</v>
      </c>
      <c r="F201" t="s">
        <v>12018</v>
      </c>
      <c r="G201">
        <f t="shared" si="9"/>
        <v>3</v>
      </c>
      <c r="H201">
        <f t="shared" si="10"/>
        <v>7.4000000000000012</v>
      </c>
      <c r="I201">
        <f t="shared" si="11"/>
        <v>88.6</v>
      </c>
    </row>
    <row r="202" spans="1:9" x14ac:dyDescent="0.3">
      <c r="A202" t="s">
        <v>118</v>
      </c>
      <c r="B202">
        <v>7.5</v>
      </c>
      <c r="F202" t="s">
        <v>3252</v>
      </c>
      <c r="G202">
        <f t="shared" si="9"/>
        <v>1</v>
      </c>
      <c r="H202">
        <f t="shared" si="10"/>
        <v>7.4</v>
      </c>
      <c r="I202">
        <f t="shared" si="11"/>
        <v>87.6</v>
      </c>
    </row>
    <row r="203" spans="1:9" x14ac:dyDescent="0.3">
      <c r="A203" t="s">
        <v>408</v>
      </c>
      <c r="B203">
        <v>7.3</v>
      </c>
      <c r="F203" t="s">
        <v>15048</v>
      </c>
      <c r="G203">
        <f t="shared" si="9"/>
        <v>1</v>
      </c>
      <c r="H203">
        <f t="shared" si="10"/>
        <v>7.4</v>
      </c>
      <c r="I203">
        <f t="shared" si="11"/>
        <v>87.6</v>
      </c>
    </row>
    <row r="204" spans="1:9" x14ac:dyDescent="0.3">
      <c r="A204" t="s">
        <v>1294</v>
      </c>
      <c r="B204">
        <v>7.5</v>
      </c>
      <c r="F204" t="s">
        <v>17122</v>
      </c>
      <c r="G204">
        <f t="shared" si="9"/>
        <v>1</v>
      </c>
      <c r="H204">
        <f t="shared" si="10"/>
        <v>7.4</v>
      </c>
      <c r="I204">
        <f t="shared" si="11"/>
        <v>87.6</v>
      </c>
    </row>
    <row r="205" spans="1:9" x14ac:dyDescent="0.3">
      <c r="A205" t="s">
        <v>1114</v>
      </c>
      <c r="B205">
        <v>5.8</v>
      </c>
      <c r="F205" t="s">
        <v>6575</v>
      </c>
      <c r="G205">
        <f t="shared" si="9"/>
        <v>1</v>
      </c>
      <c r="H205">
        <f t="shared" si="10"/>
        <v>7.4</v>
      </c>
      <c r="I205">
        <f t="shared" si="11"/>
        <v>87.6</v>
      </c>
    </row>
    <row r="206" spans="1:9" x14ac:dyDescent="0.3">
      <c r="A206" t="s">
        <v>1304</v>
      </c>
      <c r="B206">
        <v>7.5</v>
      </c>
      <c r="F206" t="s">
        <v>18103</v>
      </c>
      <c r="G206">
        <f t="shared" si="9"/>
        <v>1</v>
      </c>
      <c r="H206">
        <f t="shared" si="10"/>
        <v>7.4</v>
      </c>
      <c r="I206">
        <f t="shared" si="11"/>
        <v>87.6</v>
      </c>
    </row>
    <row r="207" spans="1:9" x14ac:dyDescent="0.3">
      <c r="A207" t="s">
        <v>1311</v>
      </c>
      <c r="B207">
        <v>6.6</v>
      </c>
      <c r="F207" t="s">
        <v>20250</v>
      </c>
      <c r="G207">
        <f t="shared" si="9"/>
        <v>1</v>
      </c>
      <c r="H207">
        <f t="shared" si="10"/>
        <v>7.4</v>
      </c>
      <c r="I207">
        <f t="shared" si="11"/>
        <v>87.6</v>
      </c>
    </row>
    <row r="208" spans="1:9" x14ac:dyDescent="0.3">
      <c r="A208" t="s">
        <v>1318</v>
      </c>
      <c r="B208">
        <v>6.7</v>
      </c>
      <c r="F208" t="s">
        <v>21171</v>
      </c>
      <c r="G208">
        <f t="shared" si="9"/>
        <v>1</v>
      </c>
      <c r="H208">
        <f t="shared" si="10"/>
        <v>7.4</v>
      </c>
      <c r="I208">
        <f t="shared" si="11"/>
        <v>87.6</v>
      </c>
    </row>
    <row r="209" spans="1:9" x14ac:dyDescent="0.3">
      <c r="A209" t="s">
        <v>1324</v>
      </c>
      <c r="B209">
        <v>3.7</v>
      </c>
      <c r="F209" t="s">
        <v>14739</v>
      </c>
      <c r="G209">
        <f t="shared" si="9"/>
        <v>1</v>
      </c>
      <c r="H209">
        <f t="shared" si="10"/>
        <v>7.4</v>
      </c>
      <c r="I209">
        <f t="shared" si="11"/>
        <v>87.6</v>
      </c>
    </row>
    <row r="210" spans="1:9" x14ac:dyDescent="0.3">
      <c r="A210" t="s">
        <v>850</v>
      </c>
      <c r="B210">
        <v>6</v>
      </c>
      <c r="F210" t="s">
        <v>21568</v>
      </c>
      <c r="G210">
        <f t="shared" si="9"/>
        <v>1</v>
      </c>
      <c r="H210">
        <f t="shared" si="10"/>
        <v>7.4</v>
      </c>
      <c r="I210">
        <f t="shared" si="11"/>
        <v>87.6</v>
      </c>
    </row>
    <row r="211" spans="1:9" x14ac:dyDescent="0.3">
      <c r="A211" t="s">
        <v>428</v>
      </c>
      <c r="B211">
        <v>6.4</v>
      </c>
      <c r="F211" t="s">
        <v>21662</v>
      </c>
      <c r="G211">
        <f t="shared" si="9"/>
        <v>1</v>
      </c>
      <c r="H211">
        <f t="shared" si="10"/>
        <v>7.4</v>
      </c>
      <c r="I211">
        <f t="shared" si="11"/>
        <v>87.6</v>
      </c>
    </row>
    <row r="212" spans="1:9" x14ac:dyDescent="0.3">
      <c r="A212" t="s">
        <v>1340</v>
      </c>
      <c r="B212">
        <v>6.1</v>
      </c>
      <c r="F212" t="s">
        <v>21739</v>
      </c>
      <c r="G212">
        <f t="shared" si="9"/>
        <v>1</v>
      </c>
      <c r="H212">
        <f t="shared" si="10"/>
        <v>7.4</v>
      </c>
      <c r="I212">
        <f t="shared" si="11"/>
        <v>87.6</v>
      </c>
    </row>
    <row r="213" spans="1:9" x14ac:dyDescent="0.3">
      <c r="A213" t="s">
        <v>710</v>
      </c>
      <c r="B213">
        <v>6.4</v>
      </c>
      <c r="F213" t="s">
        <v>22549</v>
      </c>
      <c r="G213">
        <f t="shared" si="9"/>
        <v>1</v>
      </c>
      <c r="H213">
        <f t="shared" si="10"/>
        <v>7.4</v>
      </c>
      <c r="I213">
        <f t="shared" si="11"/>
        <v>87.6</v>
      </c>
    </row>
    <row r="214" spans="1:9" x14ac:dyDescent="0.3">
      <c r="A214" t="s">
        <v>1351</v>
      </c>
      <c r="B214">
        <v>5.6</v>
      </c>
      <c r="F214" t="s">
        <v>23582</v>
      </c>
      <c r="G214">
        <f t="shared" si="9"/>
        <v>1</v>
      </c>
      <c r="H214">
        <f t="shared" si="10"/>
        <v>7.4</v>
      </c>
      <c r="I214">
        <f t="shared" si="11"/>
        <v>87.6</v>
      </c>
    </row>
    <row r="215" spans="1:9" x14ac:dyDescent="0.3">
      <c r="A215" t="s">
        <v>1064</v>
      </c>
      <c r="B215">
        <v>8</v>
      </c>
      <c r="F215" t="s">
        <v>24078</v>
      </c>
      <c r="G215">
        <f t="shared" si="9"/>
        <v>1</v>
      </c>
      <c r="H215">
        <f t="shared" si="10"/>
        <v>7.4</v>
      </c>
      <c r="I215">
        <f t="shared" si="11"/>
        <v>87.6</v>
      </c>
    </row>
    <row r="216" spans="1:9" x14ac:dyDescent="0.3">
      <c r="A216" t="s">
        <v>1362</v>
      </c>
      <c r="B216">
        <v>5.2</v>
      </c>
      <c r="F216" t="s">
        <v>249</v>
      </c>
      <c r="G216">
        <f t="shared" si="9"/>
        <v>2</v>
      </c>
      <c r="H216">
        <f t="shared" si="10"/>
        <v>7.4</v>
      </c>
      <c r="I216">
        <f t="shared" si="11"/>
        <v>87.6</v>
      </c>
    </row>
    <row r="217" spans="1:9" x14ac:dyDescent="0.3">
      <c r="A217" t="s">
        <v>1155</v>
      </c>
      <c r="B217">
        <v>7.1</v>
      </c>
      <c r="F217" t="s">
        <v>11333</v>
      </c>
      <c r="G217">
        <f t="shared" si="9"/>
        <v>2</v>
      </c>
      <c r="H217">
        <f t="shared" si="10"/>
        <v>7.4</v>
      </c>
      <c r="I217">
        <f t="shared" si="11"/>
        <v>87.6</v>
      </c>
    </row>
    <row r="218" spans="1:9" x14ac:dyDescent="0.3">
      <c r="A218" t="s">
        <v>327</v>
      </c>
      <c r="B218">
        <v>4.8</v>
      </c>
      <c r="F218" t="s">
        <v>15585</v>
      </c>
      <c r="G218">
        <f t="shared" si="9"/>
        <v>2</v>
      </c>
      <c r="H218">
        <f t="shared" si="10"/>
        <v>7.4</v>
      </c>
      <c r="I218">
        <f t="shared" si="11"/>
        <v>87.6</v>
      </c>
    </row>
    <row r="219" spans="1:9" x14ac:dyDescent="0.3">
      <c r="A219" t="s">
        <v>187</v>
      </c>
      <c r="B219">
        <v>7</v>
      </c>
      <c r="F219" t="s">
        <v>1432</v>
      </c>
      <c r="G219">
        <f t="shared" si="9"/>
        <v>5</v>
      </c>
      <c r="H219">
        <f t="shared" si="10"/>
        <v>7.4</v>
      </c>
      <c r="I219">
        <f t="shared" si="11"/>
        <v>87.6</v>
      </c>
    </row>
    <row r="220" spans="1:9" x14ac:dyDescent="0.3">
      <c r="A220" t="s">
        <v>946</v>
      </c>
      <c r="B220">
        <v>5.4</v>
      </c>
      <c r="F220" t="s">
        <v>1658</v>
      </c>
      <c r="G220">
        <f t="shared" si="9"/>
        <v>3</v>
      </c>
      <c r="H220">
        <f t="shared" si="10"/>
        <v>7.3999999999999995</v>
      </c>
      <c r="I220">
        <f t="shared" si="11"/>
        <v>87.4</v>
      </c>
    </row>
    <row r="221" spans="1:9" x14ac:dyDescent="0.3">
      <c r="A221" t="s">
        <v>1389</v>
      </c>
      <c r="B221">
        <v>6.6</v>
      </c>
      <c r="F221" t="s">
        <v>4260</v>
      </c>
      <c r="G221">
        <f t="shared" si="9"/>
        <v>4</v>
      </c>
      <c r="H221">
        <f t="shared" si="10"/>
        <v>7.3999999999999995</v>
      </c>
      <c r="I221">
        <f t="shared" si="11"/>
        <v>87.4</v>
      </c>
    </row>
    <row r="222" spans="1:9" x14ac:dyDescent="0.3">
      <c r="A222" t="s">
        <v>1394</v>
      </c>
      <c r="B222">
        <v>6.7</v>
      </c>
      <c r="F222" t="s">
        <v>306</v>
      </c>
      <c r="G222">
        <f t="shared" si="9"/>
        <v>5</v>
      </c>
      <c r="H222">
        <f t="shared" si="10"/>
        <v>7.38</v>
      </c>
      <c r="I222">
        <f t="shared" si="11"/>
        <v>87.4</v>
      </c>
    </row>
    <row r="223" spans="1:9" x14ac:dyDescent="0.3">
      <c r="A223" t="s">
        <v>1399</v>
      </c>
      <c r="B223">
        <v>6.2</v>
      </c>
      <c r="F223" t="s">
        <v>11327</v>
      </c>
      <c r="G223">
        <f t="shared" si="9"/>
        <v>5</v>
      </c>
      <c r="H223">
        <f t="shared" si="10"/>
        <v>7.3599999999999994</v>
      </c>
      <c r="I223">
        <f t="shared" si="11"/>
        <v>87.3</v>
      </c>
    </row>
    <row r="224" spans="1:9" x14ac:dyDescent="0.3">
      <c r="A224" t="s">
        <v>443</v>
      </c>
      <c r="B224">
        <v>6.1</v>
      </c>
      <c r="F224" t="s">
        <v>2386</v>
      </c>
      <c r="G224">
        <f t="shared" si="9"/>
        <v>2</v>
      </c>
      <c r="H224">
        <f t="shared" si="10"/>
        <v>7.35</v>
      </c>
      <c r="I224">
        <f t="shared" si="11"/>
        <v>87.2</v>
      </c>
    </row>
    <row r="225" spans="1:9" x14ac:dyDescent="0.3">
      <c r="A225" t="s">
        <v>1413</v>
      </c>
      <c r="B225">
        <v>5.3</v>
      </c>
      <c r="F225" t="s">
        <v>12958</v>
      </c>
      <c r="G225">
        <f t="shared" si="9"/>
        <v>2</v>
      </c>
      <c r="H225">
        <f t="shared" si="10"/>
        <v>7.35</v>
      </c>
      <c r="I225">
        <f t="shared" si="11"/>
        <v>87.2</v>
      </c>
    </row>
    <row r="226" spans="1:9" x14ac:dyDescent="0.3">
      <c r="A226" t="s">
        <v>1421</v>
      </c>
      <c r="B226">
        <v>6.3</v>
      </c>
      <c r="F226" t="s">
        <v>4176</v>
      </c>
      <c r="G226">
        <f t="shared" si="9"/>
        <v>5</v>
      </c>
      <c r="H226">
        <f t="shared" si="10"/>
        <v>7.3400000000000007</v>
      </c>
      <c r="I226">
        <f t="shared" si="11"/>
        <v>87.2</v>
      </c>
    </row>
    <row r="227" spans="1:9" x14ac:dyDescent="0.3">
      <c r="A227" t="s">
        <v>299</v>
      </c>
      <c r="B227">
        <v>7</v>
      </c>
      <c r="F227" t="s">
        <v>2791</v>
      </c>
      <c r="G227">
        <f t="shared" si="9"/>
        <v>7</v>
      </c>
      <c r="H227">
        <f t="shared" si="10"/>
        <v>7.3285714285714283</v>
      </c>
      <c r="I227">
        <f t="shared" si="11"/>
        <v>87.1</v>
      </c>
    </row>
    <row r="228" spans="1:9" x14ac:dyDescent="0.3">
      <c r="A228" t="s">
        <v>1432</v>
      </c>
      <c r="B228">
        <v>7.6</v>
      </c>
      <c r="F228" t="s">
        <v>9162</v>
      </c>
      <c r="G228">
        <f t="shared" si="9"/>
        <v>11</v>
      </c>
      <c r="H228">
        <f t="shared" si="10"/>
        <v>7.3272727272727272</v>
      </c>
      <c r="I228">
        <f t="shared" si="11"/>
        <v>87</v>
      </c>
    </row>
    <row r="229" spans="1:9" x14ac:dyDescent="0.3">
      <c r="A229" t="s">
        <v>1432</v>
      </c>
      <c r="B229">
        <v>6.7</v>
      </c>
      <c r="F229" t="s">
        <v>1847</v>
      </c>
      <c r="G229">
        <f t="shared" si="9"/>
        <v>4</v>
      </c>
      <c r="H229">
        <f t="shared" si="10"/>
        <v>7.3250000000000002</v>
      </c>
      <c r="I229">
        <f t="shared" si="11"/>
        <v>86.9</v>
      </c>
    </row>
    <row r="230" spans="1:9" x14ac:dyDescent="0.3">
      <c r="A230" t="s">
        <v>469</v>
      </c>
      <c r="B230">
        <v>8.1</v>
      </c>
      <c r="F230" t="s">
        <v>3817</v>
      </c>
      <c r="G230">
        <f t="shared" si="9"/>
        <v>4</v>
      </c>
      <c r="H230">
        <f t="shared" si="10"/>
        <v>7.3250000000000002</v>
      </c>
      <c r="I230">
        <f t="shared" si="11"/>
        <v>86.9</v>
      </c>
    </row>
    <row r="231" spans="1:9" x14ac:dyDescent="0.3">
      <c r="A231" t="s">
        <v>1421</v>
      </c>
      <c r="B231">
        <v>6.7</v>
      </c>
      <c r="F231" t="s">
        <v>435</v>
      </c>
      <c r="G231">
        <f t="shared" si="9"/>
        <v>13</v>
      </c>
      <c r="H231">
        <f t="shared" si="10"/>
        <v>7.3076923076923084</v>
      </c>
      <c r="I231">
        <f t="shared" si="11"/>
        <v>86.9</v>
      </c>
    </row>
    <row r="232" spans="1:9" x14ac:dyDescent="0.3">
      <c r="A232" t="s">
        <v>1432</v>
      </c>
      <c r="B232">
        <v>6.5</v>
      </c>
      <c r="F232" t="s">
        <v>269</v>
      </c>
      <c r="G232">
        <f t="shared" si="9"/>
        <v>1</v>
      </c>
      <c r="H232">
        <f t="shared" si="10"/>
        <v>7.3</v>
      </c>
      <c r="I232">
        <f t="shared" si="11"/>
        <v>85</v>
      </c>
    </row>
    <row r="233" spans="1:9" x14ac:dyDescent="0.3">
      <c r="A233" t="s">
        <v>1453</v>
      </c>
      <c r="B233">
        <v>7.3</v>
      </c>
      <c r="F233" t="s">
        <v>907</v>
      </c>
      <c r="G233">
        <f t="shared" si="9"/>
        <v>1</v>
      </c>
      <c r="H233">
        <f t="shared" si="10"/>
        <v>7.3</v>
      </c>
      <c r="I233">
        <f t="shared" si="11"/>
        <v>85</v>
      </c>
    </row>
    <row r="234" spans="1:9" x14ac:dyDescent="0.3">
      <c r="A234" t="s">
        <v>1340</v>
      </c>
      <c r="B234">
        <v>6</v>
      </c>
      <c r="F234" t="s">
        <v>1001</v>
      </c>
      <c r="G234">
        <f t="shared" si="9"/>
        <v>1</v>
      </c>
      <c r="H234">
        <f t="shared" si="10"/>
        <v>7.3</v>
      </c>
      <c r="I234">
        <f t="shared" si="11"/>
        <v>85</v>
      </c>
    </row>
    <row r="235" spans="1:9" x14ac:dyDescent="0.3">
      <c r="A235" t="s">
        <v>1472</v>
      </c>
      <c r="B235">
        <v>6.1</v>
      </c>
      <c r="F235" t="s">
        <v>1246</v>
      </c>
      <c r="G235">
        <f t="shared" si="9"/>
        <v>1</v>
      </c>
      <c r="H235">
        <f t="shared" si="10"/>
        <v>7.3</v>
      </c>
      <c r="I235">
        <f t="shared" si="11"/>
        <v>85</v>
      </c>
    </row>
    <row r="236" spans="1:9" x14ac:dyDescent="0.3">
      <c r="A236" t="s">
        <v>876</v>
      </c>
      <c r="B236">
        <v>5.9</v>
      </c>
      <c r="F236" t="s">
        <v>5199</v>
      </c>
      <c r="G236">
        <f t="shared" si="9"/>
        <v>1</v>
      </c>
      <c r="H236">
        <f t="shared" si="10"/>
        <v>7.3</v>
      </c>
      <c r="I236">
        <f t="shared" si="11"/>
        <v>85</v>
      </c>
    </row>
    <row r="237" spans="1:9" x14ac:dyDescent="0.3">
      <c r="A237" t="s">
        <v>1217</v>
      </c>
      <c r="B237">
        <v>7.8</v>
      </c>
      <c r="F237" t="s">
        <v>8455</v>
      </c>
      <c r="G237">
        <f t="shared" si="9"/>
        <v>1</v>
      </c>
      <c r="H237">
        <f t="shared" si="10"/>
        <v>7.3</v>
      </c>
      <c r="I237">
        <f t="shared" si="11"/>
        <v>85</v>
      </c>
    </row>
    <row r="238" spans="1:9" x14ac:dyDescent="0.3">
      <c r="A238" t="s">
        <v>1489</v>
      </c>
      <c r="B238">
        <v>5.8</v>
      </c>
      <c r="F238" t="s">
        <v>8712</v>
      </c>
      <c r="G238">
        <f t="shared" si="9"/>
        <v>1</v>
      </c>
      <c r="H238">
        <f t="shared" si="10"/>
        <v>7.3</v>
      </c>
      <c r="I238">
        <f t="shared" si="11"/>
        <v>85</v>
      </c>
    </row>
    <row r="239" spans="1:9" x14ac:dyDescent="0.3">
      <c r="A239" t="s">
        <v>1495</v>
      </c>
      <c r="B239">
        <v>6.3</v>
      </c>
      <c r="F239" t="s">
        <v>12378</v>
      </c>
      <c r="G239">
        <f t="shared" si="9"/>
        <v>1</v>
      </c>
      <c r="H239">
        <f t="shared" si="10"/>
        <v>7.3</v>
      </c>
      <c r="I239">
        <f t="shared" si="11"/>
        <v>85</v>
      </c>
    </row>
    <row r="240" spans="1:9" x14ac:dyDescent="0.3">
      <c r="A240" t="s">
        <v>1500</v>
      </c>
      <c r="B240">
        <v>4.3</v>
      </c>
      <c r="F240" t="s">
        <v>12582</v>
      </c>
      <c r="G240">
        <f t="shared" si="9"/>
        <v>1</v>
      </c>
      <c r="H240">
        <f t="shared" si="10"/>
        <v>7.3</v>
      </c>
      <c r="I240">
        <f t="shared" si="11"/>
        <v>85</v>
      </c>
    </row>
    <row r="241" spans="1:9" x14ac:dyDescent="0.3">
      <c r="A241" t="s">
        <v>809</v>
      </c>
      <c r="B241">
        <v>6.4</v>
      </c>
      <c r="F241" t="s">
        <v>13681</v>
      </c>
      <c r="G241">
        <f t="shared" si="9"/>
        <v>1</v>
      </c>
      <c r="H241">
        <f t="shared" si="10"/>
        <v>7.3</v>
      </c>
      <c r="I241">
        <f t="shared" si="11"/>
        <v>85</v>
      </c>
    </row>
    <row r="242" spans="1:9" x14ac:dyDescent="0.3">
      <c r="A242" t="s">
        <v>1511</v>
      </c>
      <c r="B242">
        <v>6.1</v>
      </c>
      <c r="F242" t="s">
        <v>13839</v>
      </c>
      <c r="G242">
        <f t="shared" si="9"/>
        <v>1</v>
      </c>
      <c r="H242">
        <f t="shared" si="10"/>
        <v>7.3</v>
      </c>
      <c r="I242">
        <f t="shared" si="11"/>
        <v>85</v>
      </c>
    </row>
    <row r="243" spans="1:9" x14ac:dyDescent="0.3">
      <c r="A243" t="s">
        <v>1516</v>
      </c>
      <c r="B243">
        <v>6.5</v>
      </c>
      <c r="F243" t="s">
        <v>14356</v>
      </c>
      <c r="G243">
        <f t="shared" si="9"/>
        <v>1</v>
      </c>
      <c r="H243">
        <f t="shared" si="10"/>
        <v>7.3</v>
      </c>
      <c r="I243">
        <f t="shared" si="11"/>
        <v>85</v>
      </c>
    </row>
    <row r="244" spans="1:9" x14ac:dyDescent="0.3">
      <c r="A244" t="s">
        <v>428</v>
      </c>
      <c r="B244">
        <v>7.1</v>
      </c>
      <c r="F244" t="s">
        <v>9796</v>
      </c>
      <c r="G244">
        <f t="shared" si="9"/>
        <v>1</v>
      </c>
      <c r="H244">
        <f t="shared" si="10"/>
        <v>7.3</v>
      </c>
      <c r="I244">
        <f t="shared" si="11"/>
        <v>85</v>
      </c>
    </row>
    <row r="245" spans="1:9" x14ac:dyDescent="0.3">
      <c r="A245" t="s">
        <v>1526</v>
      </c>
      <c r="B245">
        <v>6.4</v>
      </c>
      <c r="F245" t="s">
        <v>15334</v>
      </c>
      <c r="G245">
        <f t="shared" si="9"/>
        <v>1</v>
      </c>
      <c r="H245">
        <f t="shared" si="10"/>
        <v>7.3</v>
      </c>
      <c r="I245">
        <f t="shared" si="11"/>
        <v>85</v>
      </c>
    </row>
    <row r="246" spans="1:9" x14ac:dyDescent="0.3">
      <c r="A246" t="s">
        <v>521</v>
      </c>
      <c r="B246">
        <v>6.5</v>
      </c>
      <c r="F246" t="s">
        <v>15772</v>
      </c>
      <c r="G246">
        <f t="shared" si="9"/>
        <v>1</v>
      </c>
      <c r="H246">
        <f t="shared" si="10"/>
        <v>7.3</v>
      </c>
      <c r="I246">
        <f t="shared" si="11"/>
        <v>85</v>
      </c>
    </row>
    <row r="247" spans="1:9" x14ac:dyDescent="0.3">
      <c r="A247" t="s">
        <v>1257</v>
      </c>
      <c r="B247">
        <v>6.3</v>
      </c>
      <c r="F247" t="s">
        <v>16139</v>
      </c>
      <c r="G247">
        <f t="shared" si="9"/>
        <v>1</v>
      </c>
      <c r="H247">
        <f t="shared" si="10"/>
        <v>7.3</v>
      </c>
      <c r="I247">
        <f t="shared" si="11"/>
        <v>85</v>
      </c>
    </row>
    <row r="248" spans="1:9" x14ac:dyDescent="0.3">
      <c r="A248" t="s">
        <v>487</v>
      </c>
      <c r="B248">
        <v>7.5</v>
      </c>
      <c r="F248" t="s">
        <v>16797</v>
      </c>
      <c r="G248">
        <f t="shared" si="9"/>
        <v>1</v>
      </c>
      <c r="H248">
        <f t="shared" si="10"/>
        <v>7.3</v>
      </c>
      <c r="I248">
        <f t="shared" si="11"/>
        <v>85</v>
      </c>
    </row>
    <row r="249" spans="1:9" x14ac:dyDescent="0.3">
      <c r="A249" t="s">
        <v>476</v>
      </c>
      <c r="B249">
        <v>4.9000000000000004</v>
      </c>
      <c r="F249" t="s">
        <v>16924</v>
      </c>
      <c r="G249">
        <f t="shared" si="9"/>
        <v>1</v>
      </c>
      <c r="H249">
        <f t="shared" si="10"/>
        <v>7.3</v>
      </c>
      <c r="I249">
        <f t="shared" si="11"/>
        <v>85</v>
      </c>
    </row>
    <row r="250" spans="1:9" x14ac:dyDescent="0.3">
      <c r="A250" t="s">
        <v>1555</v>
      </c>
      <c r="B250">
        <v>5.8</v>
      </c>
      <c r="F250" t="s">
        <v>17127</v>
      </c>
      <c r="G250">
        <f t="shared" si="9"/>
        <v>1</v>
      </c>
      <c r="H250">
        <f t="shared" si="10"/>
        <v>7.3</v>
      </c>
      <c r="I250">
        <f t="shared" si="11"/>
        <v>85</v>
      </c>
    </row>
    <row r="251" spans="1:9" x14ac:dyDescent="0.3">
      <c r="A251" t="s">
        <v>1569</v>
      </c>
      <c r="B251">
        <v>6.2</v>
      </c>
      <c r="F251" t="s">
        <v>17528</v>
      </c>
      <c r="G251">
        <f t="shared" si="9"/>
        <v>1</v>
      </c>
      <c r="H251">
        <f t="shared" si="10"/>
        <v>7.3</v>
      </c>
      <c r="I251">
        <f t="shared" si="11"/>
        <v>85</v>
      </c>
    </row>
    <row r="252" spans="1:9" x14ac:dyDescent="0.3">
      <c r="A252" t="s">
        <v>1575</v>
      </c>
      <c r="B252">
        <v>5.5</v>
      </c>
      <c r="F252" t="s">
        <v>17582</v>
      </c>
      <c r="G252">
        <f t="shared" si="9"/>
        <v>1</v>
      </c>
      <c r="H252">
        <f t="shared" si="10"/>
        <v>7.3</v>
      </c>
      <c r="I252">
        <f t="shared" si="11"/>
        <v>85</v>
      </c>
    </row>
    <row r="253" spans="1:9" x14ac:dyDescent="0.3">
      <c r="A253" t="s">
        <v>1582</v>
      </c>
      <c r="B253">
        <v>5.4</v>
      </c>
      <c r="F253" t="s">
        <v>17973</v>
      </c>
      <c r="G253">
        <f t="shared" si="9"/>
        <v>1</v>
      </c>
      <c r="H253">
        <f t="shared" si="10"/>
        <v>7.3</v>
      </c>
      <c r="I253">
        <f t="shared" si="11"/>
        <v>85</v>
      </c>
    </row>
    <row r="254" spans="1:9" x14ac:dyDescent="0.3">
      <c r="A254" t="s">
        <v>1257</v>
      </c>
      <c r="B254">
        <v>5.8</v>
      </c>
      <c r="F254" t="s">
        <v>18112</v>
      </c>
      <c r="G254">
        <f t="shared" si="9"/>
        <v>1</v>
      </c>
      <c r="H254">
        <f t="shared" si="10"/>
        <v>7.3</v>
      </c>
      <c r="I254">
        <f t="shared" si="11"/>
        <v>85</v>
      </c>
    </row>
    <row r="255" spans="1:9" x14ac:dyDescent="0.3">
      <c r="A255" t="s">
        <v>809</v>
      </c>
      <c r="B255">
        <v>7.1</v>
      </c>
      <c r="F255" t="s">
        <v>18317</v>
      </c>
      <c r="G255">
        <f t="shared" si="9"/>
        <v>1</v>
      </c>
      <c r="H255">
        <f t="shared" si="10"/>
        <v>7.3</v>
      </c>
      <c r="I255">
        <f t="shared" si="11"/>
        <v>85</v>
      </c>
    </row>
    <row r="256" spans="1:9" x14ac:dyDescent="0.3">
      <c r="A256" t="s">
        <v>1575</v>
      </c>
      <c r="B256">
        <v>5.4</v>
      </c>
      <c r="F256" t="s">
        <v>20677</v>
      </c>
      <c r="G256">
        <f t="shared" si="9"/>
        <v>1</v>
      </c>
      <c r="H256">
        <f t="shared" si="10"/>
        <v>7.3</v>
      </c>
      <c r="I256">
        <f t="shared" si="11"/>
        <v>85</v>
      </c>
    </row>
    <row r="257" spans="1:9" x14ac:dyDescent="0.3">
      <c r="A257" t="s">
        <v>1605</v>
      </c>
      <c r="B257">
        <v>3.7</v>
      </c>
      <c r="F257" t="s">
        <v>20688</v>
      </c>
      <c r="G257">
        <f t="shared" si="9"/>
        <v>1</v>
      </c>
      <c r="H257">
        <f t="shared" si="10"/>
        <v>7.3</v>
      </c>
      <c r="I257">
        <f t="shared" si="11"/>
        <v>85</v>
      </c>
    </row>
    <row r="258" spans="1:9" x14ac:dyDescent="0.3">
      <c r="A258" t="s">
        <v>816</v>
      </c>
      <c r="B258">
        <v>6.7</v>
      </c>
      <c r="F258" t="s">
        <v>20848</v>
      </c>
      <c r="G258">
        <f t="shared" ref="G258:G321" si="12">COUNTIF($A$2:$A$3787,F258)</f>
        <v>1</v>
      </c>
      <c r="H258">
        <f t="shared" ref="H258:H321" si="13">AVERAGEIF($A$2:$A$3787,F258,$B$2:$B$3787)</f>
        <v>7.3</v>
      </c>
      <c r="I258">
        <f t="shared" ref="I258:I321" si="14">_xlfn.PERCENTRANK.INC($H$2:$H$1752,H258)*100</f>
        <v>85</v>
      </c>
    </row>
    <row r="259" spans="1:9" x14ac:dyDescent="0.3">
      <c r="A259" t="s">
        <v>1617</v>
      </c>
      <c r="B259">
        <v>7.2</v>
      </c>
      <c r="F259" t="s">
        <v>21766</v>
      </c>
      <c r="G259">
        <f t="shared" si="12"/>
        <v>1</v>
      </c>
      <c r="H259">
        <f t="shared" si="13"/>
        <v>7.3</v>
      </c>
      <c r="I259">
        <f t="shared" si="14"/>
        <v>85</v>
      </c>
    </row>
    <row r="260" spans="1:9" x14ac:dyDescent="0.3">
      <c r="A260" t="s">
        <v>171</v>
      </c>
      <c r="B260">
        <v>8.8000000000000007</v>
      </c>
      <c r="F260" t="s">
        <v>22578</v>
      </c>
      <c r="G260">
        <f t="shared" si="12"/>
        <v>1</v>
      </c>
      <c r="H260">
        <f t="shared" si="13"/>
        <v>7.3</v>
      </c>
      <c r="I260">
        <f t="shared" si="14"/>
        <v>85</v>
      </c>
    </row>
    <row r="261" spans="1:9" x14ac:dyDescent="0.3">
      <c r="A261" t="s">
        <v>1627</v>
      </c>
      <c r="B261">
        <v>5.8</v>
      </c>
      <c r="F261" t="s">
        <v>23575</v>
      </c>
      <c r="G261">
        <f t="shared" si="12"/>
        <v>1</v>
      </c>
      <c r="H261">
        <f t="shared" si="13"/>
        <v>7.3</v>
      </c>
      <c r="I261">
        <f t="shared" si="14"/>
        <v>85</v>
      </c>
    </row>
    <row r="262" spans="1:9" x14ac:dyDescent="0.3">
      <c r="A262" t="s">
        <v>1633</v>
      </c>
      <c r="B262">
        <v>6.8</v>
      </c>
      <c r="F262" t="s">
        <v>6549</v>
      </c>
      <c r="G262">
        <f t="shared" si="12"/>
        <v>2</v>
      </c>
      <c r="H262">
        <f t="shared" si="13"/>
        <v>7.3</v>
      </c>
      <c r="I262">
        <f t="shared" si="14"/>
        <v>85</v>
      </c>
    </row>
    <row r="263" spans="1:9" x14ac:dyDescent="0.3">
      <c r="A263" t="s">
        <v>1638</v>
      </c>
      <c r="B263">
        <v>3.8</v>
      </c>
      <c r="F263" t="s">
        <v>17683</v>
      </c>
      <c r="G263">
        <f t="shared" si="12"/>
        <v>2</v>
      </c>
      <c r="H263">
        <f t="shared" si="13"/>
        <v>7.3</v>
      </c>
      <c r="I263">
        <f t="shared" si="14"/>
        <v>85</v>
      </c>
    </row>
    <row r="264" spans="1:9" x14ac:dyDescent="0.3">
      <c r="A264" t="s">
        <v>1039</v>
      </c>
      <c r="B264">
        <v>7.1</v>
      </c>
      <c r="F264" t="s">
        <v>2647</v>
      </c>
      <c r="G264">
        <f t="shared" si="12"/>
        <v>3</v>
      </c>
      <c r="H264">
        <f t="shared" si="13"/>
        <v>7.3</v>
      </c>
      <c r="I264">
        <f t="shared" si="14"/>
        <v>85</v>
      </c>
    </row>
    <row r="265" spans="1:9" x14ac:dyDescent="0.3">
      <c r="A265" t="s">
        <v>187</v>
      </c>
      <c r="B265">
        <v>7.2</v>
      </c>
      <c r="F265" t="s">
        <v>118</v>
      </c>
      <c r="G265">
        <f t="shared" si="12"/>
        <v>8</v>
      </c>
      <c r="H265">
        <f t="shared" si="13"/>
        <v>7.2875000000000005</v>
      </c>
      <c r="I265">
        <f t="shared" si="14"/>
        <v>84.899999999999991</v>
      </c>
    </row>
    <row r="266" spans="1:9" x14ac:dyDescent="0.3">
      <c r="A266" t="s">
        <v>946</v>
      </c>
      <c r="B266">
        <v>5.9</v>
      </c>
      <c r="F266" t="s">
        <v>2099</v>
      </c>
      <c r="G266">
        <f t="shared" si="12"/>
        <v>4</v>
      </c>
      <c r="H266">
        <f t="shared" si="13"/>
        <v>7.2749999999999995</v>
      </c>
      <c r="I266">
        <f t="shared" si="14"/>
        <v>84.899999999999991</v>
      </c>
    </row>
    <row r="267" spans="1:9" x14ac:dyDescent="0.3">
      <c r="A267" t="s">
        <v>1658</v>
      </c>
      <c r="B267">
        <v>7.1</v>
      </c>
      <c r="F267" t="s">
        <v>570</v>
      </c>
      <c r="G267">
        <f t="shared" si="12"/>
        <v>3</v>
      </c>
      <c r="H267">
        <f t="shared" si="13"/>
        <v>7.2666666666666666</v>
      </c>
      <c r="I267">
        <f t="shared" si="14"/>
        <v>84.8</v>
      </c>
    </row>
    <row r="268" spans="1:9" x14ac:dyDescent="0.3">
      <c r="A268" t="s">
        <v>187</v>
      </c>
      <c r="B268">
        <v>8.1</v>
      </c>
      <c r="F268" t="s">
        <v>5689</v>
      </c>
      <c r="G268">
        <f t="shared" si="12"/>
        <v>3</v>
      </c>
      <c r="H268">
        <f t="shared" si="13"/>
        <v>7.2666666666666666</v>
      </c>
      <c r="I268">
        <f t="shared" si="14"/>
        <v>84.8</v>
      </c>
    </row>
    <row r="269" spans="1:9" x14ac:dyDescent="0.3">
      <c r="A269" t="s">
        <v>278</v>
      </c>
      <c r="B269">
        <v>6.9</v>
      </c>
      <c r="F269" t="s">
        <v>1064</v>
      </c>
      <c r="G269">
        <f t="shared" si="12"/>
        <v>8</v>
      </c>
      <c r="H269">
        <f t="shared" si="13"/>
        <v>7.2500000000000009</v>
      </c>
      <c r="I269">
        <f t="shared" si="14"/>
        <v>84.7</v>
      </c>
    </row>
    <row r="270" spans="1:9" x14ac:dyDescent="0.3">
      <c r="A270" t="s">
        <v>1679</v>
      </c>
      <c r="B270">
        <v>4.4000000000000004</v>
      </c>
      <c r="F270" t="s">
        <v>1813</v>
      </c>
      <c r="G270">
        <f t="shared" si="12"/>
        <v>2</v>
      </c>
      <c r="H270">
        <f t="shared" si="13"/>
        <v>7.25</v>
      </c>
      <c r="I270">
        <f t="shared" si="14"/>
        <v>84.399999999999991</v>
      </c>
    </row>
    <row r="271" spans="1:9" x14ac:dyDescent="0.3">
      <c r="A271" t="s">
        <v>1687</v>
      </c>
      <c r="B271">
        <v>6.5</v>
      </c>
      <c r="F271" t="s">
        <v>7037</v>
      </c>
      <c r="G271">
        <f t="shared" si="12"/>
        <v>2</v>
      </c>
      <c r="H271">
        <f t="shared" si="13"/>
        <v>7.25</v>
      </c>
      <c r="I271">
        <f t="shared" si="14"/>
        <v>84.399999999999991</v>
      </c>
    </row>
    <row r="272" spans="1:9" x14ac:dyDescent="0.3">
      <c r="A272" t="s">
        <v>187</v>
      </c>
      <c r="B272">
        <v>8.5</v>
      </c>
      <c r="F272" t="s">
        <v>8015</v>
      </c>
      <c r="G272">
        <f t="shared" si="12"/>
        <v>2</v>
      </c>
      <c r="H272">
        <f t="shared" si="13"/>
        <v>7.25</v>
      </c>
      <c r="I272">
        <f t="shared" si="14"/>
        <v>84.399999999999991</v>
      </c>
    </row>
    <row r="273" spans="1:9" x14ac:dyDescent="0.3">
      <c r="A273" t="s">
        <v>389</v>
      </c>
      <c r="B273">
        <v>7.7</v>
      </c>
      <c r="F273" t="s">
        <v>9070</v>
      </c>
      <c r="G273">
        <f t="shared" si="12"/>
        <v>2</v>
      </c>
      <c r="H273">
        <f t="shared" si="13"/>
        <v>7.25</v>
      </c>
      <c r="I273">
        <f t="shared" si="14"/>
        <v>84.399999999999991</v>
      </c>
    </row>
    <row r="274" spans="1:9" x14ac:dyDescent="0.3">
      <c r="A274" t="s">
        <v>1252</v>
      </c>
      <c r="B274">
        <v>7.4</v>
      </c>
      <c r="F274" t="s">
        <v>11761</v>
      </c>
      <c r="G274">
        <f t="shared" si="12"/>
        <v>2</v>
      </c>
      <c r="H274">
        <f t="shared" si="13"/>
        <v>7.25</v>
      </c>
      <c r="I274">
        <f t="shared" si="14"/>
        <v>84.399999999999991</v>
      </c>
    </row>
    <row r="275" spans="1:9" x14ac:dyDescent="0.3">
      <c r="A275" t="s">
        <v>313</v>
      </c>
      <c r="B275">
        <v>8</v>
      </c>
      <c r="F275" t="s">
        <v>1015</v>
      </c>
      <c r="G275">
        <f t="shared" si="12"/>
        <v>7</v>
      </c>
      <c r="H275">
        <f t="shared" si="13"/>
        <v>7.2428571428571429</v>
      </c>
      <c r="I275">
        <f t="shared" si="14"/>
        <v>84.399999999999991</v>
      </c>
    </row>
    <row r="276" spans="1:9" x14ac:dyDescent="0.3">
      <c r="A276" t="s">
        <v>255</v>
      </c>
      <c r="B276">
        <v>5.7</v>
      </c>
      <c r="F276" t="s">
        <v>2271</v>
      </c>
      <c r="G276">
        <f t="shared" si="12"/>
        <v>3</v>
      </c>
      <c r="H276">
        <f t="shared" si="13"/>
        <v>7.2333333333333343</v>
      </c>
      <c r="I276">
        <f t="shared" si="14"/>
        <v>84.3</v>
      </c>
    </row>
    <row r="277" spans="1:9" x14ac:dyDescent="0.3">
      <c r="A277" t="s">
        <v>29</v>
      </c>
      <c r="B277">
        <v>8.5</v>
      </c>
      <c r="F277" t="s">
        <v>2396</v>
      </c>
      <c r="G277">
        <f t="shared" si="12"/>
        <v>3</v>
      </c>
      <c r="H277">
        <f t="shared" si="13"/>
        <v>7.2333333333333334</v>
      </c>
      <c r="I277">
        <f t="shared" si="14"/>
        <v>84.2</v>
      </c>
    </row>
    <row r="278" spans="1:9" x14ac:dyDescent="0.3">
      <c r="A278" t="s">
        <v>1633</v>
      </c>
      <c r="B278">
        <v>7</v>
      </c>
      <c r="F278" t="s">
        <v>125</v>
      </c>
      <c r="G278">
        <f t="shared" si="12"/>
        <v>7</v>
      </c>
      <c r="H278">
        <f t="shared" si="13"/>
        <v>7.2285714285714286</v>
      </c>
      <c r="I278">
        <f t="shared" si="14"/>
        <v>84.2</v>
      </c>
    </row>
    <row r="279" spans="1:9" x14ac:dyDescent="0.3">
      <c r="A279" t="s">
        <v>187</v>
      </c>
      <c r="B279">
        <v>7.8</v>
      </c>
      <c r="F279" t="s">
        <v>3694</v>
      </c>
      <c r="G279">
        <f t="shared" si="12"/>
        <v>19</v>
      </c>
      <c r="H279">
        <f t="shared" si="13"/>
        <v>7.2052631578947368</v>
      </c>
      <c r="I279">
        <f t="shared" si="14"/>
        <v>84.1</v>
      </c>
    </row>
    <row r="280" spans="1:9" x14ac:dyDescent="0.3">
      <c r="A280" t="s">
        <v>29</v>
      </c>
      <c r="B280">
        <v>7.2</v>
      </c>
      <c r="F280" t="s">
        <v>402</v>
      </c>
      <c r="G280">
        <f t="shared" si="12"/>
        <v>1</v>
      </c>
      <c r="H280">
        <f t="shared" si="13"/>
        <v>7.2</v>
      </c>
      <c r="I280">
        <f t="shared" si="14"/>
        <v>81.2</v>
      </c>
    </row>
    <row r="281" spans="1:9" x14ac:dyDescent="0.3">
      <c r="A281" t="s">
        <v>1739</v>
      </c>
      <c r="B281">
        <v>6.4</v>
      </c>
      <c r="F281" t="s">
        <v>992</v>
      </c>
      <c r="G281">
        <f t="shared" si="12"/>
        <v>1</v>
      </c>
      <c r="H281">
        <f t="shared" si="13"/>
        <v>7.2</v>
      </c>
      <c r="I281">
        <f t="shared" si="14"/>
        <v>81.2</v>
      </c>
    </row>
    <row r="282" spans="1:9" x14ac:dyDescent="0.3">
      <c r="A282" t="s">
        <v>1744</v>
      </c>
      <c r="B282">
        <v>5.5</v>
      </c>
      <c r="F282" t="s">
        <v>4722</v>
      </c>
      <c r="G282">
        <f t="shared" si="12"/>
        <v>1</v>
      </c>
      <c r="H282">
        <f t="shared" si="13"/>
        <v>7.2</v>
      </c>
      <c r="I282">
        <f t="shared" si="14"/>
        <v>81.2</v>
      </c>
    </row>
    <row r="283" spans="1:9" x14ac:dyDescent="0.3">
      <c r="A283" t="s">
        <v>1751</v>
      </c>
      <c r="B283">
        <v>6.7</v>
      </c>
      <c r="F283" t="s">
        <v>7234</v>
      </c>
      <c r="G283">
        <f t="shared" si="12"/>
        <v>1</v>
      </c>
      <c r="H283">
        <f t="shared" si="13"/>
        <v>7.2</v>
      </c>
      <c r="I283">
        <f t="shared" si="14"/>
        <v>81.2</v>
      </c>
    </row>
    <row r="284" spans="1:9" x14ac:dyDescent="0.3">
      <c r="A284" t="s">
        <v>1757</v>
      </c>
      <c r="B284">
        <v>6.1</v>
      </c>
      <c r="F284" t="s">
        <v>8351</v>
      </c>
      <c r="G284">
        <f t="shared" si="12"/>
        <v>1</v>
      </c>
      <c r="H284">
        <f t="shared" si="13"/>
        <v>7.2</v>
      </c>
      <c r="I284">
        <f t="shared" si="14"/>
        <v>81.2</v>
      </c>
    </row>
    <row r="285" spans="1:9" x14ac:dyDescent="0.3">
      <c r="A285" t="s">
        <v>1764</v>
      </c>
      <c r="B285">
        <v>8.5</v>
      </c>
      <c r="F285" t="s">
        <v>9508</v>
      </c>
      <c r="G285">
        <f t="shared" si="12"/>
        <v>1</v>
      </c>
      <c r="H285">
        <f t="shared" si="13"/>
        <v>7.2</v>
      </c>
      <c r="I285">
        <f t="shared" si="14"/>
        <v>81.2</v>
      </c>
    </row>
    <row r="286" spans="1:9" x14ac:dyDescent="0.3">
      <c r="A286" t="s">
        <v>1769</v>
      </c>
      <c r="B286">
        <v>6.9</v>
      </c>
      <c r="F286" t="s">
        <v>10002</v>
      </c>
      <c r="G286">
        <f t="shared" si="12"/>
        <v>1</v>
      </c>
      <c r="H286">
        <f t="shared" si="13"/>
        <v>7.2</v>
      </c>
      <c r="I286">
        <f t="shared" si="14"/>
        <v>81.2</v>
      </c>
    </row>
    <row r="287" spans="1:9" x14ac:dyDescent="0.3">
      <c r="A287" t="s">
        <v>1776</v>
      </c>
      <c r="B287">
        <v>7.3</v>
      </c>
      <c r="F287" t="s">
        <v>10176</v>
      </c>
      <c r="G287">
        <f t="shared" si="12"/>
        <v>1</v>
      </c>
      <c r="H287">
        <f t="shared" si="13"/>
        <v>7.2</v>
      </c>
      <c r="I287">
        <f t="shared" si="14"/>
        <v>81.2</v>
      </c>
    </row>
    <row r="288" spans="1:9" x14ac:dyDescent="0.3">
      <c r="A288" t="s">
        <v>1783</v>
      </c>
      <c r="B288">
        <v>6.7</v>
      </c>
      <c r="F288" t="s">
        <v>12225</v>
      </c>
      <c r="G288">
        <f t="shared" si="12"/>
        <v>1</v>
      </c>
      <c r="H288">
        <f t="shared" si="13"/>
        <v>7.2</v>
      </c>
      <c r="I288">
        <f t="shared" si="14"/>
        <v>81.2</v>
      </c>
    </row>
    <row r="289" spans="1:9" x14ac:dyDescent="0.3">
      <c r="A289" t="s">
        <v>703</v>
      </c>
      <c r="B289">
        <v>6.9</v>
      </c>
      <c r="F289" t="s">
        <v>12479</v>
      </c>
      <c r="G289">
        <f t="shared" si="12"/>
        <v>1</v>
      </c>
      <c r="H289">
        <f t="shared" si="13"/>
        <v>7.2</v>
      </c>
      <c r="I289">
        <f t="shared" si="14"/>
        <v>81.2</v>
      </c>
    </row>
    <row r="290" spans="1:9" x14ac:dyDescent="0.3">
      <c r="A290" t="s">
        <v>1794</v>
      </c>
      <c r="B290">
        <v>5.0999999999999996</v>
      </c>
      <c r="F290" t="s">
        <v>12497</v>
      </c>
      <c r="G290">
        <f t="shared" si="12"/>
        <v>1</v>
      </c>
      <c r="H290">
        <f t="shared" si="13"/>
        <v>7.2</v>
      </c>
      <c r="I290">
        <f t="shared" si="14"/>
        <v>81.2</v>
      </c>
    </row>
    <row r="291" spans="1:9" x14ac:dyDescent="0.3">
      <c r="A291" t="s">
        <v>1800</v>
      </c>
      <c r="B291">
        <v>6.8</v>
      </c>
      <c r="F291" t="s">
        <v>12546</v>
      </c>
      <c r="G291">
        <f t="shared" si="12"/>
        <v>1</v>
      </c>
      <c r="H291">
        <f t="shared" si="13"/>
        <v>7.2</v>
      </c>
      <c r="I291">
        <f t="shared" si="14"/>
        <v>81.2</v>
      </c>
    </row>
    <row r="292" spans="1:9" x14ac:dyDescent="0.3">
      <c r="A292" t="s">
        <v>1807</v>
      </c>
      <c r="B292">
        <v>6.7</v>
      </c>
      <c r="F292" t="s">
        <v>14365</v>
      </c>
      <c r="G292">
        <f t="shared" si="12"/>
        <v>1</v>
      </c>
      <c r="H292">
        <f t="shared" si="13"/>
        <v>7.2</v>
      </c>
      <c r="I292">
        <f t="shared" si="14"/>
        <v>81.2</v>
      </c>
    </row>
    <row r="293" spans="1:9" x14ac:dyDescent="0.3">
      <c r="A293" t="s">
        <v>1813</v>
      </c>
      <c r="B293">
        <v>6</v>
      </c>
      <c r="F293" t="s">
        <v>14527</v>
      </c>
      <c r="G293">
        <f t="shared" si="12"/>
        <v>1</v>
      </c>
      <c r="H293">
        <f t="shared" si="13"/>
        <v>7.2</v>
      </c>
      <c r="I293">
        <f t="shared" si="14"/>
        <v>81.2</v>
      </c>
    </row>
    <row r="294" spans="1:9" x14ac:dyDescent="0.3">
      <c r="A294" t="s">
        <v>1819</v>
      </c>
      <c r="B294">
        <v>5.7</v>
      </c>
      <c r="F294" t="s">
        <v>15278</v>
      </c>
      <c r="G294">
        <f t="shared" si="12"/>
        <v>1</v>
      </c>
      <c r="H294">
        <f t="shared" si="13"/>
        <v>7.2</v>
      </c>
      <c r="I294">
        <f t="shared" si="14"/>
        <v>81.2</v>
      </c>
    </row>
    <row r="295" spans="1:9" x14ac:dyDescent="0.3">
      <c r="A295" t="s">
        <v>1015</v>
      </c>
      <c r="B295">
        <v>8</v>
      </c>
      <c r="F295" t="s">
        <v>16162</v>
      </c>
      <c r="G295">
        <f t="shared" si="12"/>
        <v>1</v>
      </c>
      <c r="H295">
        <f t="shared" si="13"/>
        <v>7.2</v>
      </c>
      <c r="I295">
        <f t="shared" si="14"/>
        <v>81.2</v>
      </c>
    </row>
    <row r="296" spans="1:9" x14ac:dyDescent="0.3">
      <c r="A296" t="s">
        <v>487</v>
      </c>
      <c r="B296">
        <v>8.1999999999999993</v>
      </c>
      <c r="F296" t="s">
        <v>16431</v>
      </c>
      <c r="G296">
        <f t="shared" si="12"/>
        <v>1</v>
      </c>
      <c r="H296">
        <f t="shared" si="13"/>
        <v>7.2</v>
      </c>
      <c r="I296">
        <f t="shared" si="14"/>
        <v>81.2</v>
      </c>
    </row>
    <row r="297" spans="1:9" x14ac:dyDescent="0.3">
      <c r="A297" t="s">
        <v>1324</v>
      </c>
      <c r="B297">
        <v>5.4</v>
      </c>
      <c r="F297" t="s">
        <v>16930</v>
      </c>
      <c r="G297">
        <f t="shared" si="12"/>
        <v>1</v>
      </c>
      <c r="H297">
        <f t="shared" si="13"/>
        <v>7.2</v>
      </c>
      <c r="I297">
        <f t="shared" si="14"/>
        <v>81.2</v>
      </c>
    </row>
    <row r="298" spans="1:9" x14ac:dyDescent="0.3">
      <c r="A298" t="s">
        <v>1304</v>
      </c>
      <c r="B298">
        <v>7.2</v>
      </c>
      <c r="F298" t="s">
        <v>11148</v>
      </c>
      <c r="G298">
        <f t="shared" si="12"/>
        <v>1</v>
      </c>
      <c r="H298">
        <f t="shared" si="13"/>
        <v>7.2</v>
      </c>
      <c r="I298">
        <f t="shared" si="14"/>
        <v>81.2</v>
      </c>
    </row>
    <row r="299" spans="1:9" x14ac:dyDescent="0.3">
      <c r="A299" t="s">
        <v>1847</v>
      </c>
      <c r="B299">
        <v>7.5</v>
      </c>
      <c r="F299" t="s">
        <v>17445</v>
      </c>
      <c r="G299">
        <f t="shared" si="12"/>
        <v>1</v>
      </c>
      <c r="H299">
        <f t="shared" si="13"/>
        <v>7.2</v>
      </c>
      <c r="I299">
        <f t="shared" si="14"/>
        <v>81.2</v>
      </c>
    </row>
    <row r="300" spans="1:9" x14ac:dyDescent="0.3">
      <c r="A300" t="s">
        <v>111</v>
      </c>
      <c r="B300">
        <v>7</v>
      </c>
      <c r="F300" t="s">
        <v>1689</v>
      </c>
      <c r="G300">
        <f t="shared" si="12"/>
        <v>1</v>
      </c>
      <c r="H300">
        <f t="shared" si="13"/>
        <v>7.2</v>
      </c>
      <c r="I300">
        <f t="shared" si="14"/>
        <v>81.2</v>
      </c>
    </row>
    <row r="301" spans="1:9" x14ac:dyDescent="0.3">
      <c r="A301" t="s">
        <v>1858</v>
      </c>
      <c r="B301">
        <v>3.3</v>
      </c>
      <c r="F301" t="s">
        <v>17869</v>
      </c>
      <c r="G301">
        <f t="shared" si="12"/>
        <v>1</v>
      </c>
      <c r="H301">
        <f t="shared" si="13"/>
        <v>7.2</v>
      </c>
      <c r="I301">
        <f t="shared" si="14"/>
        <v>81.2</v>
      </c>
    </row>
    <row r="302" spans="1:9" x14ac:dyDescent="0.3">
      <c r="A302" t="s">
        <v>260</v>
      </c>
      <c r="B302">
        <v>6</v>
      </c>
      <c r="F302" t="s">
        <v>18191</v>
      </c>
      <c r="G302">
        <f t="shared" si="12"/>
        <v>1</v>
      </c>
      <c r="H302">
        <f t="shared" si="13"/>
        <v>7.2</v>
      </c>
      <c r="I302">
        <f t="shared" si="14"/>
        <v>81.2</v>
      </c>
    </row>
    <row r="303" spans="1:9" x14ac:dyDescent="0.3">
      <c r="A303" t="s">
        <v>1658</v>
      </c>
      <c r="B303">
        <v>7.1</v>
      </c>
      <c r="F303" t="s">
        <v>18255</v>
      </c>
      <c r="G303">
        <f t="shared" si="12"/>
        <v>1</v>
      </c>
      <c r="H303">
        <f t="shared" si="13"/>
        <v>7.2</v>
      </c>
      <c r="I303">
        <f t="shared" si="14"/>
        <v>81.2</v>
      </c>
    </row>
    <row r="304" spans="1:9" x14ac:dyDescent="0.3">
      <c r="A304" t="s">
        <v>1873</v>
      </c>
      <c r="B304">
        <v>5.4</v>
      </c>
      <c r="F304" t="s">
        <v>18388</v>
      </c>
      <c r="G304">
        <f t="shared" si="12"/>
        <v>1</v>
      </c>
      <c r="H304">
        <f t="shared" si="13"/>
        <v>7.2</v>
      </c>
      <c r="I304">
        <f t="shared" si="14"/>
        <v>81.2</v>
      </c>
    </row>
    <row r="305" spans="1:9" x14ac:dyDescent="0.3">
      <c r="A305" t="s">
        <v>1880</v>
      </c>
      <c r="B305">
        <v>6.1</v>
      </c>
      <c r="F305" t="s">
        <v>19773</v>
      </c>
      <c r="G305">
        <f t="shared" si="12"/>
        <v>1</v>
      </c>
      <c r="H305">
        <f t="shared" si="13"/>
        <v>7.2</v>
      </c>
      <c r="I305">
        <f t="shared" si="14"/>
        <v>81.2</v>
      </c>
    </row>
    <row r="306" spans="1:9" x14ac:dyDescent="0.3">
      <c r="A306" t="s">
        <v>1884</v>
      </c>
      <c r="B306">
        <v>5.3</v>
      </c>
      <c r="F306" t="s">
        <v>20085</v>
      </c>
      <c r="G306">
        <f t="shared" si="12"/>
        <v>1</v>
      </c>
      <c r="H306">
        <f t="shared" si="13"/>
        <v>7.2</v>
      </c>
      <c r="I306">
        <f t="shared" si="14"/>
        <v>81.2</v>
      </c>
    </row>
    <row r="307" spans="1:9" x14ac:dyDescent="0.3">
      <c r="A307" t="s">
        <v>1889</v>
      </c>
      <c r="B307">
        <v>2.2000000000000002</v>
      </c>
      <c r="F307" t="s">
        <v>20203</v>
      </c>
      <c r="G307">
        <f t="shared" si="12"/>
        <v>1</v>
      </c>
      <c r="H307">
        <f t="shared" si="13"/>
        <v>7.2</v>
      </c>
      <c r="I307">
        <f t="shared" si="14"/>
        <v>81.2</v>
      </c>
    </row>
    <row r="308" spans="1:9" x14ac:dyDescent="0.3">
      <c r="A308" t="s">
        <v>850</v>
      </c>
      <c r="B308">
        <v>7</v>
      </c>
      <c r="F308" t="s">
        <v>20232</v>
      </c>
      <c r="G308">
        <f t="shared" si="12"/>
        <v>1</v>
      </c>
      <c r="H308">
        <f t="shared" si="13"/>
        <v>7.2</v>
      </c>
      <c r="I308">
        <f t="shared" si="14"/>
        <v>81.2</v>
      </c>
    </row>
    <row r="309" spans="1:9" x14ac:dyDescent="0.3">
      <c r="A309" t="s">
        <v>1902</v>
      </c>
      <c r="B309">
        <v>3.8</v>
      </c>
      <c r="F309" t="s">
        <v>20652</v>
      </c>
      <c r="G309">
        <f t="shared" si="12"/>
        <v>1</v>
      </c>
      <c r="H309">
        <f t="shared" si="13"/>
        <v>7.2</v>
      </c>
      <c r="I309">
        <f t="shared" si="14"/>
        <v>81.2</v>
      </c>
    </row>
    <row r="310" spans="1:9" x14ac:dyDescent="0.3">
      <c r="A310" t="s">
        <v>1155</v>
      </c>
      <c r="B310">
        <v>6.9</v>
      </c>
      <c r="F310" t="s">
        <v>20836</v>
      </c>
      <c r="G310">
        <f t="shared" si="12"/>
        <v>1</v>
      </c>
      <c r="H310">
        <f t="shared" si="13"/>
        <v>7.2</v>
      </c>
      <c r="I310">
        <f t="shared" si="14"/>
        <v>81.2</v>
      </c>
    </row>
    <row r="311" spans="1:9" x14ac:dyDescent="0.3">
      <c r="A311" t="s">
        <v>1915</v>
      </c>
      <c r="B311">
        <v>7.2</v>
      </c>
      <c r="F311" t="s">
        <v>20863</v>
      </c>
      <c r="G311">
        <f t="shared" si="12"/>
        <v>1</v>
      </c>
      <c r="H311">
        <f t="shared" si="13"/>
        <v>7.2</v>
      </c>
      <c r="I311">
        <f t="shared" si="14"/>
        <v>81.2</v>
      </c>
    </row>
    <row r="312" spans="1:9" x14ac:dyDescent="0.3">
      <c r="A312" t="s">
        <v>1922</v>
      </c>
      <c r="B312">
        <v>7.3</v>
      </c>
      <c r="F312" t="s">
        <v>20964</v>
      </c>
      <c r="G312">
        <f t="shared" si="12"/>
        <v>1</v>
      </c>
      <c r="H312">
        <f t="shared" si="13"/>
        <v>7.2</v>
      </c>
      <c r="I312">
        <f t="shared" si="14"/>
        <v>81.2</v>
      </c>
    </row>
    <row r="313" spans="1:9" x14ac:dyDescent="0.3">
      <c r="A313" t="s">
        <v>535</v>
      </c>
      <c r="B313">
        <v>6.3</v>
      </c>
      <c r="F313" t="s">
        <v>21367</v>
      </c>
      <c r="G313">
        <f t="shared" si="12"/>
        <v>1</v>
      </c>
      <c r="H313">
        <f t="shared" si="13"/>
        <v>7.2</v>
      </c>
      <c r="I313">
        <f t="shared" si="14"/>
        <v>81.2</v>
      </c>
    </row>
    <row r="314" spans="1:9" x14ac:dyDescent="0.3">
      <c r="A314" t="s">
        <v>487</v>
      </c>
      <c r="B314">
        <v>7.5</v>
      </c>
      <c r="F314" t="s">
        <v>21620</v>
      </c>
      <c r="G314">
        <f t="shared" si="12"/>
        <v>1</v>
      </c>
      <c r="H314">
        <f t="shared" si="13"/>
        <v>7.2</v>
      </c>
      <c r="I314">
        <f t="shared" si="14"/>
        <v>81.2</v>
      </c>
    </row>
    <row r="315" spans="1:9" x14ac:dyDescent="0.3">
      <c r="A315" t="s">
        <v>1939</v>
      </c>
      <c r="B315">
        <v>7.6</v>
      </c>
      <c r="F315" t="s">
        <v>21656</v>
      </c>
      <c r="G315">
        <f t="shared" si="12"/>
        <v>1</v>
      </c>
      <c r="H315">
        <f t="shared" si="13"/>
        <v>7.2</v>
      </c>
      <c r="I315">
        <f t="shared" si="14"/>
        <v>81.2</v>
      </c>
    </row>
    <row r="316" spans="1:9" x14ac:dyDescent="0.3">
      <c r="A316" t="s">
        <v>1947</v>
      </c>
      <c r="B316">
        <v>6.8</v>
      </c>
      <c r="F316" t="s">
        <v>21691</v>
      </c>
      <c r="G316">
        <f t="shared" si="12"/>
        <v>1</v>
      </c>
      <c r="H316">
        <f t="shared" si="13"/>
        <v>7.2</v>
      </c>
      <c r="I316">
        <f t="shared" si="14"/>
        <v>81.2</v>
      </c>
    </row>
    <row r="317" spans="1:9" x14ac:dyDescent="0.3">
      <c r="A317" t="s">
        <v>1954</v>
      </c>
      <c r="B317">
        <v>5.2</v>
      </c>
      <c r="F317" t="s">
        <v>21697</v>
      </c>
      <c r="G317">
        <f t="shared" si="12"/>
        <v>1</v>
      </c>
      <c r="H317">
        <f t="shared" si="13"/>
        <v>7.2</v>
      </c>
      <c r="I317">
        <f t="shared" si="14"/>
        <v>81.2</v>
      </c>
    </row>
    <row r="318" spans="1:9" x14ac:dyDescent="0.3">
      <c r="A318" t="s">
        <v>187</v>
      </c>
      <c r="B318">
        <v>7.7</v>
      </c>
      <c r="F318" t="s">
        <v>22324</v>
      </c>
      <c r="G318">
        <f t="shared" si="12"/>
        <v>1</v>
      </c>
      <c r="H318">
        <f t="shared" si="13"/>
        <v>7.2</v>
      </c>
      <c r="I318">
        <f t="shared" si="14"/>
        <v>81.2</v>
      </c>
    </row>
    <row r="319" spans="1:9" x14ac:dyDescent="0.3">
      <c r="A319" t="s">
        <v>1965</v>
      </c>
      <c r="B319">
        <v>6.2</v>
      </c>
      <c r="F319" t="s">
        <v>22460</v>
      </c>
      <c r="G319">
        <f t="shared" si="12"/>
        <v>1</v>
      </c>
      <c r="H319">
        <f t="shared" si="13"/>
        <v>7.2</v>
      </c>
      <c r="I319">
        <f t="shared" si="14"/>
        <v>81.2</v>
      </c>
    </row>
    <row r="320" spans="1:9" x14ac:dyDescent="0.3">
      <c r="A320" t="s">
        <v>1971</v>
      </c>
      <c r="B320">
        <v>7.7</v>
      </c>
      <c r="F320" t="s">
        <v>22868</v>
      </c>
      <c r="G320">
        <f t="shared" si="12"/>
        <v>1</v>
      </c>
      <c r="H320">
        <f t="shared" si="13"/>
        <v>7.2</v>
      </c>
      <c r="I320">
        <f t="shared" si="14"/>
        <v>81.2</v>
      </c>
    </row>
    <row r="321" spans="1:9" x14ac:dyDescent="0.3">
      <c r="A321" t="s">
        <v>1976</v>
      </c>
      <c r="B321">
        <v>4.3</v>
      </c>
      <c r="F321" t="s">
        <v>22962</v>
      </c>
      <c r="G321">
        <f t="shared" si="12"/>
        <v>1</v>
      </c>
      <c r="H321">
        <f t="shared" si="13"/>
        <v>7.2</v>
      </c>
      <c r="I321">
        <f t="shared" si="14"/>
        <v>81.2</v>
      </c>
    </row>
    <row r="322" spans="1:9" x14ac:dyDescent="0.3">
      <c r="A322" t="s">
        <v>1983</v>
      </c>
      <c r="B322">
        <v>6.9</v>
      </c>
      <c r="F322" t="s">
        <v>23400</v>
      </c>
      <c r="G322">
        <f t="shared" ref="G322:G385" si="15">COUNTIF($A$2:$A$3787,F322)</f>
        <v>1</v>
      </c>
      <c r="H322">
        <f t="shared" ref="H322:H385" si="16">AVERAGEIF($A$2:$A$3787,F322,$B$2:$B$3787)</f>
        <v>7.2</v>
      </c>
      <c r="I322">
        <f t="shared" ref="I322:I385" si="17">_xlfn.PERCENTRANK.INC($H$2:$H$1752,H322)*100</f>
        <v>81.2</v>
      </c>
    </row>
    <row r="323" spans="1:9" x14ac:dyDescent="0.3">
      <c r="A323" t="s">
        <v>1915</v>
      </c>
      <c r="B323">
        <v>6.6</v>
      </c>
      <c r="F323" t="s">
        <v>7281</v>
      </c>
      <c r="G323">
        <f t="shared" si="15"/>
        <v>2</v>
      </c>
      <c r="H323">
        <f t="shared" si="16"/>
        <v>7.2</v>
      </c>
      <c r="I323">
        <f t="shared" si="17"/>
        <v>81.2</v>
      </c>
    </row>
    <row r="324" spans="1:9" x14ac:dyDescent="0.3">
      <c r="A324" t="s">
        <v>857</v>
      </c>
      <c r="B324">
        <v>7</v>
      </c>
      <c r="F324" t="s">
        <v>11375</v>
      </c>
      <c r="G324">
        <f t="shared" si="15"/>
        <v>2</v>
      </c>
      <c r="H324">
        <f t="shared" si="16"/>
        <v>7.2</v>
      </c>
      <c r="I324">
        <f t="shared" si="17"/>
        <v>81.2</v>
      </c>
    </row>
    <row r="325" spans="1:9" x14ac:dyDescent="0.3">
      <c r="A325" t="s">
        <v>171</v>
      </c>
      <c r="B325">
        <v>6.7</v>
      </c>
      <c r="F325" t="s">
        <v>12287</v>
      </c>
      <c r="G325">
        <f t="shared" si="15"/>
        <v>2</v>
      </c>
      <c r="H325">
        <f t="shared" si="16"/>
        <v>7.2</v>
      </c>
      <c r="I325">
        <f t="shared" si="17"/>
        <v>81.2</v>
      </c>
    </row>
    <row r="326" spans="1:9" x14ac:dyDescent="0.3">
      <c r="A326" t="s">
        <v>71</v>
      </c>
      <c r="B326">
        <v>8.1999999999999993</v>
      </c>
      <c r="F326" t="s">
        <v>13078</v>
      </c>
      <c r="G326">
        <f t="shared" si="15"/>
        <v>2</v>
      </c>
      <c r="H326">
        <f t="shared" si="16"/>
        <v>7.2</v>
      </c>
      <c r="I326">
        <f t="shared" si="17"/>
        <v>81.2</v>
      </c>
    </row>
    <row r="327" spans="1:9" x14ac:dyDescent="0.3">
      <c r="A327" t="s">
        <v>171</v>
      </c>
      <c r="B327">
        <v>8.9</v>
      </c>
      <c r="F327" t="s">
        <v>103</v>
      </c>
      <c r="G327">
        <f t="shared" si="15"/>
        <v>3</v>
      </c>
      <c r="H327">
        <f t="shared" si="16"/>
        <v>7.2</v>
      </c>
      <c r="I327">
        <f t="shared" si="17"/>
        <v>81.2</v>
      </c>
    </row>
    <row r="328" spans="1:9" x14ac:dyDescent="0.3">
      <c r="A328" t="s">
        <v>171</v>
      </c>
      <c r="B328">
        <v>8.6999999999999993</v>
      </c>
      <c r="F328" t="s">
        <v>8197</v>
      </c>
      <c r="G328">
        <f t="shared" si="15"/>
        <v>3</v>
      </c>
      <c r="H328">
        <f t="shared" si="16"/>
        <v>7.2</v>
      </c>
      <c r="I328">
        <f t="shared" si="17"/>
        <v>81.2</v>
      </c>
    </row>
    <row r="329" spans="1:9" x14ac:dyDescent="0.3">
      <c r="A329" t="s">
        <v>2017</v>
      </c>
      <c r="B329">
        <v>5.5</v>
      </c>
      <c r="F329" t="s">
        <v>2728</v>
      </c>
      <c r="G329">
        <f t="shared" si="15"/>
        <v>4</v>
      </c>
      <c r="H329">
        <f t="shared" si="16"/>
        <v>7.2</v>
      </c>
      <c r="I329">
        <f t="shared" si="17"/>
        <v>81.2</v>
      </c>
    </row>
    <row r="330" spans="1:9" x14ac:dyDescent="0.3">
      <c r="A330" t="s">
        <v>1783</v>
      </c>
      <c r="B330">
        <v>5.7</v>
      </c>
      <c r="F330" t="s">
        <v>332</v>
      </c>
      <c r="G330">
        <f t="shared" si="15"/>
        <v>7</v>
      </c>
      <c r="H330">
        <f t="shared" si="16"/>
        <v>7.2</v>
      </c>
      <c r="I330">
        <f t="shared" si="17"/>
        <v>81.2</v>
      </c>
    </row>
    <row r="331" spans="1:9" x14ac:dyDescent="0.3">
      <c r="A331" t="s">
        <v>2026</v>
      </c>
      <c r="B331">
        <v>6.3</v>
      </c>
      <c r="F331" t="s">
        <v>857</v>
      </c>
      <c r="G331">
        <f t="shared" si="15"/>
        <v>6</v>
      </c>
      <c r="H331">
        <f t="shared" si="16"/>
        <v>7.1833333333333336</v>
      </c>
      <c r="I331">
        <f t="shared" si="17"/>
        <v>81.2</v>
      </c>
    </row>
    <row r="332" spans="1:9" x14ac:dyDescent="0.3">
      <c r="A332" t="s">
        <v>893</v>
      </c>
      <c r="B332">
        <v>5.9</v>
      </c>
      <c r="F332" t="s">
        <v>4166</v>
      </c>
      <c r="G332">
        <f t="shared" si="15"/>
        <v>7</v>
      </c>
      <c r="H332">
        <f t="shared" si="16"/>
        <v>7.1714285714285708</v>
      </c>
      <c r="I332">
        <f t="shared" si="17"/>
        <v>81.100000000000009</v>
      </c>
    </row>
    <row r="333" spans="1:9" x14ac:dyDescent="0.3">
      <c r="A333" t="s">
        <v>2037</v>
      </c>
      <c r="B333">
        <v>7.6</v>
      </c>
      <c r="F333" t="s">
        <v>1389</v>
      </c>
      <c r="G333">
        <f t="shared" si="15"/>
        <v>3</v>
      </c>
      <c r="H333">
        <f t="shared" si="16"/>
        <v>7.166666666666667</v>
      </c>
      <c r="I333">
        <f t="shared" si="17"/>
        <v>80.900000000000006</v>
      </c>
    </row>
    <row r="334" spans="1:9" x14ac:dyDescent="0.3">
      <c r="A334" t="s">
        <v>2042</v>
      </c>
      <c r="B334">
        <v>6.6</v>
      </c>
      <c r="F334" t="s">
        <v>2859</v>
      </c>
      <c r="G334">
        <f t="shared" si="15"/>
        <v>3</v>
      </c>
      <c r="H334">
        <f t="shared" si="16"/>
        <v>7.166666666666667</v>
      </c>
      <c r="I334">
        <f t="shared" si="17"/>
        <v>80.900000000000006</v>
      </c>
    </row>
    <row r="335" spans="1:9" x14ac:dyDescent="0.3">
      <c r="A335" t="s">
        <v>2048</v>
      </c>
      <c r="B335">
        <v>5.3</v>
      </c>
      <c r="F335" t="s">
        <v>11999</v>
      </c>
      <c r="G335">
        <f t="shared" si="15"/>
        <v>3</v>
      </c>
      <c r="H335">
        <f t="shared" si="16"/>
        <v>7.166666666666667</v>
      </c>
      <c r="I335">
        <f t="shared" si="17"/>
        <v>80.900000000000006</v>
      </c>
    </row>
    <row r="336" spans="1:9" x14ac:dyDescent="0.3">
      <c r="A336" t="s">
        <v>2054</v>
      </c>
      <c r="B336">
        <v>6</v>
      </c>
      <c r="F336" t="s">
        <v>1399</v>
      </c>
      <c r="G336">
        <f t="shared" si="15"/>
        <v>2</v>
      </c>
      <c r="H336">
        <f t="shared" si="16"/>
        <v>7.15</v>
      </c>
      <c r="I336">
        <f t="shared" si="17"/>
        <v>80.5</v>
      </c>
    </row>
    <row r="337" spans="1:9" x14ac:dyDescent="0.3">
      <c r="A337" t="s">
        <v>604</v>
      </c>
      <c r="B337">
        <v>8</v>
      </c>
      <c r="F337" t="s">
        <v>8205</v>
      </c>
      <c r="G337">
        <f t="shared" si="15"/>
        <v>2</v>
      </c>
      <c r="H337">
        <f t="shared" si="16"/>
        <v>7.15</v>
      </c>
      <c r="I337">
        <f t="shared" si="17"/>
        <v>80.5</v>
      </c>
    </row>
    <row r="338" spans="1:9" x14ac:dyDescent="0.3">
      <c r="A338" t="s">
        <v>2066</v>
      </c>
      <c r="B338">
        <v>5.6</v>
      </c>
      <c r="F338" t="s">
        <v>13017</v>
      </c>
      <c r="G338">
        <f t="shared" si="15"/>
        <v>2</v>
      </c>
      <c r="H338">
        <f t="shared" si="16"/>
        <v>7.15</v>
      </c>
      <c r="I338">
        <f t="shared" si="17"/>
        <v>80.5</v>
      </c>
    </row>
    <row r="339" spans="1:9" x14ac:dyDescent="0.3">
      <c r="A339" t="s">
        <v>1252</v>
      </c>
      <c r="B339">
        <v>5.9</v>
      </c>
      <c r="F339" t="s">
        <v>14611</v>
      </c>
      <c r="G339">
        <f t="shared" si="15"/>
        <v>2</v>
      </c>
      <c r="H339">
        <f t="shared" si="16"/>
        <v>7.15</v>
      </c>
      <c r="I339">
        <f t="shared" si="17"/>
        <v>80.5</v>
      </c>
    </row>
    <row r="340" spans="1:9" x14ac:dyDescent="0.3">
      <c r="A340" t="s">
        <v>163</v>
      </c>
      <c r="B340">
        <v>7.3</v>
      </c>
      <c r="F340" t="s">
        <v>17150</v>
      </c>
      <c r="G340">
        <f t="shared" si="15"/>
        <v>2</v>
      </c>
      <c r="H340">
        <f t="shared" si="16"/>
        <v>7.15</v>
      </c>
      <c r="I340">
        <f t="shared" si="17"/>
        <v>80.5</v>
      </c>
    </row>
    <row r="341" spans="1:9" x14ac:dyDescent="0.3">
      <c r="A341" t="s">
        <v>306</v>
      </c>
      <c r="B341">
        <v>7.9</v>
      </c>
      <c r="F341" t="s">
        <v>19697</v>
      </c>
      <c r="G341">
        <f t="shared" si="15"/>
        <v>2</v>
      </c>
      <c r="H341">
        <f t="shared" si="16"/>
        <v>7.15</v>
      </c>
      <c r="I341">
        <f t="shared" si="17"/>
        <v>80.5</v>
      </c>
    </row>
    <row r="342" spans="1:9" x14ac:dyDescent="0.3">
      <c r="A342" t="s">
        <v>1739</v>
      </c>
      <c r="B342">
        <v>6.8</v>
      </c>
      <c r="F342" t="s">
        <v>146</v>
      </c>
      <c r="G342">
        <f t="shared" si="15"/>
        <v>4</v>
      </c>
      <c r="H342">
        <f t="shared" si="16"/>
        <v>7.15</v>
      </c>
      <c r="I342">
        <f t="shared" si="17"/>
        <v>80.5</v>
      </c>
    </row>
    <row r="343" spans="1:9" x14ac:dyDescent="0.3">
      <c r="A343" t="s">
        <v>260</v>
      </c>
      <c r="B343">
        <v>6.6</v>
      </c>
      <c r="F343" t="s">
        <v>111</v>
      </c>
      <c r="G343">
        <f t="shared" si="15"/>
        <v>7</v>
      </c>
      <c r="H343">
        <f t="shared" si="16"/>
        <v>7.1428571428571432</v>
      </c>
      <c r="I343">
        <f t="shared" si="17"/>
        <v>80.5</v>
      </c>
    </row>
    <row r="344" spans="1:9" x14ac:dyDescent="0.3">
      <c r="A344" t="s">
        <v>435</v>
      </c>
      <c r="B344">
        <v>6.6</v>
      </c>
      <c r="F344" t="s">
        <v>378</v>
      </c>
      <c r="G344">
        <f t="shared" si="15"/>
        <v>5</v>
      </c>
      <c r="H344">
        <f t="shared" si="16"/>
        <v>7.1400000000000006</v>
      </c>
      <c r="I344">
        <f t="shared" si="17"/>
        <v>80.400000000000006</v>
      </c>
    </row>
    <row r="345" spans="1:9" x14ac:dyDescent="0.3">
      <c r="A345" t="s">
        <v>2099</v>
      </c>
      <c r="B345">
        <v>7</v>
      </c>
      <c r="F345" t="s">
        <v>8186</v>
      </c>
      <c r="G345">
        <f t="shared" si="15"/>
        <v>5</v>
      </c>
      <c r="H345">
        <f t="shared" si="16"/>
        <v>7.1400000000000006</v>
      </c>
      <c r="I345">
        <f t="shared" si="17"/>
        <v>80.400000000000006</v>
      </c>
    </row>
    <row r="346" spans="1:9" x14ac:dyDescent="0.3">
      <c r="A346" t="s">
        <v>1278</v>
      </c>
      <c r="B346">
        <v>7</v>
      </c>
      <c r="F346" t="s">
        <v>180</v>
      </c>
      <c r="G346">
        <f t="shared" si="15"/>
        <v>3</v>
      </c>
      <c r="H346">
        <f t="shared" si="16"/>
        <v>7.1333333333333329</v>
      </c>
      <c r="I346">
        <f t="shared" si="17"/>
        <v>80.100000000000009</v>
      </c>
    </row>
    <row r="347" spans="1:9" x14ac:dyDescent="0.3">
      <c r="A347" t="s">
        <v>2112</v>
      </c>
      <c r="B347">
        <v>7.3</v>
      </c>
      <c r="F347" t="s">
        <v>653</v>
      </c>
      <c r="G347">
        <f t="shared" si="15"/>
        <v>3</v>
      </c>
      <c r="H347">
        <f t="shared" si="16"/>
        <v>7.1333333333333329</v>
      </c>
      <c r="I347">
        <f t="shared" si="17"/>
        <v>80.100000000000009</v>
      </c>
    </row>
    <row r="348" spans="1:9" x14ac:dyDescent="0.3">
      <c r="A348" t="s">
        <v>327</v>
      </c>
      <c r="B348">
        <v>5.5</v>
      </c>
      <c r="F348" t="s">
        <v>12876</v>
      </c>
      <c r="G348">
        <f t="shared" si="15"/>
        <v>3</v>
      </c>
      <c r="H348">
        <f t="shared" si="16"/>
        <v>7.1333333333333329</v>
      </c>
      <c r="I348">
        <f t="shared" si="17"/>
        <v>80.100000000000009</v>
      </c>
    </row>
    <row r="349" spans="1:9" x14ac:dyDescent="0.3">
      <c r="A349" t="s">
        <v>487</v>
      </c>
      <c r="B349">
        <v>8.5</v>
      </c>
      <c r="F349" t="s">
        <v>11224</v>
      </c>
      <c r="G349">
        <f t="shared" si="15"/>
        <v>3</v>
      </c>
      <c r="H349">
        <f t="shared" si="16"/>
        <v>7.1333333333333329</v>
      </c>
      <c r="I349">
        <f t="shared" si="17"/>
        <v>80.100000000000009</v>
      </c>
    </row>
    <row r="350" spans="1:9" x14ac:dyDescent="0.3">
      <c r="A350" t="s">
        <v>2129</v>
      </c>
      <c r="B350">
        <v>7.5</v>
      </c>
      <c r="F350" t="s">
        <v>187</v>
      </c>
      <c r="G350">
        <f t="shared" si="15"/>
        <v>16</v>
      </c>
      <c r="H350">
        <f t="shared" si="16"/>
        <v>7.1312499999999996</v>
      </c>
      <c r="I350">
        <f t="shared" si="17"/>
        <v>80.100000000000009</v>
      </c>
    </row>
    <row r="351" spans="1:9" x14ac:dyDescent="0.3">
      <c r="A351" t="s">
        <v>2112</v>
      </c>
      <c r="B351">
        <v>7</v>
      </c>
      <c r="F351" t="s">
        <v>6051</v>
      </c>
      <c r="G351">
        <f t="shared" si="15"/>
        <v>7</v>
      </c>
      <c r="H351">
        <f t="shared" si="16"/>
        <v>7.1285714285714281</v>
      </c>
      <c r="I351">
        <f t="shared" si="17"/>
        <v>80</v>
      </c>
    </row>
    <row r="352" spans="1:9" x14ac:dyDescent="0.3">
      <c r="A352" t="s">
        <v>685</v>
      </c>
      <c r="B352">
        <v>7.8</v>
      </c>
      <c r="F352" t="s">
        <v>521</v>
      </c>
      <c r="G352">
        <f t="shared" si="15"/>
        <v>7</v>
      </c>
      <c r="H352">
        <f t="shared" si="16"/>
        <v>7.1285714285714272</v>
      </c>
      <c r="I352">
        <f t="shared" si="17"/>
        <v>80</v>
      </c>
    </row>
    <row r="353" spans="1:9" x14ac:dyDescent="0.3">
      <c r="A353" t="s">
        <v>1311</v>
      </c>
      <c r="B353">
        <v>7.6</v>
      </c>
      <c r="F353" t="s">
        <v>1294</v>
      </c>
      <c r="G353">
        <f t="shared" si="15"/>
        <v>7</v>
      </c>
      <c r="H353">
        <f t="shared" si="16"/>
        <v>7.1142857142857139</v>
      </c>
      <c r="I353">
        <f t="shared" si="17"/>
        <v>79.800000000000011</v>
      </c>
    </row>
    <row r="354" spans="1:9" x14ac:dyDescent="0.3">
      <c r="A354" t="s">
        <v>1294</v>
      </c>
      <c r="B354">
        <v>7.6</v>
      </c>
      <c r="F354" t="s">
        <v>7113</v>
      </c>
      <c r="G354">
        <f t="shared" si="15"/>
        <v>7</v>
      </c>
      <c r="H354">
        <f t="shared" si="16"/>
        <v>7.1142857142857139</v>
      </c>
      <c r="I354">
        <f t="shared" si="17"/>
        <v>79.800000000000011</v>
      </c>
    </row>
    <row r="355" spans="1:9" x14ac:dyDescent="0.3">
      <c r="A355" t="s">
        <v>1769</v>
      </c>
      <c r="B355">
        <v>6.8</v>
      </c>
      <c r="F355" t="s">
        <v>2952</v>
      </c>
      <c r="G355">
        <f t="shared" si="15"/>
        <v>2</v>
      </c>
      <c r="H355">
        <f t="shared" si="16"/>
        <v>7.1000000000000005</v>
      </c>
      <c r="I355">
        <f t="shared" si="17"/>
        <v>79.7</v>
      </c>
    </row>
    <row r="356" spans="1:9" x14ac:dyDescent="0.3">
      <c r="A356" t="s">
        <v>2166</v>
      </c>
      <c r="B356">
        <v>5</v>
      </c>
      <c r="F356" t="s">
        <v>2296</v>
      </c>
      <c r="G356">
        <f t="shared" si="15"/>
        <v>3</v>
      </c>
      <c r="H356">
        <f t="shared" si="16"/>
        <v>7.1000000000000005</v>
      </c>
      <c r="I356">
        <f t="shared" si="17"/>
        <v>79.7</v>
      </c>
    </row>
    <row r="357" spans="1:9" x14ac:dyDescent="0.3">
      <c r="A357" t="s">
        <v>118</v>
      </c>
      <c r="B357">
        <v>7.1</v>
      </c>
      <c r="F357" t="s">
        <v>17163</v>
      </c>
      <c r="G357">
        <f t="shared" si="15"/>
        <v>3</v>
      </c>
      <c r="H357">
        <f t="shared" si="16"/>
        <v>7.1000000000000005</v>
      </c>
      <c r="I357">
        <f t="shared" si="17"/>
        <v>79.7</v>
      </c>
    </row>
    <row r="358" spans="1:9" x14ac:dyDescent="0.3">
      <c r="A358" t="s">
        <v>2178</v>
      </c>
      <c r="B358">
        <v>5.5</v>
      </c>
      <c r="F358" t="s">
        <v>2423</v>
      </c>
      <c r="G358">
        <f t="shared" si="15"/>
        <v>1</v>
      </c>
      <c r="H358">
        <f t="shared" si="16"/>
        <v>7.1</v>
      </c>
      <c r="I358">
        <f t="shared" si="17"/>
        <v>77.2</v>
      </c>
    </row>
    <row r="359" spans="1:9" x14ac:dyDescent="0.3">
      <c r="A359" t="s">
        <v>1252</v>
      </c>
      <c r="B359">
        <v>5.6</v>
      </c>
      <c r="F359" t="s">
        <v>5001</v>
      </c>
      <c r="G359">
        <f t="shared" si="15"/>
        <v>1</v>
      </c>
      <c r="H359">
        <f t="shared" si="16"/>
        <v>7.1</v>
      </c>
      <c r="I359">
        <f t="shared" si="17"/>
        <v>77.2</v>
      </c>
    </row>
    <row r="360" spans="1:9" x14ac:dyDescent="0.3">
      <c r="A360" t="s">
        <v>389</v>
      </c>
      <c r="B360">
        <v>7.1</v>
      </c>
      <c r="F360" t="s">
        <v>6880</v>
      </c>
      <c r="G360">
        <f t="shared" si="15"/>
        <v>1</v>
      </c>
      <c r="H360">
        <f t="shared" si="16"/>
        <v>7.1</v>
      </c>
      <c r="I360">
        <f t="shared" si="17"/>
        <v>77.2</v>
      </c>
    </row>
    <row r="361" spans="1:9" x14ac:dyDescent="0.3">
      <c r="A361" t="s">
        <v>946</v>
      </c>
      <c r="B361">
        <v>4.9000000000000004</v>
      </c>
      <c r="F361" t="s">
        <v>7545</v>
      </c>
      <c r="G361">
        <f t="shared" si="15"/>
        <v>1</v>
      </c>
      <c r="H361">
        <f t="shared" si="16"/>
        <v>7.1</v>
      </c>
      <c r="I361">
        <f t="shared" si="17"/>
        <v>77.2</v>
      </c>
    </row>
    <row r="362" spans="1:9" x14ac:dyDescent="0.3">
      <c r="A362" t="s">
        <v>435</v>
      </c>
      <c r="B362">
        <v>7.4</v>
      </c>
      <c r="F362" t="s">
        <v>8439</v>
      </c>
      <c r="G362">
        <f t="shared" si="15"/>
        <v>1</v>
      </c>
      <c r="H362">
        <f t="shared" si="16"/>
        <v>7.1</v>
      </c>
      <c r="I362">
        <f t="shared" si="17"/>
        <v>77.2</v>
      </c>
    </row>
    <row r="363" spans="1:9" x14ac:dyDescent="0.3">
      <c r="A363" t="s">
        <v>1304</v>
      </c>
      <c r="B363">
        <v>5.7</v>
      </c>
      <c r="F363" t="s">
        <v>8671</v>
      </c>
      <c r="G363">
        <f t="shared" si="15"/>
        <v>1</v>
      </c>
      <c r="H363">
        <f t="shared" si="16"/>
        <v>7.1</v>
      </c>
      <c r="I363">
        <f t="shared" si="17"/>
        <v>77.2</v>
      </c>
    </row>
    <row r="364" spans="1:9" x14ac:dyDescent="0.3">
      <c r="A364" t="s">
        <v>2213</v>
      </c>
      <c r="B364">
        <v>6.4</v>
      </c>
      <c r="F364" t="s">
        <v>8820</v>
      </c>
      <c r="G364">
        <f t="shared" si="15"/>
        <v>1</v>
      </c>
      <c r="H364">
        <f t="shared" si="16"/>
        <v>7.1</v>
      </c>
      <c r="I364">
        <f t="shared" si="17"/>
        <v>77.2</v>
      </c>
    </row>
    <row r="365" spans="1:9" x14ac:dyDescent="0.3">
      <c r="A365" t="s">
        <v>2222</v>
      </c>
      <c r="B365">
        <v>5.9</v>
      </c>
      <c r="F365" t="s">
        <v>10332</v>
      </c>
      <c r="G365">
        <f t="shared" si="15"/>
        <v>1</v>
      </c>
      <c r="H365">
        <f t="shared" si="16"/>
        <v>7.1</v>
      </c>
      <c r="I365">
        <f t="shared" si="17"/>
        <v>77.2</v>
      </c>
    </row>
    <row r="366" spans="1:9" x14ac:dyDescent="0.3">
      <c r="A366" t="s">
        <v>1605</v>
      </c>
      <c r="B366">
        <v>5.5</v>
      </c>
      <c r="F366" t="s">
        <v>10614</v>
      </c>
      <c r="G366">
        <f t="shared" si="15"/>
        <v>1</v>
      </c>
      <c r="H366">
        <f t="shared" si="16"/>
        <v>7.1</v>
      </c>
      <c r="I366">
        <f t="shared" si="17"/>
        <v>77.2</v>
      </c>
    </row>
    <row r="367" spans="1:9" x14ac:dyDescent="0.3">
      <c r="A367" t="s">
        <v>1071</v>
      </c>
      <c r="B367">
        <v>6.9</v>
      </c>
      <c r="F367" t="s">
        <v>11946</v>
      </c>
      <c r="G367">
        <f t="shared" si="15"/>
        <v>1</v>
      </c>
      <c r="H367">
        <f t="shared" si="16"/>
        <v>7.1</v>
      </c>
      <c r="I367">
        <f t="shared" si="17"/>
        <v>77.2</v>
      </c>
    </row>
    <row r="368" spans="1:9" x14ac:dyDescent="0.3">
      <c r="A368" t="s">
        <v>1198</v>
      </c>
      <c r="B368">
        <v>6.2</v>
      </c>
      <c r="F368" t="s">
        <v>12008</v>
      </c>
      <c r="G368">
        <f t="shared" si="15"/>
        <v>1</v>
      </c>
      <c r="H368">
        <f t="shared" si="16"/>
        <v>7.1</v>
      </c>
      <c r="I368">
        <f t="shared" si="17"/>
        <v>77.2</v>
      </c>
    </row>
    <row r="369" spans="1:9" x14ac:dyDescent="0.3">
      <c r="A369" t="s">
        <v>1739</v>
      </c>
      <c r="B369">
        <v>7</v>
      </c>
      <c r="F369" t="s">
        <v>12360</v>
      </c>
      <c r="G369">
        <f t="shared" si="15"/>
        <v>1</v>
      </c>
      <c r="H369">
        <f t="shared" si="16"/>
        <v>7.1</v>
      </c>
      <c r="I369">
        <f t="shared" si="17"/>
        <v>77.2</v>
      </c>
    </row>
    <row r="370" spans="1:9" x14ac:dyDescent="0.3">
      <c r="A370" t="s">
        <v>2246</v>
      </c>
      <c r="B370">
        <v>5.6</v>
      </c>
      <c r="F370" t="s">
        <v>14040</v>
      </c>
      <c r="G370">
        <f t="shared" si="15"/>
        <v>1</v>
      </c>
      <c r="H370">
        <f t="shared" si="16"/>
        <v>7.1</v>
      </c>
      <c r="I370">
        <f t="shared" si="17"/>
        <v>77.2</v>
      </c>
    </row>
    <row r="371" spans="1:9" x14ac:dyDescent="0.3">
      <c r="A371" t="s">
        <v>1278</v>
      </c>
      <c r="B371">
        <v>7</v>
      </c>
      <c r="F371" t="s">
        <v>14319</v>
      </c>
      <c r="G371">
        <f t="shared" si="15"/>
        <v>1</v>
      </c>
      <c r="H371">
        <f t="shared" si="16"/>
        <v>7.1</v>
      </c>
      <c r="I371">
        <f t="shared" si="17"/>
        <v>77.2</v>
      </c>
    </row>
    <row r="372" spans="1:9" x14ac:dyDescent="0.3">
      <c r="A372" t="s">
        <v>1252</v>
      </c>
      <c r="B372">
        <v>6.8</v>
      </c>
      <c r="F372" t="s">
        <v>14334</v>
      </c>
      <c r="G372">
        <f t="shared" si="15"/>
        <v>1</v>
      </c>
      <c r="H372">
        <f t="shared" si="16"/>
        <v>7.1</v>
      </c>
      <c r="I372">
        <f t="shared" si="17"/>
        <v>77.2</v>
      </c>
    </row>
    <row r="373" spans="1:9" x14ac:dyDescent="0.3">
      <c r="A373" t="s">
        <v>2260</v>
      </c>
      <c r="B373">
        <v>5.4</v>
      </c>
      <c r="F373" t="s">
        <v>14387</v>
      </c>
      <c r="G373">
        <f t="shared" si="15"/>
        <v>1</v>
      </c>
      <c r="H373">
        <f t="shared" si="16"/>
        <v>7.1</v>
      </c>
      <c r="I373">
        <f t="shared" si="17"/>
        <v>77.2</v>
      </c>
    </row>
    <row r="374" spans="1:9" x14ac:dyDescent="0.3">
      <c r="A374" t="s">
        <v>2266</v>
      </c>
      <c r="B374">
        <v>6.1</v>
      </c>
      <c r="F374" t="s">
        <v>15052</v>
      </c>
      <c r="G374">
        <f t="shared" si="15"/>
        <v>1</v>
      </c>
      <c r="H374">
        <f t="shared" si="16"/>
        <v>7.1</v>
      </c>
      <c r="I374">
        <f t="shared" si="17"/>
        <v>77.2</v>
      </c>
    </row>
    <row r="375" spans="1:9" x14ac:dyDescent="0.3">
      <c r="A375" t="s">
        <v>2271</v>
      </c>
      <c r="B375">
        <v>6.7</v>
      </c>
      <c r="F375" t="s">
        <v>15172</v>
      </c>
      <c r="G375">
        <f t="shared" si="15"/>
        <v>1</v>
      </c>
      <c r="H375">
        <f t="shared" si="16"/>
        <v>7.1</v>
      </c>
      <c r="I375">
        <f t="shared" si="17"/>
        <v>77.2</v>
      </c>
    </row>
    <row r="376" spans="1:9" x14ac:dyDescent="0.3">
      <c r="A376" t="s">
        <v>2277</v>
      </c>
      <c r="B376">
        <v>6.9</v>
      </c>
      <c r="F376" t="s">
        <v>15203</v>
      </c>
      <c r="G376">
        <f t="shared" si="15"/>
        <v>1</v>
      </c>
      <c r="H376">
        <f t="shared" si="16"/>
        <v>7.1</v>
      </c>
      <c r="I376">
        <f t="shared" si="17"/>
        <v>77.2</v>
      </c>
    </row>
    <row r="377" spans="1:9" x14ac:dyDescent="0.3">
      <c r="A377" t="s">
        <v>850</v>
      </c>
      <c r="B377">
        <v>8</v>
      </c>
      <c r="F377" t="s">
        <v>16148</v>
      </c>
      <c r="G377">
        <f t="shared" si="15"/>
        <v>1</v>
      </c>
      <c r="H377">
        <f t="shared" si="16"/>
        <v>7.1</v>
      </c>
      <c r="I377">
        <f t="shared" si="17"/>
        <v>77.2</v>
      </c>
    </row>
    <row r="378" spans="1:9" x14ac:dyDescent="0.3">
      <c r="A378" t="s">
        <v>2289</v>
      </c>
      <c r="B378">
        <v>4.4000000000000004</v>
      </c>
      <c r="F378" t="s">
        <v>16575</v>
      </c>
      <c r="G378">
        <f t="shared" si="15"/>
        <v>1</v>
      </c>
      <c r="H378">
        <f t="shared" si="16"/>
        <v>7.1</v>
      </c>
      <c r="I378">
        <f t="shared" si="17"/>
        <v>77.2</v>
      </c>
    </row>
    <row r="379" spans="1:9" x14ac:dyDescent="0.3">
      <c r="A379" t="s">
        <v>2296</v>
      </c>
      <c r="B379">
        <v>7.3</v>
      </c>
      <c r="F379" t="s">
        <v>16702</v>
      </c>
      <c r="G379">
        <f t="shared" si="15"/>
        <v>1</v>
      </c>
      <c r="H379">
        <f t="shared" si="16"/>
        <v>7.1</v>
      </c>
      <c r="I379">
        <f t="shared" si="17"/>
        <v>77.2</v>
      </c>
    </row>
    <row r="380" spans="1:9" x14ac:dyDescent="0.3">
      <c r="A380" t="s">
        <v>1605</v>
      </c>
      <c r="B380">
        <v>6.3</v>
      </c>
      <c r="F380" t="s">
        <v>17113</v>
      </c>
      <c r="G380">
        <f t="shared" si="15"/>
        <v>1</v>
      </c>
      <c r="H380">
        <f t="shared" si="16"/>
        <v>7.1</v>
      </c>
      <c r="I380">
        <f t="shared" si="17"/>
        <v>77.2</v>
      </c>
    </row>
    <row r="381" spans="1:9" x14ac:dyDescent="0.3">
      <c r="A381" t="s">
        <v>435</v>
      </c>
      <c r="B381">
        <v>7.7</v>
      </c>
      <c r="F381" t="s">
        <v>17311</v>
      </c>
      <c r="G381">
        <f t="shared" si="15"/>
        <v>1</v>
      </c>
      <c r="H381">
        <f t="shared" si="16"/>
        <v>7.1</v>
      </c>
      <c r="I381">
        <f t="shared" si="17"/>
        <v>77.2</v>
      </c>
    </row>
    <row r="382" spans="1:9" x14ac:dyDescent="0.3">
      <c r="A382" t="s">
        <v>845</v>
      </c>
      <c r="B382">
        <v>6.5</v>
      </c>
      <c r="F382" t="s">
        <v>17333</v>
      </c>
      <c r="G382">
        <f t="shared" si="15"/>
        <v>1</v>
      </c>
      <c r="H382">
        <f t="shared" si="16"/>
        <v>7.1</v>
      </c>
      <c r="I382">
        <f t="shared" si="17"/>
        <v>77.2</v>
      </c>
    </row>
    <row r="383" spans="1:9" x14ac:dyDescent="0.3">
      <c r="A383" t="s">
        <v>1155</v>
      </c>
      <c r="B383">
        <v>7.8</v>
      </c>
      <c r="F383" t="s">
        <v>18481</v>
      </c>
      <c r="G383">
        <f t="shared" si="15"/>
        <v>1</v>
      </c>
      <c r="H383">
        <f t="shared" si="16"/>
        <v>7.1</v>
      </c>
      <c r="I383">
        <f t="shared" si="17"/>
        <v>77.2</v>
      </c>
    </row>
    <row r="384" spans="1:9" x14ac:dyDescent="0.3">
      <c r="A384" t="s">
        <v>710</v>
      </c>
      <c r="B384">
        <v>6.4</v>
      </c>
      <c r="F384" t="s">
        <v>18836</v>
      </c>
      <c r="G384">
        <f t="shared" si="15"/>
        <v>1</v>
      </c>
      <c r="H384">
        <f t="shared" si="16"/>
        <v>7.1</v>
      </c>
      <c r="I384">
        <f t="shared" si="17"/>
        <v>77.2</v>
      </c>
    </row>
    <row r="385" spans="1:9" x14ac:dyDescent="0.3">
      <c r="A385" t="s">
        <v>1526</v>
      </c>
      <c r="B385">
        <v>7.8</v>
      </c>
      <c r="F385" t="s">
        <v>19077</v>
      </c>
      <c r="G385">
        <f t="shared" si="15"/>
        <v>1</v>
      </c>
      <c r="H385">
        <f t="shared" si="16"/>
        <v>7.1</v>
      </c>
      <c r="I385">
        <f t="shared" si="17"/>
        <v>77.2</v>
      </c>
    </row>
    <row r="386" spans="1:9" x14ac:dyDescent="0.3">
      <c r="A386" t="s">
        <v>2331</v>
      </c>
      <c r="B386">
        <v>5.8</v>
      </c>
      <c r="F386" t="s">
        <v>19399</v>
      </c>
      <c r="G386">
        <f t="shared" ref="G386:G449" si="18">COUNTIF($A$2:$A$3787,F386)</f>
        <v>1</v>
      </c>
      <c r="H386">
        <f t="shared" ref="H386:H449" si="19">AVERAGEIF($A$2:$A$3787,F386,$B$2:$B$3787)</f>
        <v>7.1</v>
      </c>
      <c r="I386">
        <f t="shared" ref="I386:I449" si="20">_xlfn.PERCENTRANK.INC($H$2:$H$1752,H386)*100</f>
        <v>77.2</v>
      </c>
    </row>
    <row r="387" spans="1:9" x14ac:dyDescent="0.3">
      <c r="A387" t="s">
        <v>2335</v>
      </c>
      <c r="B387">
        <v>7.1</v>
      </c>
      <c r="F387" t="s">
        <v>19881</v>
      </c>
      <c r="G387">
        <f t="shared" si="18"/>
        <v>1</v>
      </c>
      <c r="H387">
        <f t="shared" si="19"/>
        <v>7.1</v>
      </c>
      <c r="I387">
        <f t="shared" si="20"/>
        <v>77.2</v>
      </c>
    </row>
    <row r="388" spans="1:9" x14ac:dyDescent="0.3">
      <c r="A388" t="s">
        <v>2339</v>
      </c>
      <c r="B388">
        <v>7.1</v>
      </c>
      <c r="F388" t="s">
        <v>19911</v>
      </c>
      <c r="G388">
        <f t="shared" si="18"/>
        <v>1</v>
      </c>
      <c r="H388">
        <f t="shared" si="19"/>
        <v>7.1</v>
      </c>
      <c r="I388">
        <f t="shared" si="20"/>
        <v>77.2</v>
      </c>
    </row>
    <row r="389" spans="1:9" x14ac:dyDescent="0.3">
      <c r="A389" t="s">
        <v>2354</v>
      </c>
      <c r="B389">
        <v>6.8</v>
      </c>
      <c r="F389" t="s">
        <v>20600</v>
      </c>
      <c r="G389">
        <f t="shared" si="18"/>
        <v>1</v>
      </c>
      <c r="H389">
        <f t="shared" si="19"/>
        <v>7.1</v>
      </c>
      <c r="I389">
        <f t="shared" si="20"/>
        <v>77.2</v>
      </c>
    </row>
    <row r="390" spans="1:9" x14ac:dyDescent="0.3">
      <c r="A390" t="s">
        <v>2339</v>
      </c>
      <c r="B390">
        <v>4.8</v>
      </c>
      <c r="F390" t="s">
        <v>20880</v>
      </c>
      <c r="G390">
        <f t="shared" si="18"/>
        <v>1</v>
      </c>
      <c r="H390">
        <f t="shared" si="19"/>
        <v>7.1</v>
      </c>
      <c r="I390">
        <f t="shared" si="20"/>
        <v>77.2</v>
      </c>
    </row>
    <row r="391" spans="1:9" x14ac:dyDescent="0.3">
      <c r="A391" t="s">
        <v>260</v>
      </c>
      <c r="B391">
        <v>6.2</v>
      </c>
      <c r="F391" t="s">
        <v>22525</v>
      </c>
      <c r="G391">
        <f t="shared" si="18"/>
        <v>1</v>
      </c>
      <c r="H391">
        <f t="shared" si="19"/>
        <v>7.1</v>
      </c>
      <c r="I391">
        <f t="shared" si="20"/>
        <v>77.2</v>
      </c>
    </row>
    <row r="392" spans="1:9" x14ac:dyDescent="0.3">
      <c r="A392" t="s">
        <v>2367</v>
      </c>
      <c r="B392">
        <v>6.9</v>
      </c>
      <c r="F392" t="s">
        <v>22600</v>
      </c>
      <c r="G392">
        <f t="shared" si="18"/>
        <v>1</v>
      </c>
      <c r="H392">
        <f t="shared" si="19"/>
        <v>7.1</v>
      </c>
      <c r="I392">
        <f t="shared" si="20"/>
        <v>77.2</v>
      </c>
    </row>
    <row r="393" spans="1:9" x14ac:dyDescent="0.3">
      <c r="A393" t="s">
        <v>1739</v>
      </c>
      <c r="B393">
        <v>7.3</v>
      </c>
      <c r="F393" t="s">
        <v>22781</v>
      </c>
      <c r="G393">
        <f t="shared" si="18"/>
        <v>1</v>
      </c>
      <c r="H393">
        <f t="shared" si="19"/>
        <v>7.1</v>
      </c>
      <c r="I393">
        <f t="shared" si="20"/>
        <v>77.2</v>
      </c>
    </row>
    <row r="394" spans="1:9" x14ac:dyDescent="0.3">
      <c r="A394" t="s">
        <v>2367</v>
      </c>
      <c r="B394">
        <v>6.6</v>
      </c>
      <c r="F394" t="s">
        <v>23622</v>
      </c>
      <c r="G394">
        <f t="shared" si="18"/>
        <v>1</v>
      </c>
      <c r="H394">
        <f t="shared" si="19"/>
        <v>7.1</v>
      </c>
      <c r="I394">
        <f t="shared" si="20"/>
        <v>77.2</v>
      </c>
    </row>
    <row r="395" spans="1:9" x14ac:dyDescent="0.3">
      <c r="A395" t="s">
        <v>1526</v>
      </c>
      <c r="B395">
        <v>6.9</v>
      </c>
      <c r="F395" t="s">
        <v>13573</v>
      </c>
      <c r="G395">
        <f t="shared" si="18"/>
        <v>2</v>
      </c>
      <c r="H395">
        <f t="shared" si="19"/>
        <v>7.1</v>
      </c>
      <c r="I395">
        <f t="shared" si="20"/>
        <v>77.2</v>
      </c>
    </row>
    <row r="396" spans="1:9" x14ac:dyDescent="0.3">
      <c r="A396" t="s">
        <v>2386</v>
      </c>
      <c r="B396">
        <v>6.2</v>
      </c>
      <c r="F396" t="s">
        <v>13826</v>
      </c>
      <c r="G396">
        <f t="shared" si="18"/>
        <v>2</v>
      </c>
      <c r="H396">
        <f t="shared" si="19"/>
        <v>7.1</v>
      </c>
      <c r="I396">
        <f t="shared" si="20"/>
        <v>77.2</v>
      </c>
    </row>
    <row r="397" spans="1:9" x14ac:dyDescent="0.3">
      <c r="A397" t="s">
        <v>2392</v>
      </c>
      <c r="B397">
        <v>6.7</v>
      </c>
      <c r="F397" t="s">
        <v>17301</v>
      </c>
      <c r="G397">
        <f t="shared" si="18"/>
        <v>2</v>
      </c>
      <c r="H397">
        <f t="shared" si="19"/>
        <v>7.1</v>
      </c>
      <c r="I397">
        <f t="shared" si="20"/>
        <v>77.2</v>
      </c>
    </row>
    <row r="398" spans="1:9" x14ac:dyDescent="0.3">
      <c r="A398" t="s">
        <v>2396</v>
      </c>
      <c r="B398">
        <v>7.6</v>
      </c>
      <c r="F398" t="s">
        <v>17910</v>
      </c>
      <c r="G398">
        <f t="shared" si="18"/>
        <v>2</v>
      </c>
      <c r="H398">
        <f t="shared" si="19"/>
        <v>7.1</v>
      </c>
      <c r="I398">
        <f t="shared" si="20"/>
        <v>77.2</v>
      </c>
    </row>
    <row r="399" spans="1:9" x14ac:dyDescent="0.3">
      <c r="A399" t="s">
        <v>225</v>
      </c>
      <c r="B399">
        <v>6.7</v>
      </c>
      <c r="F399" t="s">
        <v>17923</v>
      </c>
      <c r="G399">
        <f t="shared" si="18"/>
        <v>2</v>
      </c>
      <c r="H399">
        <f t="shared" si="19"/>
        <v>7.1</v>
      </c>
      <c r="I399">
        <f t="shared" si="20"/>
        <v>77.2</v>
      </c>
    </row>
    <row r="400" spans="1:9" x14ac:dyDescent="0.3">
      <c r="A400" t="s">
        <v>1311</v>
      </c>
      <c r="B400">
        <v>6.2</v>
      </c>
      <c r="F400" t="s">
        <v>12560</v>
      </c>
      <c r="G400">
        <f t="shared" si="18"/>
        <v>5</v>
      </c>
      <c r="H400">
        <f t="shared" si="19"/>
        <v>7.1</v>
      </c>
      <c r="I400">
        <f t="shared" si="20"/>
        <v>77.2</v>
      </c>
    </row>
    <row r="401" spans="1:9" x14ac:dyDescent="0.3">
      <c r="A401" t="s">
        <v>157</v>
      </c>
      <c r="B401">
        <v>7.3</v>
      </c>
      <c r="F401" t="s">
        <v>5647</v>
      </c>
      <c r="G401">
        <f t="shared" si="18"/>
        <v>8</v>
      </c>
      <c r="H401">
        <f t="shared" si="19"/>
        <v>7.0874999999999995</v>
      </c>
      <c r="I401">
        <f t="shared" si="20"/>
        <v>77.2</v>
      </c>
    </row>
    <row r="402" spans="1:9" x14ac:dyDescent="0.3">
      <c r="A402" t="s">
        <v>408</v>
      </c>
      <c r="B402">
        <v>6</v>
      </c>
      <c r="F402" t="s">
        <v>1633</v>
      </c>
      <c r="G402">
        <f t="shared" si="18"/>
        <v>6</v>
      </c>
      <c r="H402">
        <f t="shared" si="19"/>
        <v>7.083333333333333</v>
      </c>
      <c r="I402">
        <f t="shared" si="20"/>
        <v>77.100000000000009</v>
      </c>
    </row>
    <row r="403" spans="1:9" x14ac:dyDescent="0.3">
      <c r="A403" t="s">
        <v>2423</v>
      </c>
      <c r="B403">
        <v>7.1</v>
      </c>
      <c r="F403" t="s">
        <v>364</v>
      </c>
      <c r="G403">
        <f t="shared" si="18"/>
        <v>4</v>
      </c>
      <c r="H403">
        <f t="shared" si="19"/>
        <v>7.0750000000000002</v>
      </c>
      <c r="I403">
        <f t="shared" si="20"/>
        <v>77</v>
      </c>
    </row>
    <row r="404" spans="1:9" x14ac:dyDescent="0.3">
      <c r="A404" t="s">
        <v>2429</v>
      </c>
      <c r="B404">
        <v>7.1</v>
      </c>
      <c r="F404" t="s">
        <v>6396</v>
      </c>
      <c r="G404">
        <f t="shared" si="18"/>
        <v>4</v>
      </c>
      <c r="H404">
        <f t="shared" si="19"/>
        <v>7.0749999999999993</v>
      </c>
      <c r="I404">
        <f t="shared" si="20"/>
        <v>76.900000000000006</v>
      </c>
    </row>
    <row r="405" spans="1:9" x14ac:dyDescent="0.3">
      <c r="A405" t="s">
        <v>2433</v>
      </c>
      <c r="B405">
        <v>5.5</v>
      </c>
      <c r="F405" t="s">
        <v>1421</v>
      </c>
      <c r="G405">
        <f t="shared" si="18"/>
        <v>8</v>
      </c>
      <c r="H405">
        <f t="shared" si="19"/>
        <v>7.0749999999999993</v>
      </c>
      <c r="I405">
        <f t="shared" si="20"/>
        <v>76.900000000000006</v>
      </c>
    </row>
    <row r="406" spans="1:9" x14ac:dyDescent="0.3">
      <c r="A406" t="s">
        <v>2448</v>
      </c>
      <c r="B406">
        <v>5.6</v>
      </c>
      <c r="F406" t="s">
        <v>2652</v>
      </c>
      <c r="G406">
        <f t="shared" si="18"/>
        <v>3</v>
      </c>
      <c r="H406">
        <f t="shared" si="19"/>
        <v>7.0666666666666664</v>
      </c>
      <c r="I406">
        <f t="shared" si="20"/>
        <v>76.8</v>
      </c>
    </row>
    <row r="407" spans="1:9" x14ac:dyDescent="0.3">
      <c r="A407" t="s">
        <v>2453</v>
      </c>
      <c r="B407">
        <v>7.5</v>
      </c>
      <c r="F407" t="s">
        <v>10558</v>
      </c>
      <c r="G407">
        <f t="shared" si="18"/>
        <v>3</v>
      </c>
      <c r="H407">
        <f t="shared" si="19"/>
        <v>7.0666666666666664</v>
      </c>
      <c r="I407">
        <f t="shared" si="20"/>
        <v>76.8</v>
      </c>
    </row>
    <row r="408" spans="1:9" x14ac:dyDescent="0.3">
      <c r="A408" t="s">
        <v>2461</v>
      </c>
      <c r="B408">
        <v>5.4</v>
      </c>
      <c r="F408" t="s">
        <v>5403</v>
      </c>
      <c r="G408">
        <f t="shared" si="18"/>
        <v>5</v>
      </c>
      <c r="H408">
        <f t="shared" si="19"/>
        <v>7.06</v>
      </c>
      <c r="I408">
        <f t="shared" si="20"/>
        <v>76.8</v>
      </c>
    </row>
    <row r="409" spans="1:9" x14ac:dyDescent="0.3">
      <c r="A409" t="s">
        <v>2467</v>
      </c>
      <c r="B409">
        <v>4.3</v>
      </c>
      <c r="F409" t="s">
        <v>1922</v>
      </c>
      <c r="G409">
        <f t="shared" si="18"/>
        <v>2</v>
      </c>
      <c r="H409">
        <f t="shared" si="19"/>
        <v>7.05</v>
      </c>
      <c r="I409">
        <f t="shared" si="20"/>
        <v>76.5</v>
      </c>
    </row>
    <row r="410" spans="1:9" x14ac:dyDescent="0.3">
      <c r="A410" t="s">
        <v>1575</v>
      </c>
      <c r="B410">
        <v>4.9000000000000004</v>
      </c>
      <c r="F410" t="s">
        <v>12602</v>
      </c>
      <c r="G410">
        <f t="shared" si="18"/>
        <v>2</v>
      </c>
      <c r="H410">
        <f t="shared" si="19"/>
        <v>7.05</v>
      </c>
      <c r="I410">
        <f t="shared" si="20"/>
        <v>76.5</v>
      </c>
    </row>
    <row r="411" spans="1:9" x14ac:dyDescent="0.3">
      <c r="A411" t="s">
        <v>2482</v>
      </c>
      <c r="B411">
        <v>7.1</v>
      </c>
      <c r="F411" t="s">
        <v>2054</v>
      </c>
      <c r="G411">
        <f t="shared" si="18"/>
        <v>4</v>
      </c>
      <c r="H411">
        <f t="shared" si="19"/>
        <v>7.05</v>
      </c>
      <c r="I411">
        <f t="shared" si="20"/>
        <v>76.5</v>
      </c>
    </row>
    <row r="412" spans="1:9" x14ac:dyDescent="0.3">
      <c r="A412" t="s">
        <v>1627</v>
      </c>
      <c r="B412">
        <v>6.4</v>
      </c>
      <c r="F412" t="s">
        <v>255</v>
      </c>
      <c r="G412">
        <f t="shared" si="18"/>
        <v>14</v>
      </c>
      <c r="H412">
        <f t="shared" si="19"/>
        <v>7.05</v>
      </c>
      <c r="I412">
        <f t="shared" si="20"/>
        <v>76.5</v>
      </c>
    </row>
    <row r="413" spans="1:9" x14ac:dyDescent="0.3">
      <c r="A413" t="s">
        <v>1511</v>
      </c>
      <c r="B413">
        <v>4.3</v>
      </c>
      <c r="F413" t="s">
        <v>886</v>
      </c>
      <c r="G413">
        <f t="shared" si="18"/>
        <v>3</v>
      </c>
      <c r="H413">
        <f t="shared" si="19"/>
        <v>7.0333333333333341</v>
      </c>
      <c r="I413">
        <f t="shared" si="20"/>
        <v>76.3</v>
      </c>
    </row>
    <row r="414" spans="1:9" x14ac:dyDescent="0.3">
      <c r="A414" t="s">
        <v>521</v>
      </c>
      <c r="B414">
        <v>6.1</v>
      </c>
      <c r="F414" t="s">
        <v>4704</v>
      </c>
      <c r="G414">
        <f t="shared" si="18"/>
        <v>3</v>
      </c>
      <c r="H414">
        <f t="shared" si="19"/>
        <v>7.0333333333333341</v>
      </c>
      <c r="I414">
        <f t="shared" si="20"/>
        <v>76.3</v>
      </c>
    </row>
    <row r="415" spans="1:9" x14ac:dyDescent="0.3">
      <c r="A415" t="s">
        <v>378</v>
      </c>
      <c r="B415">
        <v>7</v>
      </c>
      <c r="F415" t="s">
        <v>4893</v>
      </c>
      <c r="G415">
        <f t="shared" si="18"/>
        <v>3</v>
      </c>
      <c r="H415">
        <f t="shared" si="19"/>
        <v>7.0333333333333341</v>
      </c>
      <c r="I415">
        <f t="shared" si="20"/>
        <v>76.3</v>
      </c>
    </row>
    <row r="416" spans="1:9" x14ac:dyDescent="0.3">
      <c r="A416" t="s">
        <v>685</v>
      </c>
      <c r="B416">
        <v>7.7</v>
      </c>
      <c r="F416" t="s">
        <v>7862</v>
      </c>
      <c r="G416">
        <f t="shared" si="18"/>
        <v>3</v>
      </c>
      <c r="H416">
        <f t="shared" si="19"/>
        <v>7.0333333333333341</v>
      </c>
      <c r="I416">
        <f t="shared" si="20"/>
        <v>76.3</v>
      </c>
    </row>
    <row r="417" spans="1:9" x14ac:dyDescent="0.3">
      <c r="A417" t="s">
        <v>1516</v>
      </c>
      <c r="B417">
        <v>5.9</v>
      </c>
      <c r="F417" t="s">
        <v>16450</v>
      </c>
      <c r="G417">
        <f t="shared" si="18"/>
        <v>4</v>
      </c>
      <c r="H417">
        <f t="shared" si="19"/>
        <v>7.0250000000000004</v>
      </c>
      <c r="I417">
        <f t="shared" si="20"/>
        <v>76.2</v>
      </c>
    </row>
    <row r="418" spans="1:9" x14ac:dyDescent="0.3">
      <c r="A418" t="s">
        <v>514</v>
      </c>
      <c r="B418">
        <v>6.7</v>
      </c>
      <c r="F418" t="s">
        <v>3891</v>
      </c>
      <c r="G418">
        <f t="shared" si="18"/>
        <v>11</v>
      </c>
      <c r="H418">
        <f t="shared" si="19"/>
        <v>7.0181818181818185</v>
      </c>
      <c r="I418">
        <f t="shared" si="20"/>
        <v>76.2</v>
      </c>
    </row>
    <row r="419" spans="1:9" x14ac:dyDescent="0.3">
      <c r="A419" t="s">
        <v>1784</v>
      </c>
      <c r="B419">
        <v>6.5</v>
      </c>
      <c r="F419" t="s">
        <v>250</v>
      </c>
      <c r="G419">
        <f t="shared" si="18"/>
        <v>6</v>
      </c>
      <c r="H419">
        <f t="shared" si="19"/>
        <v>7.0166666666666657</v>
      </c>
      <c r="I419">
        <f t="shared" si="20"/>
        <v>76.099999999999994</v>
      </c>
    </row>
    <row r="420" spans="1:9" x14ac:dyDescent="0.3">
      <c r="A420" t="s">
        <v>2246</v>
      </c>
      <c r="B420">
        <v>7.1</v>
      </c>
      <c r="F420" t="s">
        <v>562</v>
      </c>
      <c r="G420">
        <f t="shared" si="18"/>
        <v>1</v>
      </c>
      <c r="H420">
        <f t="shared" si="19"/>
        <v>7</v>
      </c>
      <c r="I420">
        <f t="shared" si="20"/>
        <v>72.399999999999991</v>
      </c>
    </row>
    <row r="421" spans="1:9" x14ac:dyDescent="0.3">
      <c r="A421" t="s">
        <v>2296</v>
      </c>
      <c r="B421">
        <v>7.3</v>
      </c>
      <c r="F421" t="s">
        <v>2709</v>
      </c>
      <c r="G421">
        <f t="shared" si="18"/>
        <v>1</v>
      </c>
      <c r="H421">
        <f t="shared" si="19"/>
        <v>7</v>
      </c>
      <c r="I421">
        <f t="shared" si="20"/>
        <v>72.399999999999991</v>
      </c>
    </row>
    <row r="422" spans="1:9" x14ac:dyDescent="0.3">
      <c r="A422" t="s">
        <v>2542</v>
      </c>
      <c r="B422">
        <v>6.5</v>
      </c>
      <c r="F422" t="s">
        <v>2779</v>
      </c>
      <c r="G422">
        <f t="shared" si="18"/>
        <v>1</v>
      </c>
      <c r="H422">
        <f t="shared" si="19"/>
        <v>7</v>
      </c>
      <c r="I422">
        <f t="shared" si="20"/>
        <v>72.399999999999991</v>
      </c>
    </row>
    <row r="423" spans="1:9" x14ac:dyDescent="0.3">
      <c r="A423" t="s">
        <v>255</v>
      </c>
      <c r="B423">
        <v>7</v>
      </c>
      <c r="F423" t="s">
        <v>3973</v>
      </c>
      <c r="G423">
        <f t="shared" si="18"/>
        <v>1</v>
      </c>
      <c r="H423">
        <f t="shared" si="19"/>
        <v>7</v>
      </c>
      <c r="I423">
        <f t="shared" si="20"/>
        <v>72.399999999999991</v>
      </c>
    </row>
    <row r="424" spans="1:9" x14ac:dyDescent="0.3">
      <c r="A424" t="s">
        <v>1175</v>
      </c>
      <c r="B424">
        <v>6.8</v>
      </c>
      <c r="F424" t="s">
        <v>4122</v>
      </c>
      <c r="G424">
        <f t="shared" si="18"/>
        <v>1</v>
      </c>
      <c r="H424">
        <f t="shared" si="19"/>
        <v>7</v>
      </c>
      <c r="I424">
        <f t="shared" si="20"/>
        <v>72.399999999999991</v>
      </c>
    </row>
    <row r="425" spans="1:9" x14ac:dyDescent="0.3">
      <c r="A425" t="s">
        <v>639</v>
      </c>
      <c r="B425">
        <v>7.2</v>
      </c>
      <c r="F425" t="s">
        <v>6111</v>
      </c>
      <c r="G425">
        <f t="shared" si="18"/>
        <v>1</v>
      </c>
      <c r="H425">
        <f t="shared" si="19"/>
        <v>7</v>
      </c>
      <c r="I425">
        <f t="shared" si="20"/>
        <v>72.399999999999991</v>
      </c>
    </row>
    <row r="426" spans="1:9" x14ac:dyDescent="0.3">
      <c r="A426" t="s">
        <v>2565</v>
      </c>
      <c r="B426">
        <v>6.1</v>
      </c>
      <c r="F426" t="s">
        <v>8145</v>
      </c>
      <c r="G426">
        <f t="shared" si="18"/>
        <v>1</v>
      </c>
      <c r="H426">
        <f t="shared" si="19"/>
        <v>7</v>
      </c>
      <c r="I426">
        <f t="shared" si="20"/>
        <v>72.399999999999991</v>
      </c>
    </row>
    <row r="427" spans="1:9" x14ac:dyDescent="0.3">
      <c r="A427" t="s">
        <v>1007</v>
      </c>
      <c r="B427">
        <v>6.7</v>
      </c>
      <c r="F427" t="s">
        <v>8378</v>
      </c>
      <c r="G427">
        <f t="shared" si="18"/>
        <v>1</v>
      </c>
      <c r="H427">
        <f t="shared" si="19"/>
        <v>7</v>
      </c>
      <c r="I427">
        <f t="shared" si="20"/>
        <v>72.399999999999991</v>
      </c>
    </row>
    <row r="428" spans="1:9" x14ac:dyDescent="0.3">
      <c r="A428" t="s">
        <v>2467</v>
      </c>
      <c r="B428">
        <v>6.4</v>
      </c>
      <c r="F428" t="s">
        <v>10661</v>
      </c>
      <c r="G428">
        <f t="shared" si="18"/>
        <v>1</v>
      </c>
      <c r="H428">
        <f t="shared" si="19"/>
        <v>7</v>
      </c>
      <c r="I428">
        <f t="shared" si="20"/>
        <v>72.399999999999991</v>
      </c>
    </row>
    <row r="429" spans="1:9" x14ac:dyDescent="0.3">
      <c r="A429" t="s">
        <v>597</v>
      </c>
      <c r="B429">
        <v>4.4000000000000004</v>
      </c>
      <c r="F429" t="s">
        <v>11368</v>
      </c>
      <c r="G429">
        <f t="shared" si="18"/>
        <v>1</v>
      </c>
      <c r="H429">
        <f t="shared" si="19"/>
        <v>7</v>
      </c>
      <c r="I429">
        <f t="shared" si="20"/>
        <v>72.399999999999991</v>
      </c>
    </row>
    <row r="430" spans="1:9" x14ac:dyDescent="0.3">
      <c r="A430" t="s">
        <v>2178</v>
      </c>
      <c r="B430">
        <v>5.4</v>
      </c>
      <c r="F430" t="s">
        <v>11410</v>
      </c>
      <c r="G430">
        <f t="shared" si="18"/>
        <v>1</v>
      </c>
      <c r="H430">
        <f t="shared" si="19"/>
        <v>7</v>
      </c>
      <c r="I430">
        <f t="shared" si="20"/>
        <v>72.399999999999991</v>
      </c>
    </row>
    <row r="431" spans="1:9" x14ac:dyDescent="0.3">
      <c r="A431" t="s">
        <v>2467</v>
      </c>
      <c r="B431">
        <v>6.5</v>
      </c>
      <c r="F431" t="s">
        <v>12514</v>
      </c>
      <c r="G431">
        <f t="shared" si="18"/>
        <v>1</v>
      </c>
      <c r="H431">
        <f t="shared" si="19"/>
        <v>7</v>
      </c>
      <c r="I431">
        <f t="shared" si="20"/>
        <v>72.399999999999991</v>
      </c>
    </row>
    <row r="432" spans="1:9" x14ac:dyDescent="0.3">
      <c r="A432" t="s">
        <v>2367</v>
      </c>
      <c r="B432">
        <v>6.7</v>
      </c>
      <c r="F432" t="s">
        <v>12863</v>
      </c>
      <c r="G432">
        <f t="shared" si="18"/>
        <v>1</v>
      </c>
      <c r="H432">
        <f t="shared" si="19"/>
        <v>7</v>
      </c>
      <c r="I432">
        <f t="shared" si="20"/>
        <v>72.399999999999991</v>
      </c>
    </row>
    <row r="433" spans="1:9" x14ac:dyDescent="0.3">
      <c r="A433" t="s">
        <v>487</v>
      </c>
      <c r="B433">
        <v>8.1</v>
      </c>
      <c r="F433" t="s">
        <v>13489</v>
      </c>
      <c r="G433">
        <f t="shared" si="18"/>
        <v>1</v>
      </c>
      <c r="H433">
        <f t="shared" si="19"/>
        <v>7</v>
      </c>
      <c r="I433">
        <f t="shared" si="20"/>
        <v>72.399999999999991</v>
      </c>
    </row>
    <row r="434" spans="1:9" x14ac:dyDescent="0.3">
      <c r="A434" t="s">
        <v>2599</v>
      </c>
      <c r="B434">
        <v>5.6</v>
      </c>
      <c r="F434" t="s">
        <v>14002</v>
      </c>
      <c r="G434">
        <f t="shared" si="18"/>
        <v>1</v>
      </c>
      <c r="H434">
        <f t="shared" si="19"/>
        <v>7</v>
      </c>
      <c r="I434">
        <f t="shared" si="20"/>
        <v>72.399999999999991</v>
      </c>
    </row>
    <row r="435" spans="1:9" x14ac:dyDescent="0.3">
      <c r="A435" t="s">
        <v>1807</v>
      </c>
      <c r="B435">
        <v>6.3</v>
      </c>
      <c r="F435" t="s">
        <v>14261</v>
      </c>
      <c r="G435">
        <f t="shared" si="18"/>
        <v>1</v>
      </c>
      <c r="H435">
        <f t="shared" si="19"/>
        <v>7</v>
      </c>
      <c r="I435">
        <f t="shared" si="20"/>
        <v>72.399999999999991</v>
      </c>
    </row>
    <row r="436" spans="1:9" x14ac:dyDescent="0.3">
      <c r="A436" t="s">
        <v>1340</v>
      </c>
      <c r="B436">
        <v>7.3</v>
      </c>
      <c r="F436" t="s">
        <v>14305</v>
      </c>
      <c r="G436">
        <f t="shared" si="18"/>
        <v>1</v>
      </c>
      <c r="H436">
        <f t="shared" si="19"/>
        <v>7</v>
      </c>
      <c r="I436">
        <f t="shared" si="20"/>
        <v>72.399999999999991</v>
      </c>
    </row>
    <row r="437" spans="1:9" x14ac:dyDescent="0.3">
      <c r="A437" t="s">
        <v>2612</v>
      </c>
      <c r="B437">
        <v>6.1</v>
      </c>
      <c r="F437" t="s">
        <v>14323</v>
      </c>
      <c r="G437">
        <f t="shared" si="18"/>
        <v>1</v>
      </c>
      <c r="H437">
        <f t="shared" si="19"/>
        <v>7</v>
      </c>
      <c r="I437">
        <f t="shared" si="20"/>
        <v>72.399999999999991</v>
      </c>
    </row>
    <row r="438" spans="1:9" x14ac:dyDescent="0.3">
      <c r="A438" t="s">
        <v>48</v>
      </c>
      <c r="B438">
        <v>7.7</v>
      </c>
      <c r="F438" t="s">
        <v>15056</v>
      </c>
      <c r="G438">
        <f t="shared" si="18"/>
        <v>1</v>
      </c>
      <c r="H438">
        <f t="shared" si="19"/>
        <v>7</v>
      </c>
      <c r="I438">
        <f t="shared" si="20"/>
        <v>72.399999999999991</v>
      </c>
    </row>
    <row r="439" spans="1:9" x14ac:dyDescent="0.3">
      <c r="A439" t="s">
        <v>2178</v>
      </c>
      <c r="B439">
        <v>6.4</v>
      </c>
      <c r="F439" t="s">
        <v>15181</v>
      </c>
      <c r="G439">
        <f t="shared" si="18"/>
        <v>1</v>
      </c>
      <c r="H439">
        <f t="shared" si="19"/>
        <v>7</v>
      </c>
      <c r="I439">
        <f t="shared" si="20"/>
        <v>72.399999999999991</v>
      </c>
    </row>
    <row r="440" spans="1:9" x14ac:dyDescent="0.3">
      <c r="A440" t="s">
        <v>1783</v>
      </c>
      <c r="B440">
        <v>6.8</v>
      </c>
      <c r="F440" t="s">
        <v>15655</v>
      </c>
      <c r="G440">
        <f t="shared" si="18"/>
        <v>1</v>
      </c>
      <c r="H440">
        <f t="shared" si="19"/>
        <v>7</v>
      </c>
      <c r="I440">
        <f t="shared" si="20"/>
        <v>72.399999999999991</v>
      </c>
    </row>
    <row r="441" spans="1:9" x14ac:dyDescent="0.3">
      <c r="A441" t="s">
        <v>2641</v>
      </c>
      <c r="B441">
        <v>6.6</v>
      </c>
      <c r="F441" t="s">
        <v>16804</v>
      </c>
      <c r="G441">
        <f t="shared" si="18"/>
        <v>1</v>
      </c>
      <c r="H441">
        <f t="shared" si="19"/>
        <v>7</v>
      </c>
      <c r="I441">
        <f t="shared" si="20"/>
        <v>72.399999999999991</v>
      </c>
    </row>
    <row r="442" spans="1:9" x14ac:dyDescent="0.3">
      <c r="A442" t="s">
        <v>2647</v>
      </c>
      <c r="B442">
        <v>7.2</v>
      </c>
      <c r="F442" t="s">
        <v>11018</v>
      </c>
      <c r="G442">
        <f t="shared" si="18"/>
        <v>1</v>
      </c>
      <c r="H442">
        <f t="shared" si="19"/>
        <v>7</v>
      </c>
      <c r="I442">
        <f t="shared" si="20"/>
        <v>72.399999999999991</v>
      </c>
    </row>
    <row r="443" spans="1:9" x14ac:dyDescent="0.3">
      <c r="A443" t="s">
        <v>2652</v>
      </c>
      <c r="B443">
        <v>6.9</v>
      </c>
      <c r="F443" t="s">
        <v>17827</v>
      </c>
      <c r="G443">
        <f t="shared" si="18"/>
        <v>1</v>
      </c>
      <c r="H443">
        <f t="shared" si="19"/>
        <v>7</v>
      </c>
      <c r="I443">
        <f t="shared" si="20"/>
        <v>72.399999999999991</v>
      </c>
    </row>
    <row r="444" spans="1:9" x14ac:dyDescent="0.3">
      <c r="A444" t="s">
        <v>2656</v>
      </c>
      <c r="B444">
        <v>5.2</v>
      </c>
      <c r="F444" t="s">
        <v>18627</v>
      </c>
      <c r="G444">
        <f t="shared" si="18"/>
        <v>1</v>
      </c>
      <c r="H444">
        <f t="shared" si="19"/>
        <v>7</v>
      </c>
      <c r="I444">
        <f t="shared" si="20"/>
        <v>72.399999999999991</v>
      </c>
    </row>
    <row r="445" spans="1:9" x14ac:dyDescent="0.3">
      <c r="A445" t="s">
        <v>1605</v>
      </c>
      <c r="B445">
        <v>4.9000000000000004</v>
      </c>
      <c r="F445" t="s">
        <v>15148</v>
      </c>
      <c r="G445">
        <f t="shared" si="18"/>
        <v>1</v>
      </c>
      <c r="H445">
        <f t="shared" si="19"/>
        <v>7</v>
      </c>
      <c r="I445">
        <f t="shared" si="20"/>
        <v>72.399999999999991</v>
      </c>
    </row>
    <row r="446" spans="1:9" x14ac:dyDescent="0.3">
      <c r="A446" t="s">
        <v>2669</v>
      </c>
      <c r="B446">
        <v>6.3</v>
      </c>
      <c r="F446" t="s">
        <v>18812</v>
      </c>
      <c r="G446">
        <f t="shared" si="18"/>
        <v>1</v>
      </c>
      <c r="H446">
        <f t="shared" si="19"/>
        <v>7</v>
      </c>
      <c r="I446">
        <f t="shared" si="20"/>
        <v>72.399999999999991</v>
      </c>
    </row>
    <row r="447" spans="1:9" x14ac:dyDescent="0.3">
      <c r="A447" t="s">
        <v>809</v>
      </c>
      <c r="B447">
        <v>5.6</v>
      </c>
      <c r="F447" t="s">
        <v>18972</v>
      </c>
      <c r="G447">
        <f t="shared" si="18"/>
        <v>1</v>
      </c>
      <c r="H447">
        <f t="shared" si="19"/>
        <v>7</v>
      </c>
      <c r="I447">
        <f t="shared" si="20"/>
        <v>72.399999999999991</v>
      </c>
    </row>
    <row r="448" spans="1:9" x14ac:dyDescent="0.3">
      <c r="A448" t="s">
        <v>2682</v>
      </c>
      <c r="B448">
        <v>5.5</v>
      </c>
      <c r="F448" t="s">
        <v>19345</v>
      </c>
      <c r="G448">
        <f t="shared" si="18"/>
        <v>1</v>
      </c>
      <c r="H448">
        <f t="shared" si="19"/>
        <v>7</v>
      </c>
      <c r="I448">
        <f t="shared" si="20"/>
        <v>72.399999999999991</v>
      </c>
    </row>
    <row r="449" spans="1:9" x14ac:dyDescent="0.3">
      <c r="A449" t="s">
        <v>1058</v>
      </c>
      <c r="B449">
        <v>6.7</v>
      </c>
      <c r="F449" t="s">
        <v>19854</v>
      </c>
      <c r="G449">
        <f t="shared" si="18"/>
        <v>1</v>
      </c>
      <c r="H449">
        <f t="shared" si="19"/>
        <v>7</v>
      </c>
      <c r="I449">
        <f t="shared" si="20"/>
        <v>72.399999999999991</v>
      </c>
    </row>
    <row r="450" spans="1:9" x14ac:dyDescent="0.3">
      <c r="A450" t="s">
        <v>507</v>
      </c>
      <c r="B450">
        <v>7.6</v>
      </c>
      <c r="F450" t="s">
        <v>20361</v>
      </c>
      <c r="G450">
        <f t="shared" ref="G450:G513" si="21">COUNTIF($A$2:$A$3787,F450)</f>
        <v>1</v>
      </c>
      <c r="H450">
        <f t="shared" ref="H450:H513" si="22">AVERAGEIF($A$2:$A$3787,F450,$B$2:$B$3787)</f>
        <v>7</v>
      </c>
      <c r="I450">
        <f t="shared" ref="I450:I513" si="23">_xlfn.PERCENTRANK.INC($H$2:$H$1752,H450)*100</f>
        <v>72.399999999999991</v>
      </c>
    </row>
    <row r="451" spans="1:9" x14ac:dyDescent="0.3">
      <c r="A451" t="s">
        <v>2698</v>
      </c>
      <c r="B451">
        <v>5.7</v>
      </c>
      <c r="F451" t="s">
        <v>12085</v>
      </c>
      <c r="G451">
        <f t="shared" si="21"/>
        <v>1</v>
      </c>
      <c r="H451">
        <f t="shared" si="22"/>
        <v>7</v>
      </c>
      <c r="I451">
        <f t="shared" si="23"/>
        <v>72.399999999999991</v>
      </c>
    </row>
    <row r="452" spans="1:9" x14ac:dyDescent="0.3">
      <c r="A452" t="s">
        <v>2703</v>
      </c>
      <c r="B452">
        <v>4.5999999999999996</v>
      </c>
      <c r="F452" t="s">
        <v>20074</v>
      </c>
      <c r="G452">
        <f t="shared" si="21"/>
        <v>1</v>
      </c>
      <c r="H452">
        <f t="shared" si="22"/>
        <v>7</v>
      </c>
      <c r="I452">
        <f t="shared" si="23"/>
        <v>72.399999999999991</v>
      </c>
    </row>
    <row r="453" spans="1:9" x14ac:dyDescent="0.3">
      <c r="A453" t="s">
        <v>2709</v>
      </c>
      <c r="B453">
        <v>7</v>
      </c>
      <c r="F453" t="s">
        <v>21293</v>
      </c>
      <c r="G453">
        <f t="shared" si="21"/>
        <v>1</v>
      </c>
      <c r="H453">
        <f t="shared" si="22"/>
        <v>7</v>
      </c>
      <c r="I453">
        <f t="shared" si="23"/>
        <v>72.399999999999991</v>
      </c>
    </row>
    <row r="454" spans="1:9" x14ac:dyDescent="0.3">
      <c r="A454" t="s">
        <v>1627</v>
      </c>
      <c r="B454">
        <v>5.2</v>
      </c>
      <c r="F454" t="s">
        <v>21445</v>
      </c>
      <c r="G454">
        <f t="shared" si="21"/>
        <v>1</v>
      </c>
      <c r="H454">
        <f t="shared" si="22"/>
        <v>7</v>
      </c>
      <c r="I454">
        <f t="shared" si="23"/>
        <v>72.399999999999991</v>
      </c>
    </row>
    <row r="455" spans="1:9" x14ac:dyDescent="0.3">
      <c r="A455" t="s">
        <v>2722</v>
      </c>
      <c r="B455">
        <v>5.0999999999999996</v>
      </c>
      <c r="F455" t="s">
        <v>21541</v>
      </c>
      <c r="G455">
        <f t="shared" si="21"/>
        <v>1</v>
      </c>
      <c r="H455">
        <f t="shared" si="22"/>
        <v>7</v>
      </c>
      <c r="I455">
        <f t="shared" si="23"/>
        <v>72.399999999999991</v>
      </c>
    </row>
    <row r="456" spans="1:9" x14ac:dyDescent="0.3">
      <c r="A456" t="s">
        <v>2728</v>
      </c>
      <c r="B456">
        <v>6.6</v>
      </c>
      <c r="F456" t="s">
        <v>21682</v>
      </c>
      <c r="G456">
        <f t="shared" si="21"/>
        <v>1</v>
      </c>
      <c r="H456">
        <f t="shared" si="22"/>
        <v>7</v>
      </c>
      <c r="I456">
        <f t="shared" si="23"/>
        <v>72.399999999999991</v>
      </c>
    </row>
    <row r="457" spans="1:9" x14ac:dyDescent="0.3">
      <c r="A457" t="s">
        <v>2335</v>
      </c>
      <c r="B457">
        <v>6.7</v>
      </c>
      <c r="F457" t="s">
        <v>21717</v>
      </c>
      <c r="G457">
        <f t="shared" si="21"/>
        <v>1</v>
      </c>
      <c r="H457">
        <f t="shared" si="22"/>
        <v>7</v>
      </c>
      <c r="I457">
        <f t="shared" si="23"/>
        <v>72.399999999999991</v>
      </c>
    </row>
    <row r="458" spans="1:9" x14ac:dyDescent="0.3">
      <c r="A458" t="s">
        <v>2750</v>
      </c>
      <c r="B458">
        <v>7.3</v>
      </c>
      <c r="F458" t="s">
        <v>22938</v>
      </c>
      <c r="G458">
        <f t="shared" si="21"/>
        <v>1</v>
      </c>
      <c r="H458">
        <f t="shared" si="22"/>
        <v>7</v>
      </c>
      <c r="I458">
        <f t="shared" si="23"/>
        <v>72.399999999999991</v>
      </c>
    </row>
    <row r="459" spans="1:9" x14ac:dyDescent="0.3">
      <c r="A459" t="s">
        <v>928</v>
      </c>
      <c r="B459">
        <v>5.9</v>
      </c>
      <c r="F459" t="s">
        <v>23195</v>
      </c>
      <c r="G459">
        <f t="shared" si="21"/>
        <v>1</v>
      </c>
      <c r="H459">
        <f t="shared" si="22"/>
        <v>7</v>
      </c>
      <c r="I459">
        <f t="shared" si="23"/>
        <v>72.399999999999991</v>
      </c>
    </row>
    <row r="460" spans="1:9" x14ac:dyDescent="0.3">
      <c r="A460" t="s">
        <v>1902</v>
      </c>
      <c r="B460">
        <v>5.6</v>
      </c>
      <c r="F460" t="s">
        <v>23357</v>
      </c>
      <c r="G460">
        <f t="shared" si="21"/>
        <v>1</v>
      </c>
      <c r="H460">
        <f t="shared" si="22"/>
        <v>7</v>
      </c>
      <c r="I460">
        <f t="shared" si="23"/>
        <v>72.399999999999991</v>
      </c>
    </row>
    <row r="461" spans="1:9" x14ac:dyDescent="0.3">
      <c r="A461" t="s">
        <v>1687</v>
      </c>
      <c r="B461">
        <v>6.5</v>
      </c>
      <c r="F461" t="s">
        <v>21743</v>
      </c>
      <c r="G461">
        <f t="shared" si="21"/>
        <v>1</v>
      </c>
      <c r="H461">
        <f t="shared" si="22"/>
        <v>7</v>
      </c>
      <c r="I461">
        <f t="shared" si="23"/>
        <v>72.399999999999991</v>
      </c>
    </row>
    <row r="462" spans="1:9" x14ac:dyDescent="0.3">
      <c r="A462" t="s">
        <v>313</v>
      </c>
      <c r="B462">
        <v>5.9</v>
      </c>
      <c r="F462" t="s">
        <v>23608</v>
      </c>
      <c r="G462">
        <f t="shared" si="21"/>
        <v>1</v>
      </c>
      <c r="H462">
        <f t="shared" si="22"/>
        <v>7</v>
      </c>
      <c r="I462">
        <f t="shared" si="23"/>
        <v>72.399999999999991</v>
      </c>
    </row>
    <row r="463" spans="1:9" x14ac:dyDescent="0.3">
      <c r="A463" t="s">
        <v>2779</v>
      </c>
      <c r="B463">
        <v>7</v>
      </c>
      <c r="F463" t="s">
        <v>19004</v>
      </c>
      <c r="G463">
        <f t="shared" si="21"/>
        <v>1</v>
      </c>
      <c r="H463">
        <f t="shared" si="22"/>
        <v>7</v>
      </c>
      <c r="I463">
        <f t="shared" si="23"/>
        <v>72.399999999999991</v>
      </c>
    </row>
    <row r="464" spans="1:9" x14ac:dyDescent="0.3">
      <c r="A464" t="s">
        <v>2785</v>
      </c>
      <c r="B464">
        <v>5.3</v>
      </c>
      <c r="F464" t="s">
        <v>23718</v>
      </c>
      <c r="G464">
        <f t="shared" si="21"/>
        <v>1</v>
      </c>
      <c r="H464">
        <f t="shared" si="22"/>
        <v>7</v>
      </c>
      <c r="I464">
        <f t="shared" si="23"/>
        <v>72.399999999999991</v>
      </c>
    </row>
    <row r="465" spans="1:9" x14ac:dyDescent="0.3">
      <c r="A465" t="s">
        <v>2791</v>
      </c>
      <c r="B465">
        <v>5.9</v>
      </c>
      <c r="F465" t="s">
        <v>24104</v>
      </c>
      <c r="G465">
        <f t="shared" si="21"/>
        <v>1</v>
      </c>
      <c r="H465">
        <f t="shared" si="22"/>
        <v>7</v>
      </c>
      <c r="I465">
        <f t="shared" si="23"/>
        <v>72.399999999999991</v>
      </c>
    </row>
    <row r="466" spans="1:9" x14ac:dyDescent="0.3">
      <c r="A466" t="s">
        <v>255</v>
      </c>
      <c r="B466">
        <v>6.3</v>
      </c>
      <c r="F466" t="s">
        <v>233</v>
      </c>
      <c r="G466">
        <f t="shared" si="21"/>
        <v>2</v>
      </c>
      <c r="H466">
        <f t="shared" si="22"/>
        <v>7</v>
      </c>
      <c r="I466">
        <f t="shared" si="23"/>
        <v>72.399999999999991</v>
      </c>
    </row>
    <row r="467" spans="1:9" x14ac:dyDescent="0.3">
      <c r="A467" t="s">
        <v>646</v>
      </c>
      <c r="B467">
        <v>6.3</v>
      </c>
      <c r="F467" t="s">
        <v>4782</v>
      </c>
      <c r="G467">
        <f t="shared" si="21"/>
        <v>2</v>
      </c>
      <c r="H467">
        <f t="shared" si="22"/>
        <v>7</v>
      </c>
      <c r="I467">
        <f t="shared" si="23"/>
        <v>72.399999999999991</v>
      </c>
    </row>
    <row r="468" spans="1:9" x14ac:dyDescent="0.3">
      <c r="A468" t="s">
        <v>1489</v>
      </c>
      <c r="B468">
        <v>7.3</v>
      </c>
      <c r="F468" t="s">
        <v>6891</v>
      </c>
      <c r="G468">
        <f t="shared" si="21"/>
        <v>2</v>
      </c>
      <c r="H468">
        <f t="shared" si="22"/>
        <v>7</v>
      </c>
      <c r="I468">
        <f t="shared" si="23"/>
        <v>72.399999999999991</v>
      </c>
    </row>
    <row r="469" spans="1:9" x14ac:dyDescent="0.3">
      <c r="A469" t="s">
        <v>499</v>
      </c>
      <c r="B469">
        <v>5.8</v>
      </c>
      <c r="F469" t="s">
        <v>10018</v>
      </c>
      <c r="G469">
        <f t="shared" si="21"/>
        <v>2</v>
      </c>
      <c r="H469">
        <f t="shared" si="22"/>
        <v>7</v>
      </c>
      <c r="I469">
        <f t="shared" si="23"/>
        <v>72.399999999999991</v>
      </c>
    </row>
    <row r="470" spans="1:9" x14ac:dyDescent="0.3">
      <c r="A470" t="s">
        <v>2829</v>
      </c>
      <c r="B470">
        <v>5.2</v>
      </c>
      <c r="F470" t="s">
        <v>10764</v>
      </c>
      <c r="G470">
        <f t="shared" si="21"/>
        <v>2</v>
      </c>
      <c r="H470">
        <f t="shared" si="22"/>
        <v>7</v>
      </c>
      <c r="I470">
        <f t="shared" si="23"/>
        <v>72.399999999999991</v>
      </c>
    </row>
    <row r="471" spans="1:9" x14ac:dyDescent="0.3">
      <c r="A471" t="s">
        <v>2837</v>
      </c>
      <c r="B471">
        <v>2.4</v>
      </c>
      <c r="F471" t="s">
        <v>12371</v>
      </c>
      <c r="G471">
        <f t="shared" si="21"/>
        <v>2</v>
      </c>
      <c r="H471">
        <f t="shared" si="22"/>
        <v>7</v>
      </c>
      <c r="I471">
        <f t="shared" si="23"/>
        <v>72.399999999999991</v>
      </c>
    </row>
    <row r="472" spans="1:9" x14ac:dyDescent="0.3">
      <c r="A472" t="s">
        <v>2843</v>
      </c>
      <c r="B472">
        <v>5.7</v>
      </c>
      <c r="F472" t="s">
        <v>12743</v>
      </c>
      <c r="G472">
        <f t="shared" si="21"/>
        <v>2</v>
      </c>
      <c r="H472">
        <f t="shared" si="22"/>
        <v>7</v>
      </c>
      <c r="I472">
        <f t="shared" si="23"/>
        <v>72.399999999999991</v>
      </c>
    </row>
    <row r="473" spans="1:9" x14ac:dyDescent="0.3">
      <c r="A473" t="s">
        <v>157</v>
      </c>
      <c r="B473">
        <v>5.8</v>
      </c>
      <c r="F473" t="s">
        <v>13173</v>
      </c>
      <c r="G473">
        <f t="shared" si="21"/>
        <v>2</v>
      </c>
      <c r="H473">
        <f t="shared" si="22"/>
        <v>7</v>
      </c>
      <c r="I473">
        <f t="shared" si="23"/>
        <v>72.399999999999991</v>
      </c>
    </row>
    <row r="474" spans="1:9" x14ac:dyDescent="0.3">
      <c r="A474" t="s">
        <v>1058</v>
      </c>
      <c r="B474">
        <v>5.6</v>
      </c>
      <c r="F474" t="s">
        <v>14704</v>
      </c>
      <c r="G474">
        <f t="shared" si="21"/>
        <v>2</v>
      </c>
      <c r="H474">
        <f t="shared" si="22"/>
        <v>7</v>
      </c>
      <c r="I474">
        <f t="shared" si="23"/>
        <v>72.399999999999991</v>
      </c>
    </row>
    <row r="475" spans="1:9" x14ac:dyDescent="0.3">
      <c r="A475" t="s">
        <v>2859</v>
      </c>
      <c r="B475">
        <v>6</v>
      </c>
      <c r="F475" t="s">
        <v>1617</v>
      </c>
      <c r="G475">
        <f t="shared" si="21"/>
        <v>3</v>
      </c>
      <c r="H475">
        <f t="shared" si="22"/>
        <v>7</v>
      </c>
      <c r="I475">
        <f t="shared" si="23"/>
        <v>72.399999999999991</v>
      </c>
    </row>
    <row r="476" spans="1:9" x14ac:dyDescent="0.3">
      <c r="A476" t="s">
        <v>845</v>
      </c>
      <c r="B476">
        <v>5.8</v>
      </c>
      <c r="F476" t="s">
        <v>3154</v>
      </c>
      <c r="G476">
        <f t="shared" si="21"/>
        <v>3</v>
      </c>
      <c r="H476">
        <f t="shared" si="22"/>
        <v>7</v>
      </c>
      <c r="I476">
        <f t="shared" si="23"/>
        <v>72.399999999999991</v>
      </c>
    </row>
    <row r="477" spans="1:9" x14ac:dyDescent="0.3">
      <c r="A477" t="s">
        <v>1076</v>
      </c>
      <c r="B477">
        <v>6</v>
      </c>
      <c r="F477" t="s">
        <v>4945</v>
      </c>
      <c r="G477">
        <f t="shared" si="21"/>
        <v>3</v>
      </c>
      <c r="H477">
        <f t="shared" si="22"/>
        <v>7</v>
      </c>
      <c r="I477">
        <f t="shared" si="23"/>
        <v>72.399999999999991</v>
      </c>
    </row>
    <row r="478" spans="1:9" x14ac:dyDescent="0.3">
      <c r="A478" t="s">
        <v>2875</v>
      </c>
      <c r="B478">
        <v>5.7</v>
      </c>
      <c r="F478" t="s">
        <v>5139</v>
      </c>
      <c r="G478">
        <f t="shared" si="21"/>
        <v>3</v>
      </c>
      <c r="H478">
        <f t="shared" si="22"/>
        <v>7</v>
      </c>
      <c r="I478">
        <f t="shared" si="23"/>
        <v>72.399999999999991</v>
      </c>
    </row>
    <row r="479" spans="1:9" x14ac:dyDescent="0.3">
      <c r="A479" t="s">
        <v>1971</v>
      </c>
      <c r="B479">
        <v>6</v>
      </c>
      <c r="F479" t="s">
        <v>5245</v>
      </c>
      <c r="G479">
        <f t="shared" si="21"/>
        <v>3</v>
      </c>
      <c r="H479">
        <f t="shared" si="22"/>
        <v>7</v>
      </c>
      <c r="I479">
        <f t="shared" si="23"/>
        <v>72.399999999999991</v>
      </c>
    </row>
    <row r="480" spans="1:9" x14ac:dyDescent="0.3">
      <c r="A480" t="s">
        <v>2888</v>
      </c>
      <c r="B480">
        <v>7.8</v>
      </c>
      <c r="F480" t="s">
        <v>9947</v>
      </c>
      <c r="G480">
        <f t="shared" si="21"/>
        <v>3</v>
      </c>
      <c r="H480">
        <f t="shared" si="22"/>
        <v>7</v>
      </c>
      <c r="I480">
        <f t="shared" si="23"/>
        <v>72.399999999999991</v>
      </c>
    </row>
    <row r="481" spans="1:9" x14ac:dyDescent="0.3">
      <c r="A481" t="s">
        <v>1819</v>
      </c>
      <c r="B481">
        <v>4.2</v>
      </c>
      <c r="F481" t="s">
        <v>11065</v>
      </c>
      <c r="G481">
        <f t="shared" si="21"/>
        <v>3</v>
      </c>
      <c r="H481">
        <f t="shared" si="22"/>
        <v>7</v>
      </c>
      <c r="I481">
        <f t="shared" si="23"/>
        <v>72.399999999999991</v>
      </c>
    </row>
    <row r="482" spans="1:9" x14ac:dyDescent="0.3">
      <c r="A482" t="s">
        <v>2331</v>
      </c>
      <c r="B482">
        <v>5.6</v>
      </c>
      <c r="F482" t="s">
        <v>11361</v>
      </c>
      <c r="G482">
        <f t="shared" si="21"/>
        <v>3</v>
      </c>
      <c r="H482">
        <f t="shared" si="22"/>
        <v>7</v>
      </c>
      <c r="I482">
        <f t="shared" si="23"/>
        <v>72.399999999999991</v>
      </c>
    </row>
    <row r="483" spans="1:9" x14ac:dyDescent="0.3">
      <c r="A483" t="s">
        <v>850</v>
      </c>
      <c r="B483">
        <v>8.1999999999999993</v>
      </c>
      <c r="F483" t="s">
        <v>220</v>
      </c>
      <c r="G483">
        <f t="shared" si="21"/>
        <v>4</v>
      </c>
      <c r="H483">
        <f t="shared" si="22"/>
        <v>7</v>
      </c>
      <c r="I483">
        <f t="shared" si="23"/>
        <v>72.399999999999991</v>
      </c>
    </row>
    <row r="484" spans="1:9" x14ac:dyDescent="0.3">
      <c r="A484" t="s">
        <v>2386</v>
      </c>
      <c r="B484">
        <v>8.5</v>
      </c>
      <c r="F484" t="s">
        <v>5349</v>
      </c>
      <c r="G484">
        <f t="shared" si="21"/>
        <v>4</v>
      </c>
      <c r="H484">
        <f t="shared" si="22"/>
        <v>7</v>
      </c>
      <c r="I484">
        <f t="shared" si="23"/>
        <v>72.399999999999991</v>
      </c>
    </row>
    <row r="485" spans="1:9" x14ac:dyDescent="0.3">
      <c r="A485" t="s">
        <v>1511</v>
      </c>
      <c r="B485">
        <v>5.8</v>
      </c>
      <c r="F485" t="s">
        <v>696</v>
      </c>
      <c r="G485">
        <f t="shared" si="21"/>
        <v>5</v>
      </c>
      <c r="H485">
        <f t="shared" si="22"/>
        <v>7</v>
      </c>
      <c r="I485">
        <f t="shared" si="23"/>
        <v>72.399999999999991</v>
      </c>
    </row>
    <row r="486" spans="1:9" x14ac:dyDescent="0.3">
      <c r="A486" t="s">
        <v>2926</v>
      </c>
      <c r="B486">
        <v>6.5</v>
      </c>
      <c r="F486" t="s">
        <v>4003</v>
      </c>
      <c r="G486">
        <f t="shared" si="21"/>
        <v>19</v>
      </c>
      <c r="H486">
        <f t="shared" si="22"/>
        <v>6.9999999999999982</v>
      </c>
      <c r="I486">
        <f t="shared" si="23"/>
        <v>72.3</v>
      </c>
    </row>
    <row r="487" spans="1:9" x14ac:dyDescent="0.3">
      <c r="A487" t="s">
        <v>260</v>
      </c>
      <c r="B487">
        <v>7.2</v>
      </c>
      <c r="F487" t="s">
        <v>7635</v>
      </c>
      <c r="G487">
        <f t="shared" si="21"/>
        <v>8</v>
      </c>
      <c r="H487">
        <f t="shared" si="22"/>
        <v>6.9874999999999998</v>
      </c>
      <c r="I487">
        <f t="shared" si="23"/>
        <v>72.2</v>
      </c>
    </row>
    <row r="488" spans="1:9" x14ac:dyDescent="0.3">
      <c r="A488" t="s">
        <v>893</v>
      </c>
      <c r="B488">
        <v>6.7</v>
      </c>
      <c r="F488" t="s">
        <v>40</v>
      </c>
      <c r="G488">
        <f t="shared" si="21"/>
        <v>7</v>
      </c>
      <c r="H488">
        <f t="shared" si="22"/>
        <v>6.9857142857142858</v>
      </c>
      <c r="I488">
        <f t="shared" si="23"/>
        <v>72.2</v>
      </c>
    </row>
    <row r="489" spans="1:9" x14ac:dyDescent="0.3">
      <c r="A489" t="s">
        <v>2178</v>
      </c>
      <c r="B489">
        <v>3.4</v>
      </c>
      <c r="F489" t="s">
        <v>940</v>
      </c>
      <c r="G489">
        <f t="shared" si="21"/>
        <v>5</v>
      </c>
      <c r="H489">
        <f t="shared" si="22"/>
        <v>6.9799999999999995</v>
      </c>
      <c r="I489">
        <f t="shared" si="23"/>
        <v>72</v>
      </c>
    </row>
    <row r="490" spans="1:9" x14ac:dyDescent="0.3">
      <c r="A490" t="s">
        <v>2943</v>
      </c>
      <c r="B490">
        <v>5.9</v>
      </c>
      <c r="F490" t="s">
        <v>4914</v>
      </c>
      <c r="G490">
        <f t="shared" si="21"/>
        <v>5</v>
      </c>
      <c r="H490">
        <f t="shared" si="22"/>
        <v>6.9799999999999995</v>
      </c>
      <c r="I490">
        <f t="shared" si="23"/>
        <v>72</v>
      </c>
    </row>
    <row r="491" spans="1:9" x14ac:dyDescent="0.3">
      <c r="A491" t="s">
        <v>1161</v>
      </c>
      <c r="B491">
        <v>7.8</v>
      </c>
      <c r="F491" t="s">
        <v>8565</v>
      </c>
      <c r="G491">
        <f t="shared" si="21"/>
        <v>5</v>
      </c>
      <c r="H491">
        <f t="shared" si="22"/>
        <v>6.9799999999999995</v>
      </c>
      <c r="I491">
        <f t="shared" si="23"/>
        <v>72</v>
      </c>
    </row>
    <row r="492" spans="1:9" x14ac:dyDescent="0.3">
      <c r="A492" t="s">
        <v>2952</v>
      </c>
      <c r="B492">
        <v>5.9</v>
      </c>
      <c r="F492" t="s">
        <v>2392</v>
      </c>
      <c r="G492">
        <f t="shared" si="21"/>
        <v>4</v>
      </c>
      <c r="H492">
        <f t="shared" si="22"/>
        <v>6.9749999999999996</v>
      </c>
      <c r="I492">
        <f t="shared" si="23"/>
        <v>71.899999999999991</v>
      </c>
    </row>
    <row r="493" spans="1:9" x14ac:dyDescent="0.3">
      <c r="A493" t="s">
        <v>2959</v>
      </c>
      <c r="B493">
        <v>4.0999999999999996</v>
      </c>
      <c r="F493" t="s">
        <v>4628</v>
      </c>
      <c r="G493">
        <f t="shared" si="21"/>
        <v>4</v>
      </c>
      <c r="H493">
        <f t="shared" si="22"/>
        <v>6.9749999999999996</v>
      </c>
      <c r="I493">
        <f t="shared" si="23"/>
        <v>71.899999999999991</v>
      </c>
    </row>
    <row r="494" spans="1:9" x14ac:dyDescent="0.3">
      <c r="A494" t="s">
        <v>2964</v>
      </c>
      <c r="B494">
        <v>6.8</v>
      </c>
      <c r="F494" t="s">
        <v>4773</v>
      </c>
      <c r="G494">
        <f t="shared" si="21"/>
        <v>3</v>
      </c>
      <c r="H494">
        <f t="shared" si="22"/>
        <v>6.9666666666666659</v>
      </c>
      <c r="I494">
        <f t="shared" si="23"/>
        <v>71.8</v>
      </c>
    </row>
    <row r="495" spans="1:9" x14ac:dyDescent="0.3">
      <c r="A495" t="s">
        <v>2971</v>
      </c>
      <c r="B495">
        <v>5.8</v>
      </c>
      <c r="F495" t="s">
        <v>79</v>
      </c>
      <c r="G495">
        <f t="shared" si="21"/>
        <v>10</v>
      </c>
      <c r="H495">
        <f t="shared" si="22"/>
        <v>6.9600000000000009</v>
      </c>
      <c r="I495">
        <f t="shared" si="23"/>
        <v>71.8</v>
      </c>
    </row>
    <row r="496" spans="1:9" x14ac:dyDescent="0.3">
      <c r="A496" t="s">
        <v>2976</v>
      </c>
      <c r="B496">
        <v>7.5</v>
      </c>
      <c r="F496" t="s">
        <v>13411</v>
      </c>
      <c r="G496">
        <f t="shared" si="21"/>
        <v>2</v>
      </c>
      <c r="H496">
        <f t="shared" si="22"/>
        <v>6.95</v>
      </c>
      <c r="I496">
        <f t="shared" si="23"/>
        <v>71.599999999999994</v>
      </c>
    </row>
    <row r="497" spans="1:9" x14ac:dyDescent="0.3">
      <c r="A497" t="s">
        <v>428</v>
      </c>
      <c r="B497">
        <v>6.9</v>
      </c>
      <c r="F497" t="s">
        <v>16392</v>
      </c>
      <c r="G497">
        <f t="shared" si="21"/>
        <v>2</v>
      </c>
      <c r="H497">
        <f t="shared" si="22"/>
        <v>6.95</v>
      </c>
      <c r="I497">
        <f t="shared" si="23"/>
        <v>71.599999999999994</v>
      </c>
    </row>
    <row r="498" spans="1:9" x14ac:dyDescent="0.3">
      <c r="A498" t="s">
        <v>389</v>
      </c>
      <c r="B498">
        <v>6.5</v>
      </c>
      <c r="F498" t="s">
        <v>507</v>
      </c>
      <c r="G498">
        <f t="shared" si="21"/>
        <v>6</v>
      </c>
      <c r="H498">
        <f t="shared" si="22"/>
        <v>6.95</v>
      </c>
      <c r="I498">
        <f t="shared" si="23"/>
        <v>71.599999999999994</v>
      </c>
    </row>
    <row r="499" spans="1:9" x14ac:dyDescent="0.3">
      <c r="A499" t="s">
        <v>801</v>
      </c>
      <c r="B499">
        <v>6.9</v>
      </c>
      <c r="F499" t="s">
        <v>9710</v>
      </c>
      <c r="G499">
        <f t="shared" si="21"/>
        <v>2</v>
      </c>
      <c r="H499">
        <f t="shared" si="22"/>
        <v>6.9499999999999993</v>
      </c>
      <c r="I499">
        <f t="shared" si="23"/>
        <v>71.5</v>
      </c>
    </row>
    <row r="500" spans="1:9" x14ac:dyDescent="0.3">
      <c r="A500" t="s">
        <v>1217</v>
      </c>
      <c r="B500">
        <v>7.9</v>
      </c>
      <c r="F500" t="s">
        <v>17874</v>
      </c>
      <c r="G500">
        <f t="shared" si="21"/>
        <v>2</v>
      </c>
      <c r="H500">
        <f t="shared" si="22"/>
        <v>6.9499999999999993</v>
      </c>
      <c r="I500">
        <f t="shared" si="23"/>
        <v>71.5</v>
      </c>
    </row>
    <row r="501" spans="1:9" x14ac:dyDescent="0.3">
      <c r="A501" t="s">
        <v>118</v>
      </c>
      <c r="B501">
        <v>7.4</v>
      </c>
      <c r="F501" t="s">
        <v>3098</v>
      </c>
      <c r="G501">
        <f t="shared" si="21"/>
        <v>8</v>
      </c>
      <c r="H501">
        <f t="shared" si="22"/>
        <v>6.9375000000000009</v>
      </c>
      <c r="I501">
        <f t="shared" si="23"/>
        <v>71.399999999999991</v>
      </c>
    </row>
    <row r="502" spans="1:9" x14ac:dyDescent="0.3">
      <c r="A502" t="s">
        <v>2156</v>
      </c>
      <c r="B502">
        <v>6.7</v>
      </c>
      <c r="F502" t="s">
        <v>3088</v>
      </c>
      <c r="G502">
        <f t="shared" si="21"/>
        <v>8</v>
      </c>
      <c r="H502">
        <f t="shared" si="22"/>
        <v>6.9374999999999991</v>
      </c>
      <c r="I502">
        <f t="shared" si="23"/>
        <v>71.399999999999991</v>
      </c>
    </row>
    <row r="503" spans="1:9" x14ac:dyDescent="0.3">
      <c r="A503" t="s">
        <v>278</v>
      </c>
      <c r="B503">
        <v>7.4</v>
      </c>
      <c r="F503" t="s">
        <v>6046</v>
      </c>
      <c r="G503">
        <f t="shared" si="21"/>
        <v>3</v>
      </c>
      <c r="H503">
        <f t="shared" si="22"/>
        <v>6.9333333333333336</v>
      </c>
      <c r="I503">
        <f t="shared" si="23"/>
        <v>71.2</v>
      </c>
    </row>
    <row r="504" spans="1:9" x14ac:dyDescent="0.3">
      <c r="A504" t="s">
        <v>1278</v>
      </c>
      <c r="B504">
        <v>6.9</v>
      </c>
      <c r="F504" t="s">
        <v>3585</v>
      </c>
      <c r="G504">
        <f t="shared" si="21"/>
        <v>3</v>
      </c>
      <c r="H504">
        <f t="shared" si="22"/>
        <v>6.9333333333333336</v>
      </c>
      <c r="I504">
        <f t="shared" si="23"/>
        <v>71.2</v>
      </c>
    </row>
    <row r="505" spans="1:9" x14ac:dyDescent="0.3">
      <c r="A505" t="s">
        <v>2467</v>
      </c>
      <c r="B505">
        <v>6.8</v>
      </c>
      <c r="F505" t="s">
        <v>10841</v>
      </c>
      <c r="G505">
        <f t="shared" si="21"/>
        <v>3</v>
      </c>
      <c r="H505">
        <f t="shared" si="22"/>
        <v>6.9333333333333336</v>
      </c>
      <c r="I505">
        <f t="shared" si="23"/>
        <v>71.2</v>
      </c>
    </row>
    <row r="506" spans="1:9" x14ac:dyDescent="0.3">
      <c r="A506" t="s">
        <v>2612</v>
      </c>
      <c r="B506">
        <v>6.7</v>
      </c>
      <c r="F506" t="s">
        <v>14061</v>
      </c>
      <c r="G506">
        <f t="shared" si="21"/>
        <v>3</v>
      </c>
      <c r="H506">
        <f t="shared" si="22"/>
        <v>6.9333333333333336</v>
      </c>
      <c r="I506">
        <f t="shared" si="23"/>
        <v>71.2</v>
      </c>
    </row>
    <row r="507" spans="1:9" x14ac:dyDescent="0.3">
      <c r="A507" t="s">
        <v>2066</v>
      </c>
      <c r="B507">
        <v>5.0999999999999996</v>
      </c>
      <c r="F507" t="s">
        <v>850</v>
      </c>
      <c r="G507">
        <f t="shared" si="21"/>
        <v>13</v>
      </c>
      <c r="H507">
        <f t="shared" si="22"/>
        <v>6.9307692307692301</v>
      </c>
      <c r="I507">
        <f t="shared" si="23"/>
        <v>71.099999999999994</v>
      </c>
    </row>
    <row r="508" spans="1:9" x14ac:dyDescent="0.3">
      <c r="A508" t="s">
        <v>3035</v>
      </c>
      <c r="B508">
        <v>4.0999999999999996</v>
      </c>
      <c r="F508" t="s">
        <v>7785</v>
      </c>
      <c r="G508">
        <f t="shared" si="21"/>
        <v>4</v>
      </c>
      <c r="H508">
        <f t="shared" si="22"/>
        <v>6.9250000000000007</v>
      </c>
      <c r="I508">
        <f t="shared" si="23"/>
        <v>71</v>
      </c>
    </row>
    <row r="509" spans="1:9" x14ac:dyDescent="0.3">
      <c r="A509" t="s">
        <v>1114</v>
      </c>
      <c r="B509">
        <v>7.3</v>
      </c>
      <c r="F509" t="s">
        <v>1555</v>
      </c>
      <c r="G509">
        <f t="shared" si="21"/>
        <v>4</v>
      </c>
      <c r="H509">
        <f t="shared" si="22"/>
        <v>6.9249999999999998</v>
      </c>
      <c r="I509">
        <f t="shared" si="23"/>
        <v>70.899999999999991</v>
      </c>
    </row>
    <row r="510" spans="1:9" x14ac:dyDescent="0.3">
      <c r="A510" t="s">
        <v>2178</v>
      </c>
      <c r="B510">
        <v>6</v>
      </c>
      <c r="F510" t="s">
        <v>6724</v>
      </c>
      <c r="G510">
        <f t="shared" si="21"/>
        <v>4</v>
      </c>
      <c r="H510">
        <f t="shared" si="22"/>
        <v>6.9249999999999998</v>
      </c>
      <c r="I510">
        <f t="shared" si="23"/>
        <v>70.899999999999991</v>
      </c>
    </row>
    <row r="511" spans="1:9" x14ac:dyDescent="0.3">
      <c r="A511" t="s">
        <v>389</v>
      </c>
      <c r="B511">
        <v>7.3</v>
      </c>
      <c r="F511" t="s">
        <v>8638</v>
      </c>
      <c r="G511">
        <f t="shared" si="21"/>
        <v>4</v>
      </c>
      <c r="H511">
        <f t="shared" si="22"/>
        <v>6.9249999999999998</v>
      </c>
      <c r="I511">
        <f t="shared" si="23"/>
        <v>70.899999999999991</v>
      </c>
    </row>
    <row r="512" spans="1:9" x14ac:dyDescent="0.3">
      <c r="A512" t="s">
        <v>2222</v>
      </c>
      <c r="B512">
        <v>5.4</v>
      </c>
      <c r="F512" t="s">
        <v>1751</v>
      </c>
      <c r="G512">
        <f t="shared" si="21"/>
        <v>6</v>
      </c>
      <c r="H512">
        <f t="shared" si="22"/>
        <v>6.9166666666666679</v>
      </c>
      <c r="I512">
        <f t="shared" si="23"/>
        <v>70.8</v>
      </c>
    </row>
    <row r="513" spans="1:9" x14ac:dyDescent="0.3">
      <c r="A513" t="s">
        <v>313</v>
      </c>
      <c r="B513">
        <v>5.9</v>
      </c>
      <c r="F513" t="s">
        <v>443</v>
      </c>
      <c r="G513">
        <f t="shared" si="21"/>
        <v>6</v>
      </c>
      <c r="H513">
        <f t="shared" si="22"/>
        <v>6.9166666666666652</v>
      </c>
      <c r="I513">
        <f t="shared" si="23"/>
        <v>70.8</v>
      </c>
    </row>
    <row r="514" spans="1:9" x14ac:dyDescent="0.3">
      <c r="A514" t="s">
        <v>3066</v>
      </c>
      <c r="B514">
        <v>7.1</v>
      </c>
      <c r="F514" t="s">
        <v>760</v>
      </c>
      <c r="G514">
        <f t="shared" ref="G514:G577" si="24">COUNTIF($A$2:$A$3787,F514)</f>
        <v>13</v>
      </c>
      <c r="H514">
        <f t="shared" ref="H514:H577" si="25">AVERAGEIF($A$2:$A$3787,F514,$B$2:$B$3787)</f>
        <v>6.9076923076923071</v>
      </c>
      <c r="I514">
        <f t="shared" ref="I514:I577" si="26">_xlfn.PERCENTRANK.INC($H$2:$H$1752,H514)*100</f>
        <v>70.7</v>
      </c>
    </row>
    <row r="515" spans="1:9" x14ac:dyDescent="0.3">
      <c r="A515" t="s">
        <v>1983</v>
      </c>
      <c r="B515">
        <v>6</v>
      </c>
      <c r="F515" t="s">
        <v>861</v>
      </c>
      <c r="G515">
        <f t="shared" si="24"/>
        <v>1</v>
      </c>
      <c r="H515">
        <f t="shared" si="25"/>
        <v>6.9</v>
      </c>
      <c r="I515">
        <f t="shared" si="26"/>
        <v>68.2</v>
      </c>
    </row>
    <row r="516" spans="1:9" x14ac:dyDescent="0.3">
      <c r="A516" t="s">
        <v>1104</v>
      </c>
      <c r="B516">
        <v>6.5</v>
      </c>
      <c r="F516" t="s">
        <v>6839</v>
      </c>
      <c r="G516">
        <f t="shared" si="24"/>
        <v>1</v>
      </c>
      <c r="H516">
        <f t="shared" si="25"/>
        <v>6.9</v>
      </c>
      <c r="I516">
        <f t="shared" si="26"/>
        <v>68.2</v>
      </c>
    </row>
    <row r="517" spans="1:9" x14ac:dyDescent="0.3">
      <c r="A517" t="s">
        <v>3088</v>
      </c>
      <c r="B517">
        <v>5.7</v>
      </c>
      <c r="F517" t="s">
        <v>8430</v>
      </c>
      <c r="G517">
        <f t="shared" si="24"/>
        <v>1</v>
      </c>
      <c r="H517">
        <f t="shared" si="25"/>
        <v>6.9</v>
      </c>
      <c r="I517">
        <f t="shared" si="26"/>
        <v>68.2</v>
      </c>
    </row>
    <row r="518" spans="1:9" x14ac:dyDescent="0.3">
      <c r="A518" t="s">
        <v>389</v>
      </c>
      <c r="B518">
        <v>7.6</v>
      </c>
      <c r="F518" t="s">
        <v>9144</v>
      </c>
      <c r="G518">
        <f t="shared" si="24"/>
        <v>1</v>
      </c>
      <c r="H518">
        <f t="shared" si="25"/>
        <v>6.9</v>
      </c>
      <c r="I518">
        <f t="shared" si="26"/>
        <v>68.2</v>
      </c>
    </row>
    <row r="519" spans="1:9" x14ac:dyDescent="0.3">
      <c r="A519" t="s">
        <v>3098</v>
      </c>
      <c r="B519">
        <v>6.6</v>
      </c>
      <c r="F519" t="s">
        <v>5011</v>
      </c>
      <c r="G519">
        <f t="shared" si="24"/>
        <v>1</v>
      </c>
      <c r="H519">
        <f t="shared" si="25"/>
        <v>6.9</v>
      </c>
      <c r="I519">
        <f t="shared" si="26"/>
        <v>68.2</v>
      </c>
    </row>
    <row r="520" spans="1:9" x14ac:dyDescent="0.3">
      <c r="A520" t="s">
        <v>3102</v>
      </c>
      <c r="B520">
        <v>5.4</v>
      </c>
      <c r="F520" t="s">
        <v>7721</v>
      </c>
      <c r="G520">
        <f t="shared" si="24"/>
        <v>1</v>
      </c>
      <c r="H520">
        <f t="shared" si="25"/>
        <v>6.9</v>
      </c>
      <c r="I520">
        <f t="shared" si="26"/>
        <v>68.2</v>
      </c>
    </row>
    <row r="521" spans="1:9" x14ac:dyDescent="0.3">
      <c r="A521" t="s">
        <v>1294</v>
      </c>
      <c r="B521">
        <v>7.3</v>
      </c>
      <c r="F521" t="s">
        <v>13021</v>
      </c>
      <c r="G521">
        <f t="shared" si="24"/>
        <v>1</v>
      </c>
      <c r="H521">
        <f t="shared" si="25"/>
        <v>6.9</v>
      </c>
      <c r="I521">
        <f t="shared" si="26"/>
        <v>68.2</v>
      </c>
    </row>
    <row r="522" spans="1:9" x14ac:dyDescent="0.3">
      <c r="A522" t="s">
        <v>1413</v>
      </c>
      <c r="B522">
        <v>6.5</v>
      </c>
      <c r="F522" t="s">
        <v>12044</v>
      </c>
      <c r="G522">
        <f t="shared" si="24"/>
        <v>1</v>
      </c>
      <c r="H522">
        <f t="shared" si="25"/>
        <v>6.9</v>
      </c>
      <c r="I522">
        <f t="shared" si="26"/>
        <v>68.2</v>
      </c>
    </row>
    <row r="523" spans="1:9" x14ac:dyDescent="0.3">
      <c r="A523" t="s">
        <v>3117</v>
      </c>
      <c r="B523">
        <v>6.6</v>
      </c>
      <c r="F523" t="s">
        <v>13463</v>
      </c>
      <c r="G523">
        <f t="shared" si="24"/>
        <v>1</v>
      </c>
      <c r="H523">
        <f t="shared" si="25"/>
        <v>6.9</v>
      </c>
      <c r="I523">
        <f t="shared" si="26"/>
        <v>68.2</v>
      </c>
    </row>
    <row r="524" spans="1:9" x14ac:dyDescent="0.3">
      <c r="A524" t="s">
        <v>3122</v>
      </c>
      <c r="B524">
        <v>6.6</v>
      </c>
      <c r="F524" t="s">
        <v>14884</v>
      </c>
      <c r="G524">
        <f t="shared" si="24"/>
        <v>1</v>
      </c>
      <c r="H524">
        <f t="shared" si="25"/>
        <v>6.9</v>
      </c>
      <c r="I524">
        <f t="shared" si="26"/>
        <v>68.2</v>
      </c>
    </row>
    <row r="525" spans="1:9" x14ac:dyDescent="0.3">
      <c r="A525" t="s">
        <v>3129</v>
      </c>
      <c r="B525">
        <v>5.9</v>
      </c>
      <c r="F525" t="s">
        <v>15461</v>
      </c>
      <c r="G525">
        <f t="shared" si="24"/>
        <v>1</v>
      </c>
      <c r="H525">
        <f t="shared" si="25"/>
        <v>6.9</v>
      </c>
      <c r="I525">
        <f t="shared" si="26"/>
        <v>68.2</v>
      </c>
    </row>
    <row r="526" spans="1:9" x14ac:dyDescent="0.3">
      <c r="A526" t="s">
        <v>3136</v>
      </c>
      <c r="B526">
        <v>6.7</v>
      </c>
      <c r="F526" t="s">
        <v>15844</v>
      </c>
      <c r="G526">
        <f t="shared" si="24"/>
        <v>1</v>
      </c>
      <c r="H526">
        <f t="shared" si="25"/>
        <v>6.9</v>
      </c>
      <c r="I526">
        <f t="shared" si="26"/>
        <v>68.2</v>
      </c>
    </row>
    <row r="527" spans="1:9" x14ac:dyDescent="0.3">
      <c r="A527" t="s">
        <v>2448</v>
      </c>
      <c r="B527">
        <v>6.1</v>
      </c>
      <c r="F527" t="s">
        <v>16281</v>
      </c>
      <c r="G527">
        <f t="shared" si="24"/>
        <v>1</v>
      </c>
      <c r="H527">
        <f t="shared" si="25"/>
        <v>6.9</v>
      </c>
      <c r="I527">
        <f t="shared" si="26"/>
        <v>68.2</v>
      </c>
    </row>
    <row r="528" spans="1:9" x14ac:dyDescent="0.3">
      <c r="A528" t="s">
        <v>3149</v>
      </c>
      <c r="B528">
        <v>6.6</v>
      </c>
      <c r="F528" t="s">
        <v>16368</v>
      </c>
      <c r="G528">
        <f t="shared" si="24"/>
        <v>1</v>
      </c>
      <c r="H528">
        <f t="shared" si="25"/>
        <v>6.9</v>
      </c>
      <c r="I528">
        <f t="shared" si="26"/>
        <v>68.2</v>
      </c>
    </row>
    <row r="529" spans="1:9" x14ac:dyDescent="0.3">
      <c r="A529" t="s">
        <v>3154</v>
      </c>
      <c r="B529">
        <v>6.6</v>
      </c>
      <c r="F529" t="s">
        <v>16379</v>
      </c>
      <c r="G529">
        <f t="shared" si="24"/>
        <v>1</v>
      </c>
      <c r="H529">
        <f t="shared" si="25"/>
        <v>6.9</v>
      </c>
      <c r="I529">
        <f t="shared" si="26"/>
        <v>68.2</v>
      </c>
    </row>
    <row r="530" spans="1:9" x14ac:dyDescent="0.3">
      <c r="A530" t="s">
        <v>3159</v>
      </c>
      <c r="B530">
        <v>5.3</v>
      </c>
      <c r="F530" t="s">
        <v>2293</v>
      </c>
      <c r="G530">
        <f t="shared" si="24"/>
        <v>1</v>
      </c>
      <c r="H530">
        <f t="shared" si="25"/>
        <v>6.9</v>
      </c>
      <c r="I530">
        <f t="shared" si="26"/>
        <v>68.2</v>
      </c>
    </row>
    <row r="531" spans="1:9" x14ac:dyDescent="0.3">
      <c r="A531" t="s">
        <v>2331</v>
      </c>
      <c r="B531">
        <v>6</v>
      </c>
      <c r="F531" t="s">
        <v>16917</v>
      </c>
      <c r="G531">
        <f t="shared" si="24"/>
        <v>1</v>
      </c>
      <c r="H531">
        <f t="shared" si="25"/>
        <v>6.9</v>
      </c>
      <c r="I531">
        <f t="shared" si="26"/>
        <v>68.2</v>
      </c>
    </row>
    <row r="532" spans="1:9" x14ac:dyDescent="0.3">
      <c r="A532" t="s">
        <v>3176</v>
      </c>
      <c r="B532">
        <v>4.7</v>
      </c>
      <c r="F532" t="s">
        <v>17041</v>
      </c>
      <c r="G532">
        <f t="shared" si="24"/>
        <v>1</v>
      </c>
      <c r="H532">
        <f t="shared" si="25"/>
        <v>6.9</v>
      </c>
      <c r="I532">
        <f t="shared" si="26"/>
        <v>68.2</v>
      </c>
    </row>
    <row r="533" spans="1:9" x14ac:dyDescent="0.3">
      <c r="A533" t="s">
        <v>2048</v>
      </c>
      <c r="B533">
        <v>6.1</v>
      </c>
      <c r="F533" t="s">
        <v>17538</v>
      </c>
      <c r="G533">
        <f t="shared" si="24"/>
        <v>1</v>
      </c>
      <c r="H533">
        <f t="shared" si="25"/>
        <v>6.9</v>
      </c>
      <c r="I533">
        <f t="shared" si="26"/>
        <v>68.2</v>
      </c>
    </row>
    <row r="534" spans="1:9" x14ac:dyDescent="0.3">
      <c r="A534" t="s">
        <v>912</v>
      </c>
      <c r="B534">
        <v>7.2</v>
      </c>
      <c r="F534" t="s">
        <v>17761</v>
      </c>
      <c r="G534">
        <f t="shared" si="24"/>
        <v>1</v>
      </c>
      <c r="H534">
        <f t="shared" si="25"/>
        <v>6.9</v>
      </c>
      <c r="I534">
        <f t="shared" si="26"/>
        <v>68.2</v>
      </c>
    </row>
    <row r="535" spans="1:9" x14ac:dyDescent="0.3">
      <c r="A535" t="s">
        <v>3189</v>
      </c>
      <c r="B535">
        <v>6.4</v>
      </c>
      <c r="F535" t="s">
        <v>17806</v>
      </c>
      <c r="G535">
        <f t="shared" si="24"/>
        <v>1</v>
      </c>
      <c r="H535">
        <f t="shared" si="25"/>
        <v>6.9</v>
      </c>
      <c r="I535">
        <f t="shared" si="26"/>
        <v>68.2</v>
      </c>
    </row>
    <row r="536" spans="1:9" x14ac:dyDescent="0.3">
      <c r="A536" t="s">
        <v>111</v>
      </c>
      <c r="B536">
        <v>6.1</v>
      </c>
      <c r="F536" t="s">
        <v>17858</v>
      </c>
      <c r="G536">
        <f t="shared" si="24"/>
        <v>1</v>
      </c>
      <c r="H536">
        <f t="shared" si="25"/>
        <v>6.9</v>
      </c>
      <c r="I536">
        <f t="shared" si="26"/>
        <v>68.2</v>
      </c>
    </row>
    <row r="537" spans="1:9" x14ac:dyDescent="0.3">
      <c r="A537" t="s">
        <v>2246</v>
      </c>
      <c r="B537">
        <v>5.9</v>
      </c>
      <c r="F537" t="s">
        <v>18600</v>
      </c>
      <c r="G537">
        <f t="shared" si="24"/>
        <v>1</v>
      </c>
      <c r="H537">
        <f t="shared" si="25"/>
        <v>6.9</v>
      </c>
      <c r="I537">
        <f t="shared" si="26"/>
        <v>68.2</v>
      </c>
    </row>
    <row r="538" spans="1:9" x14ac:dyDescent="0.3">
      <c r="A538" t="s">
        <v>3122</v>
      </c>
      <c r="B538">
        <v>6</v>
      </c>
      <c r="F538" t="s">
        <v>18844</v>
      </c>
      <c r="G538">
        <f t="shared" si="24"/>
        <v>1</v>
      </c>
      <c r="H538">
        <f t="shared" si="25"/>
        <v>6.9</v>
      </c>
      <c r="I538">
        <f t="shared" si="26"/>
        <v>68.2</v>
      </c>
    </row>
    <row r="539" spans="1:9" x14ac:dyDescent="0.3">
      <c r="A539" t="s">
        <v>3207</v>
      </c>
      <c r="B539">
        <v>6.3</v>
      </c>
      <c r="F539" t="s">
        <v>19358</v>
      </c>
      <c r="G539">
        <f t="shared" si="24"/>
        <v>1</v>
      </c>
      <c r="H539">
        <f t="shared" si="25"/>
        <v>6.9</v>
      </c>
      <c r="I539">
        <f t="shared" si="26"/>
        <v>68.2</v>
      </c>
    </row>
    <row r="540" spans="1:9" x14ac:dyDescent="0.3">
      <c r="A540" t="s">
        <v>3136</v>
      </c>
      <c r="B540">
        <v>5.6</v>
      </c>
      <c r="F540" t="s">
        <v>13503</v>
      </c>
      <c r="G540">
        <f t="shared" si="24"/>
        <v>1</v>
      </c>
      <c r="H540">
        <f t="shared" si="25"/>
        <v>6.9</v>
      </c>
      <c r="I540">
        <f t="shared" si="26"/>
        <v>68.2</v>
      </c>
    </row>
    <row r="541" spans="1:9" x14ac:dyDescent="0.3">
      <c r="A541" t="s">
        <v>3218</v>
      </c>
      <c r="B541">
        <v>6.4</v>
      </c>
      <c r="F541" t="s">
        <v>20139</v>
      </c>
      <c r="G541">
        <f t="shared" si="24"/>
        <v>1</v>
      </c>
      <c r="H541">
        <f t="shared" si="25"/>
        <v>6.9</v>
      </c>
      <c r="I541">
        <f t="shared" si="26"/>
        <v>68.2</v>
      </c>
    </row>
    <row r="542" spans="1:9" x14ac:dyDescent="0.3">
      <c r="A542" t="s">
        <v>225</v>
      </c>
      <c r="B542">
        <v>7.1</v>
      </c>
      <c r="F542" t="s">
        <v>20316</v>
      </c>
      <c r="G542">
        <f t="shared" si="24"/>
        <v>1</v>
      </c>
      <c r="H542">
        <f t="shared" si="25"/>
        <v>6.9</v>
      </c>
      <c r="I542">
        <f t="shared" si="26"/>
        <v>68.2</v>
      </c>
    </row>
    <row r="543" spans="1:9" x14ac:dyDescent="0.3">
      <c r="A543" t="s">
        <v>1751</v>
      </c>
      <c r="B543">
        <v>6.6</v>
      </c>
      <c r="F543" t="s">
        <v>20805</v>
      </c>
      <c r="G543">
        <f t="shared" si="24"/>
        <v>1</v>
      </c>
      <c r="H543">
        <f t="shared" si="25"/>
        <v>6.9</v>
      </c>
      <c r="I543">
        <f t="shared" si="26"/>
        <v>68.2</v>
      </c>
    </row>
    <row r="544" spans="1:9" x14ac:dyDescent="0.3">
      <c r="A544" t="s">
        <v>3233</v>
      </c>
      <c r="B544">
        <v>4.5999999999999996</v>
      </c>
      <c r="F544" t="s">
        <v>21856</v>
      </c>
      <c r="G544">
        <f t="shared" si="24"/>
        <v>1</v>
      </c>
      <c r="H544">
        <f t="shared" si="25"/>
        <v>6.9</v>
      </c>
      <c r="I544">
        <f t="shared" si="26"/>
        <v>68.2</v>
      </c>
    </row>
    <row r="545" spans="1:9" x14ac:dyDescent="0.3">
      <c r="A545" t="s">
        <v>3239</v>
      </c>
      <c r="B545">
        <v>8.4</v>
      </c>
      <c r="F545" t="s">
        <v>22239</v>
      </c>
      <c r="G545">
        <f t="shared" si="24"/>
        <v>1</v>
      </c>
      <c r="H545">
        <f t="shared" si="25"/>
        <v>6.9</v>
      </c>
      <c r="I545">
        <f t="shared" si="26"/>
        <v>68.2</v>
      </c>
    </row>
    <row r="546" spans="1:9" x14ac:dyDescent="0.3">
      <c r="A546" t="s">
        <v>48</v>
      </c>
      <c r="B546">
        <v>7.1</v>
      </c>
      <c r="F546" t="s">
        <v>22887</v>
      </c>
      <c r="G546">
        <f t="shared" si="24"/>
        <v>1</v>
      </c>
      <c r="H546">
        <f t="shared" si="25"/>
        <v>6.9</v>
      </c>
      <c r="I546">
        <f t="shared" si="26"/>
        <v>68.2</v>
      </c>
    </row>
    <row r="547" spans="1:9" x14ac:dyDescent="0.3">
      <c r="A547" t="s">
        <v>3252</v>
      </c>
      <c r="B547">
        <v>7.4</v>
      </c>
      <c r="F547" t="s">
        <v>23422</v>
      </c>
      <c r="G547">
        <f t="shared" si="24"/>
        <v>1</v>
      </c>
      <c r="H547">
        <f t="shared" si="25"/>
        <v>6.9</v>
      </c>
      <c r="I547">
        <f t="shared" si="26"/>
        <v>68.2</v>
      </c>
    </row>
    <row r="548" spans="1:9" x14ac:dyDescent="0.3">
      <c r="A548" t="s">
        <v>3259</v>
      </c>
      <c r="B548">
        <v>6.9</v>
      </c>
      <c r="F548" t="s">
        <v>299</v>
      </c>
      <c r="G548">
        <f t="shared" si="24"/>
        <v>2</v>
      </c>
      <c r="H548">
        <f t="shared" si="25"/>
        <v>6.9</v>
      </c>
      <c r="I548">
        <f t="shared" si="26"/>
        <v>68.2</v>
      </c>
    </row>
    <row r="549" spans="1:9" x14ac:dyDescent="0.3">
      <c r="A549" t="s">
        <v>2066</v>
      </c>
      <c r="B549">
        <v>4.5</v>
      </c>
      <c r="F549" t="s">
        <v>1915</v>
      </c>
      <c r="G549">
        <f t="shared" si="24"/>
        <v>2</v>
      </c>
      <c r="H549">
        <f t="shared" si="25"/>
        <v>6.9</v>
      </c>
      <c r="I549">
        <f t="shared" si="26"/>
        <v>68.2</v>
      </c>
    </row>
    <row r="550" spans="1:9" x14ac:dyDescent="0.3">
      <c r="A550" t="s">
        <v>2396</v>
      </c>
      <c r="B550">
        <v>7.1</v>
      </c>
      <c r="F550" t="s">
        <v>2335</v>
      </c>
      <c r="G550">
        <f t="shared" si="24"/>
        <v>2</v>
      </c>
      <c r="H550">
        <f t="shared" si="25"/>
        <v>6.9</v>
      </c>
      <c r="I550">
        <f t="shared" si="26"/>
        <v>68.2</v>
      </c>
    </row>
    <row r="551" spans="1:9" x14ac:dyDescent="0.3">
      <c r="A551" t="s">
        <v>912</v>
      </c>
      <c r="B551">
        <v>6.5</v>
      </c>
      <c r="F551" t="s">
        <v>5935</v>
      </c>
      <c r="G551">
        <f t="shared" si="24"/>
        <v>2</v>
      </c>
      <c r="H551">
        <f t="shared" si="25"/>
        <v>6.9</v>
      </c>
      <c r="I551">
        <f t="shared" si="26"/>
        <v>68.2</v>
      </c>
    </row>
    <row r="552" spans="1:9" x14ac:dyDescent="0.3">
      <c r="A552" t="s">
        <v>3281</v>
      </c>
      <c r="B552">
        <v>5.3</v>
      </c>
      <c r="F552" t="s">
        <v>6248</v>
      </c>
      <c r="G552">
        <f t="shared" si="24"/>
        <v>2</v>
      </c>
      <c r="H552">
        <f t="shared" si="25"/>
        <v>6.9</v>
      </c>
      <c r="I552">
        <f t="shared" si="26"/>
        <v>68.2</v>
      </c>
    </row>
    <row r="553" spans="1:9" x14ac:dyDescent="0.3">
      <c r="A553" t="s">
        <v>912</v>
      </c>
      <c r="B553">
        <v>6.7</v>
      </c>
      <c r="F553" t="s">
        <v>6667</v>
      </c>
      <c r="G553">
        <f t="shared" si="24"/>
        <v>2</v>
      </c>
      <c r="H553">
        <f t="shared" si="25"/>
        <v>6.9</v>
      </c>
      <c r="I553">
        <f t="shared" si="26"/>
        <v>68.2</v>
      </c>
    </row>
    <row r="554" spans="1:9" x14ac:dyDescent="0.3">
      <c r="A554" t="s">
        <v>146</v>
      </c>
      <c r="B554">
        <v>7.2</v>
      </c>
      <c r="F554" t="s">
        <v>8213</v>
      </c>
      <c r="G554">
        <f t="shared" si="24"/>
        <v>2</v>
      </c>
      <c r="H554">
        <f t="shared" si="25"/>
        <v>6.9</v>
      </c>
      <c r="I554">
        <f t="shared" si="26"/>
        <v>68.2</v>
      </c>
    </row>
    <row r="555" spans="1:9" x14ac:dyDescent="0.3">
      <c r="A555" t="s">
        <v>306</v>
      </c>
      <c r="B555">
        <v>7.2</v>
      </c>
      <c r="F555" t="s">
        <v>9721</v>
      </c>
      <c r="G555">
        <f t="shared" si="24"/>
        <v>2</v>
      </c>
      <c r="H555">
        <f t="shared" si="25"/>
        <v>6.9</v>
      </c>
      <c r="I555">
        <f t="shared" si="26"/>
        <v>68.2</v>
      </c>
    </row>
    <row r="556" spans="1:9" x14ac:dyDescent="0.3">
      <c r="A556" t="s">
        <v>3303</v>
      </c>
      <c r="B556">
        <v>5.5</v>
      </c>
      <c r="F556" t="s">
        <v>18591</v>
      </c>
      <c r="G556">
        <f t="shared" si="24"/>
        <v>2</v>
      </c>
      <c r="H556">
        <f t="shared" si="25"/>
        <v>6.9</v>
      </c>
      <c r="I556">
        <f t="shared" si="26"/>
        <v>68.2</v>
      </c>
    </row>
    <row r="557" spans="1:9" x14ac:dyDescent="0.3">
      <c r="A557" t="s">
        <v>499</v>
      </c>
      <c r="B557">
        <v>5.8</v>
      </c>
      <c r="F557" t="s">
        <v>272</v>
      </c>
      <c r="G557">
        <f t="shared" si="24"/>
        <v>2</v>
      </c>
      <c r="H557">
        <f t="shared" si="25"/>
        <v>6.9</v>
      </c>
      <c r="I557">
        <f t="shared" si="26"/>
        <v>68.2</v>
      </c>
    </row>
    <row r="558" spans="1:9" x14ac:dyDescent="0.3">
      <c r="A558" t="s">
        <v>3313</v>
      </c>
      <c r="B558">
        <v>6</v>
      </c>
      <c r="F558" t="s">
        <v>20333</v>
      </c>
      <c r="G558">
        <f t="shared" si="24"/>
        <v>2</v>
      </c>
      <c r="H558">
        <f t="shared" si="25"/>
        <v>6.9</v>
      </c>
      <c r="I558">
        <f t="shared" si="26"/>
        <v>68.2</v>
      </c>
    </row>
    <row r="559" spans="1:9" x14ac:dyDescent="0.3">
      <c r="A559" t="s">
        <v>850</v>
      </c>
      <c r="B559">
        <v>6.6</v>
      </c>
      <c r="F559" t="s">
        <v>6977</v>
      </c>
      <c r="G559">
        <f t="shared" si="24"/>
        <v>3</v>
      </c>
      <c r="H559">
        <f t="shared" si="25"/>
        <v>6.8999999999999995</v>
      </c>
      <c r="I559">
        <f t="shared" si="26"/>
        <v>68.100000000000009</v>
      </c>
    </row>
    <row r="560" spans="1:9" x14ac:dyDescent="0.3">
      <c r="A560" t="s">
        <v>1764</v>
      </c>
      <c r="B560">
        <v>8.3000000000000007</v>
      </c>
      <c r="F560" t="s">
        <v>9521</v>
      </c>
      <c r="G560">
        <f t="shared" si="24"/>
        <v>3</v>
      </c>
      <c r="H560">
        <f t="shared" si="25"/>
        <v>6.8999999999999995</v>
      </c>
      <c r="I560">
        <f t="shared" si="26"/>
        <v>68.100000000000009</v>
      </c>
    </row>
    <row r="561" spans="1:9" x14ac:dyDescent="0.3">
      <c r="A561" t="s">
        <v>389</v>
      </c>
      <c r="B561">
        <v>6.7</v>
      </c>
      <c r="F561" t="s">
        <v>3778</v>
      </c>
      <c r="G561">
        <f t="shared" si="24"/>
        <v>6</v>
      </c>
      <c r="H561">
        <f t="shared" si="25"/>
        <v>6.8833333333333329</v>
      </c>
      <c r="I561">
        <f t="shared" si="26"/>
        <v>68</v>
      </c>
    </row>
    <row r="562" spans="1:9" x14ac:dyDescent="0.3">
      <c r="A562" t="s">
        <v>2066</v>
      </c>
      <c r="B562">
        <v>7.1</v>
      </c>
      <c r="F562" t="s">
        <v>816</v>
      </c>
      <c r="G562">
        <f t="shared" si="24"/>
        <v>4</v>
      </c>
      <c r="H562">
        <f t="shared" si="25"/>
        <v>6.875</v>
      </c>
      <c r="I562">
        <f t="shared" si="26"/>
        <v>68</v>
      </c>
    </row>
    <row r="563" spans="1:9" x14ac:dyDescent="0.3">
      <c r="A563" t="s">
        <v>3334</v>
      </c>
      <c r="B563">
        <v>6</v>
      </c>
      <c r="F563" t="s">
        <v>1807</v>
      </c>
      <c r="G563">
        <f t="shared" si="24"/>
        <v>3</v>
      </c>
      <c r="H563">
        <f t="shared" si="25"/>
        <v>6.8666666666666671</v>
      </c>
      <c r="I563">
        <f t="shared" si="26"/>
        <v>67.800000000000011</v>
      </c>
    </row>
    <row r="564" spans="1:9" x14ac:dyDescent="0.3">
      <c r="A564" t="s">
        <v>3347</v>
      </c>
      <c r="B564">
        <v>6.9</v>
      </c>
      <c r="F564" t="s">
        <v>3739</v>
      </c>
      <c r="G564">
        <f t="shared" si="24"/>
        <v>3</v>
      </c>
      <c r="H564">
        <f t="shared" si="25"/>
        <v>6.8666666666666671</v>
      </c>
      <c r="I564">
        <f t="shared" si="26"/>
        <v>67.800000000000011</v>
      </c>
    </row>
    <row r="565" spans="1:9" x14ac:dyDescent="0.3">
      <c r="A565" t="s">
        <v>912</v>
      </c>
      <c r="B565">
        <v>5.6</v>
      </c>
      <c r="F565" t="s">
        <v>9392</v>
      </c>
      <c r="G565">
        <f t="shared" si="24"/>
        <v>3</v>
      </c>
      <c r="H565">
        <f t="shared" si="25"/>
        <v>6.8666666666666671</v>
      </c>
      <c r="I565">
        <f t="shared" si="26"/>
        <v>67.800000000000011</v>
      </c>
    </row>
    <row r="566" spans="1:9" x14ac:dyDescent="0.3">
      <c r="A566" t="s">
        <v>2331</v>
      </c>
      <c r="B566">
        <v>5.6</v>
      </c>
      <c r="F566" t="s">
        <v>13181</v>
      </c>
      <c r="G566">
        <f t="shared" si="24"/>
        <v>5</v>
      </c>
      <c r="H566">
        <f t="shared" si="25"/>
        <v>6.8600000000000012</v>
      </c>
      <c r="I566">
        <f t="shared" si="26"/>
        <v>67.7</v>
      </c>
    </row>
    <row r="567" spans="1:9" x14ac:dyDescent="0.3">
      <c r="A567" t="s">
        <v>3281</v>
      </c>
      <c r="B567">
        <v>4.5</v>
      </c>
      <c r="F567" t="s">
        <v>4965</v>
      </c>
      <c r="G567">
        <f t="shared" si="24"/>
        <v>4</v>
      </c>
      <c r="H567">
        <f t="shared" si="25"/>
        <v>6.8500000000000005</v>
      </c>
      <c r="I567">
        <f t="shared" si="26"/>
        <v>67.600000000000009</v>
      </c>
    </row>
    <row r="568" spans="1:9" x14ac:dyDescent="0.3">
      <c r="A568" t="s">
        <v>3367</v>
      </c>
      <c r="B568">
        <v>7.1</v>
      </c>
      <c r="F568" t="s">
        <v>15906</v>
      </c>
      <c r="G568">
        <f t="shared" si="24"/>
        <v>4</v>
      </c>
      <c r="H568">
        <f t="shared" si="25"/>
        <v>6.8500000000000005</v>
      </c>
      <c r="I568">
        <f t="shared" si="26"/>
        <v>67.600000000000009</v>
      </c>
    </row>
    <row r="569" spans="1:9" x14ac:dyDescent="0.3">
      <c r="A569" t="s">
        <v>3098</v>
      </c>
      <c r="B569">
        <v>6.5</v>
      </c>
      <c r="F569" t="s">
        <v>735</v>
      </c>
      <c r="G569">
        <f t="shared" si="24"/>
        <v>2</v>
      </c>
      <c r="H569">
        <f t="shared" si="25"/>
        <v>6.85</v>
      </c>
      <c r="I569">
        <f t="shared" si="26"/>
        <v>66.900000000000006</v>
      </c>
    </row>
    <row r="570" spans="1:9" x14ac:dyDescent="0.3">
      <c r="A570" t="s">
        <v>3376</v>
      </c>
      <c r="B570">
        <v>6.4</v>
      </c>
      <c r="F570" t="s">
        <v>1769</v>
      </c>
      <c r="G570">
        <f t="shared" si="24"/>
        <v>2</v>
      </c>
      <c r="H570">
        <f t="shared" si="25"/>
        <v>6.85</v>
      </c>
      <c r="I570">
        <f t="shared" si="26"/>
        <v>66.900000000000006</v>
      </c>
    </row>
    <row r="571" spans="1:9" x14ac:dyDescent="0.3">
      <c r="A571" t="s">
        <v>876</v>
      </c>
      <c r="B571">
        <v>5.8</v>
      </c>
      <c r="F571" t="s">
        <v>2482</v>
      </c>
      <c r="G571">
        <f t="shared" si="24"/>
        <v>2</v>
      </c>
      <c r="H571">
        <f t="shared" si="25"/>
        <v>6.85</v>
      </c>
      <c r="I571">
        <f t="shared" si="26"/>
        <v>66.900000000000006</v>
      </c>
    </row>
    <row r="572" spans="1:9" x14ac:dyDescent="0.3">
      <c r="A572" t="s">
        <v>255</v>
      </c>
      <c r="B572">
        <v>8</v>
      </c>
      <c r="F572" t="s">
        <v>1784</v>
      </c>
      <c r="G572">
        <f t="shared" si="24"/>
        <v>2</v>
      </c>
      <c r="H572">
        <f t="shared" si="25"/>
        <v>6.85</v>
      </c>
      <c r="I572">
        <f t="shared" si="26"/>
        <v>66.900000000000006</v>
      </c>
    </row>
    <row r="573" spans="1:9" x14ac:dyDescent="0.3">
      <c r="A573" t="s">
        <v>3066</v>
      </c>
      <c r="B573">
        <v>6.2</v>
      </c>
      <c r="F573" t="s">
        <v>4752</v>
      </c>
      <c r="G573">
        <f t="shared" si="24"/>
        <v>2</v>
      </c>
      <c r="H573">
        <f t="shared" si="25"/>
        <v>6.85</v>
      </c>
      <c r="I573">
        <f t="shared" si="26"/>
        <v>66.900000000000006</v>
      </c>
    </row>
    <row r="574" spans="1:9" x14ac:dyDescent="0.3">
      <c r="A574" t="s">
        <v>389</v>
      </c>
      <c r="B574">
        <v>7.2</v>
      </c>
      <c r="F574" t="s">
        <v>6131</v>
      </c>
      <c r="G574">
        <f t="shared" si="24"/>
        <v>2</v>
      </c>
      <c r="H574">
        <f t="shared" si="25"/>
        <v>6.85</v>
      </c>
      <c r="I574">
        <f t="shared" si="26"/>
        <v>66.900000000000006</v>
      </c>
    </row>
    <row r="575" spans="1:9" x14ac:dyDescent="0.3">
      <c r="A575" t="s">
        <v>3401</v>
      </c>
      <c r="B575">
        <v>6.1</v>
      </c>
      <c r="F575" t="s">
        <v>6496</v>
      </c>
      <c r="G575">
        <f t="shared" si="24"/>
        <v>2</v>
      </c>
      <c r="H575">
        <f t="shared" si="25"/>
        <v>6.85</v>
      </c>
      <c r="I575">
        <f t="shared" si="26"/>
        <v>66.900000000000006</v>
      </c>
    </row>
    <row r="576" spans="1:9" x14ac:dyDescent="0.3">
      <c r="A576" t="s">
        <v>29</v>
      </c>
      <c r="B576">
        <v>7.6</v>
      </c>
      <c r="F576" t="s">
        <v>6868</v>
      </c>
      <c r="G576">
        <f t="shared" si="24"/>
        <v>2</v>
      </c>
      <c r="H576">
        <f t="shared" si="25"/>
        <v>6.85</v>
      </c>
      <c r="I576">
        <f t="shared" si="26"/>
        <v>66.900000000000006</v>
      </c>
    </row>
    <row r="577" spans="1:9" x14ac:dyDescent="0.3">
      <c r="A577" t="s">
        <v>760</v>
      </c>
      <c r="B577">
        <v>6.3</v>
      </c>
      <c r="F577" t="s">
        <v>8607</v>
      </c>
      <c r="G577">
        <f t="shared" si="24"/>
        <v>2</v>
      </c>
      <c r="H577">
        <f t="shared" si="25"/>
        <v>6.85</v>
      </c>
      <c r="I577">
        <f t="shared" si="26"/>
        <v>66.900000000000006</v>
      </c>
    </row>
    <row r="578" spans="1:9" x14ac:dyDescent="0.3">
      <c r="A578" t="s">
        <v>3414</v>
      </c>
      <c r="B578">
        <v>6.3</v>
      </c>
      <c r="F578" t="s">
        <v>8702</v>
      </c>
      <c r="G578">
        <f t="shared" ref="G578:G641" si="27">COUNTIF($A$2:$A$3787,F578)</f>
        <v>2</v>
      </c>
      <c r="H578">
        <f t="shared" ref="H578:H641" si="28">AVERAGEIF($A$2:$A$3787,F578,$B$2:$B$3787)</f>
        <v>6.85</v>
      </c>
      <c r="I578">
        <f t="shared" ref="I578:I641" si="29">_xlfn.PERCENTRANK.INC($H$2:$H$1752,H578)*100</f>
        <v>66.900000000000006</v>
      </c>
    </row>
    <row r="579" spans="1:9" x14ac:dyDescent="0.3">
      <c r="A579" t="s">
        <v>1015</v>
      </c>
      <c r="B579">
        <v>6.3</v>
      </c>
      <c r="F579" t="s">
        <v>9878</v>
      </c>
      <c r="G579">
        <f t="shared" si="27"/>
        <v>2</v>
      </c>
      <c r="H579">
        <f t="shared" si="28"/>
        <v>6.85</v>
      </c>
      <c r="I579">
        <f t="shared" si="29"/>
        <v>66.900000000000006</v>
      </c>
    </row>
    <row r="580" spans="1:9" x14ac:dyDescent="0.3">
      <c r="A580" t="s">
        <v>692</v>
      </c>
      <c r="B580">
        <v>7.7</v>
      </c>
      <c r="F580" t="s">
        <v>15234</v>
      </c>
      <c r="G580">
        <f t="shared" si="27"/>
        <v>2</v>
      </c>
      <c r="H580">
        <f t="shared" si="28"/>
        <v>6.85</v>
      </c>
      <c r="I580">
        <f t="shared" si="29"/>
        <v>66.900000000000006</v>
      </c>
    </row>
    <row r="581" spans="1:9" x14ac:dyDescent="0.3">
      <c r="A581" t="s">
        <v>2396</v>
      </c>
      <c r="B581">
        <v>7</v>
      </c>
      <c r="F581" t="s">
        <v>5462</v>
      </c>
      <c r="G581">
        <f t="shared" si="27"/>
        <v>4</v>
      </c>
      <c r="H581">
        <f t="shared" si="28"/>
        <v>6.85</v>
      </c>
      <c r="I581">
        <f t="shared" si="29"/>
        <v>66.900000000000006</v>
      </c>
    </row>
    <row r="582" spans="1:9" x14ac:dyDescent="0.3">
      <c r="A582" t="s">
        <v>850</v>
      </c>
      <c r="B582">
        <v>5.3</v>
      </c>
      <c r="F582" t="s">
        <v>371</v>
      </c>
      <c r="G582">
        <f t="shared" si="27"/>
        <v>7</v>
      </c>
      <c r="H582">
        <f t="shared" si="28"/>
        <v>6.8428571428571425</v>
      </c>
      <c r="I582">
        <f t="shared" si="29"/>
        <v>66.8</v>
      </c>
    </row>
    <row r="583" spans="1:9" x14ac:dyDescent="0.3">
      <c r="A583" t="s">
        <v>1324</v>
      </c>
      <c r="B583">
        <v>5.6</v>
      </c>
      <c r="F583" t="s">
        <v>408</v>
      </c>
      <c r="G583">
        <f t="shared" si="27"/>
        <v>5</v>
      </c>
      <c r="H583">
        <f t="shared" si="28"/>
        <v>6.8400000000000007</v>
      </c>
      <c r="I583">
        <f t="shared" si="29"/>
        <v>66.7</v>
      </c>
    </row>
    <row r="584" spans="1:9" x14ac:dyDescent="0.3">
      <c r="A584" t="s">
        <v>3444</v>
      </c>
      <c r="B584">
        <v>5.2</v>
      </c>
      <c r="F584" t="s">
        <v>7204</v>
      </c>
      <c r="G584">
        <f t="shared" si="27"/>
        <v>5</v>
      </c>
      <c r="H584">
        <f t="shared" si="28"/>
        <v>6.8400000000000007</v>
      </c>
      <c r="I584">
        <f t="shared" si="29"/>
        <v>66.7</v>
      </c>
    </row>
    <row r="585" spans="1:9" x14ac:dyDescent="0.3">
      <c r="A585" t="s">
        <v>3281</v>
      </c>
      <c r="B585">
        <v>5.4</v>
      </c>
      <c r="F585" t="s">
        <v>4041</v>
      </c>
      <c r="G585">
        <f t="shared" si="27"/>
        <v>5</v>
      </c>
      <c r="H585">
        <f t="shared" si="28"/>
        <v>6.839999999999999</v>
      </c>
      <c r="I585">
        <f t="shared" si="29"/>
        <v>66.600000000000009</v>
      </c>
    </row>
    <row r="586" spans="1:9" x14ac:dyDescent="0.3">
      <c r="A586" t="s">
        <v>3456</v>
      </c>
      <c r="B586">
        <v>6.4</v>
      </c>
      <c r="F586" t="s">
        <v>4212</v>
      </c>
      <c r="G586">
        <f t="shared" si="27"/>
        <v>3</v>
      </c>
      <c r="H586">
        <f t="shared" si="28"/>
        <v>6.833333333333333</v>
      </c>
      <c r="I586">
        <f t="shared" si="29"/>
        <v>66.5</v>
      </c>
    </row>
    <row r="587" spans="1:9" x14ac:dyDescent="0.3">
      <c r="A587" t="s">
        <v>2612</v>
      </c>
      <c r="B587">
        <v>5.9</v>
      </c>
      <c r="F587" t="s">
        <v>12849</v>
      </c>
      <c r="G587">
        <f t="shared" si="27"/>
        <v>3</v>
      </c>
      <c r="H587">
        <f t="shared" si="28"/>
        <v>6.833333333333333</v>
      </c>
      <c r="I587">
        <f t="shared" si="29"/>
        <v>66.5</v>
      </c>
    </row>
    <row r="588" spans="1:9" x14ac:dyDescent="0.3">
      <c r="A588" t="s">
        <v>3470</v>
      </c>
      <c r="B588">
        <v>6.3</v>
      </c>
      <c r="F588" t="s">
        <v>13030</v>
      </c>
      <c r="G588">
        <f t="shared" si="27"/>
        <v>3</v>
      </c>
      <c r="H588">
        <f t="shared" si="28"/>
        <v>6.833333333333333</v>
      </c>
      <c r="I588">
        <f t="shared" si="29"/>
        <v>66.5</v>
      </c>
    </row>
    <row r="589" spans="1:9" x14ac:dyDescent="0.3">
      <c r="A589" t="s">
        <v>3475</v>
      </c>
      <c r="B589">
        <v>6.5</v>
      </c>
      <c r="F589" t="s">
        <v>1278</v>
      </c>
      <c r="G589">
        <f t="shared" si="27"/>
        <v>4</v>
      </c>
      <c r="H589">
        <f t="shared" si="28"/>
        <v>6.8249999999999993</v>
      </c>
      <c r="I589">
        <f t="shared" si="29"/>
        <v>66.400000000000006</v>
      </c>
    </row>
    <row r="590" spans="1:9" x14ac:dyDescent="0.3">
      <c r="A590" t="s">
        <v>1311</v>
      </c>
      <c r="B590">
        <v>3</v>
      </c>
      <c r="F590" t="s">
        <v>1039</v>
      </c>
      <c r="G590">
        <f t="shared" si="27"/>
        <v>5</v>
      </c>
      <c r="H590">
        <f t="shared" si="28"/>
        <v>6.82</v>
      </c>
      <c r="I590">
        <f t="shared" si="29"/>
        <v>66.400000000000006</v>
      </c>
    </row>
    <row r="591" spans="1:9" x14ac:dyDescent="0.3">
      <c r="A591" t="s">
        <v>3483</v>
      </c>
      <c r="B591">
        <v>3.6</v>
      </c>
      <c r="F591" t="s">
        <v>4423</v>
      </c>
      <c r="G591">
        <f t="shared" si="27"/>
        <v>4</v>
      </c>
      <c r="H591">
        <f t="shared" si="28"/>
        <v>6.8000000000000007</v>
      </c>
      <c r="I591">
        <f t="shared" si="29"/>
        <v>66.3</v>
      </c>
    </row>
    <row r="592" spans="1:9" x14ac:dyDescent="0.3">
      <c r="A592" t="s">
        <v>3489</v>
      </c>
      <c r="B592">
        <v>5.8</v>
      </c>
      <c r="F592" t="s">
        <v>1947</v>
      </c>
      <c r="G592">
        <f t="shared" si="27"/>
        <v>1</v>
      </c>
      <c r="H592">
        <f t="shared" si="28"/>
        <v>6.8</v>
      </c>
      <c r="I592">
        <f t="shared" si="29"/>
        <v>63.800000000000004</v>
      </c>
    </row>
    <row r="593" spans="1:9" x14ac:dyDescent="0.3">
      <c r="A593" t="s">
        <v>3494</v>
      </c>
      <c r="B593">
        <v>6.2</v>
      </c>
      <c r="F593" t="s">
        <v>2964</v>
      </c>
      <c r="G593">
        <f t="shared" si="27"/>
        <v>1</v>
      </c>
      <c r="H593">
        <f t="shared" si="28"/>
        <v>6.8</v>
      </c>
      <c r="I593">
        <f t="shared" si="29"/>
        <v>63.800000000000004</v>
      </c>
    </row>
    <row r="594" spans="1:9" x14ac:dyDescent="0.3">
      <c r="A594" t="s">
        <v>1582</v>
      </c>
      <c r="B594">
        <v>5.6</v>
      </c>
      <c r="F594" t="s">
        <v>4188</v>
      </c>
      <c r="G594">
        <f t="shared" si="27"/>
        <v>1</v>
      </c>
      <c r="H594">
        <f t="shared" si="28"/>
        <v>6.8</v>
      </c>
      <c r="I594">
        <f t="shared" si="29"/>
        <v>63.800000000000004</v>
      </c>
    </row>
    <row r="595" spans="1:9" x14ac:dyDescent="0.3">
      <c r="A595" t="s">
        <v>1633</v>
      </c>
      <c r="B595">
        <v>5.4</v>
      </c>
      <c r="F595" t="s">
        <v>5825</v>
      </c>
      <c r="G595">
        <f t="shared" si="27"/>
        <v>1</v>
      </c>
      <c r="H595">
        <f t="shared" si="28"/>
        <v>6.8</v>
      </c>
      <c r="I595">
        <f t="shared" si="29"/>
        <v>63.800000000000004</v>
      </c>
    </row>
    <row r="596" spans="1:9" x14ac:dyDescent="0.3">
      <c r="A596" t="s">
        <v>3511</v>
      </c>
      <c r="B596">
        <v>6.1</v>
      </c>
      <c r="F596" t="s">
        <v>6037</v>
      </c>
      <c r="G596">
        <f t="shared" si="27"/>
        <v>1</v>
      </c>
      <c r="H596">
        <f t="shared" si="28"/>
        <v>6.8</v>
      </c>
      <c r="I596">
        <f t="shared" si="29"/>
        <v>63.800000000000004</v>
      </c>
    </row>
    <row r="597" spans="1:9" x14ac:dyDescent="0.3">
      <c r="A597" t="s">
        <v>3516</v>
      </c>
      <c r="B597">
        <v>4.2</v>
      </c>
      <c r="F597" t="s">
        <v>6485</v>
      </c>
      <c r="G597">
        <f t="shared" si="27"/>
        <v>1</v>
      </c>
      <c r="H597">
        <f t="shared" si="28"/>
        <v>6.8</v>
      </c>
      <c r="I597">
        <f t="shared" si="29"/>
        <v>63.800000000000004</v>
      </c>
    </row>
    <row r="598" spans="1:9" x14ac:dyDescent="0.3">
      <c r="A598" t="s">
        <v>3523</v>
      </c>
      <c r="B598">
        <v>6.7</v>
      </c>
      <c r="F598" t="s">
        <v>8102</v>
      </c>
      <c r="G598">
        <f t="shared" si="27"/>
        <v>1</v>
      </c>
      <c r="H598">
        <f t="shared" si="28"/>
        <v>6.8</v>
      </c>
      <c r="I598">
        <f t="shared" si="29"/>
        <v>63.800000000000004</v>
      </c>
    </row>
    <row r="599" spans="1:9" x14ac:dyDescent="0.3">
      <c r="A599" t="s">
        <v>2066</v>
      </c>
      <c r="B599">
        <v>4.2</v>
      </c>
      <c r="F599" t="s">
        <v>9177</v>
      </c>
      <c r="G599">
        <f t="shared" si="27"/>
        <v>1</v>
      </c>
      <c r="H599">
        <f t="shared" si="28"/>
        <v>6.8</v>
      </c>
      <c r="I599">
        <f t="shared" si="29"/>
        <v>63.800000000000004</v>
      </c>
    </row>
    <row r="600" spans="1:9" x14ac:dyDescent="0.3">
      <c r="A600" t="s">
        <v>3536</v>
      </c>
      <c r="B600">
        <v>6.4</v>
      </c>
      <c r="F600" t="s">
        <v>9735</v>
      </c>
      <c r="G600">
        <f t="shared" si="27"/>
        <v>1</v>
      </c>
      <c r="H600">
        <f t="shared" si="28"/>
        <v>6.8</v>
      </c>
      <c r="I600">
        <f t="shared" si="29"/>
        <v>63.800000000000004</v>
      </c>
    </row>
    <row r="601" spans="1:9" x14ac:dyDescent="0.3">
      <c r="A601" t="s">
        <v>3541</v>
      </c>
      <c r="B601">
        <v>4.9000000000000004</v>
      </c>
      <c r="F601" t="s">
        <v>12537</v>
      </c>
      <c r="G601">
        <f t="shared" si="27"/>
        <v>1</v>
      </c>
      <c r="H601">
        <f t="shared" si="28"/>
        <v>6.8</v>
      </c>
      <c r="I601">
        <f t="shared" si="29"/>
        <v>63.800000000000004</v>
      </c>
    </row>
    <row r="602" spans="1:9" x14ac:dyDescent="0.3">
      <c r="A602" t="s">
        <v>1954</v>
      </c>
      <c r="B602">
        <v>6.8</v>
      </c>
      <c r="F602" t="s">
        <v>12684</v>
      </c>
      <c r="G602">
        <f t="shared" si="27"/>
        <v>1</v>
      </c>
      <c r="H602">
        <f t="shared" si="28"/>
        <v>6.8</v>
      </c>
      <c r="I602">
        <f t="shared" si="29"/>
        <v>63.800000000000004</v>
      </c>
    </row>
    <row r="603" spans="1:9" x14ac:dyDescent="0.3">
      <c r="A603" t="s">
        <v>2976</v>
      </c>
      <c r="B603">
        <v>7.7</v>
      </c>
      <c r="F603" t="s">
        <v>12814</v>
      </c>
      <c r="G603">
        <f t="shared" si="27"/>
        <v>1</v>
      </c>
      <c r="H603">
        <f t="shared" si="28"/>
        <v>6.8</v>
      </c>
      <c r="I603">
        <f t="shared" si="29"/>
        <v>63.800000000000004</v>
      </c>
    </row>
    <row r="604" spans="1:9" x14ac:dyDescent="0.3">
      <c r="A604" t="s">
        <v>3552</v>
      </c>
      <c r="B604">
        <v>5.6</v>
      </c>
      <c r="F604" t="s">
        <v>13676</v>
      </c>
      <c r="G604">
        <f t="shared" si="27"/>
        <v>1</v>
      </c>
      <c r="H604">
        <f t="shared" si="28"/>
        <v>6.8</v>
      </c>
      <c r="I604">
        <f t="shared" si="29"/>
        <v>63.800000000000004</v>
      </c>
    </row>
    <row r="605" spans="1:9" x14ac:dyDescent="0.3">
      <c r="A605" t="s">
        <v>2513</v>
      </c>
      <c r="B605">
        <v>6.4</v>
      </c>
      <c r="F605" t="s">
        <v>13893</v>
      </c>
      <c r="G605">
        <f t="shared" si="27"/>
        <v>1</v>
      </c>
      <c r="H605">
        <f t="shared" si="28"/>
        <v>6.8</v>
      </c>
      <c r="I605">
        <f t="shared" si="29"/>
        <v>63.800000000000004</v>
      </c>
    </row>
    <row r="606" spans="1:9" x14ac:dyDescent="0.3">
      <c r="A606" t="s">
        <v>3563</v>
      </c>
      <c r="B606">
        <v>7.2</v>
      </c>
      <c r="F606" t="s">
        <v>14518</v>
      </c>
      <c r="G606">
        <f t="shared" si="27"/>
        <v>1</v>
      </c>
      <c r="H606">
        <f t="shared" si="28"/>
        <v>6.8</v>
      </c>
      <c r="I606">
        <f t="shared" si="29"/>
        <v>63.800000000000004</v>
      </c>
    </row>
    <row r="607" spans="1:9" x14ac:dyDescent="0.3">
      <c r="A607" t="s">
        <v>3572</v>
      </c>
      <c r="B607">
        <v>6</v>
      </c>
      <c r="F607" t="s">
        <v>14598</v>
      </c>
      <c r="G607">
        <f t="shared" si="27"/>
        <v>1</v>
      </c>
      <c r="H607">
        <f t="shared" si="28"/>
        <v>6.8</v>
      </c>
      <c r="I607">
        <f t="shared" si="29"/>
        <v>63.800000000000004</v>
      </c>
    </row>
    <row r="608" spans="1:9" x14ac:dyDescent="0.3">
      <c r="A608" t="s">
        <v>3494</v>
      </c>
      <c r="B608">
        <v>5.9</v>
      </c>
      <c r="F608" t="s">
        <v>14669</v>
      </c>
      <c r="G608">
        <f t="shared" si="27"/>
        <v>1</v>
      </c>
      <c r="H608">
        <f t="shared" si="28"/>
        <v>6.8</v>
      </c>
      <c r="I608">
        <f t="shared" si="29"/>
        <v>63.800000000000004</v>
      </c>
    </row>
    <row r="609" spans="1:9" x14ac:dyDescent="0.3">
      <c r="A609" t="s">
        <v>1633</v>
      </c>
      <c r="B609">
        <v>7.9</v>
      </c>
      <c r="F609" t="s">
        <v>16046</v>
      </c>
      <c r="G609">
        <f t="shared" si="27"/>
        <v>1</v>
      </c>
      <c r="H609">
        <f t="shared" si="28"/>
        <v>6.8</v>
      </c>
      <c r="I609">
        <f t="shared" si="29"/>
        <v>63.800000000000004</v>
      </c>
    </row>
    <row r="610" spans="1:9" x14ac:dyDescent="0.3">
      <c r="A610" t="s">
        <v>187</v>
      </c>
      <c r="B610">
        <v>7.1</v>
      </c>
      <c r="F610" t="s">
        <v>16220</v>
      </c>
      <c r="G610">
        <f t="shared" si="27"/>
        <v>1</v>
      </c>
      <c r="H610">
        <f t="shared" si="28"/>
        <v>6.8</v>
      </c>
      <c r="I610">
        <f t="shared" si="29"/>
        <v>63.800000000000004</v>
      </c>
    </row>
    <row r="611" spans="1:9" x14ac:dyDescent="0.3">
      <c r="A611" t="s">
        <v>2156</v>
      </c>
      <c r="B611">
        <v>5.9</v>
      </c>
      <c r="F611" t="s">
        <v>16510</v>
      </c>
      <c r="G611">
        <f t="shared" si="27"/>
        <v>1</v>
      </c>
      <c r="H611">
        <f t="shared" si="28"/>
        <v>6.8</v>
      </c>
      <c r="I611">
        <f t="shared" si="29"/>
        <v>63.800000000000004</v>
      </c>
    </row>
    <row r="612" spans="1:9" x14ac:dyDescent="0.3">
      <c r="A612" t="s">
        <v>2461</v>
      </c>
      <c r="B612">
        <v>6.2</v>
      </c>
      <c r="F612" t="s">
        <v>16860</v>
      </c>
      <c r="G612">
        <f t="shared" si="27"/>
        <v>1</v>
      </c>
      <c r="H612">
        <f t="shared" si="28"/>
        <v>6.8</v>
      </c>
      <c r="I612">
        <f t="shared" si="29"/>
        <v>63.800000000000004</v>
      </c>
    </row>
    <row r="613" spans="1:9" x14ac:dyDescent="0.3">
      <c r="A613" t="s">
        <v>3613</v>
      </c>
      <c r="B613">
        <v>7</v>
      </c>
      <c r="F613" t="s">
        <v>17570</v>
      </c>
      <c r="G613">
        <f t="shared" si="27"/>
        <v>1</v>
      </c>
      <c r="H613">
        <f t="shared" si="28"/>
        <v>6.8</v>
      </c>
      <c r="I613">
        <f t="shared" si="29"/>
        <v>63.800000000000004</v>
      </c>
    </row>
    <row r="614" spans="1:9" x14ac:dyDescent="0.3">
      <c r="A614" t="s">
        <v>3618</v>
      </c>
      <c r="B614">
        <v>5.4</v>
      </c>
      <c r="F614" t="s">
        <v>18292</v>
      </c>
      <c r="G614">
        <f t="shared" si="27"/>
        <v>1</v>
      </c>
      <c r="H614">
        <f t="shared" si="28"/>
        <v>6.8</v>
      </c>
      <c r="I614">
        <f t="shared" si="29"/>
        <v>63.800000000000004</v>
      </c>
    </row>
    <row r="615" spans="1:9" x14ac:dyDescent="0.3">
      <c r="A615" t="s">
        <v>389</v>
      </c>
      <c r="B615">
        <v>8.6</v>
      </c>
      <c r="F615" t="s">
        <v>17194</v>
      </c>
      <c r="G615">
        <f t="shared" si="27"/>
        <v>1</v>
      </c>
      <c r="H615">
        <f t="shared" si="28"/>
        <v>6.8</v>
      </c>
      <c r="I615">
        <f t="shared" si="29"/>
        <v>63.800000000000004</v>
      </c>
    </row>
    <row r="616" spans="1:9" x14ac:dyDescent="0.3">
      <c r="A616" t="s">
        <v>3627</v>
      </c>
      <c r="B616">
        <v>6.5</v>
      </c>
      <c r="F616" t="s">
        <v>18832</v>
      </c>
      <c r="G616">
        <f t="shared" si="27"/>
        <v>1</v>
      </c>
      <c r="H616">
        <f t="shared" si="28"/>
        <v>6.8</v>
      </c>
      <c r="I616">
        <f t="shared" si="29"/>
        <v>63.800000000000004</v>
      </c>
    </row>
    <row r="617" spans="1:9" x14ac:dyDescent="0.3">
      <c r="A617" t="s">
        <v>2367</v>
      </c>
      <c r="B617">
        <v>6.4</v>
      </c>
      <c r="F617" t="s">
        <v>18917</v>
      </c>
      <c r="G617">
        <f t="shared" si="27"/>
        <v>1</v>
      </c>
      <c r="H617">
        <f t="shared" si="28"/>
        <v>6.8</v>
      </c>
      <c r="I617">
        <f t="shared" si="29"/>
        <v>63.800000000000004</v>
      </c>
    </row>
    <row r="618" spans="1:9" x14ac:dyDescent="0.3">
      <c r="A618" t="s">
        <v>1807</v>
      </c>
      <c r="B618">
        <v>7.6</v>
      </c>
      <c r="F618" t="s">
        <v>18965</v>
      </c>
      <c r="G618">
        <f t="shared" si="27"/>
        <v>1</v>
      </c>
      <c r="H618">
        <f t="shared" si="28"/>
        <v>6.8</v>
      </c>
      <c r="I618">
        <f t="shared" si="29"/>
        <v>63.800000000000004</v>
      </c>
    </row>
    <row r="619" spans="1:9" x14ac:dyDescent="0.3">
      <c r="A619" t="s">
        <v>3639</v>
      </c>
      <c r="B619">
        <v>5.5</v>
      </c>
      <c r="F619" t="s">
        <v>20672</v>
      </c>
      <c r="G619">
        <f t="shared" si="27"/>
        <v>1</v>
      </c>
      <c r="H619">
        <f t="shared" si="28"/>
        <v>6.8</v>
      </c>
      <c r="I619">
        <f t="shared" si="29"/>
        <v>63.800000000000004</v>
      </c>
    </row>
    <row r="620" spans="1:9" x14ac:dyDescent="0.3">
      <c r="A620" t="s">
        <v>389</v>
      </c>
      <c r="B620">
        <v>7.4</v>
      </c>
      <c r="F620" t="s">
        <v>19750</v>
      </c>
      <c r="G620">
        <f t="shared" si="27"/>
        <v>1</v>
      </c>
      <c r="H620">
        <f t="shared" si="28"/>
        <v>6.8</v>
      </c>
      <c r="I620">
        <f t="shared" si="29"/>
        <v>63.800000000000004</v>
      </c>
    </row>
    <row r="621" spans="1:9" x14ac:dyDescent="0.3">
      <c r="A621" t="s">
        <v>443</v>
      </c>
      <c r="B621">
        <v>8.6999999999999993</v>
      </c>
      <c r="F621" t="s">
        <v>20884</v>
      </c>
      <c r="G621">
        <f t="shared" si="27"/>
        <v>1</v>
      </c>
      <c r="H621">
        <f t="shared" si="28"/>
        <v>6.8</v>
      </c>
      <c r="I621">
        <f t="shared" si="29"/>
        <v>63.800000000000004</v>
      </c>
    </row>
    <row r="622" spans="1:9" x14ac:dyDescent="0.3">
      <c r="A622" t="s">
        <v>850</v>
      </c>
      <c r="B622">
        <v>7.6</v>
      </c>
      <c r="F622" t="s">
        <v>21423</v>
      </c>
      <c r="G622">
        <f t="shared" si="27"/>
        <v>1</v>
      </c>
      <c r="H622">
        <f t="shared" si="28"/>
        <v>6.8</v>
      </c>
      <c r="I622">
        <f t="shared" si="29"/>
        <v>63.800000000000004</v>
      </c>
    </row>
    <row r="623" spans="1:9" x14ac:dyDescent="0.3">
      <c r="A623" t="s">
        <v>3657</v>
      </c>
      <c r="B623">
        <v>5.5</v>
      </c>
      <c r="F623" t="s">
        <v>21791</v>
      </c>
      <c r="G623">
        <f t="shared" si="27"/>
        <v>1</v>
      </c>
      <c r="H623">
        <f t="shared" si="28"/>
        <v>6.8</v>
      </c>
      <c r="I623">
        <f t="shared" si="29"/>
        <v>63.800000000000004</v>
      </c>
    </row>
    <row r="624" spans="1:9" x14ac:dyDescent="0.3">
      <c r="A624" t="s">
        <v>3664</v>
      </c>
      <c r="B624">
        <v>7.6</v>
      </c>
      <c r="F624" t="s">
        <v>21813</v>
      </c>
      <c r="G624">
        <f t="shared" si="27"/>
        <v>1</v>
      </c>
      <c r="H624">
        <f t="shared" si="28"/>
        <v>6.8</v>
      </c>
      <c r="I624">
        <f t="shared" si="29"/>
        <v>63.800000000000004</v>
      </c>
    </row>
    <row r="625" spans="1:9" x14ac:dyDescent="0.3">
      <c r="A625" t="s">
        <v>3668</v>
      </c>
      <c r="B625">
        <v>6.5</v>
      </c>
      <c r="F625" t="s">
        <v>22215</v>
      </c>
      <c r="G625">
        <f t="shared" si="27"/>
        <v>1</v>
      </c>
      <c r="H625">
        <f t="shared" si="28"/>
        <v>6.8</v>
      </c>
      <c r="I625">
        <f t="shared" si="29"/>
        <v>63.800000000000004</v>
      </c>
    </row>
    <row r="626" spans="1:9" x14ac:dyDescent="0.3">
      <c r="A626" t="s">
        <v>1751</v>
      </c>
      <c r="B626">
        <v>6.9</v>
      </c>
      <c r="F626" t="s">
        <v>22557</v>
      </c>
      <c r="G626">
        <f t="shared" si="27"/>
        <v>1</v>
      </c>
      <c r="H626">
        <f t="shared" si="28"/>
        <v>6.8</v>
      </c>
      <c r="I626">
        <f t="shared" si="29"/>
        <v>63.800000000000004</v>
      </c>
    </row>
    <row r="627" spans="1:9" x14ac:dyDescent="0.3">
      <c r="A627" t="s">
        <v>313</v>
      </c>
      <c r="B627">
        <v>6.7</v>
      </c>
      <c r="F627" t="s">
        <v>22747</v>
      </c>
      <c r="G627">
        <f t="shared" si="27"/>
        <v>1</v>
      </c>
      <c r="H627">
        <f t="shared" si="28"/>
        <v>6.8</v>
      </c>
      <c r="I627">
        <f t="shared" si="29"/>
        <v>63.800000000000004</v>
      </c>
    </row>
    <row r="628" spans="1:9" x14ac:dyDescent="0.3">
      <c r="A628" t="s">
        <v>2542</v>
      </c>
      <c r="B628">
        <v>6.6</v>
      </c>
      <c r="F628" t="s">
        <v>23730</v>
      </c>
      <c r="G628">
        <f t="shared" si="27"/>
        <v>1</v>
      </c>
      <c r="H628">
        <f t="shared" si="28"/>
        <v>6.8</v>
      </c>
      <c r="I628">
        <f t="shared" si="29"/>
        <v>63.800000000000004</v>
      </c>
    </row>
    <row r="629" spans="1:9" x14ac:dyDescent="0.3">
      <c r="A629" t="s">
        <v>565</v>
      </c>
      <c r="B629">
        <v>7.2</v>
      </c>
      <c r="F629" t="s">
        <v>2037</v>
      </c>
      <c r="G629">
        <f t="shared" si="27"/>
        <v>2</v>
      </c>
      <c r="H629">
        <f t="shared" si="28"/>
        <v>6.8</v>
      </c>
      <c r="I629">
        <f t="shared" si="29"/>
        <v>63.800000000000004</v>
      </c>
    </row>
    <row r="630" spans="1:9" x14ac:dyDescent="0.3">
      <c r="A630" t="s">
        <v>3694</v>
      </c>
      <c r="B630">
        <v>6.4</v>
      </c>
      <c r="F630" t="s">
        <v>9646</v>
      </c>
      <c r="G630">
        <f t="shared" si="27"/>
        <v>2</v>
      </c>
      <c r="H630">
        <f t="shared" si="28"/>
        <v>6.8</v>
      </c>
      <c r="I630">
        <f t="shared" si="29"/>
        <v>63.800000000000004</v>
      </c>
    </row>
    <row r="631" spans="1:9" x14ac:dyDescent="0.3">
      <c r="A631" t="s">
        <v>2066</v>
      </c>
      <c r="B631">
        <v>6.4</v>
      </c>
      <c r="F631" t="s">
        <v>12348</v>
      </c>
      <c r="G631">
        <f t="shared" si="27"/>
        <v>2</v>
      </c>
      <c r="H631">
        <f t="shared" si="28"/>
        <v>6.8</v>
      </c>
      <c r="I631">
        <f t="shared" si="29"/>
        <v>63.800000000000004</v>
      </c>
    </row>
    <row r="632" spans="1:9" x14ac:dyDescent="0.3">
      <c r="A632" t="s">
        <v>1340</v>
      </c>
      <c r="B632">
        <v>6</v>
      </c>
      <c r="F632" t="s">
        <v>11681</v>
      </c>
      <c r="G632">
        <f t="shared" si="27"/>
        <v>3</v>
      </c>
      <c r="H632">
        <f t="shared" si="28"/>
        <v>6.8</v>
      </c>
      <c r="I632">
        <f t="shared" si="29"/>
        <v>63.800000000000004</v>
      </c>
    </row>
    <row r="633" spans="1:9" x14ac:dyDescent="0.3">
      <c r="A633" t="s">
        <v>703</v>
      </c>
      <c r="B633">
        <v>6.1</v>
      </c>
      <c r="F633" t="s">
        <v>14895</v>
      </c>
      <c r="G633">
        <f t="shared" si="27"/>
        <v>3</v>
      </c>
      <c r="H633">
        <f t="shared" si="28"/>
        <v>6.8</v>
      </c>
      <c r="I633">
        <f t="shared" si="29"/>
        <v>63.800000000000004</v>
      </c>
    </row>
    <row r="634" spans="1:9" x14ac:dyDescent="0.3">
      <c r="A634" t="s">
        <v>760</v>
      </c>
      <c r="B634">
        <v>6</v>
      </c>
      <c r="F634" t="s">
        <v>3722</v>
      </c>
      <c r="G634">
        <f t="shared" si="27"/>
        <v>4</v>
      </c>
      <c r="H634">
        <f t="shared" si="28"/>
        <v>6.8</v>
      </c>
      <c r="I634">
        <f t="shared" si="29"/>
        <v>63.800000000000004</v>
      </c>
    </row>
    <row r="635" spans="1:9" x14ac:dyDescent="0.3">
      <c r="A635" t="s">
        <v>371</v>
      </c>
      <c r="B635">
        <v>6.4</v>
      </c>
      <c r="F635" t="s">
        <v>1739</v>
      </c>
      <c r="G635">
        <f t="shared" si="27"/>
        <v>12</v>
      </c>
      <c r="H635">
        <f t="shared" si="28"/>
        <v>6.791666666666667</v>
      </c>
      <c r="I635">
        <f t="shared" si="29"/>
        <v>63.800000000000004</v>
      </c>
    </row>
    <row r="636" spans="1:9" x14ac:dyDescent="0.3">
      <c r="A636" t="s">
        <v>3722</v>
      </c>
      <c r="B636">
        <v>6.4</v>
      </c>
      <c r="F636" t="s">
        <v>3347</v>
      </c>
      <c r="G636">
        <f t="shared" si="27"/>
        <v>5</v>
      </c>
      <c r="H636">
        <f t="shared" si="28"/>
        <v>6.7800000000000011</v>
      </c>
      <c r="I636">
        <f t="shared" si="29"/>
        <v>63.7</v>
      </c>
    </row>
    <row r="637" spans="1:9" x14ac:dyDescent="0.3">
      <c r="A637" t="s">
        <v>3727</v>
      </c>
      <c r="B637">
        <v>7.3</v>
      </c>
      <c r="F637" t="s">
        <v>4537</v>
      </c>
      <c r="G637">
        <f t="shared" si="27"/>
        <v>5</v>
      </c>
      <c r="H637">
        <f t="shared" si="28"/>
        <v>6.7799999999999994</v>
      </c>
      <c r="I637">
        <f t="shared" si="29"/>
        <v>63.6</v>
      </c>
    </row>
    <row r="638" spans="1:9" x14ac:dyDescent="0.3">
      <c r="A638" t="s">
        <v>3732</v>
      </c>
      <c r="B638">
        <v>5.2</v>
      </c>
      <c r="F638" t="s">
        <v>7134</v>
      </c>
      <c r="G638">
        <f t="shared" si="27"/>
        <v>10</v>
      </c>
      <c r="H638">
        <f t="shared" si="28"/>
        <v>6.7799999999999994</v>
      </c>
      <c r="I638">
        <f t="shared" si="29"/>
        <v>63.6</v>
      </c>
    </row>
    <row r="639" spans="1:9" x14ac:dyDescent="0.3">
      <c r="A639" t="s">
        <v>3739</v>
      </c>
      <c r="B639">
        <v>6.6</v>
      </c>
      <c r="F639" t="s">
        <v>6997</v>
      </c>
      <c r="G639">
        <f t="shared" si="27"/>
        <v>4</v>
      </c>
      <c r="H639">
        <f t="shared" si="28"/>
        <v>6.7749999999999995</v>
      </c>
      <c r="I639">
        <f t="shared" si="29"/>
        <v>63.6</v>
      </c>
    </row>
    <row r="640" spans="1:9" x14ac:dyDescent="0.3">
      <c r="A640" t="s">
        <v>327</v>
      </c>
      <c r="B640">
        <v>6.3</v>
      </c>
      <c r="F640" t="s">
        <v>1489</v>
      </c>
      <c r="G640">
        <f t="shared" si="27"/>
        <v>7</v>
      </c>
      <c r="H640">
        <f t="shared" si="28"/>
        <v>6.7714285714285705</v>
      </c>
      <c r="I640">
        <f t="shared" si="29"/>
        <v>63.5</v>
      </c>
    </row>
    <row r="641" spans="1:9" x14ac:dyDescent="0.3">
      <c r="A641" t="s">
        <v>3749</v>
      </c>
      <c r="B641">
        <v>5.9</v>
      </c>
      <c r="F641" t="s">
        <v>1198</v>
      </c>
      <c r="G641">
        <f t="shared" si="27"/>
        <v>9</v>
      </c>
      <c r="H641">
        <f t="shared" si="28"/>
        <v>6.7666666666666675</v>
      </c>
      <c r="I641">
        <f t="shared" si="29"/>
        <v>63.4</v>
      </c>
    </row>
    <row r="642" spans="1:9" x14ac:dyDescent="0.3">
      <c r="A642" t="s">
        <v>3066</v>
      </c>
      <c r="B642">
        <v>6.7</v>
      </c>
      <c r="F642" t="s">
        <v>3836</v>
      </c>
      <c r="G642">
        <f t="shared" ref="G642:G705" si="30">COUNTIF($A$2:$A$3787,F642)</f>
        <v>3</v>
      </c>
      <c r="H642">
        <f t="shared" ref="H642:H705" si="31">AVERAGEIF($A$2:$A$3787,F642,$B$2:$B$3787)</f>
        <v>6.7666666666666666</v>
      </c>
      <c r="I642">
        <f t="shared" ref="I642:I705" si="32">_xlfn.PERCENTRANK.INC($H$2:$H$1752,H642)*100</f>
        <v>63.3</v>
      </c>
    </row>
    <row r="643" spans="1:9" x14ac:dyDescent="0.3">
      <c r="A643" t="s">
        <v>2331</v>
      </c>
      <c r="B643">
        <v>5.4</v>
      </c>
      <c r="F643" t="s">
        <v>5059</v>
      </c>
      <c r="G643">
        <f t="shared" si="30"/>
        <v>3</v>
      </c>
      <c r="H643">
        <f t="shared" si="31"/>
        <v>6.7666666666666666</v>
      </c>
      <c r="I643">
        <f t="shared" si="32"/>
        <v>63.3</v>
      </c>
    </row>
    <row r="644" spans="1:9" x14ac:dyDescent="0.3">
      <c r="A644" t="s">
        <v>2331</v>
      </c>
      <c r="B644">
        <v>6.4</v>
      </c>
      <c r="F644" t="s">
        <v>710</v>
      </c>
      <c r="G644">
        <f t="shared" si="30"/>
        <v>6</v>
      </c>
      <c r="H644">
        <f t="shared" si="31"/>
        <v>6.7666666666666666</v>
      </c>
      <c r="I644">
        <f t="shared" si="32"/>
        <v>63.3</v>
      </c>
    </row>
    <row r="645" spans="1:9" x14ac:dyDescent="0.3">
      <c r="A645" t="s">
        <v>2066</v>
      </c>
      <c r="B645">
        <v>6.7</v>
      </c>
      <c r="F645" t="s">
        <v>8052</v>
      </c>
      <c r="G645">
        <f t="shared" si="30"/>
        <v>3</v>
      </c>
      <c r="H645">
        <f t="shared" si="31"/>
        <v>6.7666666666666657</v>
      </c>
      <c r="I645">
        <f t="shared" si="32"/>
        <v>63.2</v>
      </c>
    </row>
    <row r="646" spans="1:9" x14ac:dyDescent="0.3">
      <c r="A646" t="s">
        <v>3778</v>
      </c>
      <c r="B646">
        <v>6.2</v>
      </c>
      <c r="F646" t="s">
        <v>10665</v>
      </c>
      <c r="G646">
        <f t="shared" si="30"/>
        <v>3</v>
      </c>
      <c r="H646">
        <f t="shared" si="31"/>
        <v>6.7666666666666657</v>
      </c>
      <c r="I646">
        <f t="shared" si="32"/>
        <v>63.2</v>
      </c>
    </row>
    <row r="647" spans="1:9" x14ac:dyDescent="0.3">
      <c r="A647" t="s">
        <v>250</v>
      </c>
      <c r="B647">
        <v>6.1</v>
      </c>
      <c r="F647" t="s">
        <v>5050</v>
      </c>
      <c r="G647">
        <f t="shared" si="30"/>
        <v>8</v>
      </c>
      <c r="H647">
        <f t="shared" si="31"/>
        <v>6.7624999999999993</v>
      </c>
      <c r="I647">
        <f t="shared" si="32"/>
        <v>63.1</v>
      </c>
    </row>
    <row r="648" spans="1:9" x14ac:dyDescent="0.3">
      <c r="A648" t="s">
        <v>685</v>
      </c>
      <c r="B648">
        <v>8.8000000000000007</v>
      </c>
      <c r="F648" t="s">
        <v>801</v>
      </c>
      <c r="G648">
        <f t="shared" si="30"/>
        <v>5</v>
      </c>
      <c r="H648">
        <f t="shared" si="31"/>
        <v>6.7600000000000007</v>
      </c>
      <c r="I648">
        <f t="shared" si="32"/>
        <v>63</v>
      </c>
    </row>
    <row r="649" spans="1:9" x14ac:dyDescent="0.3">
      <c r="A649" t="s">
        <v>327</v>
      </c>
      <c r="B649">
        <v>7.1</v>
      </c>
      <c r="F649" t="s">
        <v>2367</v>
      </c>
      <c r="G649">
        <f t="shared" si="30"/>
        <v>5</v>
      </c>
      <c r="H649">
        <f t="shared" si="31"/>
        <v>6.7600000000000007</v>
      </c>
      <c r="I649">
        <f t="shared" si="32"/>
        <v>63</v>
      </c>
    </row>
    <row r="650" spans="1:9" x14ac:dyDescent="0.3">
      <c r="A650" t="s">
        <v>3802</v>
      </c>
      <c r="B650">
        <v>5.7</v>
      </c>
      <c r="F650" t="s">
        <v>5624</v>
      </c>
      <c r="G650">
        <f t="shared" si="30"/>
        <v>4</v>
      </c>
      <c r="H650">
        <f t="shared" si="31"/>
        <v>6.7500000000000009</v>
      </c>
      <c r="I650">
        <f t="shared" si="32"/>
        <v>62.9</v>
      </c>
    </row>
    <row r="651" spans="1:9" x14ac:dyDescent="0.3">
      <c r="A651" t="s">
        <v>3668</v>
      </c>
      <c r="B651">
        <v>5</v>
      </c>
      <c r="F651" t="s">
        <v>1175</v>
      </c>
      <c r="G651">
        <f t="shared" si="30"/>
        <v>2</v>
      </c>
      <c r="H651">
        <f t="shared" si="31"/>
        <v>6.75</v>
      </c>
      <c r="I651">
        <f t="shared" si="32"/>
        <v>62.7</v>
      </c>
    </row>
    <row r="652" spans="1:9" x14ac:dyDescent="0.3">
      <c r="A652" t="s">
        <v>3810</v>
      </c>
      <c r="B652">
        <v>5.0999999999999996</v>
      </c>
      <c r="F652" t="s">
        <v>5428</v>
      </c>
      <c r="G652">
        <f t="shared" si="30"/>
        <v>2</v>
      </c>
      <c r="H652">
        <f t="shared" si="31"/>
        <v>6.75</v>
      </c>
      <c r="I652">
        <f t="shared" si="32"/>
        <v>62.7</v>
      </c>
    </row>
    <row r="653" spans="1:9" x14ac:dyDescent="0.3">
      <c r="A653" t="s">
        <v>3817</v>
      </c>
      <c r="B653">
        <v>6.9</v>
      </c>
      <c r="F653" t="s">
        <v>14184</v>
      </c>
      <c r="G653">
        <f t="shared" si="30"/>
        <v>2</v>
      </c>
      <c r="H653">
        <f t="shared" si="31"/>
        <v>6.75</v>
      </c>
      <c r="I653">
        <f t="shared" si="32"/>
        <v>62.7</v>
      </c>
    </row>
    <row r="654" spans="1:9" x14ac:dyDescent="0.3">
      <c r="A654" t="s">
        <v>3613</v>
      </c>
      <c r="B654">
        <v>4.8</v>
      </c>
      <c r="F654" t="s">
        <v>8972</v>
      </c>
      <c r="G654">
        <f t="shared" si="30"/>
        <v>4</v>
      </c>
      <c r="H654">
        <f t="shared" si="31"/>
        <v>6.75</v>
      </c>
      <c r="I654">
        <f t="shared" si="32"/>
        <v>62.7</v>
      </c>
    </row>
    <row r="655" spans="1:9" x14ac:dyDescent="0.3">
      <c r="A655" t="s">
        <v>3827</v>
      </c>
      <c r="B655">
        <v>6.5</v>
      </c>
      <c r="F655" t="s">
        <v>5882</v>
      </c>
      <c r="G655">
        <f t="shared" si="30"/>
        <v>3</v>
      </c>
      <c r="H655">
        <f t="shared" si="31"/>
        <v>6.7333333333333343</v>
      </c>
      <c r="I655">
        <f t="shared" si="32"/>
        <v>62.6</v>
      </c>
    </row>
    <row r="656" spans="1:9" x14ac:dyDescent="0.3">
      <c r="A656" t="s">
        <v>2213</v>
      </c>
      <c r="B656">
        <v>5.0999999999999996</v>
      </c>
      <c r="F656" t="s">
        <v>1318</v>
      </c>
      <c r="G656">
        <f t="shared" si="30"/>
        <v>3</v>
      </c>
      <c r="H656">
        <f t="shared" si="31"/>
        <v>6.7333333333333334</v>
      </c>
      <c r="I656">
        <f t="shared" si="32"/>
        <v>62.4</v>
      </c>
    </row>
    <row r="657" spans="1:9" x14ac:dyDescent="0.3">
      <c r="A657" t="s">
        <v>3836</v>
      </c>
      <c r="B657">
        <v>7.1</v>
      </c>
      <c r="F657" t="s">
        <v>4053</v>
      </c>
      <c r="G657">
        <f t="shared" si="30"/>
        <v>3</v>
      </c>
      <c r="H657">
        <f t="shared" si="31"/>
        <v>6.7333333333333334</v>
      </c>
      <c r="I657">
        <f t="shared" si="32"/>
        <v>62.4</v>
      </c>
    </row>
    <row r="658" spans="1:9" x14ac:dyDescent="0.3">
      <c r="A658" t="s">
        <v>1847</v>
      </c>
      <c r="B658">
        <v>7.5</v>
      </c>
      <c r="F658" t="s">
        <v>5683</v>
      </c>
      <c r="G658">
        <f t="shared" si="30"/>
        <v>3</v>
      </c>
      <c r="H658">
        <f t="shared" si="31"/>
        <v>6.7333333333333334</v>
      </c>
      <c r="I658">
        <f t="shared" si="32"/>
        <v>62.4</v>
      </c>
    </row>
    <row r="659" spans="1:9" x14ac:dyDescent="0.3">
      <c r="A659" t="s">
        <v>1965</v>
      </c>
      <c r="B659">
        <v>6.2</v>
      </c>
      <c r="F659" t="s">
        <v>18269</v>
      </c>
      <c r="G659">
        <f t="shared" si="30"/>
        <v>3</v>
      </c>
      <c r="H659">
        <f t="shared" si="31"/>
        <v>6.7333333333333334</v>
      </c>
      <c r="I659">
        <f t="shared" si="32"/>
        <v>62.4</v>
      </c>
    </row>
    <row r="660" spans="1:9" x14ac:dyDescent="0.3">
      <c r="A660" t="s">
        <v>935</v>
      </c>
      <c r="B660">
        <v>6.3</v>
      </c>
      <c r="F660" t="s">
        <v>5076</v>
      </c>
      <c r="G660">
        <f t="shared" si="30"/>
        <v>15</v>
      </c>
      <c r="H660">
        <f t="shared" si="31"/>
        <v>6.7333333333333334</v>
      </c>
      <c r="I660">
        <f t="shared" si="32"/>
        <v>62.4</v>
      </c>
    </row>
    <row r="661" spans="1:9" x14ac:dyDescent="0.3">
      <c r="A661" t="s">
        <v>389</v>
      </c>
      <c r="B661">
        <v>8.1</v>
      </c>
      <c r="F661" t="s">
        <v>5367</v>
      </c>
      <c r="G661">
        <f t="shared" si="30"/>
        <v>10</v>
      </c>
      <c r="H661">
        <f t="shared" si="31"/>
        <v>6.7299999999999995</v>
      </c>
      <c r="I661">
        <f t="shared" si="32"/>
        <v>62.3</v>
      </c>
    </row>
    <row r="662" spans="1:9" x14ac:dyDescent="0.3">
      <c r="A662" t="s">
        <v>3639</v>
      </c>
      <c r="B662">
        <v>6.6</v>
      </c>
      <c r="F662" t="s">
        <v>5081</v>
      </c>
      <c r="G662">
        <f t="shared" si="30"/>
        <v>5</v>
      </c>
      <c r="H662">
        <f t="shared" si="31"/>
        <v>6.7200000000000006</v>
      </c>
      <c r="I662">
        <f t="shared" si="32"/>
        <v>62.2</v>
      </c>
    </row>
    <row r="663" spans="1:9" x14ac:dyDescent="0.3">
      <c r="A663" t="s">
        <v>1198</v>
      </c>
      <c r="B663">
        <v>6.9</v>
      </c>
      <c r="F663" t="s">
        <v>4325</v>
      </c>
      <c r="G663">
        <f t="shared" si="30"/>
        <v>1</v>
      </c>
      <c r="H663">
        <f t="shared" si="31"/>
        <v>6.7</v>
      </c>
      <c r="I663">
        <f t="shared" si="32"/>
        <v>60</v>
      </c>
    </row>
    <row r="664" spans="1:9" x14ac:dyDescent="0.3">
      <c r="A664" t="s">
        <v>3873</v>
      </c>
      <c r="B664">
        <v>6.1</v>
      </c>
      <c r="F664" t="s">
        <v>6671</v>
      </c>
      <c r="G664">
        <f t="shared" si="30"/>
        <v>1</v>
      </c>
      <c r="H664">
        <f t="shared" si="31"/>
        <v>6.7</v>
      </c>
      <c r="I664">
        <f t="shared" si="32"/>
        <v>60</v>
      </c>
    </row>
    <row r="665" spans="1:9" x14ac:dyDescent="0.3">
      <c r="A665" t="s">
        <v>3880</v>
      </c>
      <c r="B665">
        <v>4.3</v>
      </c>
      <c r="F665" t="s">
        <v>8421</v>
      </c>
      <c r="G665">
        <f t="shared" si="30"/>
        <v>1</v>
      </c>
      <c r="H665">
        <f t="shared" si="31"/>
        <v>6.7</v>
      </c>
      <c r="I665">
        <f t="shared" si="32"/>
        <v>60</v>
      </c>
    </row>
    <row r="666" spans="1:9" x14ac:dyDescent="0.3">
      <c r="A666" t="s">
        <v>646</v>
      </c>
      <c r="B666">
        <v>6.6</v>
      </c>
      <c r="F666" t="s">
        <v>9461</v>
      </c>
      <c r="G666">
        <f t="shared" si="30"/>
        <v>1</v>
      </c>
      <c r="H666">
        <f t="shared" si="31"/>
        <v>6.7</v>
      </c>
      <c r="I666">
        <f t="shared" si="32"/>
        <v>60</v>
      </c>
    </row>
    <row r="667" spans="1:9" x14ac:dyDescent="0.3">
      <c r="A667" t="s">
        <v>3891</v>
      </c>
      <c r="B667">
        <v>6.8</v>
      </c>
      <c r="F667" t="s">
        <v>10265</v>
      </c>
      <c r="G667">
        <f t="shared" si="30"/>
        <v>1</v>
      </c>
      <c r="H667">
        <f t="shared" si="31"/>
        <v>6.7</v>
      </c>
      <c r="I667">
        <f t="shared" si="32"/>
        <v>60</v>
      </c>
    </row>
    <row r="668" spans="1:9" x14ac:dyDescent="0.3">
      <c r="A668" t="s">
        <v>3896</v>
      </c>
      <c r="B668">
        <v>3.8</v>
      </c>
      <c r="F668" t="s">
        <v>10848</v>
      </c>
      <c r="G668">
        <f t="shared" si="30"/>
        <v>1</v>
      </c>
      <c r="H668">
        <f t="shared" si="31"/>
        <v>6.7</v>
      </c>
      <c r="I668">
        <f t="shared" si="32"/>
        <v>60</v>
      </c>
    </row>
    <row r="669" spans="1:9" x14ac:dyDescent="0.3">
      <c r="A669" t="s">
        <v>3902</v>
      </c>
      <c r="B669">
        <v>5.9</v>
      </c>
      <c r="F669" t="s">
        <v>11431</v>
      </c>
      <c r="G669">
        <f t="shared" si="30"/>
        <v>1</v>
      </c>
      <c r="H669">
        <f t="shared" si="31"/>
        <v>6.7</v>
      </c>
      <c r="I669">
        <f t="shared" si="32"/>
        <v>60</v>
      </c>
    </row>
    <row r="670" spans="1:9" x14ac:dyDescent="0.3">
      <c r="A670" t="s">
        <v>1764</v>
      </c>
      <c r="B670">
        <v>7.9</v>
      </c>
      <c r="F670" t="s">
        <v>11792</v>
      </c>
      <c r="G670">
        <f t="shared" si="30"/>
        <v>1</v>
      </c>
      <c r="H670">
        <f t="shared" si="31"/>
        <v>6.7</v>
      </c>
      <c r="I670">
        <f t="shared" si="32"/>
        <v>60</v>
      </c>
    </row>
    <row r="671" spans="1:9" x14ac:dyDescent="0.3">
      <c r="A671" t="s">
        <v>3912</v>
      </c>
      <c r="B671">
        <v>6.3</v>
      </c>
      <c r="F671" t="s">
        <v>11958</v>
      </c>
      <c r="G671">
        <f t="shared" si="30"/>
        <v>1</v>
      </c>
      <c r="H671">
        <f t="shared" si="31"/>
        <v>6.7</v>
      </c>
      <c r="I671">
        <f t="shared" si="32"/>
        <v>60</v>
      </c>
    </row>
    <row r="672" spans="1:9" x14ac:dyDescent="0.3">
      <c r="A672" t="s">
        <v>3917</v>
      </c>
      <c r="B672">
        <v>5.5</v>
      </c>
      <c r="F672" t="s">
        <v>12075</v>
      </c>
      <c r="G672">
        <f t="shared" si="30"/>
        <v>1</v>
      </c>
      <c r="H672">
        <f t="shared" si="31"/>
        <v>6.7</v>
      </c>
      <c r="I672">
        <f t="shared" si="32"/>
        <v>60</v>
      </c>
    </row>
    <row r="673" spans="1:9" x14ac:dyDescent="0.3">
      <c r="A673" t="s">
        <v>111</v>
      </c>
      <c r="B673">
        <v>7.7</v>
      </c>
      <c r="F673" t="s">
        <v>13982</v>
      </c>
      <c r="G673">
        <f t="shared" si="30"/>
        <v>1</v>
      </c>
      <c r="H673">
        <f t="shared" si="31"/>
        <v>6.7</v>
      </c>
      <c r="I673">
        <f t="shared" si="32"/>
        <v>60</v>
      </c>
    </row>
    <row r="674" spans="1:9" x14ac:dyDescent="0.3">
      <c r="A674" t="s">
        <v>1965</v>
      </c>
      <c r="B674">
        <v>6.3</v>
      </c>
      <c r="F674" t="s">
        <v>14093</v>
      </c>
      <c r="G674">
        <f t="shared" si="30"/>
        <v>1</v>
      </c>
      <c r="H674">
        <f t="shared" si="31"/>
        <v>6.7</v>
      </c>
      <c r="I674">
        <f t="shared" si="32"/>
        <v>60</v>
      </c>
    </row>
    <row r="675" spans="1:9" x14ac:dyDescent="0.3">
      <c r="A675" t="s">
        <v>3930</v>
      </c>
      <c r="B675">
        <v>7.1</v>
      </c>
      <c r="F675" t="s">
        <v>14196</v>
      </c>
      <c r="G675">
        <f t="shared" si="30"/>
        <v>1</v>
      </c>
      <c r="H675">
        <f t="shared" si="31"/>
        <v>6.7</v>
      </c>
      <c r="I675">
        <f t="shared" si="32"/>
        <v>60</v>
      </c>
    </row>
    <row r="676" spans="1:9" x14ac:dyDescent="0.3">
      <c r="A676" t="s">
        <v>3259</v>
      </c>
      <c r="B676">
        <v>8.5</v>
      </c>
      <c r="F676" t="s">
        <v>14985</v>
      </c>
      <c r="G676">
        <f t="shared" si="30"/>
        <v>1</v>
      </c>
      <c r="H676">
        <f t="shared" si="31"/>
        <v>6.7</v>
      </c>
      <c r="I676">
        <f t="shared" si="32"/>
        <v>60</v>
      </c>
    </row>
    <row r="677" spans="1:9" x14ac:dyDescent="0.3">
      <c r="A677" t="s">
        <v>1776</v>
      </c>
      <c r="B677">
        <v>5.8</v>
      </c>
      <c r="F677" t="s">
        <v>15101</v>
      </c>
      <c r="G677">
        <f t="shared" si="30"/>
        <v>1</v>
      </c>
      <c r="H677">
        <f t="shared" si="31"/>
        <v>6.7</v>
      </c>
      <c r="I677">
        <f t="shared" si="32"/>
        <v>60</v>
      </c>
    </row>
    <row r="678" spans="1:9" x14ac:dyDescent="0.3">
      <c r="A678" t="s">
        <v>685</v>
      </c>
      <c r="B678">
        <v>8.1</v>
      </c>
      <c r="F678" t="s">
        <v>15144</v>
      </c>
      <c r="G678">
        <f t="shared" si="30"/>
        <v>1</v>
      </c>
      <c r="H678">
        <f t="shared" si="31"/>
        <v>6.7</v>
      </c>
      <c r="I678">
        <f t="shared" si="32"/>
        <v>60</v>
      </c>
    </row>
    <row r="679" spans="1:9" x14ac:dyDescent="0.3">
      <c r="A679" t="s">
        <v>521</v>
      </c>
      <c r="B679">
        <v>7.9</v>
      </c>
      <c r="F679" t="s">
        <v>15431</v>
      </c>
      <c r="G679">
        <f t="shared" si="30"/>
        <v>1</v>
      </c>
      <c r="H679">
        <f t="shared" si="31"/>
        <v>6.7</v>
      </c>
      <c r="I679">
        <f t="shared" si="32"/>
        <v>60</v>
      </c>
    </row>
    <row r="680" spans="1:9" x14ac:dyDescent="0.3">
      <c r="A680" t="s">
        <v>313</v>
      </c>
      <c r="B680">
        <v>7.2</v>
      </c>
      <c r="F680" t="s">
        <v>15502</v>
      </c>
      <c r="G680">
        <f t="shared" si="30"/>
        <v>1</v>
      </c>
      <c r="H680">
        <f t="shared" si="31"/>
        <v>6.7</v>
      </c>
      <c r="I680">
        <f t="shared" si="32"/>
        <v>60</v>
      </c>
    </row>
    <row r="681" spans="1:9" x14ac:dyDescent="0.3">
      <c r="A681" t="s">
        <v>1783</v>
      </c>
      <c r="B681">
        <v>6.3</v>
      </c>
      <c r="F681" t="s">
        <v>16321</v>
      </c>
      <c r="G681">
        <f t="shared" si="30"/>
        <v>1</v>
      </c>
      <c r="H681">
        <f t="shared" si="31"/>
        <v>6.7</v>
      </c>
      <c r="I681">
        <f t="shared" si="32"/>
        <v>60</v>
      </c>
    </row>
    <row r="682" spans="1:9" x14ac:dyDescent="0.3">
      <c r="A682" t="s">
        <v>1096</v>
      </c>
      <c r="B682">
        <v>8.1</v>
      </c>
      <c r="F682" t="s">
        <v>16714</v>
      </c>
      <c r="G682">
        <f t="shared" si="30"/>
        <v>1</v>
      </c>
      <c r="H682">
        <f t="shared" si="31"/>
        <v>6.7</v>
      </c>
      <c r="I682">
        <f t="shared" si="32"/>
        <v>60</v>
      </c>
    </row>
    <row r="683" spans="1:9" x14ac:dyDescent="0.3">
      <c r="A683" t="s">
        <v>3973</v>
      </c>
      <c r="B683">
        <v>7</v>
      </c>
      <c r="F683" t="s">
        <v>17426</v>
      </c>
      <c r="G683">
        <f t="shared" si="30"/>
        <v>1</v>
      </c>
      <c r="H683">
        <f t="shared" si="31"/>
        <v>6.7</v>
      </c>
      <c r="I683">
        <f t="shared" si="32"/>
        <v>60</v>
      </c>
    </row>
    <row r="684" spans="1:9" x14ac:dyDescent="0.3">
      <c r="A684" t="s">
        <v>3233</v>
      </c>
      <c r="B684">
        <v>5.5</v>
      </c>
      <c r="F684" t="s">
        <v>18136</v>
      </c>
      <c r="G684">
        <f t="shared" si="30"/>
        <v>1</v>
      </c>
      <c r="H684">
        <f t="shared" si="31"/>
        <v>6.7</v>
      </c>
      <c r="I684">
        <f t="shared" si="32"/>
        <v>60</v>
      </c>
    </row>
    <row r="685" spans="1:9" x14ac:dyDescent="0.3">
      <c r="A685" t="s">
        <v>3836</v>
      </c>
      <c r="B685">
        <v>6.7</v>
      </c>
      <c r="F685" t="s">
        <v>18443</v>
      </c>
      <c r="G685">
        <f t="shared" si="30"/>
        <v>1</v>
      </c>
      <c r="H685">
        <f t="shared" si="31"/>
        <v>6.7</v>
      </c>
      <c r="I685">
        <f t="shared" si="32"/>
        <v>60</v>
      </c>
    </row>
    <row r="686" spans="1:9" x14ac:dyDescent="0.3">
      <c r="A686" t="s">
        <v>1889</v>
      </c>
      <c r="B686">
        <v>5.2</v>
      </c>
      <c r="F686" t="s">
        <v>1770</v>
      </c>
      <c r="G686">
        <f t="shared" si="30"/>
        <v>1</v>
      </c>
      <c r="H686">
        <f t="shared" si="31"/>
        <v>6.7</v>
      </c>
      <c r="I686">
        <f t="shared" si="32"/>
        <v>60</v>
      </c>
    </row>
    <row r="687" spans="1:9" x14ac:dyDescent="0.3">
      <c r="A687" t="s">
        <v>3088</v>
      </c>
      <c r="B687">
        <v>7</v>
      </c>
      <c r="F687" t="s">
        <v>19826</v>
      </c>
      <c r="G687">
        <f t="shared" si="30"/>
        <v>1</v>
      </c>
      <c r="H687">
        <f t="shared" si="31"/>
        <v>6.7</v>
      </c>
      <c r="I687">
        <f t="shared" si="32"/>
        <v>60</v>
      </c>
    </row>
    <row r="688" spans="1:9" x14ac:dyDescent="0.3">
      <c r="A688" t="s">
        <v>3998</v>
      </c>
      <c r="B688">
        <v>6.1</v>
      </c>
      <c r="F688" t="s">
        <v>20372</v>
      </c>
      <c r="G688">
        <f t="shared" si="30"/>
        <v>1</v>
      </c>
      <c r="H688">
        <f t="shared" si="31"/>
        <v>6.7</v>
      </c>
      <c r="I688">
        <f t="shared" si="32"/>
        <v>60</v>
      </c>
    </row>
    <row r="689" spans="1:9" x14ac:dyDescent="0.3">
      <c r="A689" t="s">
        <v>801</v>
      </c>
      <c r="B689">
        <v>6.6</v>
      </c>
      <c r="F689" t="s">
        <v>20755</v>
      </c>
      <c r="G689">
        <f t="shared" si="30"/>
        <v>1</v>
      </c>
      <c r="H689">
        <f t="shared" si="31"/>
        <v>6.7</v>
      </c>
      <c r="I689">
        <f t="shared" si="32"/>
        <v>60</v>
      </c>
    </row>
    <row r="690" spans="1:9" x14ac:dyDescent="0.3">
      <c r="A690" t="s">
        <v>4008</v>
      </c>
      <c r="B690">
        <v>5.5</v>
      </c>
      <c r="F690" t="s">
        <v>20951</v>
      </c>
      <c r="G690">
        <f t="shared" si="30"/>
        <v>1</v>
      </c>
      <c r="H690">
        <f t="shared" si="31"/>
        <v>6.7</v>
      </c>
      <c r="I690">
        <f t="shared" si="32"/>
        <v>60</v>
      </c>
    </row>
    <row r="691" spans="1:9" x14ac:dyDescent="0.3">
      <c r="A691" t="s">
        <v>1739</v>
      </c>
      <c r="B691">
        <v>5.9</v>
      </c>
      <c r="F691" t="s">
        <v>21027</v>
      </c>
      <c r="G691">
        <f t="shared" si="30"/>
        <v>1</v>
      </c>
      <c r="H691">
        <f t="shared" si="31"/>
        <v>6.7</v>
      </c>
      <c r="I691">
        <f t="shared" si="32"/>
        <v>60</v>
      </c>
    </row>
    <row r="692" spans="1:9" x14ac:dyDescent="0.3">
      <c r="A692" t="s">
        <v>2612</v>
      </c>
      <c r="B692">
        <v>5.4</v>
      </c>
      <c r="F692" t="s">
        <v>21033</v>
      </c>
      <c r="G692">
        <f t="shared" si="30"/>
        <v>1</v>
      </c>
      <c r="H692">
        <f t="shared" si="31"/>
        <v>6.7</v>
      </c>
      <c r="I692">
        <f t="shared" si="32"/>
        <v>60</v>
      </c>
    </row>
    <row r="693" spans="1:9" x14ac:dyDescent="0.3">
      <c r="A693" t="s">
        <v>4021</v>
      </c>
      <c r="B693">
        <v>6.4</v>
      </c>
      <c r="F693" t="s">
        <v>21106</v>
      </c>
      <c r="G693">
        <f t="shared" si="30"/>
        <v>1</v>
      </c>
      <c r="H693">
        <f t="shared" si="31"/>
        <v>6.7</v>
      </c>
      <c r="I693">
        <f t="shared" si="32"/>
        <v>60</v>
      </c>
    </row>
    <row r="694" spans="1:9" x14ac:dyDescent="0.3">
      <c r="A694" t="s">
        <v>4027</v>
      </c>
      <c r="B694">
        <v>5.7</v>
      </c>
      <c r="F694" t="s">
        <v>19088</v>
      </c>
      <c r="G694">
        <f t="shared" si="30"/>
        <v>1</v>
      </c>
      <c r="H694">
        <f t="shared" si="31"/>
        <v>6.7</v>
      </c>
      <c r="I694">
        <f t="shared" si="32"/>
        <v>60</v>
      </c>
    </row>
    <row r="695" spans="1:9" x14ac:dyDescent="0.3">
      <c r="A695" t="s">
        <v>260</v>
      </c>
      <c r="B695">
        <v>6.7</v>
      </c>
      <c r="F695" t="s">
        <v>23174</v>
      </c>
      <c r="G695">
        <f t="shared" si="30"/>
        <v>1</v>
      </c>
      <c r="H695">
        <f t="shared" si="31"/>
        <v>6.7</v>
      </c>
      <c r="I695">
        <f t="shared" si="32"/>
        <v>60</v>
      </c>
    </row>
    <row r="696" spans="1:9" x14ac:dyDescent="0.3">
      <c r="A696" t="s">
        <v>1257</v>
      </c>
      <c r="B696">
        <v>7.1</v>
      </c>
      <c r="F696" t="s">
        <v>23207</v>
      </c>
      <c r="G696">
        <f t="shared" si="30"/>
        <v>1</v>
      </c>
      <c r="H696">
        <f t="shared" si="31"/>
        <v>6.7</v>
      </c>
      <c r="I696">
        <f t="shared" si="32"/>
        <v>60</v>
      </c>
    </row>
    <row r="697" spans="1:9" x14ac:dyDescent="0.3">
      <c r="A697" t="s">
        <v>760</v>
      </c>
      <c r="B697">
        <v>6.8</v>
      </c>
      <c r="F697" t="s">
        <v>23369</v>
      </c>
      <c r="G697">
        <f t="shared" si="30"/>
        <v>1</v>
      </c>
      <c r="H697">
        <f t="shared" si="31"/>
        <v>6.7</v>
      </c>
      <c r="I697">
        <f t="shared" si="32"/>
        <v>60</v>
      </c>
    </row>
    <row r="698" spans="1:9" x14ac:dyDescent="0.3">
      <c r="A698" t="s">
        <v>4041</v>
      </c>
      <c r="B698">
        <v>6.5</v>
      </c>
      <c r="F698" t="s">
        <v>23654</v>
      </c>
      <c r="G698">
        <f t="shared" si="30"/>
        <v>1</v>
      </c>
      <c r="H698">
        <f t="shared" si="31"/>
        <v>6.7</v>
      </c>
      <c r="I698">
        <f t="shared" si="32"/>
        <v>60</v>
      </c>
    </row>
    <row r="699" spans="1:9" x14ac:dyDescent="0.3">
      <c r="A699" t="s">
        <v>1633</v>
      </c>
      <c r="B699">
        <v>7.6</v>
      </c>
      <c r="F699" t="s">
        <v>23977</v>
      </c>
      <c r="G699">
        <f t="shared" si="30"/>
        <v>1</v>
      </c>
      <c r="H699">
        <f t="shared" si="31"/>
        <v>6.7</v>
      </c>
      <c r="I699">
        <f t="shared" si="32"/>
        <v>60</v>
      </c>
    </row>
    <row r="700" spans="1:9" x14ac:dyDescent="0.3">
      <c r="A700" t="s">
        <v>1757</v>
      </c>
      <c r="B700">
        <v>5.5</v>
      </c>
      <c r="F700" t="s">
        <v>5990</v>
      </c>
      <c r="G700">
        <f t="shared" si="30"/>
        <v>3</v>
      </c>
      <c r="H700">
        <f t="shared" si="31"/>
        <v>6.7</v>
      </c>
      <c r="I700">
        <f t="shared" si="32"/>
        <v>60</v>
      </c>
    </row>
    <row r="701" spans="1:9" x14ac:dyDescent="0.3">
      <c r="A701" t="s">
        <v>4053</v>
      </c>
      <c r="B701">
        <v>6.5</v>
      </c>
      <c r="F701" t="s">
        <v>2641</v>
      </c>
      <c r="G701">
        <f t="shared" si="30"/>
        <v>4</v>
      </c>
      <c r="H701">
        <f t="shared" si="31"/>
        <v>6.7</v>
      </c>
      <c r="I701">
        <f t="shared" si="32"/>
        <v>60</v>
      </c>
    </row>
    <row r="702" spans="1:9" x14ac:dyDescent="0.3">
      <c r="A702" t="s">
        <v>886</v>
      </c>
      <c r="B702">
        <v>7</v>
      </c>
      <c r="F702" t="s">
        <v>6963</v>
      </c>
      <c r="G702">
        <f t="shared" si="30"/>
        <v>4</v>
      </c>
      <c r="H702">
        <f t="shared" si="31"/>
        <v>6.6999999999999993</v>
      </c>
      <c r="I702">
        <f t="shared" si="32"/>
        <v>60</v>
      </c>
    </row>
    <row r="703" spans="1:9" x14ac:dyDescent="0.3">
      <c r="A703" t="s">
        <v>2066</v>
      </c>
      <c r="B703">
        <v>5.8</v>
      </c>
      <c r="F703" t="s">
        <v>845</v>
      </c>
      <c r="G703">
        <f t="shared" si="30"/>
        <v>6</v>
      </c>
      <c r="H703">
        <f t="shared" si="31"/>
        <v>6.6833333333333336</v>
      </c>
      <c r="I703">
        <f t="shared" si="32"/>
        <v>59.9</v>
      </c>
    </row>
    <row r="704" spans="1:9" x14ac:dyDescent="0.3">
      <c r="A704" t="s">
        <v>4066</v>
      </c>
      <c r="B704">
        <v>7.3</v>
      </c>
      <c r="F704" t="s">
        <v>1526</v>
      </c>
      <c r="G704">
        <f t="shared" si="30"/>
        <v>15</v>
      </c>
      <c r="H704">
        <f t="shared" si="31"/>
        <v>6.6800000000000006</v>
      </c>
      <c r="I704">
        <f t="shared" si="32"/>
        <v>59.8</v>
      </c>
    </row>
    <row r="705" spans="1:9" x14ac:dyDescent="0.3">
      <c r="A705" t="s">
        <v>1526</v>
      </c>
      <c r="B705">
        <v>6.6</v>
      </c>
      <c r="F705" t="s">
        <v>528</v>
      </c>
      <c r="G705">
        <f t="shared" si="30"/>
        <v>5</v>
      </c>
      <c r="H705">
        <f t="shared" si="31"/>
        <v>6.68</v>
      </c>
      <c r="I705">
        <f t="shared" si="32"/>
        <v>59.8</v>
      </c>
    </row>
    <row r="706" spans="1:9" x14ac:dyDescent="0.3">
      <c r="A706" t="s">
        <v>4080</v>
      </c>
      <c r="B706">
        <v>4.4000000000000004</v>
      </c>
      <c r="F706" t="s">
        <v>1394</v>
      </c>
      <c r="G706">
        <f t="shared" ref="G706:G769" si="33">COUNTIF($A$2:$A$3787,F706)</f>
        <v>4</v>
      </c>
      <c r="H706">
        <f t="shared" ref="H706:H769" si="34">AVERAGEIF($A$2:$A$3787,F706,$B$2:$B$3787)</f>
        <v>6.6750000000000007</v>
      </c>
      <c r="I706">
        <f t="shared" ref="I706:I769" si="35">_xlfn.PERCENTRANK.INC($H$2:$H$1752,H706)*100</f>
        <v>59.699999999999996</v>
      </c>
    </row>
    <row r="707" spans="1:9" x14ac:dyDescent="0.3">
      <c r="A707" t="s">
        <v>3176</v>
      </c>
      <c r="B707">
        <v>7.7</v>
      </c>
      <c r="F707" t="s">
        <v>16101</v>
      </c>
      <c r="G707">
        <f t="shared" si="33"/>
        <v>4</v>
      </c>
      <c r="H707">
        <f t="shared" si="34"/>
        <v>6.6750000000000007</v>
      </c>
      <c r="I707">
        <f t="shared" si="35"/>
        <v>59.699999999999996</v>
      </c>
    </row>
    <row r="708" spans="1:9" x14ac:dyDescent="0.3">
      <c r="A708" t="s">
        <v>912</v>
      </c>
      <c r="B708">
        <v>5</v>
      </c>
      <c r="F708" t="s">
        <v>3401</v>
      </c>
      <c r="G708">
        <f t="shared" si="33"/>
        <v>4</v>
      </c>
      <c r="H708">
        <f t="shared" si="34"/>
        <v>6.6749999999999998</v>
      </c>
      <c r="I708">
        <f t="shared" si="35"/>
        <v>59.599999999999994</v>
      </c>
    </row>
    <row r="709" spans="1:9" x14ac:dyDescent="0.3">
      <c r="A709" t="s">
        <v>1739</v>
      </c>
      <c r="B709">
        <v>7.7</v>
      </c>
      <c r="F709" t="s">
        <v>1776</v>
      </c>
      <c r="G709">
        <f t="shared" si="33"/>
        <v>3</v>
      </c>
      <c r="H709">
        <f t="shared" si="34"/>
        <v>6.666666666666667</v>
      </c>
      <c r="I709">
        <f t="shared" si="35"/>
        <v>59.199999999999996</v>
      </c>
    </row>
    <row r="710" spans="1:9" x14ac:dyDescent="0.3">
      <c r="A710" t="s">
        <v>4099</v>
      </c>
      <c r="B710">
        <v>4.4000000000000004</v>
      </c>
      <c r="F710" t="s">
        <v>5769</v>
      </c>
      <c r="G710">
        <f t="shared" si="33"/>
        <v>3</v>
      </c>
      <c r="H710">
        <f t="shared" si="34"/>
        <v>6.666666666666667</v>
      </c>
      <c r="I710">
        <f t="shared" si="35"/>
        <v>59.199999999999996</v>
      </c>
    </row>
    <row r="711" spans="1:9" x14ac:dyDescent="0.3">
      <c r="A711" t="s">
        <v>2542</v>
      </c>
      <c r="B711">
        <v>6.1</v>
      </c>
      <c r="F711" t="s">
        <v>5774</v>
      </c>
      <c r="G711">
        <f t="shared" si="33"/>
        <v>3</v>
      </c>
      <c r="H711">
        <f t="shared" si="34"/>
        <v>6.666666666666667</v>
      </c>
      <c r="I711">
        <f t="shared" si="35"/>
        <v>59.199999999999996</v>
      </c>
    </row>
    <row r="712" spans="1:9" x14ac:dyDescent="0.3">
      <c r="A712" t="s">
        <v>4107</v>
      </c>
      <c r="B712">
        <v>5.4</v>
      </c>
      <c r="F712" t="s">
        <v>8417</v>
      </c>
      <c r="G712">
        <f t="shared" si="33"/>
        <v>3</v>
      </c>
      <c r="H712">
        <f t="shared" si="34"/>
        <v>6.666666666666667</v>
      </c>
      <c r="I712">
        <f t="shared" si="35"/>
        <v>59.199999999999996</v>
      </c>
    </row>
    <row r="713" spans="1:9" x14ac:dyDescent="0.3">
      <c r="A713" t="s">
        <v>378</v>
      </c>
      <c r="B713">
        <v>6.8</v>
      </c>
      <c r="F713" t="s">
        <v>9184</v>
      </c>
      <c r="G713">
        <f t="shared" si="33"/>
        <v>3</v>
      </c>
      <c r="H713">
        <f t="shared" si="34"/>
        <v>6.666666666666667</v>
      </c>
      <c r="I713">
        <f t="shared" si="35"/>
        <v>59.199999999999996</v>
      </c>
    </row>
    <row r="714" spans="1:9" x14ac:dyDescent="0.3">
      <c r="A714" t="s">
        <v>4118</v>
      </c>
      <c r="B714">
        <v>6.5</v>
      </c>
      <c r="F714" t="s">
        <v>225</v>
      </c>
      <c r="G714">
        <f t="shared" si="33"/>
        <v>6</v>
      </c>
      <c r="H714">
        <f t="shared" si="34"/>
        <v>6.666666666666667</v>
      </c>
      <c r="I714">
        <f t="shared" si="35"/>
        <v>59.199999999999996</v>
      </c>
    </row>
    <row r="715" spans="1:9" x14ac:dyDescent="0.3">
      <c r="A715" t="s">
        <v>4122</v>
      </c>
      <c r="B715">
        <v>7</v>
      </c>
      <c r="F715" t="s">
        <v>5418</v>
      </c>
      <c r="G715">
        <f t="shared" si="33"/>
        <v>6</v>
      </c>
      <c r="H715">
        <f t="shared" si="34"/>
        <v>6.666666666666667</v>
      </c>
      <c r="I715">
        <f t="shared" si="35"/>
        <v>59.199999999999996</v>
      </c>
    </row>
    <row r="716" spans="1:9" x14ac:dyDescent="0.3">
      <c r="A716" t="s">
        <v>3516</v>
      </c>
      <c r="B716">
        <v>6.3</v>
      </c>
      <c r="F716" t="s">
        <v>1114</v>
      </c>
      <c r="G716">
        <f t="shared" si="33"/>
        <v>6</v>
      </c>
      <c r="H716">
        <f t="shared" si="34"/>
        <v>6.6666666666666652</v>
      </c>
      <c r="I716">
        <f t="shared" si="35"/>
        <v>59.199999999999996</v>
      </c>
    </row>
    <row r="717" spans="1:9" x14ac:dyDescent="0.3">
      <c r="A717" t="s">
        <v>1340</v>
      </c>
      <c r="B717">
        <v>6.3</v>
      </c>
      <c r="F717" t="s">
        <v>2542</v>
      </c>
      <c r="G717">
        <f t="shared" si="33"/>
        <v>7</v>
      </c>
      <c r="H717">
        <f t="shared" si="34"/>
        <v>6.6571428571428575</v>
      </c>
      <c r="I717">
        <f t="shared" si="35"/>
        <v>59.099999999999994</v>
      </c>
    </row>
    <row r="718" spans="1:9" x14ac:dyDescent="0.3">
      <c r="A718" t="s">
        <v>4134</v>
      </c>
      <c r="B718">
        <v>6.1</v>
      </c>
      <c r="F718" t="s">
        <v>1252</v>
      </c>
      <c r="G718">
        <f t="shared" si="33"/>
        <v>11</v>
      </c>
      <c r="H718">
        <f t="shared" si="34"/>
        <v>6.6545454545454552</v>
      </c>
      <c r="I718">
        <f t="shared" si="35"/>
        <v>59</v>
      </c>
    </row>
    <row r="719" spans="1:9" x14ac:dyDescent="0.3">
      <c r="A719" t="s">
        <v>4139</v>
      </c>
      <c r="B719">
        <v>6.1</v>
      </c>
      <c r="F719" t="s">
        <v>5230</v>
      </c>
      <c r="G719">
        <f t="shared" si="33"/>
        <v>2</v>
      </c>
      <c r="H719">
        <f t="shared" si="34"/>
        <v>6.65</v>
      </c>
      <c r="I719">
        <f t="shared" si="35"/>
        <v>58.699999999999996</v>
      </c>
    </row>
    <row r="720" spans="1:9" x14ac:dyDescent="0.3">
      <c r="A720" t="s">
        <v>4149</v>
      </c>
      <c r="B720">
        <v>5.3</v>
      </c>
      <c r="F720" t="s">
        <v>6176</v>
      </c>
      <c r="G720">
        <f t="shared" si="33"/>
        <v>2</v>
      </c>
      <c r="H720">
        <f t="shared" si="34"/>
        <v>6.65</v>
      </c>
      <c r="I720">
        <f t="shared" si="35"/>
        <v>58.699999999999996</v>
      </c>
    </row>
    <row r="721" spans="1:9" x14ac:dyDescent="0.3">
      <c r="A721" t="s">
        <v>4154</v>
      </c>
      <c r="B721">
        <v>5.4</v>
      </c>
      <c r="F721" t="s">
        <v>9667</v>
      </c>
      <c r="G721">
        <f t="shared" si="33"/>
        <v>2</v>
      </c>
      <c r="H721">
        <f t="shared" si="34"/>
        <v>6.65</v>
      </c>
      <c r="I721">
        <f t="shared" si="35"/>
        <v>58.699999999999996</v>
      </c>
    </row>
    <row r="722" spans="1:9" x14ac:dyDescent="0.3">
      <c r="A722" t="s">
        <v>857</v>
      </c>
      <c r="B722">
        <v>6.2</v>
      </c>
      <c r="F722" t="s">
        <v>10377</v>
      </c>
      <c r="G722">
        <f t="shared" si="33"/>
        <v>2</v>
      </c>
      <c r="H722">
        <f t="shared" si="34"/>
        <v>6.65</v>
      </c>
      <c r="I722">
        <f t="shared" si="35"/>
        <v>58.699999999999996</v>
      </c>
    </row>
    <row r="723" spans="1:9" x14ac:dyDescent="0.3">
      <c r="A723" t="s">
        <v>4166</v>
      </c>
      <c r="B723">
        <v>6.6</v>
      </c>
      <c r="F723" t="s">
        <v>11653</v>
      </c>
      <c r="G723">
        <f t="shared" si="33"/>
        <v>2</v>
      </c>
      <c r="H723">
        <f t="shared" si="34"/>
        <v>6.65</v>
      </c>
      <c r="I723">
        <f t="shared" si="35"/>
        <v>58.699999999999996</v>
      </c>
    </row>
    <row r="724" spans="1:9" x14ac:dyDescent="0.3">
      <c r="A724" t="s">
        <v>4171</v>
      </c>
      <c r="B724">
        <v>5.9</v>
      </c>
      <c r="F724" t="s">
        <v>4950</v>
      </c>
      <c r="G724">
        <f t="shared" si="33"/>
        <v>4</v>
      </c>
      <c r="H724">
        <f t="shared" si="34"/>
        <v>6.65</v>
      </c>
      <c r="I724">
        <f t="shared" si="35"/>
        <v>58.699999999999996</v>
      </c>
    </row>
    <row r="725" spans="1:9" x14ac:dyDescent="0.3">
      <c r="A725" t="s">
        <v>4176</v>
      </c>
      <c r="B725">
        <v>6.3</v>
      </c>
      <c r="F725" t="s">
        <v>1058</v>
      </c>
      <c r="G725">
        <f t="shared" si="33"/>
        <v>9</v>
      </c>
      <c r="H725">
        <f t="shared" si="34"/>
        <v>6.6333333333333337</v>
      </c>
      <c r="I725">
        <f t="shared" si="35"/>
        <v>58.599999999999994</v>
      </c>
    </row>
    <row r="726" spans="1:9" x14ac:dyDescent="0.3">
      <c r="A726" t="s">
        <v>3098</v>
      </c>
      <c r="B726">
        <v>7.2</v>
      </c>
      <c r="F726" t="s">
        <v>717</v>
      </c>
      <c r="G726">
        <f t="shared" si="33"/>
        <v>3</v>
      </c>
      <c r="H726">
        <f t="shared" si="34"/>
        <v>6.6333333333333329</v>
      </c>
      <c r="I726">
        <f t="shared" si="35"/>
        <v>58.5</v>
      </c>
    </row>
    <row r="727" spans="1:9" x14ac:dyDescent="0.3">
      <c r="A727" t="s">
        <v>4188</v>
      </c>
      <c r="B727">
        <v>6.8</v>
      </c>
      <c r="F727" t="s">
        <v>14295</v>
      </c>
      <c r="G727">
        <f t="shared" si="33"/>
        <v>3</v>
      </c>
      <c r="H727">
        <f t="shared" si="34"/>
        <v>6.6333333333333329</v>
      </c>
      <c r="I727">
        <f t="shared" si="35"/>
        <v>58.5</v>
      </c>
    </row>
    <row r="728" spans="1:9" x14ac:dyDescent="0.3">
      <c r="A728" t="s">
        <v>4194</v>
      </c>
      <c r="B728">
        <v>6.1</v>
      </c>
      <c r="F728" t="s">
        <v>1311</v>
      </c>
      <c r="G728">
        <f t="shared" si="33"/>
        <v>10</v>
      </c>
      <c r="H728">
        <f t="shared" si="34"/>
        <v>6.63</v>
      </c>
      <c r="I728">
        <f t="shared" si="35"/>
        <v>58.5</v>
      </c>
    </row>
    <row r="729" spans="1:9" x14ac:dyDescent="0.3">
      <c r="A729" t="s">
        <v>2099</v>
      </c>
      <c r="B729">
        <v>7.8</v>
      </c>
      <c r="F729" t="s">
        <v>1971</v>
      </c>
      <c r="G729">
        <f t="shared" si="33"/>
        <v>4</v>
      </c>
      <c r="H729">
        <f t="shared" si="34"/>
        <v>6.625</v>
      </c>
      <c r="I729">
        <f t="shared" si="35"/>
        <v>58.4</v>
      </c>
    </row>
    <row r="730" spans="1:9" x14ac:dyDescent="0.3">
      <c r="A730" t="s">
        <v>4203</v>
      </c>
      <c r="B730">
        <v>5</v>
      </c>
      <c r="F730" t="s">
        <v>3367</v>
      </c>
      <c r="G730">
        <f t="shared" si="33"/>
        <v>4</v>
      </c>
      <c r="H730">
        <f t="shared" si="34"/>
        <v>6.625</v>
      </c>
      <c r="I730">
        <f t="shared" si="35"/>
        <v>58.4</v>
      </c>
    </row>
    <row r="731" spans="1:9" x14ac:dyDescent="0.3">
      <c r="A731" t="s">
        <v>3613</v>
      </c>
      <c r="B731">
        <v>6.2</v>
      </c>
      <c r="F731" t="s">
        <v>278</v>
      </c>
      <c r="G731">
        <f t="shared" si="33"/>
        <v>12</v>
      </c>
      <c r="H731">
        <f t="shared" si="34"/>
        <v>6.6166666666666671</v>
      </c>
      <c r="I731">
        <f t="shared" si="35"/>
        <v>58.3</v>
      </c>
    </row>
    <row r="732" spans="1:9" x14ac:dyDescent="0.3">
      <c r="A732" t="s">
        <v>4212</v>
      </c>
      <c r="B732">
        <v>6.7</v>
      </c>
      <c r="F732" t="s">
        <v>5164</v>
      </c>
      <c r="G732">
        <f t="shared" si="33"/>
        <v>6</v>
      </c>
      <c r="H732">
        <f t="shared" si="34"/>
        <v>6.6166666666666663</v>
      </c>
      <c r="I732">
        <f t="shared" si="35"/>
        <v>58.199999999999996</v>
      </c>
    </row>
    <row r="733" spans="1:9" x14ac:dyDescent="0.3">
      <c r="A733" t="s">
        <v>4218</v>
      </c>
      <c r="B733">
        <v>4.9000000000000004</v>
      </c>
      <c r="F733" t="s">
        <v>3470</v>
      </c>
      <c r="G733">
        <f t="shared" si="33"/>
        <v>3</v>
      </c>
      <c r="H733">
        <f t="shared" si="34"/>
        <v>6.6000000000000005</v>
      </c>
      <c r="I733">
        <f t="shared" si="35"/>
        <v>58.099999999999994</v>
      </c>
    </row>
    <row r="734" spans="1:9" x14ac:dyDescent="0.3">
      <c r="A734" t="s">
        <v>3694</v>
      </c>
      <c r="B734">
        <v>7.4</v>
      </c>
      <c r="F734" t="s">
        <v>5273</v>
      </c>
      <c r="G734">
        <f t="shared" si="33"/>
        <v>3</v>
      </c>
      <c r="H734">
        <f t="shared" si="34"/>
        <v>6.6000000000000005</v>
      </c>
      <c r="I734">
        <f t="shared" si="35"/>
        <v>58.099999999999994</v>
      </c>
    </row>
    <row r="735" spans="1:9" x14ac:dyDescent="0.3">
      <c r="A735" t="s">
        <v>1318</v>
      </c>
      <c r="B735">
        <v>6.2</v>
      </c>
      <c r="F735" t="s">
        <v>3930</v>
      </c>
      <c r="G735">
        <f t="shared" si="33"/>
        <v>4</v>
      </c>
      <c r="H735">
        <f t="shared" si="34"/>
        <v>6.6000000000000005</v>
      </c>
      <c r="I735">
        <f t="shared" si="35"/>
        <v>58.099999999999994</v>
      </c>
    </row>
    <row r="736" spans="1:9" x14ac:dyDescent="0.3">
      <c r="A736" t="s">
        <v>4239</v>
      </c>
      <c r="B736">
        <v>4.9000000000000004</v>
      </c>
      <c r="F736" t="s">
        <v>3149</v>
      </c>
      <c r="G736">
        <f t="shared" si="33"/>
        <v>1</v>
      </c>
      <c r="H736">
        <f t="shared" si="34"/>
        <v>6.6</v>
      </c>
      <c r="I736">
        <f t="shared" si="35"/>
        <v>55.300000000000004</v>
      </c>
    </row>
    <row r="737" spans="1:9" x14ac:dyDescent="0.3">
      <c r="A737" t="s">
        <v>3334</v>
      </c>
      <c r="B737">
        <v>6.1</v>
      </c>
      <c r="F737" t="s">
        <v>4345</v>
      </c>
      <c r="G737">
        <f t="shared" si="33"/>
        <v>1</v>
      </c>
      <c r="H737">
        <f t="shared" si="34"/>
        <v>6.6</v>
      </c>
      <c r="I737">
        <f t="shared" si="35"/>
        <v>55.300000000000004</v>
      </c>
    </row>
    <row r="738" spans="1:9" x14ac:dyDescent="0.3">
      <c r="A738" t="s">
        <v>4252</v>
      </c>
      <c r="B738">
        <v>6.1</v>
      </c>
      <c r="F738" t="s">
        <v>4574</v>
      </c>
      <c r="G738">
        <f t="shared" si="33"/>
        <v>1</v>
      </c>
      <c r="H738">
        <f t="shared" si="34"/>
        <v>6.6</v>
      </c>
      <c r="I738">
        <f t="shared" si="35"/>
        <v>55.300000000000004</v>
      </c>
    </row>
    <row r="739" spans="1:9" x14ac:dyDescent="0.3">
      <c r="A739" t="s">
        <v>4256</v>
      </c>
      <c r="B739">
        <v>6.4</v>
      </c>
      <c r="F739" t="s">
        <v>5154</v>
      </c>
      <c r="G739">
        <f t="shared" si="33"/>
        <v>1</v>
      </c>
      <c r="H739">
        <f t="shared" si="34"/>
        <v>6.6</v>
      </c>
      <c r="I739">
        <f t="shared" si="35"/>
        <v>55.300000000000004</v>
      </c>
    </row>
    <row r="740" spans="1:9" x14ac:dyDescent="0.3">
      <c r="A740" t="s">
        <v>4260</v>
      </c>
      <c r="B740">
        <v>6.3</v>
      </c>
      <c r="F740" t="s">
        <v>5219</v>
      </c>
      <c r="G740">
        <f t="shared" si="33"/>
        <v>1</v>
      </c>
      <c r="H740">
        <f t="shared" si="34"/>
        <v>6.6</v>
      </c>
      <c r="I740">
        <f t="shared" si="35"/>
        <v>55.300000000000004</v>
      </c>
    </row>
    <row r="741" spans="1:9" x14ac:dyDescent="0.3">
      <c r="A741" t="s">
        <v>313</v>
      </c>
      <c r="B741">
        <v>6.6</v>
      </c>
      <c r="F741" t="s">
        <v>6224</v>
      </c>
      <c r="G741">
        <f t="shared" si="33"/>
        <v>1</v>
      </c>
      <c r="H741">
        <f t="shared" si="34"/>
        <v>6.6</v>
      </c>
      <c r="I741">
        <f t="shared" si="35"/>
        <v>55.300000000000004</v>
      </c>
    </row>
    <row r="742" spans="1:9" x14ac:dyDescent="0.3">
      <c r="A742" t="s">
        <v>1819</v>
      </c>
      <c r="B742">
        <v>5.7</v>
      </c>
      <c r="F742" t="s">
        <v>6973</v>
      </c>
      <c r="G742">
        <f t="shared" si="33"/>
        <v>1</v>
      </c>
      <c r="H742">
        <f t="shared" si="34"/>
        <v>6.6</v>
      </c>
      <c r="I742">
        <f t="shared" si="35"/>
        <v>55.300000000000004</v>
      </c>
    </row>
    <row r="743" spans="1:9" x14ac:dyDescent="0.3">
      <c r="A743" t="s">
        <v>4218</v>
      </c>
      <c r="B743">
        <v>5.9</v>
      </c>
      <c r="F743" t="s">
        <v>7379</v>
      </c>
      <c r="G743">
        <f t="shared" si="33"/>
        <v>1</v>
      </c>
      <c r="H743">
        <f t="shared" si="34"/>
        <v>6.6</v>
      </c>
      <c r="I743">
        <f t="shared" si="35"/>
        <v>55.300000000000004</v>
      </c>
    </row>
    <row r="744" spans="1:9" x14ac:dyDescent="0.3">
      <c r="A744" t="s">
        <v>4134</v>
      </c>
      <c r="B744">
        <v>6</v>
      </c>
      <c r="F744" t="s">
        <v>2591</v>
      </c>
      <c r="G744">
        <f t="shared" si="33"/>
        <v>1</v>
      </c>
      <c r="H744">
        <f t="shared" si="34"/>
        <v>6.6</v>
      </c>
      <c r="I744">
        <f t="shared" si="35"/>
        <v>55.300000000000004</v>
      </c>
    </row>
    <row r="745" spans="1:9" x14ac:dyDescent="0.3">
      <c r="A745" t="s">
        <v>4291</v>
      </c>
      <c r="B745">
        <v>6.1</v>
      </c>
      <c r="F745" t="s">
        <v>9584</v>
      </c>
      <c r="G745">
        <f t="shared" si="33"/>
        <v>1</v>
      </c>
      <c r="H745">
        <f t="shared" si="34"/>
        <v>6.6</v>
      </c>
      <c r="I745">
        <f t="shared" si="35"/>
        <v>55.300000000000004</v>
      </c>
    </row>
    <row r="746" spans="1:9" x14ac:dyDescent="0.3">
      <c r="A746" t="s">
        <v>940</v>
      </c>
      <c r="B746">
        <v>6.7</v>
      </c>
      <c r="F746" t="s">
        <v>9767</v>
      </c>
      <c r="G746">
        <f t="shared" si="33"/>
        <v>1</v>
      </c>
      <c r="H746">
        <f t="shared" si="34"/>
        <v>6.6</v>
      </c>
      <c r="I746">
        <f t="shared" si="35"/>
        <v>55.300000000000004</v>
      </c>
    </row>
    <row r="747" spans="1:9" x14ac:dyDescent="0.3">
      <c r="A747" t="s">
        <v>4041</v>
      </c>
      <c r="B747">
        <v>6.7</v>
      </c>
      <c r="F747" t="s">
        <v>11143</v>
      </c>
      <c r="G747">
        <f t="shared" si="33"/>
        <v>1</v>
      </c>
      <c r="H747">
        <f t="shared" si="34"/>
        <v>6.6</v>
      </c>
      <c r="I747">
        <f t="shared" si="35"/>
        <v>55.300000000000004</v>
      </c>
    </row>
    <row r="748" spans="1:9" x14ac:dyDescent="0.3">
      <c r="A748" t="s">
        <v>3347</v>
      </c>
      <c r="B748">
        <v>7.9</v>
      </c>
      <c r="F748" t="s">
        <v>2853</v>
      </c>
      <c r="G748">
        <f t="shared" si="33"/>
        <v>1</v>
      </c>
      <c r="H748">
        <f t="shared" si="34"/>
        <v>6.6</v>
      </c>
      <c r="I748">
        <f t="shared" si="35"/>
        <v>55.300000000000004</v>
      </c>
    </row>
    <row r="749" spans="1:9" x14ac:dyDescent="0.3">
      <c r="A749" t="s">
        <v>962</v>
      </c>
      <c r="B749">
        <v>4.3</v>
      </c>
      <c r="F749" t="s">
        <v>12632</v>
      </c>
      <c r="G749">
        <f t="shared" si="33"/>
        <v>1</v>
      </c>
      <c r="H749">
        <f t="shared" si="34"/>
        <v>6.6</v>
      </c>
      <c r="I749">
        <f t="shared" si="35"/>
        <v>55.300000000000004</v>
      </c>
    </row>
    <row r="750" spans="1:9" x14ac:dyDescent="0.3">
      <c r="A750" t="s">
        <v>4317</v>
      </c>
      <c r="B750">
        <v>5.7</v>
      </c>
      <c r="F750" t="s">
        <v>12829</v>
      </c>
      <c r="G750">
        <f t="shared" si="33"/>
        <v>1</v>
      </c>
      <c r="H750">
        <f t="shared" si="34"/>
        <v>6.6</v>
      </c>
      <c r="I750">
        <f t="shared" si="35"/>
        <v>55.300000000000004</v>
      </c>
    </row>
    <row r="751" spans="1:9" x14ac:dyDescent="0.3">
      <c r="A751" t="s">
        <v>4325</v>
      </c>
      <c r="B751">
        <v>6.7</v>
      </c>
      <c r="F751" t="s">
        <v>12455</v>
      </c>
      <c r="G751">
        <f t="shared" si="33"/>
        <v>1</v>
      </c>
      <c r="H751">
        <f t="shared" si="34"/>
        <v>6.6</v>
      </c>
      <c r="I751">
        <f t="shared" si="35"/>
        <v>55.300000000000004</v>
      </c>
    </row>
    <row r="752" spans="1:9" x14ac:dyDescent="0.3">
      <c r="A752" t="s">
        <v>2331</v>
      </c>
      <c r="B752">
        <v>6.7</v>
      </c>
      <c r="F752" t="s">
        <v>13974</v>
      </c>
      <c r="G752">
        <f t="shared" si="33"/>
        <v>1</v>
      </c>
      <c r="H752">
        <f t="shared" si="34"/>
        <v>6.6</v>
      </c>
      <c r="I752">
        <f t="shared" si="35"/>
        <v>55.300000000000004</v>
      </c>
    </row>
    <row r="753" spans="1:9" x14ac:dyDescent="0.3">
      <c r="A753" t="s">
        <v>514</v>
      </c>
      <c r="B753">
        <v>6.1</v>
      </c>
      <c r="F753" t="s">
        <v>14250</v>
      </c>
      <c r="G753">
        <f t="shared" si="33"/>
        <v>1</v>
      </c>
      <c r="H753">
        <f t="shared" si="34"/>
        <v>6.6</v>
      </c>
      <c r="I753">
        <f t="shared" si="35"/>
        <v>55.300000000000004</v>
      </c>
    </row>
    <row r="754" spans="1:9" x14ac:dyDescent="0.3">
      <c r="A754" t="s">
        <v>2246</v>
      </c>
      <c r="B754">
        <v>5.6</v>
      </c>
      <c r="F754" t="s">
        <v>14767</v>
      </c>
      <c r="G754">
        <f t="shared" si="33"/>
        <v>1</v>
      </c>
      <c r="H754">
        <f t="shared" si="34"/>
        <v>6.6</v>
      </c>
      <c r="I754">
        <f t="shared" si="35"/>
        <v>55.300000000000004</v>
      </c>
    </row>
    <row r="755" spans="1:9" x14ac:dyDescent="0.3">
      <c r="A755" t="s">
        <v>4345</v>
      </c>
      <c r="B755">
        <v>6.6</v>
      </c>
      <c r="F755" t="s">
        <v>15192</v>
      </c>
      <c r="G755">
        <f t="shared" si="33"/>
        <v>1</v>
      </c>
      <c r="H755">
        <f t="shared" si="34"/>
        <v>6.6</v>
      </c>
      <c r="I755">
        <f t="shared" si="35"/>
        <v>55.300000000000004</v>
      </c>
    </row>
    <row r="756" spans="1:9" x14ac:dyDescent="0.3">
      <c r="A756" t="s">
        <v>4351</v>
      </c>
      <c r="B756">
        <v>6.9</v>
      </c>
      <c r="F756" t="s">
        <v>15312</v>
      </c>
      <c r="G756">
        <f t="shared" si="33"/>
        <v>1</v>
      </c>
      <c r="H756">
        <f t="shared" si="34"/>
        <v>6.6</v>
      </c>
      <c r="I756">
        <f t="shared" si="35"/>
        <v>55.300000000000004</v>
      </c>
    </row>
    <row r="757" spans="1:9" x14ac:dyDescent="0.3">
      <c r="A757" t="s">
        <v>4356</v>
      </c>
      <c r="B757">
        <v>4.8</v>
      </c>
      <c r="F757" t="s">
        <v>5004</v>
      </c>
      <c r="G757">
        <f t="shared" si="33"/>
        <v>1</v>
      </c>
      <c r="H757">
        <f t="shared" si="34"/>
        <v>6.6</v>
      </c>
      <c r="I757">
        <f t="shared" si="35"/>
        <v>55.300000000000004</v>
      </c>
    </row>
    <row r="758" spans="1:9" x14ac:dyDescent="0.3">
      <c r="A758" t="s">
        <v>4363</v>
      </c>
      <c r="B758">
        <v>6.2</v>
      </c>
      <c r="F758" t="s">
        <v>14431</v>
      </c>
      <c r="G758">
        <f t="shared" si="33"/>
        <v>1</v>
      </c>
      <c r="H758">
        <f t="shared" si="34"/>
        <v>6.6</v>
      </c>
      <c r="I758">
        <f t="shared" si="35"/>
        <v>55.300000000000004</v>
      </c>
    </row>
    <row r="759" spans="1:9" x14ac:dyDescent="0.3">
      <c r="A759" t="s">
        <v>4370</v>
      </c>
      <c r="B759">
        <v>6</v>
      </c>
      <c r="F759" t="s">
        <v>15600</v>
      </c>
      <c r="G759">
        <f t="shared" si="33"/>
        <v>1</v>
      </c>
      <c r="H759">
        <f t="shared" si="34"/>
        <v>6.6</v>
      </c>
      <c r="I759">
        <f t="shared" si="35"/>
        <v>55.300000000000004</v>
      </c>
    </row>
    <row r="760" spans="1:9" x14ac:dyDescent="0.3">
      <c r="A760" t="s">
        <v>4099</v>
      </c>
      <c r="B760">
        <v>4.9000000000000004</v>
      </c>
      <c r="F760" t="s">
        <v>15742</v>
      </c>
      <c r="G760">
        <f t="shared" si="33"/>
        <v>1</v>
      </c>
      <c r="H760">
        <f t="shared" si="34"/>
        <v>6.6</v>
      </c>
      <c r="I760">
        <f t="shared" si="35"/>
        <v>55.300000000000004</v>
      </c>
    </row>
    <row r="761" spans="1:9" x14ac:dyDescent="0.3">
      <c r="A761" t="s">
        <v>4382</v>
      </c>
      <c r="B761">
        <v>5.6</v>
      </c>
      <c r="F761" t="s">
        <v>16912</v>
      </c>
      <c r="G761">
        <f t="shared" si="33"/>
        <v>1</v>
      </c>
      <c r="H761">
        <f t="shared" si="34"/>
        <v>6.6</v>
      </c>
      <c r="I761">
        <f t="shared" si="35"/>
        <v>55.300000000000004</v>
      </c>
    </row>
    <row r="762" spans="1:9" x14ac:dyDescent="0.3">
      <c r="A762" t="s">
        <v>850</v>
      </c>
      <c r="B762">
        <v>6.1</v>
      </c>
      <c r="F762" t="s">
        <v>62</v>
      </c>
      <c r="G762">
        <f t="shared" si="33"/>
        <v>1</v>
      </c>
      <c r="H762">
        <f t="shared" si="34"/>
        <v>6.6</v>
      </c>
      <c r="I762">
        <f t="shared" si="35"/>
        <v>55.300000000000004</v>
      </c>
    </row>
    <row r="763" spans="1:9" x14ac:dyDescent="0.3">
      <c r="A763" t="s">
        <v>4392</v>
      </c>
      <c r="B763">
        <v>6.1</v>
      </c>
      <c r="F763" t="s">
        <v>17432</v>
      </c>
      <c r="G763">
        <f t="shared" si="33"/>
        <v>1</v>
      </c>
      <c r="H763">
        <f t="shared" si="34"/>
        <v>6.6</v>
      </c>
      <c r="I763">
        <f t="shared" si="35"/>
        <v>55.300000000000004</v>
      </c>
    </row>
    <row r="764" spans="1:9" x14ac:dyDescent="0.3">
      <c r="A764" t="s">
        <v>3827</v>
      </c>
      <c r="B764">
        <v>4.8</v>
      </c>
      <c r="F764" t="s">
        <v>15678</v>
      </c>
      <c r="G764">
        <f t="shared" si="33"/>
        <v>1</v>
      </c>
      <c r="H764">
        <f t="shared" si="34"/>
        <v>6.6</v>
      </c>
      <c r="I764">
        <f t="shared" si="35"/>
        <v>55.300000000000004</v>
      </c>
    </row>
    <row r="765" spans="1:9" x14ac:dyDescent="0.3">
      <c r="A765" t="s">
        <v>4401</v>
      </c>
      <c r="B765">
        <v>5.5</v>
      </c>
      <c r="F765" t="s">
        <v>18642</v>
      </c>
      <c r="G765">
        <f t="shared" si="33"/>
        <v>1</v>
      </c>
      <c r="H765">
        <f t="shared" si="34"/>
        <v>6.6</v>
      </c>
      <c r="I765">
        <f t="shared" si="35"/>
        <v>55.300000000000004</v>
      </c>
    </row>
    <row r="766" spans="1:9" x14ac:dyDescent="0.3">
      <c r="A766" t="s">
        <v>4408</v>
      </c>
      <c r="B766">
        <v>3.8</v>
      </c>
      <c r="F766" t="s">
        <v>19904</v>
      </c>
      <c r="G766">
        <f t="shared" si="33"/>
        <v>1</v>
      </c>
      <c r="H766">
        <f t="shared" si="34"/>
        <v>6.6</v>
      </c>
      <c r="I766">
        <f t="shared" si="35"/>
        <v>55.300000000000004</v>
      </c>
    </row>
    <row r="767" spans="1:9" x14ac:dyDescent="0.3">
      <c r="A767" t="s">
        <v>313</v>
      </c>
      <c r="B767">
        <v>6.5</v>
      </c>
      <c r="F767" t="s">
        <v>20439</v>
      </c>
      <c r="G767">
        <f t="shared" si="33"/>
        <v>1</v>
      </c>
      <c r="H767">
        <f t="shared" si="34"/>
        <v>6.6</v>
      </c>
      <c r="I767">
        <f t="shared" si="35"/>
        <v>55.300000000000004</v>
      </c>
    </row>
    <row r="768" spans="1:9" x14ac:dyDescent="0.3">
      <c r="A768" t="s">
        <v>4423</v>
      </c>
      <c r="B768">
        <v>6.7</v>
      </c>
      <c r="F768" t="s">
        <v>20443</v>
      </c>
      <c r="G768">
        <f t="shared" si="33"/>
        <v>1</v>
      </c>
      <c r="H768">
        <f t="shared" si="34"/>
        <v>6.6</v>
      </c>
      <c r="I768">
        <f t="shared" si="35"/>
        <v>55.300000000000004</v>
      </c>
    </row>
    <row r="769" spans="1:9" x14ac:dyDescent="0.3">
      <c r="A769" t="s">
        <v>4430</v>
      </c>
      <c r="B769">
        <v>8.1</v>
      </c>
      <c r="F769" t="s">
        <v>21117</v>
      </c>
      <c r="G769">
        <f t="shared" si="33"/>
        <v>1</v>
      </c>
      <c r="H769">
        <f t="shared" si="34"/>
        <v>6.6</v>
      </c>
      <c r="I769">
        <f t="shared" si="35"/>
        <v>55.300000000000004</v>
      </c>
    </row>
    <row r="770" spans="1:9" x14ac:dyDescent="0.3">
      <c r="A770" t="s">
        <v>4437</v>
      </c>
      <c r="B770">
        <v>4.9000000000000004</v>
      </c>
      <c r="F770" t="s">
        <v>22416</v>
      </c>
      <c r="G770">
        <f t="shared" ref="G770:G833" si="36">COUNTIF($A$2:$A$3787,F770)</f>
        <v>1</v>
      </c>
      <c r="H770">
        <f t="shared" ref="H770:H833" si="37">AVERAGEIF($A$2:$A$3787,F770,$B$2:$B$3787)</f>
        <v>6.6</v>
      </c>
      <c r="I770">
        <f t="shared" ref="I770:I833" si="38">_xlfn.PERCENTRANK.INC($H$2:$H$1752,H770)*100</f>
        <v>55.300000000000004</v>
      </c>
    </row>
    <row r="771" spans="1:9" x14ac:dyDescent="0.3">
      <c r="A771" t="s">
        <v>3694</v>
      </c>
      <c r="B771">
        <v>7.3</v>
      </c>
      <c r="F771" t="s">
        <v>23026</v>
      </c>
      <c r="G771">
        <f t="shared" si="36"/>
        <v>1</v>
      </c>
      <c r="H771">
        <f t="shared" si="37"/>
        <v>6.6</v>
      </c>
      <c r="I771">
        <f t="shared" si="38"/>
        <v>55.300000000000004</v>
      </c>
    </row>
    <row r="772" spans="1:9" x14ac:dyDescent="0.3">
      <c r="A772" t="s">
        <v>476</v>
      </c>
      <c r="B772">
        <v>6.4</v>
      </c>
      <c r="F772" t="s">
        <v>23083</v>
      </c>
      <c r="G772">
        <f t="shared" si="36"/>
        <v>1</v>
      </c>
      <c r="H772">
        <f t="shared" si="37"/>
        <v>6.6</v>
      </c>
      <c r="I772">
        <f t="shared" si="38"/>
        <v>55.300000000000004</v>
      </c>
    </row>
    <row r="773" spans="1:9" x14ac:dyDescent="0.3">
      <c r="A773" t="s">
        <v>2042</v>
      </c>
      <c r="B773">
        <v>6.7</v>
      </c>
      <c r="F773" t="s">
        <v>2354</v>
      </c>
      <c r="G773">
        <f t="shared" si="36"/>
        <v>2</v>
      </c>
      <c r="H773">
        <f t="shared" si="37"/>
        <v>6.6</v>
      </c>
      <c r="I773">
        <f t="shared" si="38"/>
        <v>55.300000000000004</v>
      </c>
    </row>
    <row r="774" spans="1:9" x14ac:dyDescent="0.3">
      <c r="A774" t="s">
        <v>4107</v>
      </c>
      <c r="B774">
        <v>3.6</v>
      </c>
      <c r="F774" t="s">
        <v>4021</v>
      </c>
      <c r="G774">
        <f t="shared" si="36"/>
        <v>2</v>
      </c>
      <c r="H774">
        <f t="shared" si="37"/>
        <v>6.6</v>
      </c>
      <c r="I774">
        <f t="shared" si="38"/>
        <v>55.300000000000004</v>
      </c>
    </row>
    <row r="775" spans="1:9" x14ac:dyDescent="0.3">
      <c r="A775" t="s">
        <v>4471</v>
      </c>
      <c r="B775">
        <v>5.7</v>
      </c>
      <c r="F775" t="s">
        <v>7875</v>
      </c>
      <c r="G775">
        <f t="shared" si="36"/>
        <v>2</v>
      </c>
      <c r="H775">
        <f t="shared" si="37"/>
        <v>6.6</v>
      </c>
      <c r="I775">
        <f t="shared" si="38"/>
        <v>55.300000000000004</v>
      </c>
    </row>
    <row r="776" spans="1:9" x14ac:dyDescent="0.3">
      <c r="A776" t="s">
        <v>3401</v>
      </c>
      <c r="B776">
        <v>6</v>
      </c>
      <c r="F776" t="s">
        <v>8040</v>
      </c>
      <c r="G776">
        <f t="shared" si="36"/>
        <v>2</v>
      </c>
      <c r="H776">
        <f t="shared" si="37"/>
        <v>6.6</v>
      </c>
      <c r="I776">
        <f t="shared" si="38"/>
        <v>55.300000000000004</v>
      </c>
    </row>
    <row r="777" spans="1:9" x14ac:dyDescent="0.3">
      <c r="A777" t="s">
        <v>3998</v>
      </c>
      <c r="B777">
        <v>4.7</v>
      </c>
      <c r="F777" t="s">
        <v>18553</v>
      </c>
      <c r="G777">
        <f t="shared" si="36"/>
        <v>2</v>
      </c>
      <c r="H777">
        <f t="shared" si="37"/>
        <v>6.6</v>
      </c>
      <c r="I777">
        <f t="shared" si="38"/>
        <v>55.300000000000004</v>
      </c>
    </row>
    <row r="778" spans="1:9" x14ac:dyDescent="0.3">
      <c r="A778" t="s">
        <v>809</v>
      </c>
      <c r="B778">
        <v>6.3</v>
      </c>
      <c r="F778" t="s">
        <v>157</v>
      </c>
      <c r="G778">
        <f t="shared" si="36"/>
        <v>5</v>
      </c>
      <c r="H778">
        <f t="shared" si="37"/>
        <v>6.6</v>
      </c>
      <c r="I778">
        <f t="shared" si="38"/>
        <v>55.300000000000004</v>
      </c>
    </row>
    <row r="779" spans="1:9" x14ac:dyDescent="0.3">
      <c r="A779" t="s">
        <v>2331</v>
      </c>
      <c r="B779">
        <v>5.9</v>
      </c>
      <c r="F779" t="s">
        <v>3218</v>
      </c>
      <c r="G779">
        <f t="shared" si="36"/>
        <v>5</v>
      </c>
      <c r="H779">
        <f t="shared" si="37"/>
        <v>6.6</v>
      </c>
      <c r="I779">
        <f t="shared" si="38"/>
        <v>55.300000000000004</v>
      </c>
    </row>
    <row r="780" spans="1:9" x14ac:dyDescent="0.3">
      <c r="A780" t="s">
        <v>4503</v>
      </c>
      <c r="B780">
        <v>5.9</v>
      </c>
      <c r="F780" t="s">
        <v>4351</v>
      </c>
      <c r="G780">
        <f t="shared" si="36"/>
        <v>5</v>
      </c>
      <c r="H780">
        <f t="shared" si="37"/>
        <v>6.6</v>
      </c>
      <c r="I780">
        <f t="shared" si="38"/>
        <v>55.300000000000004</v>
      </c>
    </row>
    <row r="781" spans="1:9" x14ac:dyDescent="0.3">
      <c r="A781" t="s">
        <v>3778</v>
      </c>
      <c r="B781">
        <v>7.5</v>
      </c>
      <c r="F781" t="s">
        <v>6142</v>
      </c>
      <c r="G781">
        <f t="shared" si="36"/>
        <v>5</v>
      </c>
      <c r="H781">
        <f t="shared" si="37"/>
        <v>6.6</v>
      </c>
      <c r="I781">
        <f t="shared" si="38"/>
        <v>55.300000000000004</v>
      </c>
    </row>
    <row r="782" spans="1:9" x14ac:dyDescent="0.3">
      <c r="A782" t="s">
        <v>4516</v>
      </c>
      <c r="B782">
        <v>5.6</v>
      </c>
      <c r="F782" t="s">
        <v>7109</v>
      </c>
      <c r="G782">
        <f t="shared" si="36"/>
        <v>5</v>
      </c>
      <c r="H782">
        <f t="shared" si="37"/>
        <v>6.6</v>
      </c>
      <c r="I782">
        <f t="shared" si="38"/>
        <v>55.300000000000004</v>
      </c>
    </row>
    <row r="783" spans="1:9" x14ac:dyDescent="0.3">
      <c r="A783" t="s">
        <v>499</v>
      </c>
      <c r="B783">
        <v>6.4</v>
      </c>
      <c r="F783" t="s">
        <v>2246</v>
      </c>
      <c r="G783">
        <f t="shared" si="36"/>
        <v>10</v>
      </c>
      <c r="H783">
        <f t="shared" si="37"/>
        <v>6.6</v>
      </c>
      <c r="I783">
        <f t="shared" si="38"/>
        <v>55.300000000000004</v>
      </c>
    </row>
    <row r="784" spans="1:9" x14ac:dyDescent="0.3">
      <c r="A784" t="s">
        <v>260</v>
      </c>
      <c r="B784">
        <v>6.3</v>
      </c>
      <c r="F784" t="s">
        <v>1028</v>
      </c>
      <c r="G784">
        <f t="shared" si="36"/>
        <v>3</v>
      </c>
      <c r="H784">
        <f t="shared" si="37"/>
        <v>6.5999999999999988</v>
      </c>
      <c r="I784">
        <f t="shared" si="38"/>
        <v>55.300000000000004</v>
      </c>
    </row>
    <row r="785" spans="1:9" x14ac:dyDescent="0.3">
      <c r="A785" t="s">
        <v>4531</v>
      </c>
      <c r="B785">
        <v>4.3</v>
      </c>
      <c r="F785" t="s">
        <v>2213</v>
      </c>
      <c r="G785">
        <f t="shared" si="36"/>
        <v>5</v>
      </c>
      <c r="H785">
        <f t="shared" si="37"/>
        <v>6.58</v>
      </c>
      <c r="I785">
        <f t="shared" si="38"/>
        <v>55.2</v>
      </c>
    </row>
    <row r="786" spans="1:9" x14ac:dyDescent="0.3">
      <c r="A786" t="s">
        <v>4537</v>
      </c>
      <c r="B786">
        <v>5.9</v>
      </c>
      <c r="F786" t="s">
        <v>3066</v>
      </c>
      <c r="G786">
        <f t="shared" si="36"/>
        <v>5</v>
      </c>
      <c r="H786">
        <f t="shared" si="37"/>
        <v>6.58</v>
      </c>
      <c r="I786">
        <f t="shared" si="38"/>
        <v>55.2</v>
      </c>
    </row>
    <row r="787" spans="1:9" x14ac:dyDescent="0.3">
      <c r="A787" t="s">
        <v>2612</v>
      </c>
      <c r="B787">
        <v>5.5</v>
      </c>
      <c r="F787" t="s">
        <v>3122</v>
      </c>
      <c r="G787">
        <f t="shared" si="36"/>
        <v>13</v>
      </c>
      <c r="H787">
        <f t="shared" si="37"/>
        <v>6.5769230769230758</v>
      </c>
      <c r="I787">
        <f t="shared" si="38"/>
        <v>55.1</v>
      </c>
    </row>
    <row r="788" spans="1:9" x14ac:dyDescent="0.3">
      <c r="A788" t="s">
        <v>4554</v>
      </c>
      <c r="B788">
        <v>6.2</v>
      </c>
      <c r="F788" t="s">
        <v>1965</v>
      </c>
      <c r="G788">
        <f t="shared" si="36"/>
        <v>7</v>
      </c>
      <c r="H788">
        <f t="shared" si="37"/>
        <v>6.5714285714285712</v>
      </c>
      <c r="I788">
        <f t="shared" si="38"/>
        <v>55.000000000000007</v>
      </c>
    </row>
    <row r="789" spans="1:9" x14ac:dyDescent="0.3">
      <c r="A789" t="s">
        <v>435</v>
      </c>
      <c r="B789">
        <v>8.8000000000000007</v>
      </c>
      <c r="F789" t="s">
        <v>4382</v>
      </c>
      <c r="G789">
        <f t="shared" si="36"/>
        <v>3</v>
      </c>
      <c r="H789">
        <f t="shared" si="37"/>
        <v>6.5666666666666664</v>
      </c>
      <c r="I789">
        <f t="shared" si="38"/>
        <v>54.900000000000006</v>
      </c>
    </row>
    <row r="790" spans="1:9" x14ac:dyDescent="0.3">
      <c r="A790" t="s">
        <v>3917</v>
      </c>
      <c r="B790">
        <v>5.2</v>
      </c>
      <c r="F790" t="s">
        <v>6126</v>
      </c>
      <c r="G790">
        <f t="shared" si="36"/>
        <v>3</v>
      </c>
      <c r="H790">
        <f t="shared" si="37"/>
        <v>6.5666666666666664</v>
      </c>
      <c r="I790">
        <f t="shared" si="38"/>
        <v>54.900000000000006</v>
      </c>
    </row>
    <row r="791" spans="1:9" x14ac:dyDescent="0.3">
      <c r="A791" t="s">
        <v>1965</v>
      </c>
      <c r="B791">
        <v>7</v>
      </c>
      <c r="F791" t="s">
        <v>10122</v>
      </c>
      <c r="G791">
        <f t="shared" si="36"/>
        <v>3</v>
      </c>
      <c r="H791">
        <f t="shared" si="37"/>
        <v>6.5666666666666664</v>
      </c>
      <c r="I791">
        <f t="shared" si="38"/>
        <v>54.900000000000006</v>
      </c>
    </row>
    <row r="792" spans="1:9" x14ac:dyDescent="0.3">
      <c r="A792" t="s">
        <v>4574</v>
      </c>
      <c r="B792">
        <v>6.6</v>
      </c>
      <c r="F792" t="s">
        <v>1104</v>
      </c>
      <c r="G792">
        <f t="shared" si="36"/>
        <v>5</v>
      </c>
      <c r="H792">
        <f t="shared" si="37"/>
        <v>6.56</v>
      </c>
      <c r="I792">
        <f t="shared" si="38"/>
        <v>54.800000000000004</v>
      </c>
    </row>
    <row r="793" spans="1:9" x14ac:dyDescent="0.3">
      <c r="A793" t="s">
        <v>1058</v>
      </c>
      <c r="B793">
        <v>7.3</v>
      </c>
      <c r="F793" t="s">
        <v>1304</v>
      </c>
      <c r="G793">
        <f t="shared" si="36"/>
        <v>5</v>
      </c>
      <c r="H793">
        <f t="shared" si="37"/>
        <v>6.56</v>
      </c>
      <c r="I793">
        <f t="shared" si="38"/>
        <v>54.800000000000004</v>
      </c>
    </row>
    <row r="794" spans="1:9" x14ac:dyDescent="0.3">
      <c r="A794" t="s">
        <v>514</v>
      </c>
      <c r="B794">
        <v>5.6</v>
      </c>
      <c r="F794" t="s">
        <v>10453</v>
      </c>
      <c r="G794">
        <f t="shared" si="36"/>
        <v>2</v>
      </c>
      <c r="H794">
        <f t="shared" si="37"/>
        <v>6.5500000000000007</v>
      </c>
      <c r="I794">
        <f t="shared" si="38"/>
        <v>54.6</v>
      </c>
    </row>
    <row r="795" spans="1:9" x14ac:dyDescent="0.3">
      <c r="A795" t="s">
        <v>3136</v>
      </c>
      <c r="B795">
        <v>6.6</v>
      </c>
      <c r="F795" t="s">
        <v>313</v>
      </c>
      <c r="G795">
        <f t="shared" si="36"/>
        <v>8</v>
      </c>
      <c r="H795">
        <f t="shared" si="37"/>
        <v>6.5500000000000007</v>
      </c>
      <c r="I795">
        <f t="shared" si="38"/>
        <v>54.6</v>
      </c>
    </row>
    <row r="796" spans="1:9" x14ac:dyDescent="0.3">
      <c r="A796" t="s">
        <v>4591</v>
      </c>
      <c r="B796">
        <v>5.4</v>
      </c>
      <c r="F796" t="s">
        <v>3117</v>
      </c>
      <c r="G796">
        <f t="shared" si="36"/>
        <v>2</v>
      </c>
      <c r="H796">
        <f t="shared" si="37"/>
        <v>6.55</v>
      </c>
      <c r="I796">
        <f t="shared" si="38"/>
        <v>54.2</v>
      </c>
    </row>
    <row r="797" spans="1:9" x14ac:dyDescent="0.3">
      <c r="A797" t="s">
        <v>4597</v>
      </c>
      <c r="B797">
        <v>6.3</v>
      </c>
      <c r="F797" t="s">
        <v>8553</v>
      </c>
      <c r="G797">
        <f t="shared" si="36"/>
        <v>2</v>
      </c>
      <c r="H797">
        <f t="shared" si="37"/>
        <v>6.55</v>
      </c>
      <c r="I797">
        <f t="shared" si="38"/>
        <v>54.2</v>
      </c>
    </row>
    <row r="798" spans="1:9" x14ac:dyDescent="0.3">
      <c r="A798" t="s">
        <v>1155</v>
      </c>
      <c r="B798">
        <v>7.9</v>
      </c>
      <c r="F798" t="s">
        <v>17918</v>
      </c>
      <c r="G798">
        <f t="shared" si="36"/>
        <v>2</v>
      </c>
      <c r="H798">
        <f t="shared" si="37"/>
        <v>6.55</v>
      </c>
      <c r="I798">
        <f t="shared" si="38"/>
        <v>54.2</v>
      </c>
    </row>
    <row r="799" spans="1:9" x14ac:dyDescent="0.3">
      <c r="A799" t="s">
        <v>809</v>
      </c>
      <c r="B799">
        <v>6.3</v>
      </c>
      <c r="F799" t="s">
        <v>3639</v>
      </c>
      <c r="G799">
        <f t="shared" si="36"/>
        <v>4</v>
      </c>
      <c r="H799">
        <f t="shared" si="37"/>
        <v>6.55</v>
      </c>
      <c r="I799">
        <f t="shared" si="38"/>
        <v>54.2</v>
      </c>
    </row>
    <row r="800" spans="1:9" x14ac:dyDescent="0.3">
      <c r="A800" t="s">
        <v>1873</v>
      </c>
      <c r="B800">
        <v>6</v>
      </c>
      <c r="F800" t="s">
        <v>4392</v>
      </c>
      <c r="G800">
        <f t="shared" si="36"/>
        <v>4</v>
      </c>
      <c r="H800">
        <f t="shared" si="37"/>
        <v>6.55</v>
      </c>
      <c r="I800">
        <f t="shared" si="38"/>
        <v>54.2</v>
      </c>
    </row>
    <row r="801" spans="1:9" x14ac:dyDescent="0.3">
      <c r="A801" t="s">
        <v>3098</v>
      </c>
      <c r="B801">
        <v>7.2</v>
      </c>
      <c r="F801" t="s">
        <v>13125</v>
      </c>
      <c r="G801">
        <f t="shared" si="36"/>
        <v>4</v>
      </c>
      <c r="H801">
        <f t="shared" si="37"/>
        <v>6.55</v>
      </c>
      <c r="I801">
        <f t="shared" si="38"/>
        <v>54.2</v>
      </c>
    </row>
    <row r="802" spans="1:9" x14ac:dyDescent="0.3">
      <c r="A802" t="s">
        <v>4619</v>
      </c>
      <c r="B802">
        <v>5.0999999999999996</v>
      </c>
      <c r="F802" t="s">
        <v>4218</v>
      </c>
      <c r="G802">
        <f t="shared" si="36"/>
        <v>8</v>
      </c>
      <c r="H802">
        <f t="shared" si="37"/>
        <v>6.55</v>
      </c>
      <c r="I802">
        <f t="shared" si="38"/>
        <v>54.2</v>
      </c>
    </row>
    <row r="803" spans="1:9" x14ac:dyDescent="0.3">
      <c r="A803" t="s">
        <v>1739</v>
      </c>
      <c r="B803">
        <v>7.3</v>
      </c>
      <c r="F803" t="s">
        <v>646</v>
      </c>
      <c r="G803">
        <f t="shared" si="36"/>
        <v>4</v>
      </c>
      <c r="H803">
        <f t="shared" si="37"/>
        <v>6.5499999999999989</v>
      </c>
      <c r="I803">
        <f t="shared" si="38"/>
        <v>54.2</v>
      </c>
    </row>
    <row r="804" spans="1:9" x14ac:dyDescent="0.3">
      <c r="A804" t="s">
        <v>4628</v>
      </c>
      <c r="B804">
        <v>8</v>
      </c>
      <c r="F804" t="s">
        <v>5204</v>
      </c>
      <c r="G804">
        <f t="shared" si="36"/>
        <v>3</v>
      </c>
      <c r="H804">
        <f t="shared" si="37"/>
        <v>6.5333333333333341</v>
      </c>
      <c r="I804">
        <f t="shared" si="38"/>
        <v>54.1</v>
      </c>
    </row>
    <row r="805" spans="1:9" x14ac:dyDescent="0.3">
      <c r="A805" t="s">
        <v>1257</v>
      </c>
      <c r="B805">
        <v>6.2</v>
      </c>
      <c r="F805" t="s">
        <v>11881</v>
      </c>
      <c r="G805">
        <f t="shared" si="36"/>
        <v>3</v>
      </c>
      <c r="H805">
        <f t="shared" si="37"/>
        <v>6.5333333333333341</v>
      </c>
      <c r="I805">
        <f t="shared" si="38"/>
        <v>54.1</v>
      </c>
    </row>
    <row r="806" spans="1:9" x14ac:dyDescent="0.3">
      <c r="A806" t="s">
        <v>3122</v>
      </c>
      <c r="B806">
        <v>6</v>
      </c>
      <c r="F806" t="s">
        <v>3523</v>
      </c>
      <c r="G806">
        <f t="shared" si="36"/>
        <v>4</v>
      </c>
      <c r="H806">
        <f t="shared" si="37"/>
        <v>6.5250000000000004</v>
      </c>
      <c r="I806">
        <f t="shared" si="38"/>
        <v>54</v>
      </c>
    </row>
    <row r="807" spans="1:9" x14ac:dyDescent="0.3">
      <c r="A807" t="s">
        <v>1873</v>
      </c>
      <c r="B807">
        <v>6.7</v>
      </c>
      <c r="F807" t="s">
        <v>10145</v>
      </c>
      <c r="G807">
        <f t="shared" si="36"/>
        <v>4</v>
      </c>
      <c r="H807">
        <f t="shared" si="37"/>
        <v>6.5250000000000004</v>
      </c>
      <c r="I807">
        <f t="shared" si="38"/>
        <v>54</v>
      </c>
    </row>
    <row r="808" spans="1:9" x14ac:dyDescent="0.3">
      <c r="A808" t="s">
        <v>1764</v>
      </c>
      <c r="B808">
        <v>8.1</v>
      </c>
      <c r="F808" t="s">
        <v>5128</v>
      </c>
      <c r="G808">
        <f t="shared" si="36"/>
        <v>5</v>
      </c>
      <c r="H808">
        <f t="shared" si="37"/>
        <v>6.5200000000000005</v>
      </c>
      <c r="I808">
        <f t="shared" si="38"/>
        <v>53.900000000000006</v>
      </c>
    </row>
    <row r="809" spans="1:9" x14ac:dyDescent="0.3">
      <c r="A809" t="s">
        <v>1954</v>
      </c>
      <c r="B809">
        <v>6.4</v>
      </c>
      <c r="F809" t="s">
        <v>1340</v>
      </c>
      <c r="G809">
        <f t="shared" si="36"/>
        <v>6</v>
      </c>
      <c r="H809">
        <f t="shared" si="37"/>
        <v>6.5166666666666666</v>
      </c>
      <c r="I809">
        <f t="shared" si="38"/>
        <v>53.800000000000004</v>
      </c>
    </row>
    <row r="810" spans="1:9" x14ac:dyDescent="0.3">
      <c r="A810" t="s">
        <v>1764</v>
      </c>
      <c r="B810">
        <v>8</v>
      </c>
      <c r="F810" t="s">
        <v>1139</v>
      </c>
      <c r="G810">
        <f t="shared" si="36"/>
        <v>1</v>
      </c>
      <c r="H810">
        <f t="shared" si="37"/>
        <v>6.5</v>
      </c>
      <c r="I810">
        <f t="shared" si="38"/>
        <v>50.4</v>
      </c>
    </row>
    <row r="811" spans="1:9" x14ac:dyDescent="0.3">
      <c r="A811" t="s">
        <v>2289</v>
      </c>
      <c r="B811">
        <v>6.3</v>
      </c>
      <c r="F811" t="s">
        <v>1229</v>
      </c>
      <c r="G811">
        <f t="shared" si="36"/>
        <v>1</v>
      </c>
      <c r="H811">
        <f t="shared" si="37"/>
        <v>6.5</v>
      </c>
      <c r="I811">
        <f t="shared" si="38"/>
        <v>50.4</v>
      </c>
    </row>
    <row r="812" spans="1:9" x14ac:dyDescent="0.3">
      <c r="A812" t="s">
        <v>435</v>
      </c>
      <c r="B812">
        <v>6.4</v>
      </c>
      <c r="F812" t="s">
        <v>2926</v>
      </c>
      <c r="G812">
        <f t="shared" si="36"/>
        <v>1</v>
      </c>
      <c r="H812">
        <f t="shared" si="37"/>
        <v>6.5</v>
      </c>
      <c r="I812">
        <f t="shared" si="38"/>
        <v>50.4</v>
      </c>
    </row>
    <row r="813" spans="1:9" x14ac:dyDescent="0.3">
      <c r="A813" t="s">
        <v>4673</v>
      </c>
      <c r="B813">
        <v>6.6</v>
      </c>
      <c r="F813" t="s">
        <v>3475</v>
      </c>
      <c r="G813">
        <f t="shared" si="36"/>
        <v>1</v>
      </c>
      <c r="H813">
        <f t="shared" si="37"/>
        <v>6.5</v>
      </c>
      <c r="I813">
        <f t="shared" si="38"/>
        <v>50.4</v>
      </c>
    </row>
    <row r="814" spans="1:9" x14ac:dyDescent="0.3">
      <c r="A814" t="s">
        <v>4256</v>
      </c>
      <c r="B814">
        <v>6.4</v>
      </c>
      <c r="F814" t="s">
        <v>3627</v>
      </c>
      <c r="G814">
        <f t="shared" si="36"/>
        <v>1</v>
      </c>
      <c r="H814">
        <f t="shared" si="37"/>
        <v>6.5</v>
      </c>
      <c r="I814">
        <f t="shared" si="38"/>
        <v>50.4</v>
      </c>
    </row>
    <row r="815" spans="1:9" x14ac:dyDescent="0.3">
      <c r="A815" t="s">
        <v>2042</v>
      </c>
      <c r="B815">
        <v>6</v>
      </c>
      <c r="F815" t="s">
        <v>7835</v>
      </c>
      <c r="G815">
        <f t="shared" si="36"/>
        <v>1</v>
      </c>
      <c r="H815">
        <f t="shared" si="37"/>
        <v>6.5</v>
      </c>
      <c r="I815">
        <f t="shared" si="38"/>
        <v>50.4</v>
      </c>
    </row>
    <row r="816" spans="1:9" x14ac:dyDescent="0.3">
      <c r="A816" t="s">
        <v>946</v>
      </c>
      <c r="B816">
        <v>6.6</v>
      </c>
      <c r="F816" t="s">
        <v>7852</v>
      </c>
      <c r="G816">
        <f t="shared" si="36"/>
        <v>1</v>
      </c>
      <c r="H816">
        <f t="shared" si="37"/>
        <v>6.5</v>
      </c>
      <c r="I816">
        <f t="shared" si="38"/>
        <v>50.4</v>
      </c>
    </row>
    <row r="817" spans="1:9" x14ac:dyDescent="0.3">
      <c r="A817" t="s">
        <v>4693</v>
      </c>
      <c r="B817">
        <v>5.9</v>
      </c>
      <c r="F817" t="s">
        <v>8666</v>
      </c>
      <c r="G817">
        <f t="shared" si="36"/>
        <v>1</v>
      </c>
      <c r="H817">
        <f t="shared" si="37"/>
        <v>6.5</v>
      </c>
      <c r="I817">
        <f t="shared" si="38"/>
        <v>50.4</v>
      </c>
    </row>
    <row r="818" spans="1:9" x14ac:dyDescent="0.3">
      <c r="A818" t="s">
        <v>685</v>
      </c>
      <c r="B818">
        <v>6.4</v>
      </c>
      <c r="F818" t="s">
        <v>9025</v>
      </c>
      <c r="G818">
        <f t="shared" si="36"/>
        <v>1</v>
      </c>
      <c r="H818">
        <f t="shared" si="37"/>
        <v>6.5</v>
      </c>
      <c r="I818">
        <f t="shared" si="38"/>
        <v>50.4</v>
      </c>
    </row>
    <row r="819" spans="1:9" x14ac:dyDescent="0.3">
      <c r="A819" t="s">
        <v>4704</v>
      </c>
      <c r="B819">
        <v>6.3</v>
      </c>
      <c r="F819" t="s">
        <v>9230</v>
      </c>
      <c r="G819">
        <f t="shared" si="36"/>
        <v>1</v>
      </c>
      <c r="H819">
        <f t="shared" si="37"/>
        <v>6.5</v>
      </c>
      <c r="I819">
        <f t="shared" si="38"/>
        <v>50.4</v>
      </c>
    </row>
    <row r="820" spans="1:9" x14ac:dyDescent="0.3">
      <c r="A820" t="s">
        <v>4712</v>
      </c>
      <c r="B820">
        <v>7.3</v>
      </c>
      <c r="F820" t="s">
        <v>10063</v>
      </c>
      <c r="G820">
        <f t="shared" si="36"/>
        <v>1</v>
      </c>
      <c r="H820">
        <f t="shared" si="37"/>
        <v>6.5</v>
      </c>
      <c r="I820">
        <f t="shared" si="38"/>
        <v>50.4</v>
      </c>
    </row>
    <row r="821" spans="1:9" x14ac:dyDescent="0.3">
      <c r="A821" t="s">
        <v>2722</v>
      </c>
      <c r="B821">
        <v>6.8</v>
      </c>
      <c r="F821" t="s">
        <v>10098</v>
      </c>
      <c r="G821">
        <f t="shared" si="36"/>
        <v>1</v>
      </c>
      <c r="H821">
        <f t="shared" si="37"/>
        <v>6.5</v>
      </c>
      <c r="I821">
        <f t="shared" si="38"/>
        <v>50.4</v>
      </c>
    </row>
    <row r="822" spans="1:9" x14ac:dyDescent="0.3">
      <c r="A822" t="s">
        <v>4722</v>
      </c>
      <c r="B822">
        <v>7.2</v>
      </c>
      <c r="F822" t="s">
        <v>10913</v>
      </c>
      <c r="G822">
        <f t="shared" si="36"/>
        <v>1</v>
      </c>
      <c r="H822">
        <f t="shared" si="37"/>
        <v>6.5</v>
      </c>
      <c r="I822">
        <f t="shared" si="38"/>
        <v>50.4</v>
      </c>
    </row>
    <row r="823" spans="1:9" x14ac:dyDescent="0.3">
      <c r="A823" t="s">
        <v>4728</v>
      </c>
      <c r="B823">
        <v>5.7</v>
      </c>
      <c r="F823" t="s">
        <v>10965</v>
      </c>
      <c r="G823">
        <f t="shared" si="36"/>
        <v>1</v>
      </c>
      <c r="H823">
        <f t="shared" si="37"/>
        <v>6.5</v>
      </c>
      <c r="I823">
        <f t="shared" si="38"/>
        <v>50.4</v>
      </c>
    </row>
    <row r="824" spans="1:9" x14ac:dyDescent="0.3">
      <c r="A824" t="s">
        <v>4733</v>
      </c>
      <c r="B824">
        <v>6</v>
      </c>
      <c r="F824" t="s">
        <v>12105</v>
      </c>
      <c r="G824">
        <f t="shared" si="36"/>
        <v>1</v>
      </c>
      <c r="H824">
        <f t="shared" si="37"/>
        <v>6.5</v>
      </c>
      <c r="I824">
        <f t="shared" si="38"/>
        <v>50.4</v>
      </c>
    </row>
    <row r="825" spans="1:9" x14ac:dyDescent="0.3">
      <c r="A825" t="s">
        <v>703</v>
      </c>
      <c r="B825">
        <v>6.5</v>
      </c>
      <c r="F825" t="s">
        <v>12262</v>
      </c>
      <c r="G825">
        <f t="shared" si="36"/>
        <v>1</v>
      </c>
      <c r="H825">
        <f t="shared" si="37"/>
        <v>6.5</v>
      </c>
      <c r="I825">
        <f t="shared" si="38"/>
        <v>50.4</v>
      </c>
    </row>
    <row r="826" spans="1:9" x14ac:dyDescent="0.3">
      <c r="A826" t="s">
        <v>3494</v>
      </c>
      <c r="B826">
        <v>5.8</v>
      </c>
      <c r="F826" t="s">
        <v>12774</v>
      </c>
      <c r="G826">
        <f t="shared" si="36"/>
        <v>1</v>
      </c>
      <c r="H826">
        <f t="shared" si="37"/>
        <v>6.5</v>
      </c>
      <c r="I826">
        <f t="shared" si="38"/>
        <v>50.4</v>
      </c>
    </row>
    <row r="827" spans="1:9" x14ac:dyDescent="0.3">
      <c r="A827" t="s">
        <v>4748</v>
      </c>
      <c r="B827">
        <v>5.8</v>
      </c>
      <c r="F827" t="s">
        <v>13149</v>
      </c>
      <c r="G827">
        <f t="shared" si="36"/>
        <v>1</v>
      </c>
      <c r="H827">
        <f t="shared" si="37"/>
        <v>6.5</v>
      </c>
      <c r="I827">
        <f t="shared" si="38"/>
        <v>50.4</v>
      </c>
    </row>
    <row r="828" spans="1:9" x14ac:dyDescent="0.3">
      <c r="A828" t="s">
        <v>4752</v>
      </c>
      <c r="B828">
        <v>6.7</v>
      </c>
      <c r="F828" t="s">
        <v>13542</v>
      </c>
      <c r="G828">
        <f t="shared" si="36"/>
        <v>1</v>
      </c>
      <c r="H828">
        <f t="shared" si="37"/>
        <v>6.5</v>
      </c>
      <c r="I828">
        <f t="shared" si="38"/>
        <v>50.4</v>
      </c>
    </row>
    <row r="829" spans="1:9" x14ac:dyDescent="0.3">
      <c r="A829" t="s">
        <v>3694</v>
      </c>
      <c r="B829">
        <v>7.8</v>
      </c>
      <c r="F829" t="s">
        <v>14048</v>
      </c>
      <c r="G829">
        <f t="shared" si="36"/>
        <v>1</v>
      </c>
      <c r="H829">
        <f t="shared" si="37"/>
        <v>6.5</v>
      </c>
      <c r="I829">
        <f t="shared" si="38"/>
        <v>50.4</v>
      </c>
    </row>
    <row r="830" spans="1:9" x14ac:dyDescent="0.3">
      <c r="A830" t="s">
        <v>2433</v>
      </c>
      <c r="B830">
        <v>5.6</v>
      </c>
      <c r="F830" t="s">
        <v>14735</v>
      </c>
      <c r="G830">
        <f t="shared" si="36"/>
        <v>1</v>
      </c>
      <c r="H830">
        <f t="shared" si="37"/>
        <v>6.5</v>
      </c>
      <c r="I830">
        <f t="shared" si="38"/>
        <v>50.4</v>
      </c>
    </row>
    <row r="831" spans="1:9" x14ac:dyDescent="0.3">
      <c r="A831" t="s">
        <v>1739</v>
      </c>
      <c r="B831">
        <v>5.8</v>
      </c>
      <c r="F831" t="s">
        <v>14854</v>
      </c>
      <c r="G831">
        <f t="shared" si="36"/>
        <v>1</v>
      </c>
      <c r="H831">
        <f t="shared" si="37"/>
        <v>6.5</v>
      </c>
      <c r="I831">
        <f t="shared" si="38"/>
        <v>50.4</v>
      </c>
    </row>
    <row r="832" spans="1:9" x14ac:dyDescent="0.3">
      <c r="A832" t="s">
        <v>1324</v>
      </c>
      <c r="B832">
        <v>7.4</v>
      </c>
      <c r="F832" t="s">
        <v>12291</v>
      </c>
      <c r="G832">
        <f t="shared" si="36"/>
        <v>1</v>
      </c>
      <c r="H832">
        <f t="shared" si="37"/>
        <v>6.5</v>
      </c>
      <c r="I832">
        <f t="shared" si="38"/>
        <v>50.4</v>
      </c>
    </row>
    <row r="833" spans="1:9" x14ac:dyDescent="0.3">
      <c r="A833" t="s">
        <v>4773</v>
      </c>
      <c r="B833">
        <v>6.9</v>
      </c>
      <c r="F833" t="s">
        <v>15069</v>
      </c>
      <c r="G833">
        <f t="shared" si="36"/>
        <v>1</v>
      </c>
      <c r="H833">
        <f t="shared" si="37"/>
        <v>6.5</v>
      </c>
      <c r="I833">
        <f t="shared" si="38"/>
        <v>50.4</v>
      </c>
    </row>
    <row r="834" spans="1:9" x14ac:dyDescent="0.3">
      <c r="A834" t="s">
        <v>4777</v>
      </c>
      <c r="B834">
        <v>5.5</v>
      </c>
      <c r="F834" t="s">
        <v>15273</v>
      </c>
      <c r="G834">
        <f t="shared" ref="G834:G897" si="39">COUNTIF($A$2:$A$3787,F834)</f>
        <v>1</v>
      </c>
      <c r="H834">
        <f t="shared" ref="H834:H897" si="40">AVERAGEIF($A$2:$A$3787,F834,$B$2:$B$3787)</f>
        <v>6.5</v>
      </c>
      <c r="I834">
        <f t="shared" ref="I834:I897" si="41">_xlfn.PERCENTRANK.INC($H$2:$H$1752,H834)*100</f>
        <v>50.4</v>
      </c>
    </row>
    <row r="835" spans="1:9" x14ac:dyDescent="0.3">
      <c r="A835" t="s">
        <v>4782</v>
      </c>
      <c r="B835">
        <v>6.3</v>
      </c>
      <c r="F835" t="s">
        <v>15696</v>
      </c>
      <c r="G835">
        <f t="shared" si="39"/>
        <v>1</v>
      </c>
      <c r="H835">
        <f t="shared" si="40"/>
        <v>6.5</v>
      </c>
      <c r="I835">
        <f t="shared" si="41"/>
        <v>50.4</v>
      </c>
    </row>
    <row r="836" spans="1:9" x14ac:dyDescent="0.3">
      <c r="A836" t="s">
        <v>4789</v>
      </c>
      <c r="B836">
        <v>4.7</v>
      </c>
      <c r="F836" t="s">
        <v>15798</v>
      </c>
      <c r="G836">
        <f t="shared" si="39"/>
        <v>1</v>
      </c>
      <c r="H836">
        <f t="shared" si="40"/>
        <v>6.5</v>
      </c>
      <c r="I836">
        <f t="shared" si="41"/>
        <v>50.4</v>
      </c>
    </row>
    <row r="837" spans="1:9" x14ac:dyDescent="0.3">
      <c r="A837" t="s">
        <v>4794</v>
      </c>
      <c r="B837">
        <v>5.6</v>
      </c>
      <c r="F837" t="s">
        <v>15823</v>
      </c>
      <c r="G837">
        <f t="shared" si="39"/>
        <v>1</v>
      </c>
      <c r="H837">
        <f t="shared" si="40"/>
        <v>6.5</v>
      </c>
      <c r="I837">
        <f t="shared" si="41"/>
        <v>50.4</v>
      </c>
    </row>
    <row r="838" spans="1:9" x14ac:dyDescent="0.3">
      <c r="A838" t="s">
        <v>717</v>
      </c>
      <c r="B838">
        <v>6.4</v>
      </c>
      <c r="F838" t="s">
        <v>15874</v>
      </c>
      <c r="G838">
        <f t="shared" si="39"/>
        <v>1</v>
      </c>
      <c r="H838">
        <f t="shared" si="40"/>
        <v>6.5</v>
      </c>
      <c r="I838">
        <f t="shared" si="41"/>
        <v>50.4</v>
      </c>
    </row>
    <row r="839" spans="1:9" x14ac:dyDescent="0.3">
      <c r="A839" t="s">
        <v>3376</v>
      </c>
      <c r="B839">
        <v>4.2</v>
      </c>
      <c r="F839" t="s">
        <v>16198</v>
      </c>
      <c r="G839">
        <f t="shared" si="39"/>
        <v>1</v>
      </c>
      <c r="H839">
        <f t="shared" si="40"/>
        <v>6.5</v>
      </c>
      <c r="I839">
        <f t="shared" si="41"/>
        <v>50.4</v>
      </c>
    </row>
    <row r="840" spans="1:9" x14ac:dyDescent="0.3">
      <c r="A840" t="s">
        <v>4809</v>
      </c>
      <c r="B840">
        <v>6.4</v>
      </c>
      <c r="F840" t="s">
        <v>16301</v>
      </c>
      <c r="G840">
        <f t="shared" si="39"/>
        <v>1</v>
      </c>
      <c r="H840">
        <f t="shared" si="40"/>
        <v>6.5</v>
      </c>
      <c r="I840">
        <f t="shared" si="41"/>
        <v>50.4</v>
      </c>
    </row>
    <row r="841" spans="1:9" x14ac:dyDescent="0.3">
      <c r="A841" t="s">
        <v>4176</v>
      </c>
      <c r="B841">
        <v>7.7</v>
      </c>
      <c r="F841" t="s">
        <v>16624</v>
      </c>
      <c r="G841">
        <f t="shared" si="39"/>
        <v>1</v>
      </c>
      <c r="H841">
        <f t="shared" si="40"/>
        <v>6.5</v>
      </c>
      <c r="I841">
        <f t="shared" si="41"/>
        <v>50.4</v>
      </c>
    </row>
    <row r="842" spans="1:9" x14ac:dyDescent="0.3">
      <c r="A842" t="s">
        <v>378</v>
      </c>
      <c r="B842">
        <v>6.7</v>
      </c>
      <c r="F842" t="s">
        <v>16665</v>
      </c>
      <c r="G842">
        <f t="shared" si="39"/>
        <v>1</v>
      </c>
      <c r="H842">
        <f t="shared" si="40"/>
        <v>6.5</v>
      </c>
      <c r="I842">
        <f t="shared" si="41"/>
        <v>50.4</v>
      </c>
    </row>
    <row r="843" spans="1:9" x14ac:dyDescent="0.3">
      <c r="A843" t="s">
        <v>4628</v>
      </c>
      <c r="B843">
        <v>7.7</v>
      </c>
      <c r="F843" t="s">
        <v>17099</v>
      </c>
      <c r="G843">
        <f t="shared" si="39"/>
        <v>1</v>
      </c>
      <c r="H843">
        <f t="shared" si="40"/>
        <v>6.5</v>
      </c>
      <c r="I843">
        <f t="shared" si="41"/>
        <v>50.4</v>
      </c>
    </row>
    <row r="844" spans="1:9" x14ac:dyDescent="0.3">
      <c r="A844" t="s">
        <v>4356</v>
      </c>
      <c r="B844">
        <v>5.7</v>
      </c>
      <c r="F844" t="s">
        <v>17613</v>
      </c>
      <c r="G844">
        <f t="shared" si="39"/>
        <v>1</v>
      </c>
      <c r="H844">
        <f t="shared" si="40"/>
        <v>6.5</v>
      </c>
      <c r="I844">
        <f t="shared" si="41"/>
        <v>50.4</v>
      </c>
    </row>
    <row r="845" spans="1:9" x14ac:dyDescent="0.3">
      <c r="A845" t="s">
        <v>4850</v>
      </c>
      <c r="B845">
        <v>7.6</v>
      </c>
      <c r="F845" t="s">
        <v>18313</v>
      </c>
      <c r="G845">
        <f t="shared" si="39"/>
        <v>1</v>
      </c>
      <c r="H845">
        <f t="shared" si="40"/>
        <v>6.5</v>
      </c>
      <c r="I845">
        <f t="shared" si="41"/>
        <v>50.4</v>
      </c>
    </row>
    <row r="846" spans="1:9" x14ac:dyDescent="0.3">
      <c r="A846" t="s">
        <v>3347</v>
      </c>
      <c r="B846">
        <v>6.4</v>
      </c>
      <c r="F846" t="s">
        <v>18694</v>
      </c>
      <c r="G846">
        <f t="shared" si="39"/>
        <v>1</v>
      </c>
      <c r="H846">
        <f t="shared" si="40"/>
        <v>6.5</v>
      </c>
      <c r="I846">
        <f t="shared" si="41"/>
        <v>50.4</v>
      </c>
    </row>
    <row r="847" spans="1:9" x14ac:dyDescent="0.3">
      <c r="A847" t="s">
        <v>220</v>
      </c>
      <c r="B847">
        <v>5.6</v>
      </c>
      <c r="F847" t="s">
        <v>18980</v>
      </c>
      <c r="G847">
        <f t="shared" si="39"/>
        <v>1</v>
      </c>
      <c r="H847">
        <f t="shared" si="40"/>
        <v>6.5</v>
      </c>
      <c r="I847">
        <f t="shared" si="41"/>
        <v>50.4</v>
      </c>
    </row>
    <row r="848" spans="1:9" x14ac:dyDescent="0.3">
      <c r="A848" t="s">
        <v>4863</v>
      </c>
      <c r="B848">
        <v>6.8</v>
      </c>
      <c r="F848" t="s">
        <v>19065</v>
      </c>
      <c r="G848">
        <f t="shared" si="39"/>
        <v>1</v>
      </c>
      <c r="H848">
        <f t="shared" si="40"/>
        <v>6.5</v>
      </c>
      <c r="I848">
        <f t="shared" si="41"/>
        <v>50.4</v>
      </c>
    </row>
    <row r="849" spans="1:9" x14ac:dyDescent="0.3">
      <c r="A849" t="s">
        <v>2429</v>
      </c>
      <c r="B849">
        <v>2.4</v>
      </c>
      <c r="F849" t="s">
        <v>17771</v>
      </c>
      <c r="G849">
        <f t="shared" si="39"/>
        <v>1</v>
      </c>
      <c r="H849">
        <f t="shared" si="40"/>
        <v>6.5</v>
      </c>
      <c r="I849">
        <f t="shared" si="41"/>
        <v>50.4</v>
      </c>
    </row>
    <row r="850" spans="1:9" x14ac:dyDescent="0.3">
      <c r="A850" t="s">
        <v>4118</v>
      </c>
      <c r="B850">
        <v>6.2</v>
      </c>
      <c r="F850" t="s">
        <v>19628</v>
      </c>
      <c r="G850">
        <f t="shared" si="39"/>
        <v>1</v>
      </c>
      <c r="H850">
        <f t="shared" si="40"/>
        <v>6.5</v>
      </c>
      <c r="I850">
        <f t="shared" si="41"/>
        <v>50.4</v>
      </c>
    </row>
    <row r="851" spans="1:9" x14ac:dyDescent="0.3">
      <c r="A851" t="s">
        <v>2943</v>
      </c>
      <c r="B851">
        <v>5.9</v>
      </c>
      <c r="F851" t="s">
        <v>21001</v>
      </c>
      <c r="G851">
        <f t="shared" si="39"/>
        <v>1</v>
      </c>
      <c r="H851">
        <f t="shared" si="40"/>
        <v>6.5</v>
      </c>
      <c r="I851">
        <f t="shared" si="41"/>
        <v>50.4</v>
      </c>
    </row>
    <row r="852" spans="1:9" x14ac:dyDescent="0.3">
      <c r="A852" t="s">
        <v>3154</v>
      </c>
      <c r="B852">
        <v>7.1</v>
      </c>
      <c r="F852" t="s">
        <v>21179</v>
      </c>
      <c r="G852">
        <f t="shared" si="39"/>
        <v>1</v>
      </c>
      <c r="H852">
        <f t="shared" si="40"/>
        <v>6.5</v>
      </c>
      <c r="I852">
        <f t="shared" si="41"/>
        <v>50.4</v>
      </c>
    </row>
    <row r="853" spans="1:9" x14ac:dyDescent="0.3">
      <c r="A853" t="s">
        <v>364</v>
      </c>
      <c r="B853">
        <v>7.6</v>
      </c>
      <c r="F853" t="s">
        <v>22329</v>
      </c>
      <c r="G853">
        <f t="shared" si="39"/>
        <v>1</v>
      </c>
      <c r="H853">
        <f t="shared" si="40"/>
        <v>6.5</v>
      </c>
      <c r="I853">
        <f t="shared" si="41"/>
        <v>50.4</v>
      </c>
    </row>
    <row r="854" spans="1:9" x14ac:dyDescent="0.3">
      <c r="A854" t="s">
        <v>4291</v>
      </c>
      <c r="B854">
        <v>5.5</v>
      </c>
      <c r="F854" t="s">
        <v>22335</v>
      </c>
      <c r="G854">
        <f t="shared" si="39"/>
        <v>1</v>
      </c>
      <c r="H854">
        <f t="shared" si="40"/>
        <v>6.5</v>
      </c>
      <c r="I854">
        <f t="shared" si="41"/>
        <v>50.4</v>
      </c>
    </row>
    <row r="855" spans="1:9" x14ac:dyDescent="0.3">
      <c r="A855" t="s">
        <v>4893</v>
      </c>
      <c r="B855">
        <v>7</v>
      </c>
      <c r="F855" t="s">
        <v>22654</v>
      </c>
      <c r="G855">
        <f t="shared" si="39"/>
        <v>1</v>
      </c>
      <c r="H855">
        <f t="shared" si="40"/>
        <v>6.5</v>
      </c>
      <c r="I855">
        <f t="shared" si="41"/>
        <v>50.4</v>
      </c>
    </row>
    <row r="856" spans="1:9" x14ac:dyDescent="0.3">
      <c r="A856" t="s">
        <v>3694</v>
      </c>
      <c r="B856">
        <v>7.1</v>
      </c>
      <c r="F856" t="s">
        <v>23166</v>
      </c>
      <c r="G856">
        <f t="shared" si="39"/>
        <v>1</v>
      </c>
      <c r="H856">
        <f t="shared" si="40"/>
        <v>6.5</v>
      </c>
      <c r="I856">
        <f t="shared" si="41"/>
        <v>50.4</v>
      </c>
    </row>
    <row r="857" spans="1:9" x14ac:dyDescent="0.3">
      <c r="A857" t="s">
        <v>3088</v>
      </c>
      <c r="B857">
        <v>7.4</v>
      </c>
      <c r="F857" t="s">
        <v>6813</v>
      </c>
      <c r="G857">
        <f t="shared" si="39"/>
        <v>2</v>
      </c>
      <c r="H857">
        <f t="shared" si="40"/>
        <v>6.5</v>
      </c>
      <c r="I857">
        <f t="shared" si="41"/>
        <v>50.4</v>
      </c>
    </row>
    <row r="858" spans="1:9" x14ac:dyDescent="0.3">
      <c r="A858" t="s">
        <v>4903</v>
      </c>
      <c r="B858">
        <v>7.6</v>
      </c>
      <c r="F858" t="s">
        <v>322</v>
      </c>
      <c r="G858">
        <f t="shared" si="39"/>
        <v>2</v>
      </c>
      <c r="H858">
        <f t="shared" si="40"/>
        <v>6.5</v>
      </c>
      <c r="I858">
        <f t="shared" si="41"/>
        <v>50.4</v>
      </c>
    </row>
    <row r="859" spans="1:9" x14ac:dyDescent="0.3">
      <c r="A859" t="s">
        <v>2728</v>
      </c>
      <c r="B859">
        <v>5.9</v>
      </c>
      <c r="F859" t="s">
        <v>11835</v>
      </c>
      <c r="G859">
        <f t="shared" si="39"/>
        <v>2</v>
      </c>
      <c r="H859">
        <f t="shared" si="40"/>
        <v>6.5</v>
      </c>
      <c r="I859">
        <f t="shared" si="41"/>
        <v>50.4</v>
      </c>
    </row>
    <row r="860" spans="1:9" x14ac:dyDescent="0.3">
      <c r="A860" t="s">
        <v>4914</v>
      </c>
      <c r="B860">
        <v>5.9</v>
      </c>
      <c r="F860" t="s">
        <v>12923</v>
      </c>
      <c r="G860">
        <f t="shared" si="39"/>
        <v>2</v>
      </c>
      <c r="H860">
        <f t="shared" si="40"/>
        <v>6.5</v>
      </c>
      <c r="I860">
        <f t="shared" si="41"/>
        <v>50.4</v>
      </c>
    </row>
    <row r="861" spans="1:9" x14ac:dyDescent="0.3">
      <c r="A861" t="s">
        <v>389</v>
      </c>
      <c r="B861">
        <v>8</v>
      </c>
      <c r="F861" t="s">
        <v>18459</v>
      </c>
      <c r="G861">
        <f t="shared" si="39"/>
        <v>2</v>
      </c>
      <c r="H861">
        <f t="shared" si="40"/>
        <v>6.5</v>
      </c>
      <c r="I861">
        <f t="shared" si="41"/>
        <v>50.4</v>
      </c>
    </row>
    <row r="862" spans="1:9" x14ac:dyDescent="0.3">
      <c r="A862" t="s">
        <v>2271</v>
      </c>
      <c r="B862">
        <v>7.4</v>
      </c>
      <c r="F862" t="s">
        <v>21311</v>
      </c>
      <c r="G862">
        <f t="shared" si="39"/>
        <v>2</v>
      </c>
      <c r="H862">
        <f t="shared" si="40"/>
        <v>6.5</v>
      </c>
      <c r="I862">
        <f t="shared" si="41"/>
        <v>50.4</v>
      </c>
    </row>
    <row r="863" spans="1:9" x14ac:dyDescent="0.3">
      <c r="A863" t="s">
        <v>1165</v>
      </c>
      <c r="B863">
        <v>5.8</v>
      </c>
      <c r="F863" t="s">
        <v>1413</v>
      </c>
      <c r="G863">
        <f t="shared" si="39"/>
        <v>3</v>
      </c>
      <c r="H863">
        <f t="shared" si="40"/>
        <v>6.5</v>
      </c>
      <c r="I863">
        <f t="shared" si="41"/>
        <v>50.4</v>
      </c>
    </row>
    <row r="864" spans="1:9" x14ac:dyDescent="0.3">
      <c r="A864" t="s">
        <v>4931</v>
      </c>
      <c r="B864">
        <v>6.3</v>
      </c>
      <c r="F864" t="s">
        <v>1516</v>
      </c>
      <c r="G864">
        <f t="shared" si="39"/>
        <v>3</v>
      </c>
      <c r="H864">
        <f t="shared" si="40"/>
        <v>6.5</v>
      </c>
      <c r="I864">
        <f t="shared" si="41"/>
        <v>50.4</v>
      </c>
    </row>
    <row r="865" spans="1:9" x14ac:dyDescent="0.3">
      <c r="A865" t="s">
        <v>3303</v>
      </c>
      <c r="B865">
        <v>5.7</v>
      </c>
      <c r="F865" t="s">
        <v>2513</v>
      </c>
      <c r="G865">
        <f t="shared" si="39"/>
        <v>3</v>
      </c>
      <c r="H865">
        <f t="shared" si="40"/>
        <v>6.5</v>
      </c>
      <c r="I865">
        <f t="shared" si="41"/>
        <v>50.4</v>
      </c>
    </row>
    <row r="866" spans="1:9" x14ac:dyDescent="0.3">
      <c r="A866" t="s">
        <v>4939</v>
      </c>
      <c r="B866">
        <v>5.0999999999999996</v>
      </c>
      <c r="F866" t="s">
        <v>5834</v>
      </c>
      <c r="G866">
        <f t="shared" si="39"/>
        <v>3</v>
      </c>
      <c r="H866">
        <f t="shared" si="40"/>
        <v>6.5</v>
      </c>
      <c r="I866">
        <f t="shared" si="41"/>
        <v>50.4</v>
      </c>
    </row>
    <row r="867" spans="1:9" x14ac:dyDescent="0.3">
      <c r="A867" t="s">
        <v>4945</v>
      </c>
      <c r="B867">
        <v>7.6</v>
      </c>
      <c r="F867" t="s">
        <v>935</v>
      </c>
      <c r="G867">
        <f t="shared" si="39"/>
        <v>4</v>
      </c>
      <c r="H867">
        <f t="shared" si="40"/>
        <v>6.5</v>
      </c>
      <c r="I867">
        <f t="shared" si="41"/>
        <v>50.4</v>
      </c>
    </row>
    <row r="868" spans="1:9" x14ac:dyDescent="0.3">
      <c r="A868" t="s">
        <v>4950</v>
      </c>
      <c r="B868">
        <v>6.4</v>
      </c>
      <c r="F868" t="s">
        <v>2433</v>
      </c>
      <c r="G868">
        <f t="shared" si="39"/>
        <v>4</v>
      </c>
      <c r="H868">
        <f t="shared" si="40"/>
        <v>6.5</v>
      </c>
      <c r="I868">
        <f t="shared" si="41"/>
        <v>50.4</v>
      </c>
    </row>
    <row r="869" spans="1:9" x14ac:dyDescent="0.3">
      <c r="A869" t="s">
        <v>4955</v>
      </c>
      <c r="B869">
        <v>7.4</v>
      </c>
      <c r="F869" t="s">
        <v>703</v>
      </c>
      <c r="G869">
        <f t="shared" si="39"/>
        <v>7</v>
      </c>
      <c r="H869">
        <f t="shared" si="40"/>
        <v>6.5</v>
      </c>
      <c r="I869">
        <f t="shared" si="41"/>
        <v>50.4</v>
      </c>
    </row>
    <row r="870" spans="1:9" x14ac:dyDescent="0.3">
      <c r="A870" t="s">
        <v>487</v>
      </c>
      <c r="B870">
        <v>8.1999999999999993</v>
      </c>
      <c r="F870" t="s">
        <v>9430</v>
      </c>
      <c r="G870">
        <f t="shared" si="39"/>
        <v>5</v>
      </c>
      <c r="H870">
        <f t="shared" si="40"/>
        <v>6.4799999999999995</v>
      </c>
      <c r="I870">
        <f t="shared" si="41"/>
        <v>50.4</v>
      </c>
    </row>
    <row r="871" spans="1:9" x14ac:dyDescent="0.3">
      <c r="A871" t="s">
        <v>4965</v>
      </c>
      <c r="B871">
        <v>6.5</v>
      </c>
      <c r="F871" t="s">
        <v>1165</v>
      </c>
      <c r="G871">
        <f t="shared" si="39"/>
        <v>4</v>
      </c>
      <c r="H871">
        <f t="shared" si="40"/>
        <v>6.4749999999999996</v>
      </c>
      <c r="I871">
        <f t="shared" si="41"/>
        <v>50.2</v>
      </c>
    </row>
    <row r="872" spans="1:9" x14ac:dyDescent="0.3">
      <c r="A872" t="s">
        <v>4972</v>
      </c>
      <c r="B872">
        <v>5.5</v>
      </c>
      <c r="F872" t="s">
        <v>7404</v>
      </c>
      <c r="G872">
        <f t="shared" si="39"/>
        <v>4</v>
      </c>
      <c r="H872">
        <f t="shared" si="40"/>
        <v>6.4749999999999996</v>
      </c>
      <c r="I872">
        <f t="shared" si="41"/>
        <v>50.2</v>
      </c>
    </row>
    <row r="873" spans="1:9" x14ac:dyDescent="0.3">
      <c r="A873" t="s">
        <v>3494</v>
      </c>
      <c r="B873">
        <v>6.5</v>
      </c>
      <c r="F873" t="s">
        <v>3827</v>
      </c>
      <c r="G873">
        <f t="shared" si="39"/>
        <v>3</v>
      </c>
      <c r="H873">
        <f t="shared" si="40"/>
        <v>6.4666666666666659</v>
      </c>
      <c r="I873">
        <f t="shared" si="41"/>
        <v>50.1</v>
      </c>
    </row>
    <row r="874" spans="1:9" x14ac:dyDescent="0.3">
      <c r="A874" t="s">
        <v>4982</v>
      </c>
      <c r="B874">
        <v>5.6</v>
      </c>
      <c r="F874" t="s">
        <v>4863</v>
      </c>
      <c r="G874">
        <f t="shared" si="39"/>
        <v>3</v>
      </c>
      <c r="H874">
        <f t="shared" si="40"/>
        <v>6.4666666666666659</v>
      </c>
      <c r="I874">
        <f t="shared" si="41"/>
        <v>50.1</v>
      </c>
    </row>
    <row r="875" spans="1:9" x14ac:dyDescent="0.3">
      <c r="A875" t="s">
        <v>198</v>
      </c>
      <c r="B875">
        <v>4.5999999999999996</v>
      </c>
      <c r="F875" t="s">
        <v>15176</v>
      </c>
      <c r="G875">
        <f t="shared" si="39"/>
        <v>3</v>
      </c>
      <c r="H875">
        <f t="shared" si="40"/>
        <v>6.4666666666666659</v>
      </c>
      <c r="I875">
        <f t="shared" si="41"/>
        <v>50.1</v>
      </c>
    </row>
    <row r="876" spans="1:9" x14ac:dyDescent="0.3">
      <c r="A876" t="s">
        <v>146</v>
      </c>
      <c r="B876">
        <v>7.9</v>
      </c>
      <c r="F876" t="s">
        <v>4401</v>
      </c>
      <c r="G876">
        <f t="shared" si="39"/>
        <v>5</v>
      </c>
      <c r="H876">
        <f t="shared" si="40"/>
        <v>6.4599999999999991</v>
      </c>
      <c r="I876">
        <f t="shared" si="41"/>
        <v>50</v>
      </c>
    </row>
    <row r="877" spans="1:9" x14ac:dyDescent="0.3">
      <c r="A877" t="s">
        <v>5001</v>
      </c>
      <c r="B877">
        <v>7.1</v>
      </c>
      <c r="F877" t="s">
        <v>163</v>
      </c>
      <c r="G877">
        <f t="shared" si="39"/>
        <v>7</v>
      </c>
      <c r="H877">
        <f t="shared" si="40"/>
        <v>6.4571428571428564</v>
      </c>
      <c r="I877">
        <f t="shared" si="41"/>
        <v>50</v>
      </c>
    </row>
    <row r="878" spans="1:9" x14ac:dyDescent="0.3">
      <c r="A878" t="s">
        <v>528</v>
      </c>
      <c r="B878">
        <v>6.9</v>
      </c>
      <c r="F878" t="s">
        <v>260</v>
      </c>
      <c r="G878">
        <f t="shared" si="39"/>
        <v>9</v>
      </c>
      <c r="H878">
        <f t="shared" si="40"/>
        <v>6.4555555555555557</v>
      </c>
      <c r="I878">
        <f t="shared" si="41"/>
        <v>49.9</v>
      </c>
    </row>
    <row r="879" spans="1:9" x14ac:dyDescent="0.3">
      <c r="A879" t="s">
        <v>3347</v>
      </c>
      <c r="B879">
        <v>7.3</v>
      </c>
      <c r="F879" t="s">
        <v>1983</v>
      </c>
      <c r="G879">
        <f t="shared" si="39"/>
        <v>2</v>
      </c>
      <c r="H879">
        <f t="shared" si="40"/>
        <v>6.45</v>
      </c>
      <c r="I879">
        <f t="shared" si="41"/>
        <v>49.6</v>
      </c>
    </row>
    <row r="880" spans="1:9" x14ac:dyDescent="0.3">
      <c r="A880" t="s">
        <v>2513</v>
      </c>
      <c r="B880">
        <v>7</v>
      </c>
      <c r="F880" t="s">
        <v>10287</v>
      </c>
      <c r="G880">
        <f t="shared" si="39"/>
        <v>2</v>
      </c>
      <c r="H880">
        <f t="shared" si="40"/>
        <v>6.45</v>
      </c>
      <c r="I880">
        <f t="shared" si="41"/>
        <v>49.6</v>
      </c>
    </row>
    <row r="881" spans="1:9" x14ac:dyDescent="0.3">
      <c r="A881" t="s">
        <v>1413</v>
      </c>
      <c r="B881">
        <v>7.7</v>
      </c>
      <c r="F881" t="s">
        <v>10516</v>
      </c>
      <c r="G881">
        <f t="shared" si="39"/>
        <v>2</v>
      </c>
      <c r="H881">
        <f t="shared" si="40"/>
        <v>6.45</v>
      </c>
      <c r="I881">
        <f t="shared" si="41"/>
        <v>49.6</v>
      </c>
    </row>
    <row r="882" spans="1:9" x14ac:dyDescent="0.3">
      <c r="A882" t="s">
        <v>514</v>
      </c>
      <c r="B882">
        <v>6.7</v>
      </c>
      <c r="F882" t="s">
        <v>15467</v>
      </c>
      <c r="G882">
        <f t="shared" si="39"/>
        <v>2</v>
      </c>
      <c r="H882">
        <f t="shared" si="40"/>
        <v>6.45</v>
      </c>
      <c r="I882">
        <f t="shared" si="41"/>
        <v>49.6</v>
      </c>
    </row>
    <row r="883" spans="1:9" x14ac:dyDescent="0.3">
      <c r="A883" t="s">
        <v>1751</v>
      </c>
      <c r="B883">
        <v>6.3</v>
      </c>
      <c r="F883" t="s">
        <v>22099</v>
      </c>
      <c r="G883">
        <f t="shared" si="39"/>
        <v>2</v>
      </c>
      <c r="H883">
        <f t="shared" si="40"/>
        <v>6.45</v>
      </c>
      <c r="I883">
        <f t="shared" si="41"/>
        <v>49.6</v>
      </c>
    </row>
    <row r="884" spans="1:9" x14ac:dyDescent="0.3">
      <c r="A884" t="s">
        <v>2785</v>
      </c>
      <c r="B884">
        <v>5.8</v>
      </c>
      <c r="F884" t="s">
        <v>4733</v>
      </c>
      <c r="G884">
        <f t="shared" si="39"/>
        <v>4</v>
      </c>
      <c r="H884">
        <f t="shared" si="40"/>
        <v>6.45</v>
      </c>
      <c r="I884">
        <f t="shared" si="41"/>
        <v>49.6</v>
      </c>
    </row>
    <row r="885" spans="1:9" x14ac:dyDescent="0.3">
      <c r="A885" t="s">
        <v>351</v>
      </c>
      <c r="B885">
        <v>7.1</v>
      </c>
      <c r="F885" t="s">
        <v>2971</v>
      </c>
      <c r="G885">
        <f t="shared" si="39"/>
        <v>2</v>
      </c>
      <c r="H885">
        <f t="shared" si="40"/>
        <v>6.4499999999999993</v>
      </c>
      <c r="I885">
        <f t="shared" si="41"/>
        <v>49.2</v>
      </c>
    </row>
    <row r="886" spans="1:9" x14ac:dyDescent="0.3">
      <c r="A886" t="s">
        <v>1526</v>
      </c>
      <c r="B886">
        <v>7.3</v>
      </c>
      <c r="F886" t="s">
        <v>1680</v>
      </c>
      <c r="G886">
        <f t="shared" si="39"/>
        <v>2</v>
      </c>
      <c r="H886">
        <f t="shared" si="40"/>
        <v>6.4499999999999993</v>
      </c>
      <c r="I886">
        <f t="shared" si="41"/>
        <v>49.2</v>
      </c>
    </row>
    <row r="887" spans="1:9" x14ac:dyDescent="0.3">
      <c r="A887" t="s">
        <v>4239</v>
      </c>
      <c r="B887">
        <v>6.4</v>
      </c>
      <c r="F887" t="s">
        <v>12344</v>
      </c>
      <c r="G887">
        <f t="shared" si="39"/>
        <v>2</v>
      </c>
      <c r="H887">
        <f t="shared" si="40"/>
        <v>6.4499999999999993</v>
      </c>
      <c r="I887">
        <f t="shared" si="41"/>
        <v>49.2</v>
      </c>
    </row>
    <row r="888" spans="1:9" x14ac:dyDescent="0.3">
      <c r="A888" t="s">
        <v>2099</v>
      </c>
      <c r="B888">
        <v>7.1</v>
      </c>
      <c r="F888" t="s">
        <v>6704</v>
      </c>
      <c r="G888">
        <f t="shared" si="39"/>
        <v>4</v>
      </c>
      <c r="H888">
        <f t="shared" si="40"/>
        <v>6.4499999999999993</v>
      </c>
      <c r="I888">
        <f t="shared" si="41"/>
        <v>49.2</v>
      </c>
    </row>
    <row r="889" spans="1:9" x14ac:dyDescent="0.3">
      <c r="A889" t="s">
        <v>5050</v>
      </c>
      <c r="B889">
        <v>7.6</v>
      </c>
      <c r="F889" t="s">
        <v>6417</v>
      </c>
      <c r="G889">
        <f t="shared" si="39"/>
        <v>4</v>
      </c>
      <c r="H889">
        <f t="shared" si="40"/>
        <v>6.4499999999999993</v>
      </c>
      <c r="I889">
        <f t="shared" si="41"/>
        <v>49.2</v>
      </c>
    </row>
    <row r="890" spans="1:9" x14ac:dyDescent="0.3">
      <c r="A890" t="s">
        <v>1165</v>
      </c>
      <c r="B890">
        <v>6.8</v>
      </c>
      <c r="F890" t="s">
        <v>8950</v>
      </c>
      <c r="G890">
        <f t="shared" si="39"/>
        <v>4</v>
      </c>
      <c r="H890">
        <f t="shared" si="40"/>
        <v>6.4499999999999993</v>
      </c>
      <c r="I890">
        <f t="shared" si="41"/>
        <v>49.2</v>
      </c>
    </row>
    <row r="891" spans="1:9" x14ac:dyDescent="0.3">
      <c r="A891" t="s">
        <v>5059</v>
      </c>
      <c r="B891">
        <v>6.6</v>
      </c>
      <c r="F891" t="s">
        <v>10306</v>
      </c>
      <c r="G891">
        <f t="shared" si="39"/>
        <v>4</v>
      </c>
      <c r="H891">
        <f t="shared" si="40"/>
        <v>6.4499999999999993</v>
      </c>
      <c r="I891">
        <f t="shared" si="41"/>
        <v>49.2</v>
      </c>
    </row>
    <row r="892" spans="1:9" x14ac:dyDescent="0.3">
      <c r="A892" t="s">
        <v>1252</v>
      </c>
      <c r="B892">
        <v>6.7</v>
      </c>
      <c r="F892" t="s">
        <v>3129</v>
      </c>
      <c r="G892">
        <f t="shared" si="39"/>
        <v>3</v>
      </c>
      <c r="H892">
        <f t="shared" si="40"/>
        <v>6.4333333333333336</v>
      </c>
      <c r="I892">
        <f t="shared" si="41"/>
        <v>49</v>
      </c>
    </row>
    <row r="893" spans="1:9" x14ac:dyDescent="0.3">
      <c r="A893" t="s">
        <v>4516</v>
      </c>
      <c r="B893">
        <v>6.1</v>
      </c>
      <c r="F893" t="s">
        <v>11043</v>
      </c>
      <c r="G893">
        <f t="shared" si="39"/>
        <v>3</v>
      </c>
      <c r="H893">
        <f t="shared" si="40"/>
        <v>6.4333333333333336</v>
      </c>
      <c r="I893">
        <f t="shared" si="41"/>
        <v>49</v>
      </c>
    </row>
    <row r="894" spans="1:9" x14ac:dyDescent="0.3">
      <c r="A894" t="s">
        <v>157</v>
      </c>
      <c r="B894">
        <v>6</v>
      </c>
      <c r="F894" t="s">
        <v>5087</v>
      </c>
      <c r="G894">
        <f t="shared" si="39"/>
        <v>4</v>
      </c>
      <c r="H894">
        <f t="shared" si="40"/>
        <v>6.4249999999999998</v>
      </c>
      <c r="I894">
        <f t="shared" si="41"/>
        <v>48.9</v>
      </c>
    </row>
    <row r="895" spans="1:9" x14ac:dyDescent="0.3">
      <c r="A895" t="s">
        <v>5076</v>
      </c>
      <c r="B895">
        <v>7.6</v>
      </c>
      <c r="F895" t="s">
        <v>6074</v>
      </c>
      <c r="G895">
        <f t="shared" si="39"/>
        <v>4</v>
      </c>
      <c r="H895">
        <f t="shared" si="40"/>
        <v>6.4249999999999998</v>
      </c>
      <c r="I895">
        <f t="shared" si="41"/>
        <v>48.9</v>
      </c>
    </row>
    <row r="896" spans="1:9" x14ac:dyDescent="0.3">
      <c r="A896" t="s">
        <v>5081</v>
      </c>
      <c r="B896">
        <v>7.1</v>
      </c>
      <c r="F896" t="s">
        <v>1954</v>
      </c>
      <c r="G896">
        <f t="shared" si="39"/>
        <v>7</v>
      </c>
      <c r="H896">
        <f t="shared" si="40"/>
        <v>6.4142857142857137</v>
      </c>
      <c r="I896">
        <f t="shared" si="41"/>
        <v>48.9</v>
      </c>
    </row>
    <row r="897" spans="1:9" x14ac:dyDescent="0.3">
      <c r="A897" t="s">
        <v>5087</v>
      </c>
      <c r="B897">
        <v>5</v>
      </c>
      <c r="F897" t="s">
        <v>1081</v>
      </c>
      <c r="G897">
        <f t="shared" si="39"/>
        <v>1</v>
      </c>
      <c r="H897">
        <f t="shared" si="40"/>
        <v>6.4</v>
      </c>
      <c r="I897">
        <f t="shared" si="41"/>
        <v>46.400000000000006</v>
      </c>
    </row>
    <row r="898" spans="1:9" x14ac:dyDescent="0.3">
      <c r="A898" t="s">
        <v>1039</v>
      </c>
      <c r="B898">
        <v>6.2</v>
      </c>
      <c r="F898" t="s">
        <v>3189</v>
      </c>
      <c r="G898">
        <f t="shared" ref="G898:G961" si="42">COUNTIF($A$2:$A$3787,F898)</f>
        <v>1</v>
      </c>
      <c r="H898">
        <f t="shared" ref="H898:H961" si="43">AVERAGEIF($A$2:$A$3787,F898,$B$2:$B$3787)</f>
        <v>6.4</v>
      </c>
      <c r="I898">
        <f t="shared" ref="I898:I961" si="44">_xlfn.PERCENTRANK.INC($H$2:$H$1752,H898)*100</f>
        <v>46.400000000000006</v>
      </c>
    </row>
    <row r="899" spans="1:9" x14ac:dyDescent="0.3">
      <c r="A899" t="s">
        <v>4673</v>
      </c>
      <c r="B899">
        <v>5.6</v>
      </c>
      <c r="F899" t="s">
        <v>3456</v>
      </c>
      <c r="G899">
        <f t="shared" si="42"/>
        <v>1</v>
      </c>
      <c r="H899">
        <f t="shared" si="43"/>
        <v>6.4</v>
      </c>
      <c r="I899">
        <f t="shared" si="44"/>
        <v>46.400000000000006</v>
      </c>
    </row>
    <row r="900" spans="1:9" x14ac:dyDescent="0.3">
      <c r="A900" t="s">
        <v>3739</v>
      </c>
      <c r="B900">
        <v>7.4</v>
      </c>
      <c r="F900" t="s">
        <v>3536</v>
      </c>
      <c r="G900">
        <f t="shared" si="42"/>
        <v>1</v>
      </c>
      <c r="H900">
        <f t="shared" si="43"/>
        <v>6.4</v>
      </c>
      <c r="I900">
        <f t="shared" si="44"/>
        <v>46.400000000000006</v>
      </c>
    </row>
    <row r="901" spans="1:9" x14ac:dyDescent="0.3">
      <c r="A901" t="s">
        <v>5111</v>
      </c>
      <c r="B901">
        <v>5</v>
      </c>
      <c r="F901" t="s">
        <v>4809</v>
      </c>
      <c r="G901">
        <f t="shared" si="42"/>
        <v>1</v>
      </c>
      <c r="H901">
        <f t="shared" si="43"/>
        <v>6.4</v>
      </c>
      <c r="I901">
        <f t="shared" si="44"/>
        <v>46.400000000000006</v>
      </c>
    </row>
    <row r="902" spans="1:9" x14ac:dyDescent="0.3">
      <c r="A902" t="s">
        <v>5117</v>
      </c>
      <c r="B902">
        <v>5.2</v>
      </c>
      <c r="F902" t="s">
        <v>5925</v>
      </c>
      <c r="G902">
        <f t="shared" si="42"/>
        <v>1</v>
      </c>
      <c r="H902">
        <f t="shared" si="43"/>
        <v>6.4</v>
      </c>
      <c r="I902">
        <f t="shared" si="44"/>
        <v>46.400000000000006</v>
      </c>
    </row>
    <row r="903" spans="1:9" x14ac:dyDescent="0.3">
      <c r="A903" t="s">
        <v>5121</v>
      </c>
      <c r="B903">
        <v>7.6</v>
      </c>
      <c r="F903" t="s">
        <v>7057</v>
      </c>
      <c r="G903">
        <f t="shared" si="42"/>
        <v>1</v>
      </c>
      <c r="H903">
        <f t="shared" si="43"/>
        <v>6.4</v>
      </c>
      <c r="I903">
        <f t="shared" si="44"/>
        <v>46.400000000000006</v>
      </c>
    </row>
    <row r="904" spans="1:9" x14ac:dyDescent="0.3">
      <c r="A904" t="s">
        <v>710</v>
      </c>
      <c r="B904">
        <v>6.6</v>
      </c>
      <c r="F904" t="s">
        <v>7707</v>
      </c>
      <c r="G904">
        <f t="shared" si="42"/>
        <v>1</v>
      </c>
      <c r="H904">
        <f t="shared" si="43"/>
        <v>6.4</v>
      </c>
      <c r="I904">
        <f t="shared" si="44"/>
        <v>46.400000000000006</v>
      </c>
    </row>
    <row r="905" spans="1:9" x14ac:dyDescent="0.3">
      <c r="A905" t="s">
        <v>5128</v>
      </c>
      <c r="B905">
        <v>7</v>
      </c>
      <c r="F905" t="s">
        <v>8782</v>
      </c>
      <c r="G905">
        <f t="shared" si="42"/>
        <v>1</v>
      </c>
      <c r="H905">
        <f t="shared" si="43"/>
        <v>6.4</v>
      </c>
      <c r="I905">
        <f t="shared" si="44"/>
        <v>46.400000000000006</v>
      </c>
    </row>
    <row r="906" spans="1:9" x14ac:dyDescent="0.3">
      <c r="A906" t="s">
        <v>5133</v>
      </c>
      <c r="B906">
        <v>5.7</v>
      </c>
      <c r="F906" t="s">
        <v>9914</v>
      </c>
      <c r="G906">
        <f t="shared" si="42"/>
        <v>1</v>
      </c>
      <c r="H906">
        <f t="shared" si="43"/>
        <v>6.4</v>
      </c>
      <c r="I906">
        <f t="shared" si="44"/>
        <v>46.400000000000006</v>
      </c>
    </row>
    <row r="907" spans="1:9" x14ac:dyDescent="0.3">
      <c r="A907" t="s">
        <v>5139</v>
      </c>
      <c r="B907">
        <v>8.1999999999999993</v>
      </c>
      <c r="F907" t="s">
        <v>10972</v>
      </c>
      <c r="G907">
        <f t="shared" si="42"/>
        <v>1</v>
      </c>
      <c r="H907">
        <f t="shared" si="43"/>
        <v>6.4</v>
      </c>
      <c r="I907">
        <f t="shared" si="44"/>
        <v>46.400000000000006</v>
      </c>
    </row>
    <row r="908" spans="1:9" x14ac:dyDescent="0.3">
      <c r="A908" t="s">
        <v>4950</v>
      </c>
      <c r="B908">
        <v>6.2</v>
      </c>
      <c r="F908" t="s">
        <v>11085</v>
      </c>
      <c r="G908">
        <f t="shared" si="42"/>
        <v>1</v>
      </c>
      <c r="H908">
        <f t="shared" si="43"/>
        <v>6.4</v>
      </c>
      <c r="I908">
        <f t="shared" si="44"/>
        <v>46.400000000000006</v>
      </c>
    </row>
    <row r="909" spans="1:9" x14ac:dyDescent="0.3">
      <c r="A909" t="s">
        <v>5154</v>
      </c>
      <c r="B909">
        <v>6.6</v>
      </c>
      <c r="F909" t="s">
        <v>11711</v>
      </c>
      <c r="G909">
        <f t="shared" si="42"/>
        <v>1</v>
      </c>
      <c r="H909">
        <f t="shared" si="43"/>
        <v>6.4</v>
      </c>
      <c r="I909">
        <f t="shared" si="44"/>
        <v>46.400000000000006</v>
      </c>
    </row>
    <row r="910" spans="1:9" x14ac:dyDescent="0.3">
      <c r="A910" t="s">
        <v>5158</v>
      </c>
      <c r="B910">
        <v>4.7</v>
      </c>
      <c r="F910" t="s">
        <v>12305</v>
      </c>
      <c r="G910">
        <f t="shared" si="42"/>
        <v>1</v>
      </c>
      <c r="H910">
        <f t="shared" si="43"/>
        <v>6.4</v>
      </c>
      <c r="I910">
        <f t="shared" si="44"/>
        <v>46.400000000000006</v>
      </c>
    </row>
    <row r="911" spans="1:9" x14ac:dyDescent="0.3">
      <c r="A911" t="s">
        <v>5164</v>
      </c>
      <c r="B911">
        <v>6.3</v>
      </c>
      <c r="F911" t="s">
        <v>12748</v>
      </c>
      <c r="G911">
        <f t="shared" si="42"/>
        <v>1</v>
      </c>
      <c r="H911">
        <f t="shared" si="43"/>
        <v>6.4</v>
      </c>
      <c r="I911">
        <f t="shared" si="44"/>
        <v>46.400000000000006</v>
      </c>
    </row>
    <row r="912" spans="1:9" x14ac:dyDescent="0.3">
      <c r="A912" t="s">
        <v>5170</v>
      </c>
      <c r="B912">
        <v>6.1</v>
      </c>
      <c r="F912" t="s">
        <v>12945</v>
      </c>
      <c r="G912">
        <f t="shared" si="42"/>
        <v>1</v>
      </c>
      <c r="H912">
        <f t="shared" si="43"/>
        <v>6.4</v>
      </c>
      <c r="I912">
        <f t="shared" si="44"/>
        <v>46.400000000000006</v>
      </c>
    </row>
    <row r="913" spans="1:9" x14ac:dyDescent="0.3">
      <c r="A913" t="s">
        <v>5175</v>
      </c>
      <c r="B913">
        <v>6.7</v>
      </c>
      <c r="F913" t="s">
        <v>13223</v>
      </c>
      <c r="G913">
        <f t="shared" si="42"/>
        <v>1</v>
      </c>
      <c r="H913">
        <f t="shared" si="43"/>
        <v>6.4</v>
      </c>
      <c r="I913">
        <f t="shared" si="44"/>
        <v>46.400000000000006</v>
      </c>
    </row>
    <row r="914" spans="1:9" x14ac:dyDescent="0.3">
      <c r="A914" t="s">
        <v>2641</v>
      </c>
      <c r="B914">
        <v>6.1</v>
      </c>
      <c r="F914" t="s">
        <v>6768</v>
      </c>
      <c r="G914">
        <f t="shared" si="42"/>
        <v>1</v>
      </c>
      <c r="H914">
        <f t="shared" si="43"/>
        <v>6.4</v>
      </c>
      <c r="I914">
        <f t="shared" si="44"/>
        <v>46.400000000000006</v>
      </c>
    </row>
    <row r="915" spans="1:9" x14ac:dyDescent="0.3">
      <c r="A915" t="s">
        <v>5188</v>
      </c>
      <c r="B915">
        <v>7</v>
      </c>
      <c r="F915" t="s">
        <v>13025</v>
      </c>
      <c r="G915">
        <f t="shared" si="42"/>
        <v>1</v>
      </c>
      <c r="H915">
        <f t="shared" si="43"/>
        <v>6.4</v>
      </c>
      <c r="I915">
        <f t="shared" si="44"/>
        <v>46.400000000000006</v>
      </c>
    </row>
    <row r="916" spans="1:9" x14ac:dyDescent="0.3">
      <c r="A916" t="s">
        <v>278</v>
      </c>
      <c r="B916">
        <v>7.4</v>
      </c>
      <c r="F916" t="s">
        <v>14254</v>
      </c>
      <c r="G916">
        <f t="shared" si="42"/>
        <v>1</v>
      </c>
      <c r="H916">
        <f t="shared" si="43"/>
        <v>6.4</v>
      </c>
      <c r="I916">
        <f t="shared" si="44"/>
        <v>46.400000000000006</v>
      </c>
    </row>
    <row r="917" spans="1:9" x14ac:dyDescent="0.3">
      <c r="A917" t="s">
        <v>5199</v>
      </c>
      <c r="B917">
        <v>7.3</v>
      </c>
      <c r="F917" t="s">
        <v>14697</v>
      </c>
      <c r="G917">
        <f t="shared" si="42"/>
        <v>1</v>
      </c>
      <c r="H917">
        <f t="shared" si="43"/>
        <v>6.4</v>
      </c>
      <c r="I917">
        <f t="shared" si="44"/>
        <v>46.400000000000006</v>
      </c>
    </row>
    <row r="918" spans="1:9" x14ac:dyDescent="0.3">
      <c r="A918" t="s">
        <v>5204</v>
      </c>
      <c r="B918">
        <v>5.8</v>
      </c>
      <c r="F918" t="s">
        <v>14744</v>
      </c>
      <c r="G918">
        <f t="shared" si="42"/>
        <v>1</v>
      </c>
      <c r="H918">
        <f t="shared" si="43"/>
        <v>6.4</v>
      </c>
      <c r="I918">
        <f t="shared" si="44"/>
        <v>46.400000000000006</v>
      </c>
    </row>
    <row r="919" spans="1:9" x14ac:dyDescent="0.3">
      <c r="A919" t="s">
        <v>3694</v>
      </c>
      <c r="B919">
        <v>6.7</v>
      </c>
      <c r="F919" t="s">
        <v>16240</v>
      </c>
      <c r="G919">
        <f t="shared" si="42"/>
        <v>1</v>
      </c>
      <c r="H919">
        <f t="shared" si="43"/>
        <v>6.4</v>
      </c>
      <c r="I919">
        <f t="shared" si="44"/>
        <v>46.400000000000006</v>
      </c>
    </row>
    <row r="920" spans="1:9" x14ac:dyDescent="0.3">
      <c r="A920" t="s">
        <v>187</v>
      </c>
      <c r="B920">
        <v>5.8</v>
      </c>
      <c r="F920" t="s">
        <v>16808</v>
      </c>
      <c r="G920">
        <f t="shared" si="42"/>
        <v>1</v>
      </c>
      <c r="H920">
        <f t="shared" si="43"/>
        <v>6.4</v>
      </c>
      <c r="I920">
        <f t="shared" si="44"/>
        <v>46.400000000000006</v>
      </c>
    </row>
    <row r="921" spans="1:9" x14ac:dyDescent="0.3">
      <c r="A921" t="s">
        <v>685</v>
      </c>
      <c r="B921">
        <v>7.8</v>
      </c>
      <c r="F921" t="s">
        <v>17896</v>
      </c>
      <c r="G921">
        <f t="shared" si="42"/>
        <v>1</v>
      </c>
      <c r="H921">
        <f t="shared" si="43"/>
        <v>6.4</v>
      </c>
      <c r="I921">
        <f t="shared" si="44"/>
        <v>46.400000000000006</v>
      </c>
    </row>
    <row r="922" spans="1:9" x14ac:dyDescent="0.3">
      <c r="A922" t="s">
        <v>5219</v>
      </c>
      <c r="B922">
        <v>6.6</v>
      </c>
      <c r="F922" t="s">
        <v>18984</v>
      </c>
      <c r="G922">
        <f t="shared" si="42"/>
        <v>1</v>
      </c>
      <c r="H922">
        <f t="shared" si="43"/>
        <v>6.4</v>
      </c>
      <c r="I922">
        <f t="shared" si="44"/>
        <v>46.400000000000006</v>
      </c>
    </row>
    <row r="923" spans="1:9" x14ac:dyDescent="0.3">
      <c r="A923" t="s">
        <v>5225</v>
      </c>
      <c r="B923">
        <v>6.5</v>
      </c>
      <c r="F923" t="s">
        <v>19115</v>
      </c>
      <c r="G923">
        <f t="shared" si="42"/>
        <v>1</v>
      </c>
      <c r="H923">
        <f t="shared" si="43"/>
        <v>6.4</v>
      </c>
      <c r="I923">
        <f t="shared" si="44"/>
        <v>46.400000000000006</v>
      </c>
    </row>
    <row r="924" spans="1:9" x14ac:dyDescent="0.3">
      <c r="A924" t="s">
        <v>5230</v>
      </c>
      <c r="B924">
        <v>6.7</v>
      </c>
      <c r="F924" t="s">
        <v>19638</v>
      </c>
      <c r="G924">
        <f t="shared" si="42"/>
        <v>1</v>
      </c>
      <c r="H924">
        <f t="shared" si="43"/>
        <v>6.4</v>
      </c>
      <c r="I924">
        <f t="shared" si="44"/>
        <v>46.400000000000006</v>
      </c>
    </row>
    <row r="925" spans="1:9" x14ac:dyDescent="0.3">
      <c r="A925" t="s">
        <v>3088</v>
      </c>
      <c r="B925">
        <v>7.3</v>
      </c>
      <c r="F925" t="s">
        <v>22083</v>
      </c>
      <c r="G925">
        <f t="shared" si="42"/>
        <v>1</v>
      </c>
      <c r="H925">
        <f t="shared" si="43"/>
        <v>6.4</v>
      </c>
      <c r="I925">
        <f t="shared" si="44"/>
        <v>46.400000000000006</v>
      </c>
    </row>
    <row r="926" spans="1:9" x14ac:dyDescent="0.3">
      <c r="A926" t="s">
        <v>5239</v>
      </c>
      <c r="B926">
        <v>5.8</v>
      </c>
      <c r="F926" t="s">
        <v>22385</v>
      </c>
      <c r="G926">
        <f t="shared" si="42"/>
        <v>1</v>
      </c>
      <c r="H926">
        <f t="shared" si="43"/>
        <v>6.4</v>
      </c>
      <c r="I926">
        <f t="shared" si="44"/>
        <v>46.400000000000006</v>
      </c>
    </row>
    <row r="927" spans="1:9" x14ac:dyDescent="0.3">
      <c r="A927" t="s">
        <v>5245</v>
      </c>
      <c r="B927">
        <v>5.5</v>
      </c>
      <c r="F927" t="s">
        <v>22646</v>
      </c>
      <c r="G927">
        <f t="shared" si="42"/>
        <v>1</v>
      </c>
      <c r="H927">
        <f t="shared" si="43"/>
        <v>6.4</v>
      </c>
      <c r="I927">
        <f t="shared" si="44"/>
        <v>46.400000000000006</v>
      </c>
    </row>
    <row r="928" spans="1:9" x14ac:dyDescent="0.3">
      <c r="A928" t="s">
        <v>2843</v>
      </c>
      <c r="B928">
        <v>6.3</v>
      </c>
      <c r="F928" t="s">
        <v>23141</v>
      </c>
      <c r="G928">
        <f t="shared" si="42"/>
        <v>1</v>
      </c>
      <c r="H928">
        <f t="shared" si="43"/>
        <v>6.4</v>
      </c>
      <c r="I928">
        <f t="shared" si="44"/>
        <v>46.400000000000006</v>
      </c>
    </row>
    <row r="929" spans="1:9" x14ac:dyDescent="0.3">
      <c r="A929" t="s">
        <v>4950</v>
      </c>
      <c r="B929">
        <v>7.4</v>
      </c>
      <c r="F929" t="s">
        <v>23190</v>
      </c>
      <c r="G929">
        <f t="shared" si="42"/>
        <v>1</v>
      </c>
      <c r="H929">
        <f t="shared" si="43"/>
        <v>6.4</v>
      </c>
      <c r="I929">
        <f t="shared" si="44"/>
        <v>46.400000000000006</v>
      </c>
    </row>
    <row r="930" spans="1:9" x14ac:dyDescent="0.3">
      <c r="A930" t="s">
        <v>2565</v>
      </c>
      <c r="B930">
        <v>5.9</v>
      </c>
      <c r="F930" t="s">
        <v>23406</v>
      </c>
      <c r="G930">
        <f t="shared" si="42"/>
        <v>1</v>
      </c>
      <c r="H930">
        <f t="shared" si="43"/>
        <v>6.4</v>
      </c>
      <c r="I930">
        <f t="shared" si="44"/>
        <v>46.400000000000006</v>
      </c>
    </row>
    <row r="931" spans="1:9" x14ac:dyDescent="0.3">
      <c r="A931" t="s">
        <v>5263</v>
      </c>
      <c r="B931">
        <v>6.2</v>
      </c>
      <c r="F931" t="s">
        <v>721</v>
      </c>
      <c r="G931">
        <f t="shared" si="42"/>
        <v>2</v>
      </c>
      <c r="H931">
        <f t="shared" si="43"/>
        <v>6.4</v>
      </c>
      <c r="I931">
        <f t="shared" si="44"/>
        <v>46.400000000000006</v>
      </c>
    </row>
    <row r="932" spans="1:9" x14ac:dyDescent="0.3">
      <c r="A932" t="s">
        <v>5268</v>
      </c>
      <c r="B932">
        <v>5.9</v>
      </c>
      <c r="F932" t="s">
        <v>4256</v>
      </c>
      <c r="G932">
        <f t="shared" si="42"/>
        <v>2</v>
      </c>
      <c r="H932">
        <f t="shared" si="43"/>
        <v>6.4</v>
      </c>
      <c r="I932">
        <f t="shared" si="44"/>
        <v>46.400000000000006</v>
      </c>
    </row>
    <row r="933" spans="1:9" x14ac:dyDescent="0.3">
      <c r="A933" t="s">
        <v>5273</v>
      </c>
      <c r="B933">
        <v>6.5</v>
      </c>
      <c r="F933" t="s">
        <v>7796</v>
      </c>
      <c r="G933">
        <f t="shared" si="42"/>
        <v>2</v>
      </c>
      <c r="H933">
        <f t="shared" si="43"/>
        <v>6.4</v>
      </c>
      <c r="I933">
        <f t="shared" si="44"/>
        <v>46.400000000000006</v>
      </c>
    </row>
    <row r="934" spans="1:9" x14ac:dyDescent="0.3">
      <c r="A934" t="s">
        <v>5279</v>
      </c>
      <c r="B934">
        <v>4.4000000000000004</v>
      </c>
      <c r="F934" t="s">
        <v>9172</v>
      </c>
      <c r="G934">
        <f t="shared" si="42"/>
        <v>2</v>
      </c>
      <c r="H934">
        <f t="shared" si="43"/>
        <v>6.4</v>
      </c>
      <c r="I934">
        <f t="shared" si="44"/>
        <v>46.400000000000006</v>
      </c>
    </row>
    <row r="935" spans="1:9" x14ac:dyDescent="0.3">
      <c r="A935" t="s">
        <v>4903</v>
      </c>
      <c r="B935">
        <v>3.5</v>
      </c>
      <c r="F935" t="s">
        <v>120</v>
      </c>
      <c r="G935">
        <f t="shared" si="42"/>
        <v>2</v>
      </c>
      <c r="H935">
        <f t="shared" si="43"/>
        <v>6.4</v>
      </c>
      <c r="I935">
        <f t="shared" si="44"/>
        <v>46.400000000000006</v>
      </c>
    </row>
    <row r="936" spans="1:9" x14ac:dyDescent="0.3">
      <c r="A936" t="s">
        <v>5289</v>
      </c>
      <c r="B936">
        <v>6.6</v>
      </c>
      <c r="F936" t="s">
        <v>16202</v>
      </c>
      <c r="G936">
        <f t="shared" si="42"/>
        <v>2</v>
      </c>
      <c r="H936">
        <f t="shared" si="43"/>
        <v>6.4</v>
      </c>
      <c r="I936">
        <f t="shared" si="44"/>
        <v>46.400000000000006</v>
      </c>
    </row>
    <row r="937" spans="1:9" x14ac:dyDescent="0.3">
      <c r="A937" t="s">
        <v>3303</v>
      </c>
      <c r="B937">
        <v>6</v>
      </c>
      <c r="F937" t="s">
        <v>18565</v>
      </c>
      <c r="G937">
        <f t="shared" si="42"/>
        <v>2</v>
      </c>
      <c r="H937">
        <f t="shared" si="43"/>
        <v>6.4</v>
      </c>
      <c r="I937">
        <f t="shared" si="44"/>
        <v>46.400000000000006</v>
      </c>
    </row>
    <row r="938" spans="1:9" x14ac:dyDescent="0.3">
      <c r="A938" t="s">
        <v>5139</v>
      </c>
      <c r="B938">
        <v>6.4</v>
      </c>
      <c r="F938" t="s">
        <v>5175</v>
      </c>
      <c r="G938">
        <f t="shared" si="42"/>
        <v>4</v>
      </c>
      <c r="H938">
        <f t="shared" si="43"/>
        <v>6.4</v>
      </c>
      <c r="I938">
        <f t="shared" si="44"/>
        <v>46.400000000000006</v>
      </c>
    </row>
    <row r="939" spans="1:9" x14ac:dyDescent="0.3">
      <c r="A939" t="s">
        <v>79</v>
      </c>
      <c r="B939">
        <v>6.5</v>
      </c>
      <c r="F939" t="s">
        <v>13454</v>
      </c>
      <c r="G939">
        <f t="shared" si="42"/>
        <v>4</v>
      </c>
      <c r="H939">
        <f t="shared" si="43"/>
        <v>6.4</v>
      </c>
      <c r="I939">
        <f t="shared" si="44"/>
        <v>46.400000000000006</v>
      </c>
    </row>
    <row r="940" spans="1:9" x14ac:dyDescent="0.3">
      <c r="A940" t="s">
        <v>5314</v>
      </c>
      <c r="B940">
        <v>4.3</v>
      </c>
      <c r="F940" t="s">
        <v>2565</v>
      </c>
      <c r="G940">
        <f t="shared" si="42"/>
        <v>3</v>
      </c>
      <c r="H940">
        <f t="shared" si="43"/>
        <v>6.3999999999999995</v>
      </c>
      <c r="I940">
        <f t="shared" si="44"/>
        <v>46.2</v>
      </c>
    </row>
    <row r="941" spans="1:9" x14ac:dyDescent="0.3">
      <c r="A941" t="s">
        <v>4673</v>
      </c>
      <c r="B941">
        <v>4.2</v>
      </c>
      <c r="F941" t="s">
        <v>9802</v>
      </c>
      <c r="G941">
        <f t="shared" si="42"/>
        <v>3</v>
      </c>
      <c r="H941">
        <f t="shared" si="43"/>
        <v>6.3999999999999995</v>
      </c>
      <c r="I941">
        <f t="shared" si="44"/>
        <v>46.2</v>
      </c>
    </row>
    <row r="942" spans="1:9" x14ac:dyDescent="0.3">
      <c r="A942" t="s">
        <v>3694</v>
      </c>
      <c r="B942">
        <v>6.5</v>
      </c>
      <c r="F942" t="s">
        <v>10161</v>
      </c>
      <c r="G942">
        <f t="shared" si="42"/>
        <v>3</v>
      </c>
      <c r="H942">
        <f t="shared" si="43"/>
        <v>6.3999999999999995</v>
      </c>
      <c r="I942">
        <f t="shared" si="44"/>
        <v>46.2</v>
      </c>
    </row>
    <row r="943" spans="1:9" x14ac:dyDescent="0.3">
      <c r="A943" t="s">
        <v>5328</v>
      </c>
      <c r="B943">
        <v>6.1</v>
      </c>
      <c r="F943" t="s">
        <v>2843</v>
      </c>
      <c r="G943">
        <f t="shared" si="42"/>
        <v>6</v>
      </c>
      <c r="H943">
        <f t="shared" si="43"/>
        <v>6.3999999999999995</v>
      </c>
      <c r="I943">
        <f t="shared" si="44"/>
        <v>46.2</v>
      </c>
    </row>
    <row r="944" spans="1:9" x14ac:dyDescent="0.3">
      <c r="A944" t="s">
        <v>1058</v>
      </c>
      <c r="B944">
        <v>6.3</v>
      </c>
      <c r="F944" t="s">
        <v>2156</v>
      </c>
      <c r="G944">
        <f t="shared" si="42"/>
        <v>3</v>
      </c>
      <c r="H944">
        <f t="shared" si="43"/>
        <v>6.3666666666666671</v>
      </c>
      <c r="I944">
        <f t="shared" si="44"/>
        <v>45.9</v>
      </c>
    </row>
    <row r="945" spans="1:9" x14ac:dyDescent="0.3">
      <c r="A945" t="s">
        <v>5338</v>
      </c>
      <c r="B945">
        <v>6.2</v>
      </c>
      <c r="F945" t="s">
        <v>5985</v>
      </c>
      <c r="G945">
        <f t="shared" si="42"/>
        <v>3</v>
      </c>
      <c r="H945">
        <f t="shared" si="43"/>
        <v>6.3666666666666671</v>
      </c>
      <c r="I945">
        <f t="shared" si="44"/>
        <v>45.9</v>
      </c>
    </row>
    <row r="946" spans="1:9" x14ac:dyDescent="0.3">
      <c r="A946" t="s">
        <v>3891</v>
      </c>
      <c r="B946">
        <v>5.9</v>
      </c>
      <c r="F946" t="s">
        <v>6097</v>
      </c>
      <c r="G946">
        <f t="shared" si="42"/>
        <v>3</v>
      </c>
      <c r="H946">
        <f t="shared" si="43"/>
        <v>6.3666666666666671</v>
      </c>
      <c r="I946">
        <f t="shared" si="44"/>
        <v>45.9</v>
      </c>
    </row>
    <row r="947" spans="1:9" x14ac:dyDescent="0.3">
      <c r="A947" t="s">
        <v>5349</v>
      </c>
      <c r="B947">
        <v>5.9</v>
      </c>
      <c r="F947" t="s">
        <v>9031</v>
      </c>
      <c r="G947">
        <f t="shared" si="42"/>
        <v>3</v>
      </c>
      <c r="H947">
        <f t="shared" si="43"/>
        <v>6.3666666666666671</v>
      </c>
      <c r="I947">
        <f t="shared" si="44"/>
        <v>45.9</v>
      </c>
    </row>
    <row r="948" spans="1:9" x14ac:dyDescent="0.3">
      <c r="A948" t="s">
        <v>1311</v>
      </c>
      <c r="B948">
        <v>6.5</v>
      </c>
      <c r="F948" t="s">
        <v>18750</v>
      </c>
      <c r="G948">
        <f t="shared" si="42"/>
        <v>3</v>
      </c>
      <c r="H948">
        <f t="shared" si="43"/>
        <v>6.3666666666666671</v>
      </c>
      <c r="I948">
        <f t="shared" si="44"/>
        <v>45.9</v>
      </c>
    </row>
    <row r="949" spans="1:9" x14ac:dyDescent="0.3">
      <c r="A949" t="s">
        <v>3694</v>
      </c>
      <c r="B949">
        <v>6.4</v>
      </c>
      <c r="F949" t="s">
        <v>4118</v>
      </c>
      <c r="G949">
        <f t="shared" si="42"/>
        <v>2</v>
      </c>
      <c r="H949">
        <f t="shared" si="43"/>
        <v>6.35</v>
      </c>
      <c r="I949">
        <f t="shared" si="44"/>
        <v>45.6</v>
      </c>
    </row>
    <row r="950" spans="1:9" x14ac:dyDescent="0.3">
      <c r="A950" t="s">
        <v>1847</v>
      </c>
      <c r="B950">
        <v>6.5</v>
      </c>
      <c r="F950" t="s">
        <v>4931</v>
      </c>
      <c r="G950">
        <f t="shared" si="42"/>
        <v>2</v>
      </c>
      <c r="H950">
        <f t="shared" si="43"/>
        <v>6.35</v>
      </c>
      <c r="I950">
        <f t="shared" si="44"/>
        <v>45.6</v>
      </c>
    </row>
    <row r="951" spans="1:9" x14ac:dyDescent="0.3">
      <c r="A951" t="s">
        <v>5367</v>
      </c>
      <c r="B951">
        <v>5.7</v>
      </c>
      <c r="F951" t="s">
        <v>1016</v>
      </c>
      <c r="G951">
        <f t="shared" si="42"/>
        <v>2</v>
      </c>
      <c r="H951">
        <f t="shared" si="43"/>
        <v>6.35</v>
      </c>
      <c r="I951">
        <f t="shared" si="44"/>
        <v>45.6</v>
      </c>
    </row>
    <row r="952" spans="1:9" x14ac:dyDescent="0.3">
      <c r="A952" t="s">
        <v>604</v>
      </c>
      <c r="B952">
        <v>8</v>
      </c>
      <c r="F952" t="s">
        <v>17984</v>
      </c>
      <c r="G952">
        <f t="shared" si="42"/>
        <v>2</v>
      </c>
      <c r="H952">
        <f t="shared" si="43"/>
        <v>6.35</v>
      </c>
      <c r="I952">
        <f t="shared" si="44"/>
        <v>45.6</v>
      </c>
    </row>
    <row r="953" spans="1:9" x14ac:dyDescent="0.3">
      <c r="A953" t="s">
        <v>5382</v>
      </c>
      <c r="B953">
        <v>7.3</v>
      </c>
      <c r="F953" t="s">
        <v>14787</v>
      </c>
      <c r="G953">
        <f t="shared" si="42"/>
        <v>4</v>
      </c>
      <c r="H953">
        <f t="shared" si="43"/>
        <v>6.35</v>
      </c>
      <c r="I953">
        <f t="shared" si="44"/>
        <v>45.6</v>
      </c>
    </row>
    <row r="954" spans="1:9" x14ac:dyDescent="0.3">
      <c r="A954" t="s">
        <v>2296</v>
      </c>
      <c r="B954">
        <v>6.7</v>
      </c>
      <c r="F954" t="s">
        <v>1257</v>
      </c>
      <c r="G954">
        <f t="shared" si="42"/>
        <v>6</v>
      </c>
      <c r="H954">
        <f t="shared" si="43"/>
        <v>6.3499999999999988</v>
      </c>
      <c r="I954">
        <f t="shared" si="44"/>
        <v>45.6</v>
      </c>
    </row>
    <row r="955" spans="1:9" x14ac:dyDescent="0.3">
      <c r="A955" t="s">
        <v>4704</v>
      </c>
      <c r="B955">
        <v>7.5</v>
      </c>
      <c r="F955" t="s">
        <v>1324</v>
      </c>
      <c r="G955">
        <f t="shared" si="42"/>
        <v>12</v>
      </c>
      <c r="H955">
        <f t="shared" si="43"/>
        <v>6.3416666666666659</v>
      </c>
      <c r="I955">
        <f t="shared" si="44"/>
        <v>45.5</v>
      </c>
    </row>
    <row r="956" spans="1:9" x14ac:dyDescent="0.3">
      <c r="A956" t="s">
        <v>4437</v>
      </c>
      <c r="B956">
        <v>5.4</v>
      </c>
      <c r="F956" t="s">
        <v>2112</v>
      </c>
      <c r="G956">
        <f t="shared" si="42"/>
        <v>5</v>
      </c>
      <c r="H956">
        <f t="shared" si="43"/>
        <v>6.3400000000000007</v>
      </c>
      <c r="I956">
        <f t="shared" si="44"/>
        <v>45.4</v>
      </c>
    </row>
    <row r="957" spans="1:9" x14ac:dyDescent="0.3">
      <c r="A957" t="s">
        <v>5128</v>
      </c>
      <c r="B957">
        <v>6.6</v>
      </c>
      <c r="F957" t="s">
        <v>9610</v>
      </c>
      <c r="G957">
        <f t="shared" si="42"/>
        <v>3</v>
      </c>
      <c r="H957">
        <f t="shared" si="43"/>
        <v>6.333333333333333</v>
      </c>
      <c r="I957">
        <f t="shared" si="44"/>
        <v>45.300000000000004</v>
      </c>
    </row>
    <row r="958" spans="1:9" x14ac:dyDescent="0.3">
      <c r="A958" t="s">
        <v>5403</v>
      </c>
      <c r="B958">
        <v>7.7</v>
      </c>
      <c r="F958" t="s">
        <v>13792</v>
      </c>
      <c r="G958">
        <f t="shared" si="42"/>
        <v>3</v>
      </c>
      <c r="H958">
        <f t="shared" si="43"/>
        <v>6.333333333333333</v>
      </c>
      <c r="I958">
        <f t="shared" si="44"/>
        <v>45.300000000000004</v>
      </c>
    </row>
    <row r="959" spans="1:9" x14ac:dyDescent="0.3">
      <c r="A959" t="s">
        <v>5408</v>
      </c>
      <c r="B959">
        <v>5.8</v>
      </c>
      <c r="F959" t="s">
        <v>893</v>
      </c>
      <c r="G959">
        <f t="shared" si="42"/>
        <v>4</v>
      </c>
      <c r="H959">
        <f t="shared" si="43"/>
        <v>6.3250000000000002</v>
      </c>
      <c r="I959">
        <f t="shared" si="44"/>
        <v>45.300000000000004</v>
      </c>
    </row>
    <row r="960" spans="1:9" x14ac:dyDescent="0.3">
      <c r="A960" t="s">
        <v>1971</v>
      </c>
      <c r="B960">
        <v>6.4</v>
      </c>
      <c r="F960" t="s">
        <v>741</v>
      </c>
      <c r="G960">
        <f t="shared" si="42"/>
        <v>5</v>
      </c>
      <c r="H960">
        <f t="shared" si="43"/>
        <v>6.3199999999999994</v>
      </c>
      <c r="I960">
        <f t="shared" si="44"/>
        <v>45.2</v>
      </c>
    </row>
    <row r="961" spans="1:9" x14ac:dyDescent="0.3">
      <c r="A961" t="s">
        <v>5418</v>
      </c>
      <c r="B961">
        <v>5.6</v>
      </c>
      <c r="F961" t="s">
        <v>514</v>
      </c>
      <c r="G961">
        <f t="shared" si="42"/>
        <v>7</v>
      </c>
      <c r="H961">
        <f t="shared" si="43"/>
        <v>6.3142857142857149</v>
      </c>
      <c r="I961">
        <f t="shared" si="44"/>
        <v>45.2</v>
      </c>
    </row>
    <row r="962" spans="1:9" x14ac:dyDescent="0.3">
      <c r="A962" t="s">
        <v>5423</v>
      </c>
      <c r="B962">
        <v>6</v>
      </c>
      <c r="F962" t="s">
        <v>2277</v>
      </c>
      <c r="G962">
        <f t="shared" ref="G962:G1025" si="45">COUNTIF($A$2:$A$3787,F962)</f>
        <v>2</v>
      </c>
      <c r="H962">
        <f t="shared" ref="H962:H1025" si="46">AVERAGEIF($A$2:$A$3787,F962,$B$2:$B$3787)</f>
        <v>6.3000000000000007</v>
      </c>
      <c r="I962">
        <f t="shared" ref="I962:I1025" si="47">_xlfn.PERCENTRANK.INC($H$2:$H$1752,H962)*100</f>
        <v>44.9</v>
      </c>
    </row>
    <row r="963" spans="1:9" x14ac:dyDescent="0.3">
      <c r="A963" t="s">
        <v>5428</v>
      </c>
      <c r="B963">
        <v>6.2</v>
      </c>
      <c r="F963" t="s">
        <v>7905</v>
      </c>
      <c r="G963">
        <f t="shared" si="45"/>
        <v>2</v>
      </c>
      <c r="H963">
        <f t="shared" si="46"/>
        <v>6.3000000000000007</v>
      </c>
      <c r="I963">
        <f t="shared" si="47"/>
        <v>44.9</v>
      </c>
    </row>
    <row r="964" spans="1:9" x14ac:dyDescent="0.3">
      <c r="A964" t="s">
        <v>5433</v>
      </c>
      <c r="B964">
        <v>5.9</v>
      </c>
      <c r="F964" t="s">
        <v>10752</v>
      </c>
      <c r="G964">
        <f t="shared" si="45"/>
        <v>2</v>
      </c>
      <c r="H964">
        <f t="shared" si="46"/>
        <v>6.3000000000000007</v>
      </c>
      <c r="I964">
        <f t="shared" si="47"/>
        <v>44.9</v>
      </c>
    </row>
    <row r="965" spans="1:9" x14ac:dyDescent="0.3">
      <c r="A965" t="s">
        <v>576</v>
      </c>
      <c r="B965">
        <v>5.0999999999999996</v>
      </c>
      <c r="F965" t="s">
        <v>13986</v>
      </c>
      <c r="G965">
        <f t="shared" si="45"/>
        <v>2</v>
      </c>
      <c r="H965">
        <f t="shared" si="46"/>
        <v>6.3000000000000007</v>
      </c>
      <c r="I965">
        <f t="shared" si="47"/>
        <v>44.9</v>
      </c>
    </row>
    <row r="966" spans="1:9" x14ac:dyDescent="0.3">
      <c r="A966" t="s">
        <v>521</v>
      </c>
      <c r="B966">
        <v>6.8</v>
      </c>
      <c r="F966" t="s">
        <v>586</v>
      </c>
      <c r="G966">
        <f t="shared" si="45"/>
        <v>1</v>
      </c>
      <c r="H966">
        <f t="shared" si="46"/>
        <v>6.3</v>
      </c>
      <c r="I966">
        <f t="shared" si="47"/>
        <v>42.3</v>
      </c>
    </row>
    <row r="967" spans="1:9" x14ac:dyDescent="0.3">
      <c r="A967" t="s">
        <v>1739</v>
      </c>
      <c r="B967">
        <v>6</v>
      </c>
      <c r="F967" t="s">
        <v>2026</v>
      </c>
      <c r="G967">
        <f t="shared" si="45"/>
        <v>1</v>
      </c>
      <c r="H967">
        <f t="shared" si="46"/>
        <v>6.3</v>
      </c>
      <c r="I967">
        <f t="shared" si="47"/>
        <v>42.3</v>
      </c>
    </row>
    <row r="968" spans="1:9" x14ac:dyDescent="0.3">
      <c r="A968" t="s">
        <v>4733</v>
      </c>
      <c r="B968">
        <v>5.0999999999999996</v>
      </c>
      <c r="F968" t="s">
        <v>2669</v>
      </c>
      <c r="G968">
        <f t="shared" si="45"/>
        <v>1</v>
      </c>
      <c r="H968">
        <f t="shared" si="46"/>
        <v>6.3</v>
      </c>
      <c r="I968">
        <f t="shared" si="47"/>
        <v>42.3</v>
      </c>
    </row>
    <row r="969" spans="1:9" x14ac:dyDescent="0.3">
      <c r="A969" t="s">
        <v>4531</v>
      </c>
      <c r="B969">
        <v>5.8</v>
      </c>
      <c r="F969" t="s">
        <v>3207</v>
      </c>
      <c r="G969">
        <f t="shared" si="45"/>
        <v>1</v>
      </c>
      <c r="H969">
        <f t="shared" si="46"/>
        <v>6.3</v>
      </c>
      <c r="I969">
        <f t="shared" si="47"/>
        <v>42.3</v>
      </c>
    </row>
    <row r="970" spans="1:9" x14ac:dyDescent="0.3">
      <c r="A970" t="s">
        <v>5462</v>
      </c>
      <c r="B970">
        <v>6.2</v>
      </c>
      <c r="F970" t="s">
        <v>3414</v>
      </c>
      <c r="G970">
        <f t="shared" si="45"/>
        <v>1</v>
      </c>
      <c r="H970">
        <f t="shared" si="46"/>
        <v>6.3</v>
      </c>
      <c r="I970">
        <f t="shared" si="47"/>
        <v>42.3</v>
      </c>
    </row>
    <row r="971" spans="1:9" x14ac:dyDescent="0.3">
      <c r="A971" t="s">
        <v>5469</v>
      </c>
      <c r="B971">
        <v>6.4</v>
      </c>
      <c r="F971" t="s">
        <v>5653</v>
      </c>
      <c r="G971">
        <f t="shared" si="45"/>
        <v>1</v>
      </c>
      <c r="H971">
        <f t="shared" si="46"/>
        <v>6.3</v>
      </c>
      <c r="I971">
        <f t="shared" si="47"/>
        <v>42.3</v>
      </c>
    </row>
    <row r="972" spans="1:9" x14ac:dyDescent="0.3">
      <c r="A972" t="s">
        <v>2112</v>
      </c>
      <c r="B972">
        <v>4.8</v>
      </c>
      <c r="F972" t="s">
        <v>6182</v>
      </c>
      <c r="G972">
        <f t="shared" si="45"/>
        <v>1</v>
      </c>
      <c r="H972">
        <f t="shared" si="46"/>
        <v>6.3</v>
      </c>
      <c r="I972">
        <f t="shared" si="47"/>
        <v>42.3</v>
      </c>
    </row>
    <row r="973" spans="1:9" x14ac:dyDescent="0.3">
      <c r="A973" t="s">
        <v>5476</v>
      </c>
      <c r="B973">
        <v>4.9000000000000004</v>
      </c>
      <c r="F973" t="s">
        <v>6783</v>
      </c>
      <c r="G973">
        <f t="shared" si="45"/>
        <v>1</v>
      </c>
      <c r="H973">
        <f t="shared" si="46"/>
        <v>6.3</v>
      </c>
      <c r="I973">
        <f t="shared" si="47"/>
        <v>42.3</v>
      </c>
    </row>
    <row r="974" spans="1:9" x14ac:dyDescent="0.3">
      <c r="A974" t="s">
        <v>3066</v>
      </c>
      <c r="B974">
        <v>5.6</v>
      </c>
      <c r="F974" t="s">
        <v>7823</v>
      </c>
      <c r="G974">
        <f t="shared" si="45"/>
        <v>1</v>
      </c>
      <c r="H974">
        <f t="shared" si="46"/>
        <v>6.3</v>
      </c>
      <c r="I974">
        <f t="shared" si="47"/>
        <v>42.3</v>
      </c>
    </row>
    <row r="975" spans="1:9" x14ac:dyDescent="0.3">
      <c r="A975" t="s">
        <v>5486</v>
      </c>
      <c r="B975">
        <v>5.5</v>
      </c>
      <c r="F975" t="s">
        <v>7993</v>
      </c>
      <c r="G975">
        <f t="shared" si="45"/>
        <v>1</v>
      </c>
      <c r="H975">
        <f t="shared" si="46"/>
        <v>6.3</v>
      </c>
      <c r="I975">
        <f t="shared" si="47"/>
        <v>42.3</v>
      </c>
    </row>
    <row r="976" spans="1:9" x14ac:dyDescent="0.3">
      <c r="A976" t="s">
        <v>3444</v>
      </c>
      <c r="B976">
        <v>3.7</v>
      </c>
      <c r="F976" t="s">
        <v>8032</v>
      </c>
      <c r="G976">
        <f t="shared" si="45"/>
        <v>1</v>
      </c>
      <c r="H976">
        <f t="shared" si="46"/>
        <v>6.3</v>
      </c>
      <c r="I976">
        <f t="shared" si="47"/>
        <v>42.3</v>
      </c>
    </row>
    <row r="977" spans="1:9" x14ac:dyDescent="0.3">
      <c r="A977" t="s">
        <v>5495</v>
      </c>
      <c r="B977">
        <v>5.9</v>
      </c>
      <c r="F977" t="s">
        <v>8519</v>
      </c>
      <c r="G977">
        <f t="shared" si="45"/>
        <v>1</v>
      </c>
      <c r="H977">
        <f t="shared" si="46"/>
        <v>6.3</v>
      </c>
      <c r="I977">
        <f t="shared" si="47"/>
        <v>42.3</v>
      </c>
    </row>
    <row r="978" spans="1:9" x14ac:dyDescent="0.3">
      <c r="A978" t="s">
        <v>2066</v>
      </c>
      <c r="B978">
        <v>6.3</v>
      </c>
      <c r="F978" t="s">
        <v>9632</v>
      </c>
      <c r="G978">
        <f t="shared" si="45"/>
        <v>1</v>
      </c>
      <c r="H978">
        <f t="shared" si="46"/>
        <v>6.3</v>
      </c>
      <c r="I978">
        <f t="shared" si="47"/>
        <v>42.3</v>
      </c>
    </row>
    <row r="979" spans="1:9" x14ac:dyDescent="0.3">
      <c r="A979" t="s">
        <v>1526</v>
      </c>
      <c r="B979">
        <v>7.6</v>
      </c>
      <c r="F979" t="s">
        <v>9758</v>
      </c>
      <c r="G979">
        <f t="shared" si="45"/>
        <v>1</v>
      </c>
      <c r="H979">
        <f t="shared" si="46"/>
        <v>6.3</v>
      </c>
      <c r="I979">
        <f t="shared" si="47"/>
        <v>42.3</v>
      </c>
    </row>
    <row r="980" spans="1:9" x14ac:dyDescent="0.3">
      <c r="A980" t="s">
        <v>389</v>
      </c>
      <c r="B980">
        <v>8.3000000000000007</v>
      </c>
      <c r="F980" t="s">
        <v>10505</v>
      </c>
      <c r="G980">
        <f t="shared" si="45"/>
        <v>1</v>
      </c>
      <c r="H980">
        <f t="shared" si="46"/>
        <v>6.3</v>
      </c>
      <c r="I980">
        <f t="shared" si="47"/>
        <v>42.3</v>
      </c>
    </row>
    <row r="981" spans="1:9" x14ac:dyDescent="0.3">
      <c r="A981" t="s">
        <v>1389</v>
      </c>
      <c r="B981">
        <v>6.9</v>
      </c>
      <c r="F981" t="s">
        <v>10786</v>
      </c>
      <c r="G981">
        <f t="shared" si="45"/>
        <v>1</v>
      </c>
      <c r="H981">
        <f t="shared" si="46"/>
        <v>6.3</v>
      </c>
      <c r="I981">
        <f t="shared" si="47"/>
        <v>42.3</v>
      </c>
    </row>
    <row r="982" spans="1:9" x14ac:dyDescent="0.3">
      <c r="A982" t="s">
        <v>1198</v>
      </c>
      <c r="B982">
        <v>6.7</v>
      </c>
      <c r="F982" t="s">
        <v>10909</v>
      </c>
      <c r="G982">
        <f t="shared" si="45"/>
        <v>1</v>
      </c>
      <c r="H982">
        <f t="shared" si="46"/>
        <v>6.3</v>
      </c>
      <c r="I982">
        <f t="shared" si="47"/>
        <v>42.3</v>
      </c>
    </row>
    <row r="983" spans="1:9" x14ac:dyDescent="0.3">
      <c r="A983" t="s">
        <v>685</v>
      </c>
      <c r="B983">
        <v>6.8</v>
      </c>
      <c r="F983" t="s">
        <v>11183</v>
      </c>
      <c r="G983">
        <f t="shared" si="45"/>
        <v>1</v>
      </c>
      <c r="H983">
        <f t="shared" si="46"/>
        <v>6.3</v>
      </c>
      <c r="I983">
        <f t="shared" si="47"/>
        <v>42.3</v>
      </c>
    </row>
    <row r="984" spans="1:9" x14ac:dyDescent="0.3">
      <c r="A984" t="s">
        <v>4166</v>
      </c>
      <c r="B984">
        <v>7.1</v>
      </c>
      <c r="F984" t="s">
        <v>11664</v>
      </c>
      <c r="G984">
        <f t="shared" si="45"/>
        <v>1</v>
      </c>
      <c r="H984">
        <f t="shared" si="46"/>
        <v>6.3</v>
      </c>
      <c r="I984">
        <f t="shared" si="47"/>
        <v>42.3</v>
      </c>
    </row>
    <row r="985" spans="1:9" x14ac:dyDescent="0.3">
      <c r="A985" t="s">
        <v>2354</v>
      </c>
      <c r="B985">
        <v>6.4</v>
      </c>
      <c r="F985" t="s">
        <v>13191</v>
      </c>
      <c r="G985">
        <f t="shared" si="45"/>
        <v>1</v>
      </c>
      <c r="H985">
        <f t="shared" si="46"/>
        <v>6.3</v>
      </c>
      <c r="I985">
        <f t="shared" si="47"/>
        <v>42.3</v>
      </c>
    </row>
    <row r="986" spans="1:9" x14ac:dyDescent="0.3">
      <c r="A986" t="s">
        <v>3129</v>
      </c>
      <c r="B986">
        <v>6.4</v>
      </c>
      <c r="F986" t="s">
        <v>14349</v>
      </c>
      <c r="G986">
        <f t="shared" si="45"/>
        <v>1</v>
      </c>
      <c r="H986">
        <f t="shared" si="46"/>
        <v>6.3</v>
      </c>
      <c r="I986">
        <f t="shared" si="47"/>
        <v>42.3</v>
      </c>
    </row>
    <row r="987" spans="1:9" x14ac:dyDescent="0.3">
      <c r="A987" t="s">
        <v>4392</v>
      </c>
      <c r="B987">
        <v>7.4</v>
      </c>
      <c r="F987" t="s">
        <v>14591</v>
      </c>
      <c r="G987">
        <f t="shared" si="45"/>
        <v>1</v>
      </c>
      <c r="H987">
        <f t="shared" si="46"/>
        <v>6.3</v>
      </c>
      <c r="I987">
        <f t="shared" si="47"/>
        <v>42.3</v>
      </c>
    </row>
    <row r="988" spans="1:9" x14ac:dyDescent="0.3">
      <c r="A988" t="s">
        <v>1421</v>
      </c>
      <c r="B988">
        <v>6.4</v>
      </c>
      <c r="F988" t="s">
        <v>16092</v>
      </c>
      <c r="G988">
        <f t="shared" si="45"/>
        <v>1</v>
      </c>
      <c r="H988">
        <f t="shared" si="46"/>
        <v>6.3</v>
      </c>
      <c r="I988">
        <f t="shared" si="47"/>
        <v>42.3</v>
      </c>
    </row>
    <row r="989" spans="1:9" x14ac:dyDescent="0.3">
      <c r="A989" t="s">
        <v>4218</v>
      </c>
      <c r="B989">
        <v>6</v>
      </c>
      <c r="F989" t="s">
        <v>16644</v>
      </c>
      <c r="G989">
        <f t="shared" si="45"/>
        <v>1</v>
      </c>
      <c r="H989">
        <f t="shared" si="46"/>
        <v>6.3</v>
      </c>
      <c r="I989">
        <f t="shared" si="47"/>
        <v>42.3</v>
      </c>
    </row>
    <row r="990" spans="1:9" x14ac:dyDescent="0.3">
      <c r="A990" t="s">
        <v>4850</v>
      </c>
      <c r="B990">
        <v>6.5</v>
      </c>
      <c r="F990" t="s">
        <v>16677</v>
      </c>
      <c r="G990">
        <f t="shared" si="45"/>
        <v>1</v>
      </c>
      <c r="H990">
        <f t="shared" si="46"/>
        <v>6.3</v>
      </c>
      <c r="I990">
        <f t="shared" si="47"/>
        <v>42.3</v>
      </c>
    </row>
    <row r="991" spans="1:9" x14ac:dyDescent="0.3">
      <c r="A991" t="s">
        <v>1421</v>
      </c>
      <c r="B991">
        <v>7.8</v>
      </c>
      <c r="F991" t="s">
        <v>16847</v>
      </c>
      <c r="G991">
        <f t="shared" si="45"/>
        <v>1</v>
      </c>
      <c r="H991">
        <f t="shared" si="46"/>
        <v>6.3</v>
      </c>
      <c r="I991">
        <f t="shared" si="47"/>
        <v>42.3</v>
      </c>
    </row>
    <row r="992" spans="1:9" x14ac:dyDescent="0.3">
      <c r="A992" t="s">
        <v>5589</v>
      </c>
      <c r="B992">
        <v>6</v>
      </c>
      <c r="F992" t="s">
        <v>17015</v>
      </c>
      <c r="G992">
        <f t="shared" si="45"/>
        <v>1</v>
      </c>
      <c r="H992">
        <f t="shared" si="46"/>
        <v>6.3</v>
      </c>
      <c r="I992">
        <f t="shared" si="47"/>
        <v>42.3</v>
      </c>
    </row>
    <row r="993" spans="1:9" x14ac:dyDescent="0.3">
      <c r="A993" t="s">
        <v>1526</v>
      </c>
      <c r="B993">
        <v>7</v>
      </c>
      <c r="F993" t="s">
        <v>17749</v>
      </c>
      <c r="G993">
        <f t="shared" si="45"/>
        <v>1</v>
      </c>
      <c r="H993">
        <f t="shared" si="46"/>
        <v>6.3</v>
      </c>
      <c r="I993">
        <f t="shared" si="47"/>
        <v>42.3</v>
      </c>
    </row>
    <row r="994" spans="1:9" x14ac:dyDescent="0.3">
      <c r="A994" t="s">
        <v>2112</v>
      </c>
      <c r="B994">
        <v>6</v>
      </c>
      <c r="F994" t="s">
        <v>18650</v>
      </c>
      <c r="G994">
        <f t="shared" si="45"/>
        <v>1</v>
      </c>
      <c r="H994">
        <f t="shared" si="46"/>
        <v>6.3</v>
      </c>
      <c r="I994">
        <f t="shared" si="47"/>
        <v>42.3</v>
      </c>
    </row>
    <row r="995" spans="1:9" x14ac:dyDescent="0.3">
      <c r="A995" t="s">
        <v>1680</v>
      </c>
      <c r="B995">
        <v>6.1</v>
      </c>
      <c r="F995" t="s">
        <v>19438</v>
      </c>
      <c r="G995">
        <f t="shared" si="45"/>
        <v>1</v>
      </c>
      <c r="H995">
        <f t="shared" si="46"/>
        <v>6.3</v>
      </c>
      <c r="I995">
        <f t="shared" si="47"/>
        <v>42.3</v>
      </c>
    </row>
    <row r="996" spans="1:9" x14ac:dyDescent="0.3">
      <c r="A996" t="s">
        <v>1311</v>
      </c>
      <c r="B996">
        <v>6.8</v>
      </c>
      <c r="F996" t="s">
        <v>20784</v>
      </c>
      <c r="G996">
        <f t="shared" si="45"/>
        <v>1</v>
      </c>
      <c r="H996">
        <f t="shared" si="46"/>
        <v>6.3</v>
      </c>
      <c r="I996">
        <f t="shared" si="47"/>
        <v>42.3</v>
      </c>
    </row>
    <row r="997" spans="1:9" x14ac:dyDescent="0.3">
      <c r="A997" t="s">
        <v>5624</v>
      </c>
      <c r="B997">
        <v>6.4</v>
      </c>
      <c r="F997" t="s">
        <v>20790</v>
      </c>
      <c r="G997">
        <f t="shared" si="45"/>
        <v>1</v>
      </c>
      <c r="H997">
        <f t="shared" si="46"/>
        <v>6.3</v>
      </c>
      <c r="I997">
        <f t="shared" si="47"/>
        <v>42.3</v>
      </c>
    </row>
    <row r="998" spans="1:9" x14ac:dyDescent="0.3">
      <c r="A998" t="s">
        <v>5643</v>
      </c>
      <c r="B998">
        <v>4.5</v>
      </c>
      <c r="F998" t="s">
        <v>6251</v>
      </c>
      <c r="G998">
        <f t="shared" si="45"/>
        <v>1</v>
      </c>
      <c r="H998">
        <f t="shared" si="46"/>
        <v>6.3</v>
      </c>
      <c r="I998">
        <f t="shared" si="47"/>
        <v>42.3</v>
      </c>
    </row>
    <row r="999" spans="1:9" x14ac:dyDescent="0.3">
      <c r="A999" t="s">
        <v>5647</v>
      </c>
      <c r="B999">
        <v>5.8</v>
      </c>
      <c r="F999" t="s">
        <v>22252</v>
      </c>
      <c r="G999">
        <f t="shared" si="45"/>
        <v>1</v>
      </c>
      <c r="H999">
        <f t="shared" si="46"/>
        <v>6.3</v>
      </c>
      <c r="I999">
        <f t="shared" si="47"/>
        <v>42.3</v>
      </c>
    </row>
    <row r="1000" spans="1:9" x14ac:dyDescent="0.3">
      <c r="A1000" t="s">
        <v>5653</v>
      </c>
      <c r="B1000">
        <v>6.3</v>
      </c>
      <c r="F1000" t="s">
        <v>18017</v>
      </c>
      <c r="G1000">
        <f t="shared" si="45"/>
        <v>1</v>
      </c>
      <c r="H1000">
        <f t="shared" si="46"/>
        <v>6.3</v>
      </c>
      <c r="I1000">
        <f t="shared" si="47"/>
        <v>42.3</v>
      </c>
    </row>
    <row r="1001" spans="1:9" x14ac:dyDescent="0.3">
      <c r="A1001" t="s">
        <v>5117</v>
      </c>
      <c r="B1001">
        <v>5.7</v>
      </c>
      <c r="F1001" t="s">
        <v>22944</v>
      </c>
      <c r="G1001">
        <f t="shared" si="45"/>
        <v>1</v>
      </c>
      <c r="H1001">
        <f t="shared" si="46"/>
        <v>6.3</v>
      </c>
      <c r="I1001">
        <f t="shared" si="47"/>
        <v>42.3</v>
      </c>
    </row>
    <row r="1002" spans="1:9" x14ac:dyDescent="0.3">
      <c r="A1002" t="s">
        <v>57</v>
      </c>
      <c r="B1002">
        <v>7.2</v>
      </c>
      <c r="F1002" t="s">
        <v>23255</v>
      </c>
      <c r="G1002">
        <f t="shared" si="45"/>
        <v>1</v>
      </c>
      <c r="H1002">
        <f t="shared" si="46"/>
        <v>6.3</v>
      </c>
      <c r="I1002">
        <f t="shared" si="47"/>
        <v>42.3</v>
      </c>
    </row>
    <row r="1003" spans="1:9" x14ac:dyDescent="0.3">
      <c r="A1003" t="s">
        <v>3376</v>
      </c>
      <c r="B1003">
        <v>7.6</v>
      </c>
      <c r="F1003" t="s">
        <v>21809</v>
      </c>
      <c r="G1003">
        <f t="shared" si="45"/>
        <v>1</v>
      </c>
      <c r="H1003">
        <f t="shared" si="46"/>
        <v>6.3</v>
      </c>
      <c r="I1003">
        <f t="shared" si="47"/>
        <v>42.3</v>
      </c>
    </row>
    <row r="1004" spans="1:9" x14ac:dyDescent="0.3">
      <c r="A1004" t="s">
        <v>4693</v>
      </c>
      <c r="B1004">
        <v>4.7</v>
      </c>
      <c r="F1004" t="s">
        <v>24110</v>
      </c>
      <c r="G1004">
        <f t="shared" si="45"/>
        <v>1</v>
      </c>
      <c r="H1004">
        <f t="shared" si="46"/>
        <v>6.3</v>
      </c>
      <c r="I1004">
        <f t="shared" si="47"/>
        <v>42.3</v>
      </c>
    </row>
    <row r="1005" spans="1:9" x14ac:dyDescent="0.3">
      <c r="A1005" t="s">
        <v>1015</v>
      </c>
      <c r="B1005">
        <v>6.6</v>
      </c>
      <c r="F1005" t="s">
        <v>2266</v>
      </c>
      <c r="G1005">
        <f t="shared" si="45"/>
        <v>2</v>
      </c>
      <c r="H1005">
        <f t="shared" si="46"/>
        <v>6.3</v>
      </c>
      <c r="I1005">
        <f t="shared" si="47"/>
        <v>42.3</v>
      </c>
    </row>
    <row r="1006" spans="1:9" x14ac:dyDescent="0.3">
      <c r="A1006" t="s">
        <v>514</v>
      </c>
      <c r="B1006">
        <v>6.8</v>
      </c>
      <c r="F1006" t="s">
        <v>8108</v>
      </c>
      <c r="G1006">
        <f t="shared" si="45"/>
        <v>2</v>
      </c>
      <c r="H1006">
        <f t="shared" si="46"/>
        <v>6.3</v>
      </c>
      <c r="I1006">
        <f t="shared" si="47"/>
        <v>42.3</v>
      </c>
    </row>
    <row r="1007" spans="1:9" x14ac:dyDescent="0.3">
      <c r="A1007" t="s">
        <v>5683</v>
      </c>
      <c r="B1007">
        <v>7.3</v>
      </c>
      <c r="F1007" t="s">
        <v>13672</v>
      </c>
      <c r="G1007">
        <f t="shared" si="45"/>
        <v>2</v>
      </c>
      <c r="H1007">
        <f t="shared" si="46"/>
        <v>6.3</v>
      </c>
      <c r="I1007">
        <f t="shared" si="47"/>
        <v>42.3</v>
      </c>
    </row>
    <row r="1008" spans="1:9" x14ac:dyDescent="0.3">
      <c r="A1008" t="s">
        <v>4107</v>
      </c>
      <c r="B1008">
        <v>4.8</v>
      </c>
      <c r="F1008" t="s">
        <v>3732</v>
      </c>
      <c r="G1008">
        <f t="shared" si="45"/>
        <v>3</v>
      </c>
      <c r="H1008">
        <f t="shared" si="46"/>
        <v>6.3</v>
      </c>
      <c r="I1008">
        <f t="shared" si="47"/>
        <v>42.3</v>
      </c>
    </row>
    <row r="1009" spans="1:9" x14ac:dyDescent="0.3">
      <c r="A1009" t="s">
        <v>5589</v>
      </c>
      <c r="B1009">
        <v>6.3</v>
      </c>
      <c r="F1009" t="s">
        <v>2682</v>
      </c>
      <c r="G1009">
        <f t="shared" si="45"/>
        <v>4</v>
      </c>
      <c r="H1009">
        <f t="shared" si="46"/>
        <v>6.3</v>
      </c>
      <c r="I1009">
        <f t="shared" si="47"/>
        <v>42.3</v>
      </c>
    </row>
    <row r="1010" spans="1:9" x14ac:dyDescent="0.3">
      <c r="A1010" t="s">
        <v>5702</v>
      </c>
      <c r="B1010">
        <v>5.5</v>
      </c>
      <c r="F1010" t="s">
        <v>14108</v>
      </c>
      <c r="G1010">
        <f t="shared" si="45"/>
        <v>4</v>
      </c>
      <c r="H1010">
        <f t="shared" si="46"/>
        <v>6.3</v>
      </c>
      <c r="I1010">
        <f t="shared" si="47"/>
        <v>42.3</v>
      </c>
    </row>
    <row r="1011" spans="1:9" x14ac:dyDescent="0.3">
      <c r="A1011" t="s">
        <v>4239</v>
      </c>
      <c r="B1011">
        <v>6.2</v>
      </c>
      <c r="F1011" t="s">
        <v>2042</v>
      </c>
      <c r="G1011">
        <f t="shared" si="45"/>
        <v>6</v>
      </c>
      <c r="H1011">
        <f t="shared" si="46"/>
        <v>6.3</v>
      </c>
      <c r="I1011">
        <f t="shared" si="47"/>
        <v>42.3</v>
      </c>
    </row>
    <row r="1012" spans="1:9" x14ac:dyDescent="0.3">
      <c r="A1012" t="s">
        <v>2703</v>
      </c>
      <c r="B1012">
        <v>5.8</v>
      </c>
      <c r="F1012" t="s">
        <v>1007</v>
      </c>
      <c r="G1012">
        <f t="shared" si="45"/>
        <v>4</v>
      </c>
      <c r="H1012">
        <f t="shared" si="46"/>
        <v>6.2750000000000004</v>
      </c>
      <c r="I1012">
        <f t="shared" si="47"/>
        <v>42.199999999999996</v>
      </c>
    </row>
    <row r="1013" spans="1:9" x14ac:dyDescent="0.3">
      <c r="A1013" t="s">
        <v>3303</v>
      </c>
      <c r="B1013">
        <v>5.7</v>
      </c>
      <c r="F1013" t="s">
        <v>2017</v>
      </c>
      <c r="G1013">
        <f t="shared" si="45"/>
        <v>3</v>
      </c>
      <c r="H1013">
        <f t="shared" si="46"/>
        <v>6.2666666666666666</v>
      </c>
      <c r="I1013">
        <f t="shared" si="47"/>
        <v>42.1</v>
      </c>
    </row>
    <row r="1014" spans="1:9" x14ac:dyDescent="0.3">
      <c r="A1014" t="s">
        <v>2266</v>
      </c>
      <c r="B1014">
        <v>6.5</v>
      </c>
      <c r="F1014" t="s">
        <v>6827</v>
      </c>
      <c r="G1014">
        <f t="shared" si="45"/>
        <v>3</v>
      </c>
      <c r="H1014">
        <f t="shared" si="46"/>
        <v>6.2666666666666666</v>
      </c>
      <c r="I1014">
        <f t="shared" si="47"/>
        <v>42.1</v>
      </c>
    </row>
    <row r="1015" spans="1:9" x14ac:dyDescent="0.3">
      <c r="A1015" t="s">
        <v>1324</v>
      </c>
      <c r="B1015">
        <v>6.7</v>
      </c>
      <c r="F1015" t="s">
        <v>5469</v>
      </c>
      <c r="G1015">
        <f t="shared" si="45"/>
        <v>3</v>
      </c>
      <c r="H1015">
        <f t="shared" si="46"/>
        <v>6.2666666666666657</v>
      </c>
      <c r="I1015">
        <f t="shared" si="47"/>
        <v>42.1</v>
      </c>
    </row>
    <row r="1016" spans="1:9" x14ac:dyDescent="0.3">
      <c r="A1016" t="s">
        <v>3891</v>
      </c>
      <c r="B1016">
        <v>7.4</v>
      </c>
      <c r="F1016" t="s">
        <v>6148</v>
      </c>
      <c r="G1016">
        <f t="shared" si="45"/>
        <v>5</v>
      </c>
      <c r="H1016">
        <f t="shared" si="46"/>
        <v>6.26</v>
      </c>
      <c r="I1016">
        <f t="shared" si="47"/>
        <v>42</v>
      </c>
    </row>
    <row r="1017" spans="1:9" x14ac:dyDescent="0.3">
      <c r="A1017" t="s">
        <v>1198</v>
      </c>
      <c r="B1017">
        <v>6.9</v>
      </c>
      <c r="F1017" t="s">
        <v>2943</v>
      </c>
      <c r="G1017">
        <f t="shared" si="45"/>
        <v>7</v>
      </c>
      <c r="H1017">
        <f t="shared" si="46"/>
        <v>6.2571428571428571</v>
      </c>
      <c r="I1017">
        <f t="shared" si="47"/>
        <v>42</v>
      </c>
    </row>
    <row r="1018" spans="1:9" x14ac:dyDescent="0.3">
      <c r="A1018" t="s">
        <v>3102</v>
      </c>
      <c r="B1018">
        <v>5.5</v>
      </c>
      <c r="F1018" t="s">
        <v>5170</v>
      </c>
      <c r="G1018">
        <f t="shared" si="45"/>
        <v>2</v>
      </c>
      <c r="H1018">
        <f t="shared" si="46"/>
        <v>6.25</v>
      </c>
      <c r="I1018">
        <f t="shared" si="47"/>
        <v>41.8</v>
      </c>
    </row>
    <row r="1019" spans="1:9" x14ac:dyDescent="0.3">
      <c r="A1019" t="s">
        <v>5743</v>
      </c>
      <c r="B1019">
        <v>8.1</v>
      </c>
      <c r="F1019" t="s">
        <v>13975</v>
      </c>
      <c r="G1019">
        <f t="shared" si="45"/>
        <v>2</v>
      </c>
      <c r="H1019">
        <f t="shared" si="46"/>
        <v>6.25</v>
      </c>
      <c r="I1019">
        <f t="shared" si="47"/>
        <v>41.8</v>
      </c>
    </row>
    <row r="1020" spans="1:9" x14ac:dyDescent="0.3">
      <c r="A1020" t="s">
        <v>3098</v>
      </c>
      <c r="B1020">
        <v>7.7</v>
      </c>
      <c r="F1020" t="s">
        <v>3136</v>
      </c>
      <c r="G1020">
        <f t="shared" si="45"/>
        <v>6</v>
      </c>
      <c r="H1020">
        <f t="shared" si="46"/>
        <v>6.25</v>
      </c>
      <c r="I1020">
        <f t="shared" si="47"/>
        <v>41.8</v>
      </c>
    </row>
    <row r="1021" spans="1:9" x14ac:dyDescent="0.3">
      <c r="A1021" t="s">
        <v>1007</v>
      </c>
      <c r="B1021">
        <v>7.3</v>
      </c>
      <c r="F1021" t="s">
        <v>3494</v>
      </c>
      <c r="G1021">
        <f t="shared" si="45"/>
        <v>9</v>
      </c>
      <c r="H1021">
        <f t="shared" si="46"/>
        <v>6.2444444444444445</v>
      </c>
      <c r="I1021">
        <f t="shared" si="47"/>
        <v>41.699999999999996</v>
      </c>
    </row>
    <row r="1022" spans="1:9" x14ac:dyDescent="0.3">
      <c r="A1022" t="s">
        <v>3880</v>
      </c>
      <c r="B1022">
        <v>5.2</v>
      </c>
      <c r="F1022" t="s">
        <v>5589</v>
      </c>
      <c r="G1022">
        <f t="shared" si="45"/>
        <v>3</v>
      </c>
      <c r="H1022">
        <f t="shared" si="46"/>
        <v>6.2333333333333343</v>
      </c>
      <c r="I1022">
        <f t="shared" si="47"/>
        <v>41.699999999999996</v>
      </c>
    </row>
    <row r="1023" spans="1:9" x14ac:dyDescent="0.3">
      <c r="A1023" t="s">
        <v>717</v>
      </c>
      <c r="B1023">
        <v>7.1</v>
      </c>
      <c r="F1023" t="s">
        <v>5867</v>
      </c>
      <c r="G1023">
        <f t="shared" si="45"/>
        <v>4</v>
      </c>
      <c r="H1023">
        <f t="shared" si="46"/>
        <v>6.2250000000000005</v>
      </c>
      <c r="I1023">
        <f t="shared" si="47"/>
        <v>41.6</v>
      </c>
    </row>
    <row r="1024" spans="1:9" x14ac:dyDescent="0.3">
      <c r="A1024" t="s">
        <v>2971</v>
      </c>
      <c r="B1024">
        <v>7.1</v>
      </c>
      <c r="F1024" t="s">
        <v>7480</v>
      </c>
      <c r="G1024">
        <f t="shared" si="45"/>
        <v>4</v>
      </c>
      <c r="H1024">
        <f t="shared" si="46"/>
        <v>6.2250000000000005</v>
      </c>
      <c r="I1024">
        <f t="shared" si="47"/>
        <v>41.6</v>
      </c>
    </row>
    <row r="1025" spans="1:9" x14ac:dyDescent="0.3">
      <c r="A1025" t="s">
        <v>5769</v>
      </c>
      <c r="B1025">
        <v>7.2</v>
      </c>
      <c r="F1025" t="s">
        <v>2461</v>
      </c>
      <c r="G1025">
        <f t="shared" si="45"/>
        <v>4</v>
      </c>
      <c r="H1025">
        <f t="shared" si="46"/>
        <v>6.2000000000000011</v>
      </c>
      <c r="I1025">
        <f t="shared" si="47"/>
        <v>41.5</v>
      </c>
    </row>
    <row r="1026" spans="1:9" x14ac:dyDescent="0.3">
      <c r="A1026" t="s">
        <v>5774</v>
      </c>
      <c r="B1026">
        <v>6.5</v>
      </c>
      <c r="F1026" t="s">
        <v>900</v>
      </c>
      <c r="G1026">
        <f t="shared" ref="G1026:G1089" si="48">COUNTIF($A$2:$A$3787,F1026)</f>
        <v>1</v>
      </c>
      <c r="H1026">
        <f t="shared" ref="H1026:H1089" si="49">AVERAGEIF($A$2:$A$3787,F1026,$B$2:$B$3787)</f>
        <v>6.2</v>
      </c>
      <c r="I1026">
        <f t="shared" ref="I1026:I1089" si="50">_xlfn.PERCENTRANK.INC($H$2:$H$1752,H1026)*100</f>
        <v>39.1</v>
      </c>
    </row>
    <row r="1027" spans="1:9" x14ac:dyDescent="0.3">
      <c r="A1027" t="s">
        <v>5780</v>
      </c>
      <c r="B1027">
        <v>4.5999999999999996</v>
      </c>
      <c r="F1027" t="s">
        <v>1569</v>
      </c>
      <c r="G1027">
        <f t="shared" si="48"/>
        <v>1</v>
      </c>
      <c r="H1027">
        <f t="shared" si="49"/>
        <v>6.2</v>
      </c>
      <c r="I1027">
        <f t="shared" si="50"/>
        <v>39.1</v>
      </c>
    </row>
    <row r="1028" spans="1:9" x14ac:dyDescent="0.3">
      <c r="A1028" t="s">
        <v>4080</v>
      </c>
      <c r="B1028">
        <v>5.6</v>
      </c>
      <c r="F1028" t="s">
        <v>4363</v>
      </c>
      <c r="G1028">
        <f t="shared" si="48"/>
        <v>1</v>
      </c>
      <c r="H1028">
        <f t="shared" si="49"/>
        <v>6.2</v>
      </c>
      <c r="I1028">
        <f t="shared" si="50"/>
        <v>39.1</v>
      </c>
    </row>
    <row r="1029" spans="1:9" x14ac:dyDescent="0.3">
      <c r="A1029" t="s">
        <v>5509</v>
      </c>
      <c r="B1029">
        <v>7.7</v>
      </c>
      <c r="F1029" t="s">
        <v>5263</v>
      </c>
      <c r="G1029">
        <f t="shared" si="48"/>
        <v>1</v>
      </c>
      <c r="H1029">
        <f t="shared" si="49"/>
        <v>6.2</v>
      </c>
      <c r="I1029">
        <f t="shared" si="50"/>
        <v>39.1</v>
      </c>
    </row>
    <row r="1030" spans="1:9" x14ac:dyDescent="0.3">
      <c r="A1030" t="s">
        <v>306</v>
      </c>
      <c r="B1030">
        <v>7.2</v>
      </c>
      <c r="F1030" t="s">
        <v>5338</v>
      </c>
      <c r="G1030">
        <f t="shared" si="48"/>
        <v>1</v>
      </c>
      <c r="H1030">
        <f t="shared" si="49"/>
        <v>6.2</v>
      </c>
      <c r="I1030">
        <f t="shared" si="50"/>
        <v>39.1</v>
      </c>
    </row>
    <row r="1031" spans="1:9" x14ac:dyDescent="0.3">
      <c r="A1031" t="s">
        <v>2652</v>
      </c>
      <c r="B1031">
        <v>6.8</v>
      </c>
      <c r="F1031" t="s">
        <v>6694</v>
      </c>
      <c r="G1031">
        <f t="shared" si="48"/>
        <v>1</v>
      </c>
      <c r="H1031">
        <f t="shared" si="49"/>
        <v>6.2</v>
      </c>
      <c r="I1031">
        <f t="shared" si="50"/>
        <v>39.1</v>
      </c>
    </row>
    <row r="1032" spans="1:9" x14ac:dyDescent="0.3">
      <c r="A1032" t="s">
        <v>5780</v>
      </c>
      <c r="B1032">
        <v>5.4</v>
      </c>
      <c r="F1032" t="s">
        <v>6775</v>
      </c>
      <c r="G1032">
        <f t="shared" si="48"/>
        <v>1</v>
      </c>
      <c r="H1032">
        <f t="shared" si="49"/>
        <v>6.2</v>
      </c>
      <c r="I1032">
        <f t="shared" si="50"/>
        <v>39.1</v>
      </c>
    </row>
    <row r="1033" spans="1:9" x14ac:dyDescent="0.3">
      <c r="A1033" t="s">
        <v>3159</v>
      </c>
      <c r="B1033">
        <v>6.3</v>
      </c>
      <c r="F1033" t="s">
        <v>7005</v>
      </c>
      <c r="G1033">
        <f t="shared" si="48"/>
        <v>1</v>
      </c>
      <c r="H1033">
        <f t="shared" si="49"/>
        <v>6.2</v>
      </c>
      <c r="I1033">
        <f t="shared" si="50"/>
        <v>39.1</v>
      </c>
    </row>
    <row r="1034" spans="1:9" x14ac:dyDescent="0.3">
      <c r="A1034" t="s">
        <v>4597</v>
      </c>
      <c r="B1034">
        <v>5.6</v>
      </c>
      <c r="F1034" t="s">
        <v>7572</v>
      </c>
      <c r="G1034">
        <f t="shared" si="48"/>
        <v>1</v>
      </c>
      <c r="H1034">
        <f t="shared" si="49"/>
        <v>6.2</v>
      </c>
      <c r="I1034">
        <f t="shared" si="50"/>
        <v>39.1</v>
      </c>
    </row>
    <row r="1035" spans="1:9" x14ac:dyDescent="0.3">
      <c r="A1035" t="s">
        <v>5825</v>
      </c>
      <c r="B1035">
        <v>6.8</v>
      </c>
      <c r="F1035" t="s">
        <v>7919</v>
      </c>
      <c r="G1035">
        <f t="shared" si="48"/>
        <v>1</v>
      </c>
      <c r="H1035">
        <f t="shared" si="49"/>
        <v>6.2</v>
      </c>
      <c r="I1035">
        <f t="shared" si="50"/>
        <v>39.1</v>
      </c>
    </row>
    <row r="1036" spans="1:9" x14ac:dyDescent="0.3">
      <c r="A1036" t="s">
        <v>5829</v>
      </c>
      <c r="B1036">
        <v>4.3</v>
      </c>
      <c r="F1036" t="s">
        <v>1490</v>
      </c>
      <c r="G1036">
        <f t="shared" si="48"/>
        <v>1</v>
      </c>
      <c r="H1036">
        <f t="shared" si="49"/>
        <v>6.2</v>
      </c>
      <c r="I1036">
        <f t="shared" si="50"/>
        <v>39.1</v>
      </c>
    </row>
    <row r="1037" spans="1:9" x14ac:dyDescent="0.3">
      <c r="A1037" t="s">
        <v>5834</v>
      </c>
      <c r="B1037">
        <v>6.3</v>
      </c>
      <c r="F1037" t="s">
        <v>10468</v>
      </c>
      <c r="G1037">
        <f t="shared" si="48"/>
        <v>1</v>
      </c>
      <c r="H1037">
        <f t="shared" si="49"/>
        <v>6.2</v>
      </c>
      <c r="I1037">
        <f t="shared" si="50"/>
        <v>39.1</v>
      </c>
    </row>
    <row r="1038" spans="1:9" x14ac:dyDescent="0.3">
      <c r="A1038" t="s">
        <v>1627</v>
      </c>
      <c r="B1038">
        <v>6.5</v>
      </c>
      <c r="F1038" t="s">
        <v>11447</v>
      </c>
      <c r="G1038">
        <f t="shared" si="48"/>
        <v>1</v>
      </c>
      <c r="H1038">
        <f t="shared" si="49"/>
        <v>6.2</v>
      </c>
      <c r="I1038">
        <f t="shared" si="50"/>
        <v>39.1</v>
      </c>
    </row>
    <row r="1039" spans="1:9" x14ac:dyDescent="0.3">
      <c r="A1039" t="s">
        <v>4619</v>
      </c>
      <c r="B1039">
        <v>6.4</v>
      </c>
      <c r="F1039" t="s">
        <v>12060</v>
      </c>
      <c r="G1039">
        <f t="shared" si="48"/>
        <v>1</v>
      </c>
      <c r="H1039">
        <f t="shared" si="49"/>
        <v>6.2</v>
      </c>
      <c r="I1039">
        <f t="shared" si="50"/>
        <v>39.1</v>
      </c>
    </row>
    <row r="1040" spans="1:9" x14ac:dyDescent="0.3">
      <c r="A1040" t="s">
        <v>4914</v>
      </c>
      <c r="B1040">
        <v>6.3</v>
      </c>
      <c r="F1040" t="s">
        <v>12192</v>
      </c>
      <c r="G1040">
        <f t="shared" si="48"/>
        <v>1</v>
      </c>
      <c r="H1040">
        <f t="shared" si="49"/>
        <v>6.2</v>
      </c>
      <c r="I1040">
        <f t="shared" si="50"/>
        <v>39.1</v>
      </c>
    </row>
    <row r="1041" spans="1:9" x14ac:dyDescent="0.3">
      <c r="A1041" t="s">
        <v>1954</v>
      </c>
      <c r="B1041">
        <v>5.9</v>
      </c>
      <c r="F1041" t="s">
        <v>12577</v>
      </c>
      <c r="G1041">
        <f t="shared" si="48"/>
        <v>1</v>
      </c>
      <c r="H1041">
        <f t="shared" si="49"/>
        <v>6.2</v>
      </c>
      <c r="I1041">
        <f t="shared" si="50"/>
        <v>39.1</v>
      </c>
    </row>
    <row r="1042" spans="1:9" x14ac:dyDescent="0.3">
      <c r="A1042" t="s">
        <v>760</v>
      </c>
      <c r="B1042">
        <v>6.5</v>
      </c>
      <c r="F1042" t="s">
        <v>12717</v>
      </c>
      <c r="G1042">
        <f t="shared" si="48"/>
        <v>1</v>
      </c>
      <c r="H1042">
        <f t="shared" si="49"/>
        <v>6.2</v>
      </c>
      <c r="I1042">
        <f t="shared" si="50"/>
        <v>39.1</v>
      </c>
    </row>
    <row r="1043" spans="1:9" x14ac:dyDescent="0.3">
      <c r="A1043" t="s">
        <v>5861</v>
      </c>
      <c r="B1043">
        <v>6.5</v>
      </c>
      <c r="F1043" t="s">
        <v>12778</v>
      </c>
      <c r="G1043">
        <f t="shared" si="48"/>
        <v>1</v>
      </c>
      <c r="H1043">
        <f t="shared" si="49"/>
        <v>6.2</v>
      </c>
      <c r="I1043">
        <f t="shared" si="50"/>
        <v>39.1</v>
      </c>
    </row>
    <row r="1044" spans="1:9" x14ac:dyDescent="0.3">
      <c r="A1044" t="s">
        <v>5867</v>
      </c>
      <c r="B1044">
        <v>6.1</v>
      </c>
      <c r="F1044" t="s">
        <v>13012</v>
      </c>
      <c r="G1044">
        <f t="shared" si="48"/>
        <v>1</v>
      </c>
      <c r="H1044">
        <f t="shared" si="49"/>
        <v>6.2</v>
      </c>
      <c r="I1044">
        <f t="shared" si="50"/>
        <v>39.1</v>
      </c>
    </row>
    <row r="1045" spans="1:9" x14ac:dyDescent="0.3">
      <c r="A1045" t="s">
        <v>5873</v>
      </c>
      <c r="B1045">
        <v>5.9</v>
      </c>
      <c r="F1045" t="s">
        <v>13157</v>
      </c>
      <c r="G1045">
        <f t="shared" si="48"/>
        <v>1</v>
      </c>
      <c r="H1045">
        <f t="shared" si="49"/>
        <v>6.2</v>
      </c>
      <c r="I1045">
        <f t="shared" si="50"/>
        <v>39.1</v>
      </c>
    </row>
    <row r="1046" spans="1:9" x14ac:dyDescent="0.3">
      <c r="A1046" t="s">
        <v>5877</v>
      </c>
      <c r="B1046">
        <v>6.6</v>
      </c>
      <c r="F1046" t="s">
        <v>13239</v>
      </c>
      <c r="G1046">
        <f t="shared" si="48"/>
        <v>1</v>
      </c>
      <c r="H1046">
        <f t="shared" si="49"/>
        <v>6.2</v>
      </c>
      <c r="I1046">
        <f t="shared" si="50"/>
        <v>39.1</v>
      </c>
    </row>
    <row r="1047" spans="1:9" x14ac:dyDescent="0.3">
      <c r="A1047" t="s">
        <v>5882</v>
      </c>
      <c r="B1047">
        <v>7.4</v>
      </c>
      <c r="F1047" t="s">
        <v>1502</v>
      </c>
      <c r="G1047">
        <f t="shared" si="48"/>
        <v>1</v>
      </c>
      <c r="H1047">
        <f t="shared" si="49"/>
        <v>6.2</v>
      </c>
      <c r="I1047">
        <f t="shared" si="50"/>
        <v>39.1</v>
      </c>
    </row>
    <row r="1048" spans="1:9" x14ac:dyDescent="0.3">
      <c r="A1048" t="s">
        <v>48</v>
      </c>
      <c r="B1048">
        <v>7.3</v>
      </c>
      <c r="F1048" t="s">
        <v>15340</v>
      </c>
      <c r="G1048">
        <f t="shared" si="48"/>
        <v>1</v>
      </c>
      <c r="H1048">
        <f t="shared" si="49"/>
        <v>6.2</v>
      </c>
      <c r="I1048">
        <f t="shared" si="50"/>
        <v>39.1</v>
      </c>
    </row>
    <row r="1049" spans="1:9" x14ac:dyDescent="0.3">
      <c r="A1049" t="s">
        <v>1058</v>
      </c>
      <c r="B1049">
        <v>6.6</v>
      </c>
      <c r="F1049" t="s">
        <v>15371</v>
      </c>
      <c r="G1049">
        <f t="shared" si="48"/>
        <v>1</v>
      </c>
      <c r="H1049">
        <f t="shared" si="49"/>
        <v>6.2</v>
      </c>
      <c r="I1049">
        <f t="shared" si="50"/>
        <v>39.1</v>
      </c>
    </row>
    <row r="1050" spans="1:9" x14ac:dyDescent="0.3">
      <c r="A1050" t="s">
        <v>5896</v>
      </c>
      <c r="B1050">
        <v>5.6</v>
      </c>
      <c r="F1050" t="s">
        <v>15761</v>
      </c>
      <c r="G1050">
        <f t="shared" si="48"/>
        <v>1</v>
      </c>
      <c r="H1050">
        <f t="shared" si="49"/>
        <v>6.2</v>
      </c>
      <c r="I1050">
        <f t="shared" si="50"/>
        <v>39.1</v>
      </c>
    </row>
    <row r="1051" spans="1:9" x14ac:dyDescent="0.3">
      <c r="A1051" t="s">
        <v>5901</v>
      </c>
      <c r="B1051">
        <v>5.3</v>
      </c>
      <c r="F1051" t="s">
        <v>16614</v>
      </c>
      <c r="G1051">
        <f t="shared" si="48"/>
        <v>1</v>
      </c>
      <c r="H1051">
        <f t="shared" si="49"/>
        <v>6.2</v>
      </c>
      <c r="I1051">
        <f t="shared" si="50"/>
        <v>39.1</v>
      </c>
    </row>
    <row r="1052" spans="1:9" x14ac:dyDescent="0.3">
      <c r="A1052" t="s">
        <v>4218</v>
      </c>
      <c r="B1052">
        <v>6</v>
      </c>
      <c r="F1052" t="s">
        <v>8089</v>
      </c>
      <c r="G1052">
        <f t="shared" si="48"/>
        <v>1</v>
      </c>
      <c r="H1052">
        <f t="shared" si="49"/>
        <v>6.2</v>
      </c>
      <c r="I1052">
        <f t="shared" si="50"/>
        <v>39.1</v>
      </c>
    </row>
    <row r="1053" spans="1:9" x14ac:dyDescent="0.3">
      <c r="A1053" t="s">
        <v>5911</v>
      </c>
      <c r="B1053">
        <v>5.4</v>
      </c>
      <c r="F1053" t="s">
        <v>17740</v>
      </c>
      <c r="G1053">
        <f t="shared" si="48"/>
        <v>1</v>
      </c>
      <c r="H1053">
        <f t="shared" si="49"/>
        <v>6.2</v>
      </c>
      <c r="I1053">
        <f t="shared" si="50"/>
        <v>39.1</v>
      </c>
    </row>
    <row r="1054" spans="1:9" x14ac:dyDescent="0.3">
      <c r="A1054" t="s">
        <v>5918</v>
      </c>
      <c r="B1054">
        <v>6.8</v>
      </c>
      <c r="F1054" t="s">
        <v>19918</v>
      </c>
      <c r="G1054">
        <f t="shared" si="48"/>
        <v>1</v>
      </c>
      <c r="H1054">
        <f t="shared" si="49"/>
        <v>6.2</v>
      </c>
      <c r="I1054">
        <f t="shared" si="50"/>
        <v>39.1</v>
      </c>
    </row>
    <row r="1055" spans="1:9" x14ac:dyDescent="0.3">
      <c r="A1055" t="s">
        <v>5925</v>
      </c>
      <c r="B1055">
        <v>6.4</v>
      </c>
      <c r="F1055" t="s">
        <v>20428</v>
      </c>
      <c r="G1055">
        <f t="shared" si="48"/>
        <v>1</v>
      </c>
      <c r="H1055">
        <f t="shared" si="49"/>
        <v>6.2</v>
      </c>
      <c r="I1055">
        <f t="shared" si="50"/>
        <v>39.1</v>
      </c>
    </row>
    <row r="1056" spans="1:9" x14ac:dyDescent="0.3">
      <c r="A1056" t="s">
        <v>5930</v>
      </c>
      <c r="B1056">
        <v>4.9000000000000004</v>
      </c>
      <c r="F1056" t="s">
        <v>418</v>
      </c>
      <c r="G1056">
        <f t="shared" si="48"/>
        <v>1</v>
      </c>
      <c r="H1056">
        <f t="shared" si="49"/>
        <v>6.2</v>
      </c>
      <c r="I1056">
        <f t="shared" si="50"/>
        <v>39.1</v>
      </c>
    </row>
    <row r="1057" spans="1:9" x14ac:dyDescent="0.3">
      <c r="A1057" t="s">
        <v>5935</v>
      </c>
      <c r="B1057">
        <v>5.8</v>
      </c>
      <c r="F1057" t="s">
        <v>21206</v>
      </c>
      <c r="G1057">
        <f t="shared" si="48"/>
        <v>1</v>
      </c>
      <c r="H1057">
        <f t="shared" si="49"/>
        <v>6.2</v>
      </c>
      <c r="I1057">
        <f t="shared" si="50"/>
        <v>39.1</v>
      </c>
    </row>
    <row r="1058" spans="1:9" x14ac:dyDescent="0.3">
      <c r="A1058" t="s">
        <v>760</v>
      </c>
      <c r="B1058">
        <v>7.1</v>
      </c>
      <c r="F1058" t="s">
        <v>21356</v>
      </c>
      <c r="G1058">
        <f t="shared" si="48"/>
        <v>1</v>
      </c>
      <c r="H1058">
        <f t="shared" si="49"/>
        <v>6.2</v>
      </c>
      <c r="I1058">
        <f t="shared" si="50"/>
        <v>39.1</v>
      </c>
    </row>
    <row r="1059" spans="1:9" x14ac:dyDescent="0.3">
      <c r="A1059" t="s">
        <v>3817</v>
      </c>
      <c r="B1059">
        <v>7.2</v>
      </c>
      <c r="F1059" t="s">
        <v>21578</v>
      </c>
      <c r="G1059">
        <f t="shared" si="48"/>
        <v>1</v>
      </c>
      <c r="H1059">
        <f t="shared" si="49"/>
        <v>6.2</v>
      </c>
      <c r="I1059">
        <f t="shared" si="50"/>
        <v>39.1</v>
      </c>
    </row>
    <row r="1060" spans="1:9" x14ac:dyDescent="0.3">
      <c r="A1060" t="s">
        <v>535</v>
      </c>
      <c r="B1060">
        <v>6</v>
      </c>
      <c r="F1060" t="s">
        <v>21703</v>
      </c>
      <c r="G1060">
        <f t="shared" si="48"/>
        <v>1</v>
      </c>
      <c r="H1060">
        <f t="shared" si="49"/>
        <v>6.2</v>
      </c>
      <c r="I1060">
        <f t="shared" si="50"/>
        <v>39.1</v>
      </c>
    </row>
    <row r="1061" spans="1:9" x14ac:dyDescent="0.3">
      <c r="A1061" t="s">
        <v>5076</v>
      </c>
      <c r="B1061">
        <v>6</v>
      </c>
      <c r="F1061" t="s">
        <v>22785</v>
      </c>
      <c r="G1061">
        <f t="shared" si="48"/>
        <v>1</v>
      </c>
      <c r="H1061">
        <f t="shared" si="49"/>
        <v>6.2</v>
      </c>
      <c r="I1061">
        <f t="shared" si="50"/>
        <v>39.1</v>
      </c>
    </row>
    <row r="1062" spans="1:9" x14ac:dyDescent="0.3">
      <c r="A1062" t="s">
        <v>1939</v>
      </c>
      <c r="B1062">
        <v>7</v>
      </c>
      <c r="F1062" t="s">
        <v>24045</v>
      </c>
      <c r="G1062">
        <f t="shared" si="48"/>
        <v>1</v>
      </c>
      <c r="H1062">
        <f t="shared" si="49"/>
        <v>6.2</v>
      </c>
      <c r="I1062">
        <f t="shared" si="50"/>
        <v>39.1</v>
      </c>
    </row>
    <row r="1063" spans="1:9" x14ac:dyDescent="0.3">
      <c r="A1063" t="s">
        <v>5961</v>
      </c>
      <c r="B1063">
        <v>5.4</v>
      </c>
      <c r="F1063" t="s">
        <v>3176</v>
      </c>
      <c r="G1063">
        <f t="shared" si="48"/>
        <v>2</v>
      </c>
      <c r="H1063">
        <f t="shared" si="49"/>
        <v>6.2</v>
      </c>
      <c r="I1063">
        <f t="shared" si="50"/>
        <v>39.1</v>
      </c>
    </row>
    <row r="1064" spans="1:9" x14ac:dyDescent="0.3">
      <c r="A1064" t="s">
        <v>163</v>
      </c>
      <c r="B1064">
        <v>6.5</v>
      </c>
      <c r="F1064" t="s">
        <v>22543</v>
      </c>
      <c r="G1064">
        <f t="shared" si="48"/>
        <v>2</v>
      </c>
      <c r="H1064">
        <f t="shared" si="49"/>
        <v>6.2</v>
      </c>
      <c r="I1064">
        <f t="shared" si="50"/>
        <v>39.1</v>
      </c>
    </row>
    <row r="1065" spans="1:9" x14ac:dyDescent="0.3">
      <c r="A1065" t="s">
        <v>371</v>
      </c>
      <c r="B1065">
        <v>6.4</v>
      </c>
      <c r="F1065" t="s">
        <v>3541</v>
      </c>
      <c r="G1065">
        <f t="shared" si="48"/>
        <v>3</v>
      </c>
      <c r="H1065">
        <f t="shared" si="49"/>
        <v>6.2</v>
      </c>
      <c r="I1065">
        <f t="shared" si="50"/>
        <v>39.1</v>
      </c>
    </row>
    <row r="1066" spans="1:9" x14ac:dyDescent="0.3">
      <c r="A1066" t="s">
        <v>5985</v>
      </c>
      <c r="B1066">
        <v>4.9000000000000004</v>
      </c>
      <c r="F1066" t="s">
        <v>9470</v>
      </c>
      <c r="G1066">
        <f t="shared" si="48"/>
        <v>3</v>
      </c>
      <c r="H1066">
        <f t="shared" si="49"/>
        <v>6.2</v>
      </c>
      <c r="I1066">
        <f t="shared" si="50"/>
        <v>39.1</v>
      </c>
    </row>
    <row r="1067" spans="1:9" x14ac:dyDescent="0.3">
      <c r="A1067" t="s">
        <v>5990</v>
      </c>
      <c r="B1067">
        <v>6.3</v>
      </c>
      <c r="F1067" t="s">
        <v>1873</v>
      </c>
      <c r="G1067">
        <f t="shared" si="48"/>
        <v>4</v>
      </c>
      <c r="H1067">
        <f t="shared" si="49"/>
        <v>6.2</v>
      </c>
      <c r="I1067">
        <f t="shared" si="50"/>
        <v>39.1</v>
      </c>
    </row>
    <row r="1068" spans="1:9" x14ac:dyDescent="0.3">
      <c r="A1068" t="s">
        <v>6002</v>
      </c>
      <c r="B1068">
        <v>7.7</v>
      </c>
      <c r="F1068" t="s">
        <v>3912</v>
      </c>
      <c r="G1068">
        <f t="shared" si="48"/>
        <v>2</v>
      </c>
      <c r="H1068">
        <f t="shared" si="49"/>
        <v>6.1999999999999993</v>
      </c>
      <c r="I1068">
        <f t="shared" si="50"/>
        <v>38.9</v>
      </c>
    </row>
    <row r="1069" spans="1:9" x14ac:dyDescent="0.3">
      <c r="A1069" t="s">
        <v>2433</v>
      </c>
      <c r="B1069">
        <v>7.8</v>
      </c>
      <c r="F1069" t="s">
        <v>4982</v>
      </c>
      <c r="G1069">
        <f t="shared" si="48"/>
        <v>4</v>
      </c>
      <c r="H1069">
        <f t="shared" si="49"/>
        <v>6.1999999999999993</v>
      </c>
      <c r="I1069">
        <f t="shared" si="50"/>
        <v>38.9</v>
      </c>
    </row>
    <row r="1070" spans="1:9" x14ac:dyDescent="0.3">
      <c r="A1070" t="s">
        <v>3136</v>
      </c>
      <c r="B1070">
        <v>5.5</v>
      </c>
      <c r="F1070" t="s">
        <v>6297</v>
      </c>
      <c r="G1070">
        <f t="shared" si="48"/>
        <v>4</v>
      </c>
      <c r="H1070">
        <f t="shared" si="49"/>
        <v>6.1999999999999993</v>
      </c>
      <c r="I1070">
        <f t="shared" si="50"/>
        <v>38.9</v>
      </c>
    </row>
    <row r="1071" spans="1:9" x14ac:dyDescent="0.3">
      <c r="A1071" t="s">
        <v>3122</v>
      </c>
      <c r="B1071">
        <v>7.5</v>
      </c>
      <c r="F1071" t="s">
        <v>428</v>
      </c>
      <c r="G1071">
        <f t="shared" si="48"/>
        <v>8</v>
      </c>
      <c r="H1071">
        <f t="shared" si="49"/>
        <v>6.1875</v>
      </c>
      <c r="I1071">
        <f t="shared" si="50"/>
        <v>38.9</v>
      </c>
    </row>
    <row r="1072" spans="1:9" x14ac:dyDescent="0.3">
      <c r="A1072" t="s">
        <v>5985</v>
      </c>
      <c r="B1072">
        <v>6.4</v>
      </c>
      <c r="F1072" t="s">
        <v>2467</v>
      </c>
      <c r="G1072">
        <f t="shared" si="48"/>
        <v>7</v>
      </c>
      <c r="H1072">
        <f t="shared" si="49"/>
        <v>6.1857142857142851</v>
      </c>
      <c r="I1072">
        <f t="shared" si="50"/>
        <v>38.800000000000004</v>
      </c>
    </row>
    <row r="1073" spans="1:9" x14ac:dyDescent="0.3">
      <c r="A1073" t="s">
        <v>6024</v>
      </c>
      <c r="B1073">
        <v>5.6</v>
      </c>
      <c r="F1073" t="s">
        <v>1076</v>
      </c>
      <c r="G1073">
        <f t="shared" si="48"/>
        <v>3</v>
      </c>
      <c r="H1073">
        <f t="shared" si="49"/>
        <v>6.166666666666667</v>
      </c>
      <c r="I1073">
        <f t="shared" si="50"/>
        <v>38.6</v>
      </c>
    </row>
    <row r="1074" spans="1:9" x14ac:dyDescent="0.3">
      <c r="A1074" t="s">
        <v>6028</v>
      </c>
      <c r="B1074">
        <v>7.5</v>
      </c>
      <c r="F1074" t="s">
        <v>1687</v>
      </c>
      <c r="G1074">
        <f t="shared" si="48"/>
        <v>3</v>
      </c>
      <c r="H1074">
        <f t="shared" si="49"/>
        <v>6.166666666666667</v>
      </c>
      <c r="I1074">
        <f t="shared" si="50"/>
        <v>38.6</v>
      </c>
    </row>
    <row r="1075" spans="1:9" x14ac:dyDescent="0.3">
      <c r="A1075" t="s">
        <v>6037</v>
      </c>
      <c r="B1075">
        <v>6.8</v>
      </c>
      <c r="F1075" t="s">
        <v>3668</v>
      </c>
      <c r="G1075">
        <f t="shared" si="48"/>
        <v>3</v>
      </c>
      <c r="H1075">
        <f t="shared" si="49"/>
        <v>6.166666666666667</v>
      </c>
      <c r="I1075">
        <f t="shared" si="50"/>
        <v>38.6</v>
      </c>
    </row>
    <row r="1076" spans="1:9" x14ac:dyDescent="0.3">
      <c r="A1076" t="s">
        <v>1617</v>
      </c>
      <c r="B1076">
        <v>6.8</v>
      </c>
      <c r="F1076" t="s">
        <v>4066</v>
      </c>
      <c r="G1076">
        <f t="shared" si="48"/>
        <v>3</v>
      </c>
      <c r="H1076">
        <f t="shared" si="49"/>
        <v>6.166666666666667</v>
      </c>
      <c r="I1076">
        <f t="shared" si="50"/>
        <v>38.6</v>
      </c>
    </row>
    <row r="1077" spans="1:9" x14ac:dyDescent="0.3">
      <c r="A1077" t="s">
        <v>6046</v>
      </c>
      <c r="B1077">
        <v>6</v>
      </c>
      <c r="F1077" t="s">
        <v>5476</v>
      </c>
      <c r="G1077">
        <f t="shared" si="48"/>
        <v>2</v>
      </c>
      <c r="H1077">
        <f t="shared" si="49"/>
        <v>6.15</v>
      </c>
      <c r="I1077">
        <f t="shared" si="50"/>
        <v>38.4</v>
      </c>
    </row>
    <row r="1078" spans="1:9" x14ac:dyDescent="0.3">
      <c r="A1078" t="s">
        <v>6051</v>
      </c>
      <c r="B1078">
        <v>7.3</v>
      </c>
      <c r="F1078" t="s">
        <v>12993</v>
      </c>
      <c r="G1078">
        <f t="shared" si="48"/>
        <v>2</v>
      </c>
      <c r="H1078">
        <f t="shared" si="49"/>
        <v>6.15</v>
      </c>
      <c r="I1078">
        <f t="shared" si="50"/>
        <v>38.4</v>
      </c>
    </row>
    <row r="1079" spans="1:9" x14ac:dyDescent="0.3">
      <c r="A1079" t="s">
        <v>3281</v>
      </c>
      <c r="B1079">
        <v>6</v>
      </c>
      <c r="F1079" t="s">
        <v>4291</v>
      </c>
      <c r="G1079">
        <f t="shared" si="48"/>
        <v>4</v>
      </c>
      <c r="H1079">
        <f t="shared" si="49"/>
        <v>6.15</v>
      </c>
      <c r="I1079">
        <f t="shared" si="50"/>
        <v>38.4</v>
      </c>
    </row>
    <row r="1080" spans="1:9" x14ac:dyDescent="0.3">
      <c r="A1080" t="s">
        <v>1114</v>
      </c>
      <c r="B1080">
        <v>7</v>
      </c>
      <c r="F1080" t="s">
        <v>10959</v>
      </c>
      <c r="G1080">
        <f t="shared" si="48"/>
        <v>4</v>
      </c>
      <c r="H1080">
        <f t="shared" si="49"/>
        <v>6.15</v>
      </c>
      <c r="I1080">
        <f t="shared" si="50"/>
        <v>38.4</v>
      </c>
    </row>
    <row r="1081" spans="1:9" x14ac:dyDescent="0.3">
      <c r="A1081" t="s">
        <v>6063</v>
      </c>
      <c r="B1081">
        <v>5.0999999999999996</v>
      </c>
      <c r="F1081" t="s">
        <v>13777</v>
      </c>
      <c r="G1081">
        <f t="shared" si="48"/>
        <v>4</v>
      </c>
      <c r="H1081">
        <f t="shared" si="49"/>
        <v>6.1499999999999995</v>
      </c>
      <c r="I1081">
        <f t="shared" si="50"/>
        <v>38.299999999999997</v>
      </c>
    </row>
    <row r="1082" spans="1:9" x14ac:dyDescent="0.3">
      <c r="A1082" t="s">
        <v>2213</v>
      </c>
      <c r="B1082">
        <v>6.8</v>
      </c>
      <c r="F1082" t="s">
        <v>7142</v>
      </c>
      <c r="G1082">
        <f t="shared" si="48"/>
        <v>3</v>
      </c>
      <c r="H1082">
        <f t="shared" si="49"/>
        <v>6.1333333333333329</v>
      </c>
      <c r="I1082">
        <f t="shared" si="50"/>
        <v>38.200000000000003</v>
      </c>
    </row>
    <row r="1083" spans="1:9" x14ac:dyDescent="0.3">
      <c r="A1083" t="s">
        <v>6074</v>
      </c>
      <c r="B1083">
        <v>6.5</v>
      </c>
      <c r="F1083" t="s">
        <v>4437</v>
      </c>
      <c r="G1083">
        <f t="shared" si="48"/>
        <v>7</v>
      </c>
      <c r="H1083">
        <f t="shared" si="49"/>
        <v>6.1285714285714281</v>
      </c>
      <c r="I1083">
        <f t="shared" si="50"/>
        <v>38.200000000000003</v>
      </c>
    </row>
    <row r="1084" spans="1:9" x14ac:dyDescent="0.3">
      <c r="A1084" t="s">
        <v>1783</v>
      </c>
      <c r="B1084">
        <v>6.6</v>
      </c>
      <c r="F1084" t="s">
        <v>2448</v>
      </c>
      <c r="G1084">
        <f t="shared" si="48"/>
        <v>4</v>
      </c>
      <c r="H1084">
        <f t="shared" si="49"/>
        <v>6.125</v>
      </c>
      <c r="I1084">
        <f t="shared" si="50"/>
        <v>38</v>
      </c>
    </row>
    <row r="1085" spans="1:9" x14ac:dyDescent="0.3">
      <c r="A1085" t="s">
        <v>2099</v>
      </c>
      <c r="B1085">
        <v>7.2</v>
      </c>
      <c r="F1085" t="s">
        <v>4516</v>
      </c>
      <c r="G1085">
        <f t="shared" si="48"/>
        <v>4</v>
      </c>
      <c r="H1085">
        <f t="shared" si="49"/>
        <v>6.125</v>
      </c>
      <c r="I1085">
        <f t="shared" si="50"/>
        <v>38</v>
      </c>
    </row>
    <row r="1086" spans="1:9" x14ac:dyDescent="0.3">
      <c r="A1086" t="s">
        <v>5774</v>
      </c>
      <c r="B1086">
        <v>7</v>
      </c>
      <c r="F1086" t="s">
        <v>6573</v>
      </c>
      <c r="G1086">
        <f t="shared" si="48"/>
        <v>4</v>
      </c>
      <c r="H1086">
        <f t="shared" si="49"/>
        <v>6.125</v>
      </c>
      <c r="I1086">
        <f t="shared" si="50"/>
        <v>38</v>
      </c>
    </row>
    <row r="1087" spans="1:9" x14ac:dyDescent="0.3">
      <c r="A1087" t="s">
        <v>4752</v>
      </c>
      <c r="B1087">
        <v>7</v>
      </c>
      <c r="F1087" t="s">
        <v>14799</v>
      </c>
      <c r="G1087">
        <f t="shared" si="48"/>
        <v>3</v>
      </c>
      <c r="H1087">
        <f t="shared" si="49"/>
        <v>6.1000000000000005</v>
      </c>
      <c r="I1087">
        <f t="shared" si="50"/>
        <v>37.9</v>
      </c>
    </row>
    <row r="1088" spans="1:9" x14ac:dyDescent="0.3">
      <c r="A1088" t="s">
        <v>6097</v>
      </c>
      <c r="B1088">
        <v>5.9</v>
      </c>
      <c r="F1088" t="s">
        <v>2429</v>
      </c>
      <c r="G1088">
        <f t="shared" si="48"/>
        <v>4</v>
      </c>
      <c r="H1088">
        <f t="shared" si="49"/>
        <v>6.1000000000000005</v>
      </c>
      <c r="I1088">
        <f t="shared" si="50"/>
        <v>37.9</v>
      </c>
    </row>
    <row r="1089" spans="1:9" x14ac:dyDescent="0.3">
      <c r="A1089" t="s">
        <v>6102</v>
      </c>
      <c r="B1089">
        <v>5.4</v>
      </c>
      <c r="F1089" t="s">
        <v>556</v>
      </c>
      <c r="G1089">
        <f t="shared" si="48"/>
        <v>1</v>
      </c>
      <c r="H1089">
        <f t="shared" si="49"/>
        <v>6.1</v>
      </c>
      <c r="I1089">
        <f t="shared" si="50"/>
        <v>35.099999999999994</v>
      </c>
    </row>
    <row r="1090" spans="1:9" x14ac:dyDescent="0.3">
      <c r="A1090" t="s">
        <v>969</v>
      </c>
      <c r="B1090">
        <v>6.6</v>
      </c>
      <c r="F1090" t="s">
        <v>1472</v>
      </c>
      <c r="G1090">
        <f t="shared" ref="G1090:G1153" si="51">COUNTIF($A$2:$A$3787,F1090)</f>
        <v>1</v>
      </c>
      <c r="H1090">
        <f t="shared" ref="H1090:H1153" si="52">AVERAGEIF($A$2:$A$3787,F1090,$B$2:$B$3787)</f>
        <v>6.1</v>
      </c>
      <c r="I1090">
        <f t="shared" ref="I1090:I1153" si="53">_xlfn.PERCENTRANK.INC($H$2:$H$1752,H1090)*100</f>
        <v>35.099999999999994</v>
      </c>
    </row>
    <row r="1091" spans="1:9" x14ac:dyDescent="0.3">
      <c r="A1091" t="s">
        <v>6111</v>
      </c>
      <c r="B1091">
        <v>7</v>
      </c>
      <c r="F1091" t="s">
        <v>1880</v>
      </c>
      <c r="G1091">
        <f t="shared" si="51"/>
        <v>1</v>
      </c>
      <c r="H1091">
        <f t="shared" si="52"/>
        <v>6.1</v>
      </c>
      <c r="I1091">
        <f t="shared" si="53"/>
        <v>35.099999999999994</v>
      </c>
    </row>
    <row r="1092" spans="1:9" x14ac:dyDescent="0.3">
      <c r="A1092" t="s">
        <v>1627</v>
      </c>
      <c r="B1092">
        <v>6.5</v>
      </c>
      <c r="F1092" t="s">
        <v>3511</v>
      </c>
      <c r="G1092">
        <f t="shared" si="51"/>
        <v>1</v>
      </c>
      <c r="H1092">
        <f t="shared" si="52"/>
        <v>6.1</v>
      </c>
      <c r="I1092">
        <f t="shared" si="53"/>
        <v>35.099999999999994</v>
      </c>
    </row>
    <row r="1093" spans="1:9" x14ac:dyDescent="0.3">
      <c r="A1093" t="s">
        <v>5273</v>
      </c>
      <c r="B1093">
        <v>6.3</v>
      </c>
      <c r="F1093" t="s">
        <v>3873</v>
      </c>
      <c r="G1093">
        <f t="shared" si="51"/>
        <v>1</v>
      </c>
      <c r="H1093">
        <f t="shared" si="52"/>
        <v>6.1</v>
      </c>
      <c r="I1093">
        <f t="shared" si="53"/>
        <v>35.099999999999994</v>
      </c>
    </row>
    <row r="1094" spans="1:9" x14ac:dyDescent="0.3">
      <c r="A1094" t="s">
        <v>6126</v>
      </c>
      <c r="B1094">
        <v>6.5</v>
      </c>
      <c r="F1094" t="s">
        <v>4139</v>
      </c>
      <c r="G1094">
        <f t="shared" si="51"/>
        <v>1</v>
      </c>
      <c r="H1094">
        <f t="shared" si="52"/>
        <v>6.1</v>
      </c>
      <c r="I1094">
        <f t="shared" si="53"/>
        <v>35.099999999999994</v>
      </c>
    </row>
    <row r="1095" spans="1:9" x14ac:dyDescent="0.3">
      <c r="A1095" t="s">
        <v>6131</v>
      </c>
      <c r="B1095">
        <v>6.5</v>
      </c>
      <c r="F1095" t="s">
        <v>4194</v>
      </c>
      <c r="G1095">
        <f t="shared" si="51"/>
        <v>1</v>
      </c>
      <c r="H1095">
        <f t="shared" si="52"/>
        <v>6.1</v>
      </c>
      <c r="I1095">
        <f t="shared" si="53"/>
        <v>35.099999999999994</v>
      </c>
    </row>
    <row r="1096" spans="1:9" x14ac:dyDescent="0.3">
      <c r="A1096" t="s">
        <v>3722</v>
      </c>
      <c r="B1096">
        <v>5.8</v>
      </c>
      <c r="F1096" t="s">
        <v>4252</v>
      </c>
      <c r="G1096">
        <f t="shared" si="51"/>
        <v>1</v>
      </c>
      <c r="H1096">
        <f t="shared" si="52"/>
        <v>6.1</v>
      </c>
      <c r="I1096">
        <f t="shared" si="53"/>
        <v>35.099999999999994</v>
      </c>
    </row>
    <row r="1097" spans="1:9" x14ac:dyDescent="0.3">
      <c r="A1097" t="s">
        <v>6142</v>
      </c>
      <c r="B1097">
        <v>6.6</v>
      </c>
      <c r="F1097" t="s">
        <v>6152</v>
      </c>
      <c r="G1097">
        <f t="shared" si="51"/>
        <v>1</v>
      </c>
      <c r="H1097">
        <f t="shared" si="52"/>
        <v>6.1</v>
      </c>
      <c r="I1097">
        <f t="shared" si="53"/>
        <v>35.099999999999994</v>
      </c>
    </row>
    <row r="1098" spans="1:9" x14ac:dyDescent="0.3">
      <c r="A1098" t="s">
        <v>6148</v>
      </c>
      <c r="B1098">
        <v>5.4</v>
      </c>
      <c r="F1098" t="s">
        <v>7138</v>
      </c>
      <c r="G1098">
        <f t="shared" si="51"/>
        <v>1</v>
      </c>
      <c r="H1098">
        <f t="shared" si="52"/>
        <v>6.1</v>
      </c>
      <c r="I1098">
        <f t="shared" si="53"/>
        <v>35.099999999999994</v>
      </c>
    </row>
    <row r="1099" spans="1:9" x14ac:dyDescent="0.3">
      <c r="A1099" t="s">
        <v>6152</v>
      </c>
      <c r="B1099">
        <v>6.1</v>
      </c>
      <c r="F1099" t="s">
        <v>7525</v>
      </c>
      <c r="G1099">
        <f t="shared" si="51"/>
        <v>1</v>
      </c>
      <c r="H1099">
        <f t="shared" si="52"/>
        <v>6.1</v>
      </c>
      <c r="I1099">
        <f t="shared" si="53"/>
        <v>35.099999999999994</v>
      </c>
    </row>
    <row r="1100" spans="1:9" x14ac:dyDescent="0.3">
      <c r="A1100" t="s">
        <v>6156</v>
      </c>
      <c r="B1100">
        <v>4</v>
      </c>
      <c r="F1100" t="s">
        <v>8075</v>
      </c>
      <c r="G1100">
        <f t="shared" si="51"/>
        <v>1</v>
      </c>
      <c r="H1100">
        <f t="shared" si="52"/>
        <v>6.1</v>
      </c>
      <c r="I1100">
        <f t="shared" si="53"/>
        <v>35.099999999999994</v>
      </c>
    </row>
    <row r="1101" spans="1:9" x14ac:dyDescent="0.3">
      <c r="A1101" t="s">
        <v>5349</v>
      </c>
      <c r="B1101">
        <v>7.6</v>
      </c>
      <c r="F1101" t="s">
        <v>8174</v>
      </c>
      <c r="G1101">
        <f t="shared" si="51"/>
        <v>1</v>
      </c>
      <c r="H1101">
        <f t="shared" si="52"/>
        <v>6.1</v>
      </c>
      <c r="I1101">
        <f t="shared" si="53"/>
        <v>35.099999999999994</v>
      </c>
    </row>
    <row r="1102" spans="1:9" x14ac:dyDescent="0.3">
      <c r="A1102" t="s">
        <v>1939</v>
      </c>
      <c r="B1102">
        <v>7.9</v>
      </c>
      <c r="F1102" t="s">
        <v>8618</v>
      </c>
      <c r="G1102">
        <f t="shared" si="51"/>
        <v>1</v>
      </c>
      <c r="H1102">
        <f t="shared" si="52"/>
        <v>6.1</v>
      </c>
      <c r="I1102">
        <f t="shared" si="53"/>
        <v>35.099999999999994</v>
      </c>
    </row>
    <row r="1103" spans="1:9" x14ac:dyDescent="0.3">
      <c r="A1103" t="s">
        <v>6171</v>
      </c>
      <c r="B1103">
        <v>5.3</v>
      </c>
      <c r="F1103" t="s">
        <v>9333</v>
      </c>
      <c r="G1103">
        <f t="shared" si="51"/>
        <v>1</v>
      </c>
      <c r="H1103">
        <f t="shared" si="52"/>
        <v>6.1</v>
      </c>
      <c r="I1103">
        <f t="shared" si="53"/>
        <v>35.099999999999994</v>
      </c>
    </row>
    <row r="1104" spans="1:9" x14ac:dyDescent="0.3">
      <c r="A1104" t="s">
        <v>6176</v>
      </c>
      <c r="B1104">
        <v>6.6</v>
      </c>
      <c r="F1104" t="s">
        <v>10497</v>
      </c>
      <c r="G1104">
        <f t="shared" si="51"/>
        <v>1</v>
      </c>
      <c r="H1104">
        <f t="shared" si="52"/>
        <v>6.1</v>
      </c>
      <c r="I1104">
        <f t="shared" si="53"/>
        <v>35.099999999999994</v>
      </c>
    </row>
    <row r="1105" spans="1:9" x14ac:dyDescent="0.3">
      <c r="A1105" t="s">
        <v>6182</v>
      </c>
      <c r="B1105">
        <v>6.3</v>
      </c>
      <c r="F1105" t="s">
        <v>10607</v>
      </c>
      <c r="G1105">
        <f t="shared" si="51"/>
        <v>1</v>
      </c>
      <c r="H1105">
        <f t="shared" si="52"/>
        <v>6.1</v>
      </c>
      <c r="I1105">
        <f t="shared" si="53"/>
        <v>35.099999999999994</v>
      </c>
    </row>
    <row r="1106" spans="1:9" x14ac:dyDescent="0.3">
      <c r="A1106" t="s">
        <v>4176</v>
      </c>
      <c r="B1106">
        <v>7.2</v>
      </c>
      <c r="F1106" t="s">
        <v>11168</v>
      </c>
      <c r="G1106">
        <f t="shared" si="51"/>
        <v>1</v>
      </c>
      <c r="H1106">
        <f t="shared" si="52"/>
        <v>6.1</v>
      </c>
      <c r="I1106">
        <f t="shared" si="53"/>
        <v>35.099999999999994</v>
      </c>
    </row>
    <row r="1107" spans="1:9" x14ac:dyDescent="0.3">
      <c r="A1107" t="s">
        <v>4914</v>
      </c>
      <c r="B1107">
        <v>7</v>
      </c>
      <c r="F1107" t="s">
        <v>11237</v>
      </c>
      <c r="G1107">
        <f t="shared" si="51"/>
        <v>1</v>
      </c>
      <c r="H1107">
        <f t="shared" si="52"/>
        <v>6.1</v>
      </c>
      <c r="I1107">
        <f t="shared" si="53"/>
        <v>35.099999999999994</v>
      </c>
    </row>
    <row r="1108" spans="1:9" x14ac:dyDescent="0.3">
      <c r="A1108" t="s">
        <v>5081</v>
      </c>
      <c r="B1108">
        <v>6.9</v>
      </c>
      <c r="F1108" t="s">
        <v>11357</v>
      </c>
      <c r="G1108">
        <f t="shared" si="51"/>
        <v>1</v>
      </c>
      <c r="H1108">
        <f t="shared" si="52"/>
        <v>6.1</v>
      </c>
      <c r="I1108">
        <f t="shared" si="53"/>
        <v>35.099999999999994</v>
      </c>
    </row>
    <row r="1109" spans="1:9" x14ac:dyDescent="0.3">
      <c r="A1109" t="s">
        <v>6214</v>
      </c>
      <c r="B1109">
        <v>5.2</v>
      </c>
      <c r="F1109" t="s">
        <v>11916</v>
      </c>
      <c r="G1109">
        <f t="shared" si="51"/>
        <v>1</v>
      </c>
      <c r="H1109">
        <f t="shared" si="52"/>
        <v>6.1</v>
      </c>
      <c r="I1109">
        <f t="shared" si="53"/>
        <v>35.099999999999994</v>
      </c>
    </row>
    <row r="1110" spans="1:9" x14ac:dyDescent="0.3">
      <c r="A1110" t="s">
        <v>912</v>
      </c>
      <c r="B1110">
        <v>8.1</v>
      </c>
      <c r="F1110" t="s">
        <v>13258</v>
      </c>
      <c r="G1110">
        <f t="shared" si="51"/>
        <v>1</v>
      </c>
      <c r="H1110">
        <f t="shared" si="52"/>
        <v>6.1</v>
      </c>
      <c r="I1110">
        <f t="shared" si="53"/>
        <v>35.099999999999994</v>
      </c>
    </row>
    <row r="1111" spans="1:9" x14ac:dyDescent="0.3">
      <c r="A1111" t="s">
        <v>6224</v>
      </c>
      <c r="B1111">
        <v>6.6</v>
      </c>
      <c r="F1111" t="s">
        <v>13697</v>
      </c>
      <c r="G1111">
        <f t="shared" si="51"/>
        <v>1</v>
      </c>
      <c r="H1111">
        <f t="shared" si="52"/>
        <v>6.1</v>
      </c>
      <c r="I1111">
        <f t="shared" si="53"/>
        <v>35.099999999999994</v>
      </c>
    </row>
    <row r="1112" spans="1:9" x14ac:dyDescent="0.3">
      <c r="A1112" t="s">
        <v>3930</v>
      </c>
      <c r="B1112">
        <v>6.2</v>
      </c>
      <c r="F1112" t="s">
        <v>13720</v>
      </c>
      <c r="G1112">
        <f t="shared" si="51"/>
        <v>1</v>
      </c>
      <c r="H1112">
        <f t="shared" si="52"/>
        <v>6.1</v>
      </c>
      <c r="I1112">
        <f t="shared" si="53"/>
        <v>35.099999999999994</v>
      </c>
    </row>
    <row r="1113" spans="1:9" x14ac:dyDescent="0.3">
      <c r="A1113" t="s">
        <v>6234</v>
      </c>
      <c r="B1113">
        <v>7.2</v>
      </c>
      <c r="F1113" t="s">
        <v>13816</v>
      </c>
      <c r="G1113">
        <f t="shared" si="51"/>
        <v>1</v>
      </c>
      <c r="H1113">
        <f t="shared" si="52"/>
        <v>6.1</v>
      </c>
      <c r="I1113">
        <f t="shared" si="53"/>
        <v>35.099999999999994</v>
      </c>
    </row>
    <row r="1114" spans="1:9" x14ac:dyDescent="0.3">
      <c r="A1114" t="s">
        <v>4166</v>
      </c>
      <c r="B1114">
        <v>7.3</v>
      </c>
      <c r="F1114" t="s">
        <v>14789</v>
      </c>
      <c r="G1114">
        <f t="shared" si="51"/>
        <v>1</v>
      </c>
      <c r="H1114">
        <f t="shared" si="52"/>
        <v>6.1</v>
      </c>
      <c r="I1114">
        <f t="shared" si="53"/>
        <v>35.099999999999994</v>
      </c>
    </row>
    <row r="1115" spans="1:9" x14ac:dyDescent="0.3">
      <c r="A1115" t="s">
        <v>6244</v>
      </c>
      <c r="B1115">
        <v>6.7</v>
      </c>
      <c r="F1115" t="s">
        <v>15006</v>
      </c>
      <c r="G1115">
        <f t="shared" si="51"/>
        <v>1</v>
      </c>
      <c r="H1115">
        <f t="shared" si="52"/>
        <v>6.1</v>
      </c>
      <c r="I1115">
        <f t="shared" si="53"/>
        <v>35.099999999999994</v>
      </c>
    </row>
    <row r="1116" spans="1:9" x14ac:dyDescent="0.3">
      <c r="A1116" t="s">
        <v>6248</v>
      </c>
      <c r="B1116">
        <v>6.4</v>
      </c>
      <c r="F1116" t="s">
        <v>15118</v>
      </c>
      <c r="G1116">
        <f t="shared" si="51"/>
        <v>1</v>
      </c>
      <c r="H1116">
        <f t="shared" si="52"/>
        <v>6.1</v>
      </c>
      <c r="I1116">
        <f t="shared" si="53"/>
        <v>35.099999999999994</v>
      </c>
    </row>
    <row r="1117" spans="1:9" x14ac:dyDescent="0.3">
      <c r="A1117" t="s">
        <v>435</v>
      </c>
      <c r="B1117">
        <v>7.8</v>
      </c>
      <c r="F1117" t="s">
        <v>15418</v>
      </c>
      <c r="G1117">
        <f t="shared" si="51"/>
        <v>1</v>
      </c>
      <c r="H1117">
        <f t="shared" si="52"/>
        <v>6.1</v>
      </c>
      <c r="I1117">
        <f t="shared" si="53"/>
        <v>35.099999999999994</v>
      </c>
    </row>
    <row r="1118" spans="1:9" x14ac:dyDescent="0.3">
      <c r="A1118" t="s">
        <v>1971</v>
      </c>
      <c r="B1118">
        <v>6.4</v>
      </c>
      <c r="F1118" t="s">
        <v>15748</v>
      </c>
      <c r="G1118">
        <f t="shared" si="51"/>
        <v>1</v>
      </c>
      <c r="H1118">
        <f t="shared" si="52"/>
        <v>6.1</v>
      </c>
      <c r="I1118">
        <f t="shared" si="53"/>
        <v>35.099999999999994</v>
      </c>
    </row>
    <row r="1119" spans="1:9" x14ac:dyDescent="0.3">
      <c r="A1119" t="s">
        <v>6262</v>
      </c>
      <c r="B1119">
        <v>4.0999999999999996</v>
      </c>
      <c r="F1119" t="s">
        <v>16026</v>
      </c>
      <c r="G1119">
        <f t="shared" si="51"/>
        <v>1</v>
      </c>
      <c r="H1119">
        <f t="shared" si="52"/>
        <v>6.1</v>
      </c>
      <c r="I1119">
        <f t="shared" si="53"/>
        <v>35.099999999999994</v>
      </c>
    </row>
    <row r="1120" spans="1:9" x14ac:dyDescent="0.3">
      <c r="A1120" t="s">
        <v>4903</v>
      </c>
      <c r="B1120">
        <v>4.0999999999999996</v>
      </c>
      <c r="F1120" t="s">
        <v>17080</v>
      </c>
      <c r="G1120">
        <f t="shared" si="51"/>
        <v>1</v>
      </c>
      <c r="H1120">
        <f t="shared" si="52"/>
        <v>6.1</v>
      </c>
      <c r="I1120">
        <f t="shared" si="53"/>
        <v>35.099999999999994</v>
      </c>
    </row>
    <row r="1121" spans="1:9" x14ac:dyDescent="0.3">
      <c r="A1121" t="s">
        <v>1324</v>
      </c>
      <c r="B1121">
        <v>7.4</v>
      </c>
      <c r="F1121" t="s">
        <v>17457</v>
      </c>
      <c r="G1121">
        <f t="shared" si="51"/>
        <v>1</v>
      </c>
      <c r="H1121">
        <f t="shared" si="52"/>
        <v>6.1</v>
      </c>
      <c r="I1121">
        <f t="shared" si="53"/>
        <v>35.099999999999994</v>
      </c>
    </row>
    <row r="1122" spans="1:9" x14ac:dyDescent="0.3">
      <c r="A1122" t="s">
        <v>809</v>
      </c>
      <c r="B1122">
        <v>5.8</v>
      </c>
      <c r="F1122" t="s">
        <v>5083</v>
      </c>
      <c r="G1122">
        <f t="shared" si="51"/>
        <v>1</v>
      </c>
      <c r="H1122">
        <f t="shared" si="52"/>
        <v>6.1</v>
      </c>
      <c r="I1122">
        <f t="shared" si="53"/>
        <v>35.099999999999994</v>
      </c>
    </row>
    <row r="1123" spans="1:9" x14ac:dyDescent="0.3">
      <c r="A1123" t="s">
        <v>225</v>
      </c>
      <c r="B1123">
        <v>7.6</v>
      </c>
      <c r="F1123" t="s">
        <v>18369</v>
      </c>
      <c r="G1123">
        <f t="shared" si="51"/>
        <v>1</v>
      </c>
      <c r="H1123">
        <f t="shared" si="52"/>
        <v>6.1</v>
      </c>
      <c r="I1123">
        <f t="shared" si="53"/>
        <v>35.099999999999994</v>
      </c>
    </row>
    <row r="1124" spans="1:9" x14ac:dyDescent="0.3">
      <c r="A1124" t="s">
        <v>5624</v>
      </c>
      <c r="B1124">
        <v>7.2</v>
      </c>
      <c r="F1124" t="s">
        <v>18709</v>
      </c>
      <c r="G1124">
        <f t="shared" si="51"/>
        <v>1</v>
      </c>
      <c r="H1124">
        <f t="shared" si="52"/>
        <v>6.1</v>
      </c>
      <c r="I1124">
        <f t="shared" si="53"/>
        <v>35.099999999999994</v>
      </c>
    </row>
    <row r="1125" spans="1:9" x14ac:dyDescent="0.3">
      <c r="A1125" t="s">
        <v>332</v>
      </c>
      <c r="B1125">
        <v>7.8</v>
      </c>
      <c r="F1125" t="s">
        <v>19445</v>
      </c>
      <c r="G1125">
        <f t="shared" si="51"/>
        <v>1</v>
      </c>
      <c r="H1125">
        <f t="shared" si="52"/>
        <v>6.1</v>
      </c>
      <c r="I1125">
        <f t="shared" si="53"/>
        <v>35.099999999999994</v>
      </c>
    </row>
    <row r="1126" spans="1:9" x14ac:dyDescent="0.3">
      <c r="A1126" t="s">
        <v>685</v>
      </c>
      <c r="B1126">
        <v>7.7</v>
      </c>
      <c r="F1126" t="s">
        <v>20260</v>
      </c>
      <c r="G1126">
        <f t="shared" si="51"/>
        <v>1</v>
      </c>
      <c r="H1126">
        <f t="shared" si="52"/>
        <v>6.1</v>
      </c>
      <c r="I1126">
        <f t="shared" si="53"/>
        <v>35.099999999999994</v>
      </c>
    </row>
    <row r="1127" spans="1:9" x14ac:dyDescent="0.3">
      <c r="A1127" t="s">
        <v>6297</v>
      </c>
      <c r="B1127">
        <v>6.4</v>
      </c>
      <c r="F1127" t="s">
        <v>21011</v>
      </c>
      <c r="G1127">
        <f t="shared" si="51"/>
        <v>1</v>
      </c>
      <c r="H1127">
        <f t="shared" si="52"/>
        <v>6.1</v>
      </c>
      <c r="I1127">
        <f t="shared" si="53"/>
        <v>35.099999999999994</v>
      </c>
    </row>
    <row r="1128" spans="1:9" x14ac:dyDescent="0.3">
      <c r="A1128" t="s">
        <v>5702</v>
      </c>
      <c r="B1128">
        <v>5.0999999999999996</v>
      </c>
      <c r="F1128" t="s">
        <v>21346</v>
      </c>
      <c r="G1128">
        <f t="shared" si="51"/>
        <v>1</v>
      </c>
      <c r="H1128">
        <f t="shared" si="52"/>
        <v>6.1</v>
      </c>
      <c r="I1128">
        <f t="shared" si="53"/>
        <v>35.099999999999994</v>
      </c>
    </row>
    <row r="1129" spans="1:9" x14ac:dyDescent="0.3">
      <c r="A1129" t="s">
        <v>6308</v>
      </c>
      <c r="B1129">
        <v>5.5</v>
      </c>
      <c r="F1129" t="s">
        <v>21460</v>
      </c>
      <c r="G1129">
        <f t="shared" si="51"/>
        <v>1</v>
      </c>
      <c r="H1129">
        <f t="shared" si="52"/>
        <v>6.1</v>
      </c>
      <c r="I1129">
        <f t="shared" si="53"/>
        <v>35.099999999999994</v>
      </c>
    </row>
    <row r="1130" spans="1:9" x14ac:dyDescent="0.3">
      <c r="A1130" t="s">
        <v>435</v>
      </c>
      <c r="B1130">
        <v>7.4</v>
      </c>
      <c r="F1130" t="s">
        <v>21749</v>
      </c>
      <c r="G1130">
        <f t="shared" si="51"/>
        <v>1</v>
      </c>
      <c r="H1130">
        <f t="shared" si="52"/>
        <v>6.1</v>
      </c>
      <c r="I1130">
        <f t="shared" si="53"/>
        <v>35.099999999999994</v>
      </c>
    </row>
    <row r="1131" spans="1:9" x14ac:dyDescent="0.3">
      <c r="A1131" t="s">
        <v>6318</v>
      </c>
      <c r="B1131">
        <v>6</v>
      </c>
      <c r="F1131" t="s">
        <v>21844</v>
      </c>
      <c r="G1131">
        <f t="shared" si="51"/>
        <v>1</v>
      </c>
      <c r="H1131">
        <f t="shared" si="52"/>
        <v>6.1</v>
      </c>
      <c r="I1131">
        <f t="shared" si="53"/>
        <v>35.099999999999994</v>
      </c>
    </row>
    <row r="1132" spans="1:9" x14ac:dyDescent="0.3">
      <c r="A1132" t="s">
        <v>4850</v>
      </c>
      <c r="B1132">
        <v>7.5</v>
      </c>
      <c r="F1132" t="s">
        <v>22490</v>
      </c>
      <c r="G1132">
        <f t="shared" si="51"/>
        <v>1</v>
      </c>
      <c r="H1132">
        <f t="shared" si="52"/>
        <v>6.1</v>
      </c>
      <c r="I1132">
        <f t="shared" si="53"/>
        <v>35.099999999999994</v>
      </c>
    </row>
    <row r="1133" spans="1:9" x14ac:dyDescent="0.3">
      <c r="A1133" t="s">
        <v>3668</v>
      </c>
      <c r="B1133">
        <v>7</v>
      </c>
      <c r="F1133" t="s">
        <v>22641</v>
      </c>
      <c r="G1133">
        <f t="shared" si="51"/>
        <v>1</v>
      </c>
      <c r="H1133">
        <f t="shared" si="52"/>
        <v>6.1</v>
      </c>
      <c r="I1133">
        <f t="shared" si="53"/>
        <v>35.099999999999994</v>
      </c>
    </row>
    <row r="1134" spans="1:9" x14ac:dyDescent="0.3">
      <c r="A1134" t="s">
        <v>5081</v>
      </c>
      <c r="B1134">
        <v>7.5</v>
      </c>
      <c r="F1134" t="s">
        <v>22955</v>
      </c>
      <c r="G1134">
        <f t="shared" si="51"/>
        <v>1</v>
      </c>
      <c r="H1134">
        <f t="shared" si="52"/>
        <v>6.1</v>
      </c>
      <c r="I1134">
        <f t="shared" si="53"/>
        <v>35.099999999999994</v>
      </c>
    </row>
    <row r="1135" spans="1:9" x14ac:dyDescent="0.3">
      <c r="A1135" t="s">
        <v>2647</v>
      </c>
      <c r="B1135">
        <v>7.3</v>
      </c>
      <c r="F1135" t="s">
        <v>12448</v>
      </c>
      <c r="G1135">
        <f t="shared" si="51"/>
        <v>2</v>
      </c>
      <c r="H1135">
        <f t="shared" si="52"/>
        <v>6.1</v>
      </c>
      <c r="I1135">
        <f t="shared" si="53"/>
        <v>35.099999999999994</v>
      </c>
    </row>
    <row r="1136" spans="1:9" x14ac:dyDescent="0.3">
      <c r="A1136" t="s">
        <v>3494</v>
      </c>
      <c r="B1136">
        <v>5.7</v>
      </c>
      <c r="F1136" t="s">
        <v>13468</v>
      </c>
      <c r="G1136">
        <f t="shared" si="51"/>
        <v>2</v>
      </c>
      <c r="H1136">
        <f t="shared" si="52"/>
        <v>6.1</v>
      </c>
      <c r="I1136">
        <f t="shared" si="53"/>
        <v>35.099999999999994</v>
      </c>
    </row>
    <row r="1137" spans="1:9" x14ac:dyDescent="0.3">
      <c r="A1137" t="s">
        <v>5087</v>
      </c>
      <c r="B1137">
        <v>7.3</v>
      </c>
      <c r="F1137" t="s">
        <v>14272</v>
      </c>
      <c r="G1137">
        <f t="shared" si="51"/>
        <v>2</v>
      </c>
      <c r="H1137">
        <f t="shared" si="52"/>
        <v>6.1</v>
      </c>
      <c r="I1137">
        <f t="shared" si="53"/>
        <v>35.099999999999994</v>
      </c>
    </row>
    <row r="1138" spans="1:9" x14ac:dyDescent="0.3">
      <c r="A1138" t="s">
        <v>2367</v>
      </c>
      <c r="B1138">
        <v>7.2</v>
      </c>
      <c r="F1138" t="s">
        <v>809</v>
      </c>
      <c r="G1138">
        <f t="shared" si="51"/>
        <v>11</v>
      </c>
      <c r="H1138">
        <f t="shared" si="52"/>
        <v>6.0909090909090908</v>
      </c>
      <c r="I1138">
        <f t="shared" si="53"/>
        <v>35</v>
      </c>
    </row>
    <row r="1139" spans="1:9" x14ac:dyDescent="0.3">
      <c r="A1139" t="s">
        <v>1351</v>
      </c>
      <c r="B1139">
        <v>5.9</v>
      </c>
      <c r="F1139" t="s">
        <v>1783</v>
      </c>
      <c r="G1139">
        <f t="shared" si="51"/>
        <v>7</v>
      </c>
      <c r="H1139">
        <f t="shared" si="52"/>
        <v>6.0857142857142863</v>
      </c>
      <c r="I1139">
        <f t="shared" si="53"/>
        <v>35</v>
      </c>
    </row>
    <row r="1140" spans="1:9" x14ac:dyDescent="0.3">
      <c r="A1140" t="s">
        <v>1633</v>
      </c>
      <c r="B1140">
        <v>7.8</v>
      </c>
      <c r="F1140" t="s">
        <v>327</v>
      </c>
      <c r="G1140">
        <f t="shared" si="51"/>
        <v>6</v>
      </c>
      <c r="H1140">
        <f t="shared" si="52"/>
        <v>6.083333333333333</v>
      </c>
      <c r="I1140">
        <f t="shared" si="53"/>
        <v>34.9</v>
      </c>
    </row>
    <row r="1141" spans="1:9" x14ac:dyDescent="0.3">
      <c r="A1141" t="s">
        <v>3778</v>
      </c>
      <c r="B1141">
        <v>7.7</v>
      </c>
      <c r="F1141" t="s">
        <v>1627</v>
      </c>
      <c r="G1141">
        <f t="shared" si="51"/>
        <v>6</v>
      </c>
      <c r="H1141">
        <f t="shared" si="52"/>
        <v>6.083333333333333</v>
      </c>
      <c r="I1141">
        <f t="shared" si="53"/>
        <v>34.9</v>
      </c>
    </row>
    <row r="1142" spans="1:9" x14ac:dyDescent="0.3">
      <c r="A1142" t="s">
        <v>3827</v>
      </c>
      <c r="B1142">
        <v>8.1</v>
      </c>
      <c r="F1142" t="s">
        <v>198</v>
      </c>
      <c r="G1142">
        <f t="shared" si="51"/>
        <v>5</v>
      </c>
      <c r="H1142">
        <f t="shared" si="52"/>
        <v>6.08</v>
      </c>
      <c r="I1142">
        <f t="shared" si="53"/>
        <v>34.799999999999997</v>
      </c>
    </row>
    <row r="1143" spans="1:9" x14ac:dyDescent="0.3">
      <c r="A1143" t="s">
        <v>2482</v>
      </c>
      <c r="B1143">
        <v>6.6</v>
      </c>
      <c r="F1143" t="s">
        <v>535</v>
      </c>
      <c r="G1143">
        <f t="shared" si="51"/>
        <v>4</v>
      </c>
      <c r="H1143">
        <f t="shared" si="52"/>
        <v>6.0750000000000002</v>
      </c>
      <c r="I1143">
        <f t="shared" si="53"/>
        <v>34.599999999999994</v>
      </c>
    </row>
    <row r="1144" spans="1:9" x14ac:dyDescent="0.3">
      <c r="A1144" t="s">
        <v>6097</v>
      </c>
      <c r="B1144">
        <v>7.1</v>
      </c>
      <c r="F1144" t="s">
        <v>2561</v>
      </c>
      <c r="G1144">
        <f t="shared" si="51"/>
        <v>4</v>
      </c>
      <c r="H1144">
        <f t="shared" si="52"/>
        <v>6.0750000000000002</v>
      </c>
      <c r="I1144">
        <f t="shared" si="53"/>
        <v>34.599999999999994</v>
      </c>
    </row>
    <row r="1145" spans="1:9" x14ac:dyDescent="0.3">
      <c r="A1145" t="s">
        <v>3494</v>
      </c>
      <c r="B1145">
        <v>5.9</v>
      </c>
      <c r="F1145" t="s">
        <v>2698</v>
      </c>
      <c r="G1145">
        <f t="shared" si="51"/>
        <v>8</v>
      </c>
      <c r="H1145">
        <f t="shared" si="52"/>
        <v>6.0750000000000002</v>
      </c>
      <c r="I1145">
        <f t="shared" si="53"/>
        <v>34.599999999999994</v>
      </c>
    </row>
    <row r="1146" spans="1:9" x14ac:dyDescent="0.3">
      <c r="A1146" t="s">
        <v>760</v>
      </c>
      <c r="B1146">
        <v>8</v>
      </c>
      <c r="F1146" t="s">
        <v>2599</v>
      </c>
      <c r="G1146">
        <f t="shared" si="51"/>
        <v>3</v>
      </c>
      <c r="H1146">
        <f t="shared" si="52"/>
        <v>6.0666666666666664</v>
      </c>
      <c r="I1146">
        <f t="shared" si="53"/>
        <v>34.599999999999994</v>
      </c>
    </row>
    <row r="1147" spans="1:9" x14ac:dyDescent="0.3">
      <c r="A1147" t="s">
        <v>4987</v>
      </c>
      <c r="B1147">
        <v>4.5999999999999996</v>
      </c>
      <c r="F1147" t="s">
        <v>1362</v>
      </c>
      <c r="G1147">
        <f t="shared" si="51"/>
        <v>2</v>
      </c>
      <c r="H1147">
        <f t="shared" si="52"/>
        <v>6.0500000000000007</v>
      </c>
      <c r="I1147">
        <f t="shared" si="53"/>
        <v>34.4</v>
      </c>
    </row>
    <row r="1148" spans="1:9" x14ac:dyDescent="0.3">
      <c r="A1148" t="s">
        <v>40</v>
      </c>
      <c r="B1148">
        <v>6.1</v>
      </c>
      <c r="F1148" t="s">
        <v>6472</v>
      </c>
      <c r="G1148">
        <f t="shared" si="51"/>
        <v>2</v>
      </c>
      <c r="H1148">
        <f t="shared" si="52"/>
        <v>6.0500000000000007</v>
      </c>
      <c r="I1148">
        <f t="shared" si="53"/>
        <v>34.4</v>
      </c>
    </row>
    <row r="1149" spans="1:9" x14ac:dyDescent="0.3">
      <c r="A1149" t="s">
        <v>6074</v>
      </c>
      <c r="B1149">
        <v>6.4</v>
      </c>
      <c r="F1149" t="s">
        <v>3405</v>
      </c>
      <c r="G1149">
        <f t="shared" si="51"/>
        <v>2</v>
      </c>
      <c r="H1149">
        <f t="shared" si="52"/>
        <v>6.0500000000000007</v>
      </c>
      <c r="I1149">
        <f t="shared" si="53"/>
        <v>34.4</v>
      </c>
    </row>
    <row r="1150" spans="1:9" x14ac:dyDescent="0.3">
      <c r="A1150" t="s">
        <v>6396</v>
      </c>
      <c r="B1150">
        <v>6</v>
      </c>
      <c r="F1150" t="s">
        <v>13514</v>
      </c>
      <c r="G1150">
        <f t="shared" si="51"/>
        <v>2</v>
      </c>
      <c r="H1150">
        <f t="shared" si="52"/>
        <v>6.0500000000000007</v>
      </c>
      <c r="I1150">
        <f t="shared" si="53"/>
        <v>34.4</v>
      </c>
    </row>
    <row r="1151" spans="1:9" x14ac:dyDescent="0.3">
      <c r="A1151" t="s">
        <v>5861</v>
      </c>
      <c r="B1151">
        <v>5.2</v>
      </c>
      <c r="F1151" t="s">
        <v>1495</v>
      </c>
      <c r="G1151">
        <f t="shared" si="51"/>
        <v>2</v>
      </c>
      <c r="H1151">
        <f t="shared" si="52"/>
        <v>6.05</v>
      </c>
      <c r="I1151">
        <f t="shared" si="53"/>
        <v>34</v>
      </c>
    </row>
    <row r="1152" spans="1:9" x14ac:dyDescent="0.3">
      <c r="A1152" t="s">
        <v>389</v>
      </c>
      <c r="B1152">
        <v>7.6</v>
      </c>
      <c r="F1152" t="s">
        <v>3334</v>
      </c>
      <c r="G1152">
        <f t="shared" si="51"/>
        <v>2</v>
      </c>
      <c r="H1152">
        <f t="shared" si="52"/>
        <v>6.05</v>
      </c>
      <c r="I1152">
        <f t="shared" si="53"/>
        <v>34</v>
      </c>
    </row>
    <row r="1153" spans="1:9" x14ac:dyDescent="0.3">
      <c r="A1153" t="s">
        <v>2048</v>
      </c>
      <c r="B1153">
        <v>6.4</v>
      </c>
      <c r="F1153" t="s">
        <v>7540</v>
      </c>
      <c r="G1153">
        <f t="shared" si="51"/>
        <v>2</v>
      </c>
      <c r="H1153">
        <f t="shared" si="52"/>
        <v>6.05</v>
      </c>
      <c r="I1153">
        <f t="shared" si="53"/>
        <v>34</v>
      </c>
    </row>
    <row r="1154" spans="1:9" x14ac:dyDescent="0.3">
      <c r="A1154" t="s">
        <v>1679</v>
      </c>
      <c r="B1154">
        <v>6.1</v>
      </c>
      <c r="F1154" t="s">
        <v>10977</v>
      </c>
      <c r="G1154">
        <f t="shared" ref="G1154:G1217" si="54">COUNTIF($A$2:$A$3787,F1154)</f>
        <v>2</v>
      </c>
      <c r="H1154">
        <f t="shared" ref="H1154:H1217" si="55">AVERAGEIF($A$2:$A$3787,F1154,$B$2:$B$3787)</f>
        <v>6.05</v>
      </c>
      <c r="I1154">
        <f t="shared" ref="I1154:I1217" si="56">_xlfn.PERCENTRANK.INC($H$2:$H$1752,H1154)*100</f>
        <v>34</v>
      </c>
    </row>
    <row r="1155" spans="1:9" x14ac:dyDescent="0.3">
      <c r="A1155" t="s">
        <v>2843</v>
      </c>
      <c r="B1155">
        <v>6.1</v>
      </c>
      <c r="F1155" t="s">
        <v>12115</v>
      </c>
      <c r="G1155">
        <f t="shared" si="54"/>
        <v>2</v>
      </c>
      <c r="H1155">
        <f t="shared" si="55"/>
        <v>6.05</v>
      </c>
      <c r="I1155">
        <f t="shared" si="56"/>
        <v>34</v>
      </c>
    </row>
    <row r="1156" spans="1:9" x14ac:dyDescent="0.3">
      <c r="A1156" t="s">
        <v>6432</v>
      </c>
      <c r="B1156">
        <v>5.2</v>
      </c>
      <c r="F1156" t="s">
        <v>3613</v>
      </c>
      <c r="G1156">
        <f t="shared" si="54"/>
        <v>4</v>
      </c>
      <c r="H1156">
        <f t="shared" si="55"/>
        <v>6.05</v>
      </c>
      <c r="I1156">
        <f t="shared" si="56"/>
        <v>34</v>
      </c>
    </row>
    <row r="1157" spans="1:9" x14ac:dyDescent="0.3">
      <c r="A1157" t="s">
        <v>528</v>
      </c>
      <c r="B1157">
        <v>7.7</v>
      </c>
      <c r="F1157" t="s">
        <v>1351</v>
      </c>
      <c r="G1157">
        <f t="shared" si="54"/>
        <v>6</v>
      </c>
      <c r="H1157">
        <f t="shared" si="55"/>
        <v>6.05</v>
      </c>
      <c r="I1157">
        <f t="shared" si="56"/>
        <v>34</v>
      </c>
    </row>
    <row r="1158" spans="1:9" x14ac:dyDescent="0.3">
      <c r="A1158" t="s">
        <v>5683</v>
      </c>
      <c r="B1158">
        <v>7.3</v>
      </c>
      <c r="F1158" t="s">
        <v>912</v>
      </c>
      <c r="G1158">
        <f t="shared" si="54"/>
        <v>9</v>
      </c>
      <c r="H1158">
        <f t="shared" si="55"/>
        <v>6.0444444444444452</v>
      </c>
      <c r="I1158">
        <f t="shared" si="56"/>
        <v>33.900000000000006</v>
      </c>
    </row>
    <row r="1159" spans="1:9" x14ac:dyDescent="0.3">
      <c r="A1159" t="s">
        <v>5128</v>
      </c>
      <c r="B1159">
        <v>6.9</v>
      </c>
      <c r="F1159" t="s">
        <v>1757</v>
      </c>
      <c r="G1159">
        <f t="shared" si="54"/>
        <v>5</v>
      </c>
      <c r="H1159">
        <f t="shared" si="55"/>
        <v>6.0400000000000009</v>
      </c>
      <c r="I1159">
        <f t="shared" si="56"/>
        <v>33.800000000000004</v>
      </c>
    </row>
    <row r="1160" spans="1:9" x14ac:dyDescent="0.3">
      <c r="A1160" t="s">
        <v>57</v>
      </c>
      <c r="B1160">
        <v>8.5</v>
      </c>
      <c r="F1160" t="s">
        <v>6244</v>
      </c>
      <c r="G1160">
        <f t="shared" si="54"/>
        <v>5</v>
      </c>
      <c r="H1160">
        <f t="shared" si="55"/>
        <v>6.0400000000000009</v>
      </c>
      <c r="I1160">
        <f t="shared" si="56"/>
        <v>33.800000000000004</v>
      </c>
    </row>
    <row r="1161" spans="1:9" x14ac:dyDescent="0.3">
      <c r="A1161" t="s">
        <v>4516</v>
      </c>
      <c r="B1161">
        <v>6.3</v>
      </c>
      <c r="F1161" t="s">
        <v>5423</v>
      </c>
      <c r="G1161">
        <f t="shared" si="54"/>
        <v>3</v>
      </c>
      <c r="H1161">
        <f t="shared" si="55"/>
        <v>6.0333333333333341</v>
      </c>
      <c r="I1161">
        <f t="shared" si="56"/>
        <v>33.700000000000003</v>
      </c>
    </row>
    <row r="1162" spans="1:9" x14ac:dyDescent="0.3">
      <c r="A1162" t="s">
        <v>6456</v>
      </c>
      <c r="B1162">
        <v>5.9</v>
      </c>
      <c r="F1162" t="s">
        <v>20031</v>
      </c>
      <c r="G1162">
        <f t="shared" si="54"/>
        <v>3</v>
      </c>
      <c r="H1162">
        <f t="shared" si="55"/>
        <v>6.0333333333333341</v>
      </c>
      <c r="I1162">
        <f t="shared" si="56"/>
        <v>33.700000000000003</v>
      </c>
    </row>
    <row r="1163" spans="1:9" x14ac:dyDescent="0.3">
      <c r="A1163" t="s">
        <v>3239</v>
      </c>
      <c r="B1163">
        <v>7.8</v>
      </c>
      <c r="F1163" t="s">
        <v>4597</v>
      </c>
      <c r="G1163">
        <f t="shared" si="54"/>
        <v>3</v>
      </c>
      <c r="H1163">
        <f t="shared" si="55"/>
        <v>6.0333333333333323</v>
      </c>
      <c r="I1163">
        <f t="shared" si="56"/>
        <v>33.6</v>
      </c>
    </row>
    <row r="1164" spans="1:9" x14ac:dyDescent="0.3">
      <c r="A1164" t="s">
        <v>6142</v>
      </c>
      <c r="B1164">
        <v>6.7</v>
      </c>
      <c r="F1164" t="s">
        <v>4939</v>
      </c>
      <c r="G1164">
        <f t="shared" si="54"/>
        <v>4</v>
      </c>
      <c r="H1164">
        <f t="shared" si="55"/>
        <v>6.0250000000000004</v>
      </c>
      <c r="I1164">
        <f t="shared" si="56"/>
        <v>33.6</v>
      </c>
    </row>
    <row r="1165" spans="1:9" x14ac:dyDescent="0.3">
      <c r="A1165" t="s">
        <v>6472</v>
      </c>
      <c r="B1165">
        <v>6.4</v>
      </c>
      <c r="F1165" t="s">
        <v>4619</v>
      </c>
      <c r="G1165">
        <f t="shared" si="54"/>
        <v>5</v>
      </c>
      <c r="H1165">
        <f t="shared" si="55"/>
        <v>6.0200000000000005</v>
      </c>
      <c r="I1165">
        <f t="shared" si="56"/>
        <v>33.5</v>
      </c>
    </row>
    <row r="1166" spans="1:9" x14ac:dyDescent="0.3">
      <c r="A1166" t="s">
        <v>2698</v>
      </c>
      <c r="B1166">
        <v>5.9</v>
      </c>
      <c r="F1166" t="s">
        <v>1744</v>
      </c>
      <c r="G1166">
        <f t="shared" si="54"/>
        <v>6</v>
      </c>
      <c r="H1166">
        <f t="shared" si="55"/>
        <v>6.0166666666666657</v>
      </c>
      <c r="I1166">
        <f t="shared" si="56"/>
        <v>33.4</v>
      </c>
    </row>
    <row r="1167" spans="1:9" x14ac:dyDescent="0.3">
      <c r="A1167" t="s">
        <v>4401</v>
      </c>
      <c r="B1167">
        <v>6.6</v>
      </c>
      <c r="F1167" t="s">
        <v>3313</v>
      </c>
      <c r="G1167">
        <f t="shared" si="54"/>
        <v>1</v>
      </c>
      <c r="H1167">
        <f t="shared" si="55"/>
        <v>6</v>
      </c>
      <c r="I1167">
        <f t="shared" si="56"/>
        <v>31.2</v>
      </c>
    </row>
    <row r="1168" spans="1:9" x14ac:dyDescent="0.3">
      <c r="A1168" t="s">
        <v>6485</v>
      </c>
      <c r="B1168">
        <v>6.8</v>
      </c>
      <c r="F1168" t="s">
        <v>3572</v>
      </c>
      <c r="G1168">
        <f t="shared" si="54"/>
        <v>1</v>
      </c>
      <c r="H1168">
        <f t="shared" si="55"/>
        <v>6</v>
      </c>
      <c r="I1168">
        <f t="shared" si="56"/>
        <v>31.2</v>
      </c>
    </row>
    <row r="1169" spans="1:9" x14ac:dyDescent="0.3">
      <c r="A1169" t="s">
        <v>4392</v>
      </c>
      <c r="B1169">
        <v>6.5</v>
      </c>
      <c r="F1169" t="s">
        <v>6318</v>
      </c>
      <c r="G1169">
        <f t="shared" si="54"/>
        <v>1</v>
      </c>
      <c r="H1169">
        <f t="shared" si="55"/>
        <v>6</v>
      </c>
      <c r="I1169">
        <f t="shared" si="56"/>
        <v>31.2</v>
      </c>
    </row>
    <row r="1170" spans="1:9" x14ac:dyDescent="0.3">
      <c r="A1170" t="s">
        <v>6496</v>
      </c>
      <c r="B1170">
        <v>6.6</v>
      </c>
      <c r="F1170" t="s">
        <v>7117</v>
      </c>
      <c r="G1170">
        <f t="shared" si="54"/>
        <v>1</v>
      </c>
      <c r="H1170">
        <f t="shared" si="55"/>
        <v>6</v>
      </c>
      <c r="I1170">
        <f t="shared" si="56"/>
        <v>31.2</v>
      </c>
    </row>
    <row r="1171" spans="1:9" x14ac:dyDescent="0.3">
      <c r="A1171" t="s">
        <v>6500</v>
      </c>
      <c r="B1171">
        <v>5.8</v>
      </c>
      <c r="F1171" t="s">
        <v>7673</v>
      </c>
      <c r="G1171">
        <f t="shared" si="54"/>
        <v>1</v>
      </c>
      <c r="H1171">
        <f t="shared" si="55"/>
        <v>6</v>
      </c>
      <c r="I1171">
        <f t="shared" si="56"/>
        <v>31.2</v>
      </c>
    </row>
    <row r="1172" spans="1:9" x14ac:dyDescent="0.3">
      <c r="A1172" t="s">
        <v>3694</v>
      </c>
      <c r="B1172">
        <v>6.9</v>
      </c>
      <c r="F1172" t="s">
        <v>8235</v>
      </c>
      <c r="G1172">
        <f t="shared" si="54"/>
        <v>1</v>
      </c>
      <c r="H1172">
        <f t="shared" si="55"/>
        <v>6</v>
      </c>
      <c r="I1172">
        <f t="shared" si="56"/>
        <v>31.2</v>
      </c>
    </row>
    <row r="1173" spans="1:9" x14ac:dyDescent="0.3">
      <c r="A1173" t="s">
        <v>4850</v>
      </c>
      <c r="B1173">
        <v>7.1</v>
      </c>
      <c r="F1173" t="s">
        <v>8707</v>
      </c>
      <c r="G1173">
        <f t="shared" si="54"/>
        <v>1</v>
      </c>
      <c r="H1173">
        <f t="shared" si="55"/>
        <v>6</v>
      </c>
      <c r="I1173">
        <f t="shared" si="56"/>
        <v>31.2</v>
      </c>
    </row>
    <row r="1174" spans="1:9" x14ac:dyDescent="0.3">
      <c r="A1174" t="s">
        <v>5896</v>
      </c>
      <c r="B1174">
        <v>5.8</v>
      </c>
      <c r="F1174" t="s">
        <v>9314</v>
      </c>
      <c r="G1174">
        <f t="shared" si="54"/>
        <v>1</v>
      </c>
      <c r="H1174">
        <f t="shared" si="55"/>
        <v>6</v>
      </c>
      <c r="I1174">
        <f t="shared" si="56"/>
        <v>31.2</v>
      </c>
    </row>
    <row r="1175" spans="1:9" x14ac:dyDescent="0.3">
      <c r="A1175" t="s">
        <v>389</v>
      </c>
      <c r="B1175">
        <v>7.2</v>
      </c>
      <c r="F1175" t="s">
        <v>9443</v>
      </c>
      <c r="G1175">
        <f t="shared" si="54"/>
        <v>1</v>
      </c>
      <c r="H1175">
        <f t="shared" si="55"/>
        <v>6</v>
      </c>
      <c r="I1175">
        <f t="shared" si="56"/>
        <v>31.2</v>
      </c>
    </row>
    <row r="1176" spans="1:9" x14ac:dyDescent="0.3">
      <c r="A1176" t="s">
        <v>1311</v>
      </c>
      <c r="B1176">
        <v>6</v>
      </c>
      <c r="F1176" t="s">
        <v>11164</v>
      </c>
      <c r="G1176">
        <f t="shared" si="54"/>
        <v>1</v>
      </c>
      <c r="H1176">
        <f t="shared" si="55"/>
        <v>6</v>
      </c>
      <c r="I1176">
        <f t="shared" si="56"/>
        <v>31.2</v>
      </c>
    </row>
    <row r="1177" spans="1:9" x14ac:dyDescent="0.3">
      <c r="A1177" t="s">
        <v>6529</v>
      </c>
      <c r="B1177">
        <v>4.7</v>
      </c>
      <c r="F1177" t="s">
        <v>11691</v>
      </c>
      <c r="G1177">
        <f t="shared" si="54"/>
        <v>1</v>
      </c>
      <c r="H1177">
        <f t="shared" si="55"/>
        <v>6</v>
      </c>
      <c r="I1177">
        <f t="shared" si="56"/>
        <v>31.2</v>
      </c>
    </row>
    <row r="1178" spans="1:9" x14ac:dyDescent="0.3">
      <c r="A1178" t="s">
        <v>4239</v>
      </c>
      <c r="B1178">
        <v>5.2</v>
      </c>
      <c r="F1178" t="s">
        <v>12131</v>
      </c>
      <c r="G1178">
        <f t="shared" si="54"/>
        <v>1</v>
      </c>
      <c r="H1178">
        <f t="shared" si="55"/>
        <v>6</v>
      </c>
      <c r="I1178">
        <f t="shared" si="56"/>
        <v>31.2</v>
      </c>
    </row>
    <row r="1179" spans="1:9" x14ac:dyDescent="0.3">
      <c r="A1179" t="s">
        <v>5280</v>
      </c>
      <c r="B1179">
        <v>5.5</v>
      </c>
      <c r="F1179" t="s">
        <v>12530</v>
      </c>
      <c r="G1179">
        <f t="shared" si="54"/>
        <v>1</v>
      </c>
      <c r="H1179">
        <f t="shared" si="55"/>
        <v>6</v>
      </c>
      <c r="I1179">
        <f t="shared" si="56"/>
        <v>31.2</v>
      </c>
    </row>
    <row r="1180" spans="1:9" x14ac:dyDescent="0.3">
      <c r="A1180" t="s">
        <v>6549</v>
      </c>
      <c r="B1180">
        <v>7</v>
      </c>
      <c r="F1180" t="s">
        <v>13459</v>
      </c>
      <c r="G1180">
        <f t="shared" si="54"/>
        <v>1</v>
      </c>
      <c r="H1180">
        <f t="shared" si="55"/>
        <v>6</v>
      </c>
      <c r="I1180">
        <f t="shared" si="56"/>
        <v>31.2</v>
      </c>
    </row>
    <row r="1181" spans="1:9" x14ac:dyDescent="0.3">
      <c r="A1181" t="s">
        <v>6244</v>
      </c>
      <c r="B1181">
        <v>5.8</v>
      </c>
      <c r="F1181" t="s">
        <v>13803</v>
      </c>
      <c r="G1181">
        <f t="shared" si="54"/>
        <v>1</v>
      </c>
      <c r="H1181">
        <f t="shared" si="55"/>
        <v>6</v>
      </c>
      <c r="I1181">
        <f t="shared" si="56"/>
        <v>31.2</v>
      </c>
    </row>
    <row r="1182" spans="1:9" x14ac:dyDescent="0.3">
      <c r="A1182" t="s">
        <v>6308</v>
      </c>
      <c r="B1182">
        <v>6.2</v>
      </c>
      <c r="F1182" t="s">
        <v>14487</v>
      </c>
      <c r="G1182">
        <f t="shared" si="54"/>
        <v>1</v>
      </c>
      <c r="H1182">
        <f t="shared" si="55"/>
        <v>6</v>
      </c>
      <c r="I1182">
        <f t="shared" si="56"/>
        <v>31.2</v>
      </c>
    </row>
    <row r="1183" spans="1:9" x14ac:dyDescent="0.3">
      <c r="A1183" t="s">
        <v>1324</v>
      </c>
      <c r="B1183">
        <v>6.5</v>
      </c>
      <c r="F1183" t="s">
        <v>15569</v>
      </c>
      <c r="G1183">
        <f t="shared" si="54"/>
        <v>1</v>
      </c>
      <c r="H1183">
        <f t="shared" si="55"/>
        <v>6</v>
      </c>
      <c r="I1183">
        <f t="shared" si="56"/>
        <v>31.2</v>
      </c>
    </row>
    <row r="1184" spans="1:9" x14ac:dyDescent="0.3">
      <c r="A1184" t="s">
        <v>760</v>
      </c>
      <c r="B1184">
        <v>7.2</v>
      </c>
      <c r="F1184" t="s">
        <v>16232</v>
      </c>
      <c r="G1184">
        <f t="shared" si="54"/>
        <v>1</v>
      </c>
      <c r="H1184">
        <f t="shared" si="55"/>
        <v>6</v>
      </c>
      <c r="I1184">
        <f t="shared" si="56"/>
        <v>31.2</v>
      </c>
    </row>
    <row r="1185" spans="1:9" x14ac:dyDescent="0.3">
      <c r="A1185" t="s">
        <v>6573</v>
      </c>
      <c r="B1185">
        <v>5.0999999999999996</v>
      </c>
      <c r="F1185" t="s">
        <v>16351</v>
      </c>
      <c r="G1185">
        <f t="shared" si="54"/>
        <v>1</v>
      </c>
      <c r="H1185">
        <f t="shared" si="55"/>
        <v>6</v>
      </c>
      <c r="I1185">
        <f t="shared" si="56"/>
        <v>31.2</v>
      </c>
    </row>
    <row r="1186" spans="1:9" x14ac:dyDescent="0.3">
      <c r="A1186" t="s">
        <v>6578</v>
      </c>
      <c r="B1186">
        <v>4.7</v>
      </c>
      <c r="F1186" t="s">
        <v>8640</v>
      </c>
      <c r="G1186">
        <f t="shared" si="54"/>
        <v>1</v>
      </c>
      <c r="H1186">
        <f t="shared" si="55"/>
        <v>6</v>
      </c>
      <c r="I1186">
        <f t="shared" si="56"/>
        <v>31.2</v>
      </c>
    </row>
    <row r="1187" spans="1:9" x14ac:dyDescent="0.3">
      <c r="A1187" t="s">
        <v>5239</v>
      </c>
      <c r="B1187">
        <v>5.9</v>
      </c>
      <c r="F1187" t="s">
        <v>16733</v>
      </c>
      <c r="G1187">
        <f t="shared" si="54"/>
        <v>1</v>
      </c>
      <c r="H1187">
        <f t="shared" si="55"/>
        <v>6</v>
      </c>
      <c r="I1187">
        <f t="shared" si="56"/>
        <v>31.2</v>
      </c>
    </row>
    <row r="1188" spans="1:9" x14ac:dyDescent="0.3">
      <c r="A1188" t="s">
        <v>6588</v>
      </c>
      <c r="B1188">
        <v>5.8</v>
      </c>
      <c r="F1188" t="s">
        <v>18798</v>
      </c>
      <c r="G1188">
        <f t="shared" si="54"/>
        <v>1</v>
      </c>
      <c r="H1188">
        <f t="shared" si="55"/>
        <v>6</v>
      </c>
      <c r="I1188">
        <f t="shared" si="56"/>
        <v>31.2</v>
      </c>
    </row>
    <row r="1189" spans="1:9" x14ac:dyDescent="0.3">
      <c r="A1189" t="s">
        <v>2565</v>
      </c>
      <c r="B1189">
        <v>7.2</v>
      </c>
      <c r="F1189" t="s">
        <v>18889</v>
      </c>
      <c r="G1189">
        <f t="shared" si="54"/>
        <v>1</v>
      </c>
      <c r="H1189">
        <f t="shared" si="55"/>
        <v>6</v>
      </c>
      <c r="I1189">
        <f t="shared" si="56"/>
        <v>31.2</v>
      </c>
    </row>
    <row r="1190" spans="1:9" x14ac:dyDescent="0.3">
      <c r="A1190" t="s">
        <v>3494</v>
      </c>
      <c r="B1190">
        <v>6.2</v>
      </c>
      <c r="F1190" t="s">
        <v>19760</v>
      </c>
      <c r="G1190">
        <f t="shared" si="54"/>
        <v>1</v>
      </c>
      <c r="H1190">
        <f t="shared" si="55"/>
        <v>6</v>
      </c>
      <c r="I1190">
        <f t="shared" si="56"/>
        <v>31.2</v>
      </c>
    </row>
    <row r="1191" spans="1:9" x14ac:dyDescent="0.3">
      <c r="A1191" t="s">
        <v>2785</v>
      </c>
      <c r="B1191">
        <v>5.7</v>
      </c>
      <c r="F1191" t="s">
        <v>21315</v>
      </c>
      <c r="G1191">
        <f t="shared" si="54"/>
        <v>1</v>
      </c>
      <c r="H1191">
        <f t="shared" si="55"/>
        <v>6</v>
      </c>
      <c r="I1191">
        <f t="shared" si="56"/>
        <v>31.2</v>
      </c>
    </row>
    <row r="1192" spans="1:9" x14ac:dyDescent="0.3">
      <c r="A1192" t="s">
        <v>2513</v>
      </c>
      <c r="B1192">
        <v>6.1</v>
      </c>
      <c r="F1192" t="s">
        <v>21340</v>
      </c>
      <c r="G1192">
        <f t="shared" si="54"/>
        <v>1</v>
      </c>
      <c r="H1192">
        <f t="shared" si="55"/>
        <v>6</v>
      </c>
      <c r="I1192">
        <f t="shared" si="56"/>
        <v>31.2</v>
      </c>
    </row>
    <row r="1193" spans="1:9" x14ac:dyDescent="0.3">
      <c r="A1193" t="s">
        <v>5834</v>
      </c>
      <c r="B1193">
        <v>6</v>
      </c>
      <c r="F1193" t="s">
        <v>21558</v>
      </c>
      <c r="G1193">
        <f t="shared" si="54"/>
        <v>1</v>
      </c>
      <c r="H1193">
        <f t="shared" si="55"/>
        <v>6</v>
      </c>
      <c r="I1193">
        <f t="shared" si="56"/>
        <v>31.2</v>
      </c>
    </row>
    <row r="1194" spans="1:9" x14ac:dyDescent="0.3">
      <c r="A1194" t="s">
        <v>6620</v>
      </c>
      <c r="B1194">
        <v>6.9</v>
      </c>
      <c r="F1194" t="s">
        <v>22114</v>
      </c>
      <c r="G1194">
        <f t="shared" si="54"/>
        <v>1</v>
      </c>
      <c r="H1194">
        <f t="shared" si="55"/>
        <v>6</v>
      </c>
      <c r="I1194">
        <f t="shared" si="56"/>
        <v>31.2</v>
      </c>
    </row>
    <row r="1195" spans="1:9" x14ac:dyDescent="0.3">
      <c r="A1195" t="s">
        <v>5774</v>
      </c>
      <c r="B1195">
        <v>6.5</v>
      </c>
      <c r="F1195" t="s">
        <v>22585</v>
      </c>
      <c r="G1195">
        <f t="shared" si="54"/>
        <v>1</v>
      </c>
      <c r="H1195">
        <f t="shared" si="55"/>
        <v>6</v>
      </c>
      <c r="I1195">
        <f t="shared" si="56"/>
        <v>31.2</v>
      </c>
    </row>
    <row r="1196" spans="1:9" x14ac:dyDescent="0.3">
      <c r="A1196" t="s">
        <v>5423</v>
      </c>
      <c r="B1196">
        <v>5</v>
      </c>
      <c r="F1196" t="s">
        <v>5328</v>
      </c>
      <c r="G1196">
        <f t="shared" si="54"/>
        <v>2</v>
      </c>
      <c r="H1196">
        <f t="shared" si="55"/>
        <v>6</v>
      </c>
      <c r="I1196">
        <f t="shared" si="56"/>
        <v>31.2</v>
      </c>
    </row>
    <row r="1197" spans="1:9" x14ac:dyDescent="0.3">
      <c r="A1197" t="s">
        <v>6637</v>
      </c>
      <c r="B1197">
        <v>5.7</v>
      </c>
      <c r="F1197" t="s">
        <v>7439</v>
      </c>
      <c r="G1197">
        <f t="shared" si="54"/>
        <v>2</v>
      </c>
      <c r="H1197">
        <f t="shared" si="55"/>
        <v>6</v>
      </c>
      <c r="I1197">
        <f t="shared" si="56"/>
        <v>31.2</v>
      </c>
    </row>
    <row r="1198" spans="1:9" x14ac:dyDescent="0.3">
      <c r="A1198" t="s">
        <v>1252</v>
      </c>
      <c r="B1198">
        <v>7</v>
      </c>
      <c r="F1198" t="s">
        <v>12904</v>
      </c>
      <c r="G1198">
        <f t="shared" si="54"/>
        <v>2</v>
      </c>
      <c r="H1198">
        <f t="shared" si="55"/>
        <v>6</v>
      </c>
      <c r="I1198">
        <f t="shared" si="56"/>
        <v>31.2</v>
      </c>
    </row>
    <row r="1199" spans="1:9" x14ac:dyDescent="0.3">
      <c r="A1199" t="s">
        <v>1757</v>
      </c>
      <c r="B1199">
        <v>5.0999999999999996</v>
      </c>
      <c r="F1199" t="s">
        <v>12976</v>
      </c>
      <c r="G1199">
        <f t="shared" si="54"/>
        <v>2</v>
      </c>
      <c r="H1199">
        <f t="shared" si="55"/>
        <v>6</v>
      </c>
      <c r="I1199">
        <f t="shared" si="56"/>
        <v>31.2</v>
      </c>
    </row>
    <row r="1200" spans="1:9" x14ac:dyDescent="0.3">
      <c r="A1200" t="s">
        <v>4591</v>
      </c>
      <c r="B1200">
        <v>5.3</v>
      </c>
      <c r="F1200" t="s">
        <v>14719</v>
      </c>
      <c r="G1200">
        <f t="shared" si="54"/>
        <v>2</v>
      </c>
      <c r="H1200">
        <f t="shared" si="55"/>
        <v>6</v>
      </c>
      <c r="I1200">
        <f t="shared" si="56"/>
        <v>31.2</v>
      </c>
    </row>
    <row r="1201" spans="1:9" x14ac:dyDescent="0.3">
      <c r="A1201" t="s">
        <v>4712</v>
      </c>
      <c r="B1201">
        <v>4.4000000000000004</v>
      </c>
      <c r="F1201" t="s">
        <v>22563</v>
      </c>
      <c r="G1201">
        <f t="shared" si="54"/>
        <v>2</v>
      </c>
      <c r="H1201">
        <f t="shared" si="55"/>
        <v>6</v>
      </c>
      <c r="I1201">
        <f t="shared" si="56"/>
        <v>31.2</v>
      </c>
    </row>
    <row r="1202" spans="1:9" x14ac:dyDescent="0.3">
      <c r="A1202" t="s">
        <v>1819</v>
      </c>
      <c r="B1202">
        <v>4.7</v>
      </c>
      <c r="F1202" t="s">
        <v>4134</v>
      </c>
      <c r="G1202">
        <f t="shared" si="54"/>
        <v>3</v>
      </c>
      <c r="H1202">
        <f t="shared" si="55"/>
        <v>6</v>
      </c>
      <c r="I1202">
        <f t="shared" si="56"/>
        <v>31.2</v>
      </c>
    </row>
    <row r="1203" spans="1:9" x14ac:dyDescent="0.3">
      <c r="A1203" t="s">
        <v>6667</v>
      </c>
      <c r="B1203">
        <v>6.7</v>
      </c>
      <c r="F1203" t="s">
        <v>15027</v>
      </c>
      <c r="G1203">
        <f t="shared" si="54"/>
        <v>3</v>
      </c>
      <c r="H1203">
        <f t="shared" si="55"/>
        <v>6</v>
      </c>
      <c r="I1203">
        <f t="shared" si="56"/>
        <v>31.2</v>
      </c>
    </row>
    <row r="1204" spans="1:9" x14ac:dyDescent="0.3">
      <c r="A1204" t="s">
        <v>6671</v>
      </c>
      <c r="B1204">
        <v>6.7</v>
      </c>
      <c r="F1204" t="s">
        <v>969</v>
      </c>
      <c r="G1204">
        <f t="shared" si="54"/>
        <v>4</v>
      </c>
      <c r="H1204">
        <f t="shared" si="55"/>
        <v>6</v>
      </c>
      <c r="I1204">
        <f t="shared" si="56"/>
        <v>31.2</v>
      </c>
    </row>
    <row r="1205" spans="1:9" x14ac:dyDescent="0.3">
      <c r="A1205" t="s">
        <v>2722</v>
      </c>
      <c r="B1205">
        <v>5.7</v>
      </c>
      <c r="F1205" t="s">
        <v>7427</v>
      </c>
      <c r="G1205">
        <f t="shared" si="54"/>
        <v>4</v>
      </c>
      <c r="H1205">
        <f t="shared" si="55"/>
        <v>6</v>
      </c>
      <c r="I1205">
        <f t="shared" si="56"/>
        <v>31.2</v>
      </c>
    </row>
    <row r="1206" spans="1:9" x14ac:dyDescent="0.3">
      <c r="A1206" t="s">
        <v>487</v>
      </c>
      <c r="B1206">
        <v>7.4</v>
      </c>
      <c r="F1206" t="s">
        <v>3102</v>
      </c>
      <c r="G1206">
        <f t="shared" si="54"/>
        <v>6</v>
      </c>
      <c r="H1206">
        <f t="shared" si="55"/>
        <v>6</v>
      </c>
      <c r="I1206">
        <f t="shared" si="56"/>
        <v>31.2</v>
      </c>
    </row>
    <row r="1207" spans="1:9" x14ac:dyDescent="0.3">
      <c r="A1207" t="s">
        <v>5624</v>
      </c>
      <c r="B1207">
        <v>6.1</v>
      </c>
      <c r="F1207" t="s">
        <v>2331</v>
      </c>
      <c r="G1207">
        <f t="shared" si="54"/>
        <v>10</v>
      </c>
      <c r="H1207">
        <f t="shared" si="55"/>
        <v>5.99</v>
      </c>
      <c r="I1207">
        <f t="shared" si="56"/>
        <v>31.1</v>
      </c>
    </row>
    <row r="1208" spans="1:9" x14ac:dyDescent="0.3">
      <c r="A1208" t="s">
        <v>5589</v>
      </c>
      <c r="B1208">
        <v>6.4</v>
      </c>
      <c r="F1208" t="s">
        <v>6308</v>
      </c>
      <c r="G1208">
        <f t="shared" si="54"/>
        <v>10</v>
      </c>
      <c r="H1208">
        <f t="shared" si="55"/>
        <v>5.9700000000000006</v>
      </c>
      <c r="I1208">
        <f t="shared" si="56"/>
        <v>31</v>
      </c>
    </row>
    <row r="1209" spans="1:9" x14ac:dyDescent="0.3">
      <c r="A1209" t="s">
        <v>6694</v>
      </c>
      <c r="B1209">
        <v>6.2</v>
      </c>
      <c r="F1209" t="s">
        <v>5225</v>
      </c>
      <c r="G1209">
        <f t="shared" si="54"/>
        <v>3</v>
      </c>
      <c r="H1209">
        <f t="shared" si="55"/>
        <v>5.9666666666666659</v>
      </c>
      <c r="I1209">
        <f t="shared" si="56"/>
        <v>30.9</v>
      </c>
    </row>
    <row r="1210" spans="1:9" x14ac:dyDescent="0.3">
      <c r="A1210" t="s">
        <v>3516</v>
      </c>
      <c r="B1210">
        <v>6.2</v>
      </c>
      <c r="F1210" t="s">
        <v>5408</v>
      </c>
      <c r="G1210">
        <f t="shared" si="54"/>
        <v>3</v>
      </c>
      <c r="H1210">
        <f t="shared" si="55"/>
        <v>5.9666666666666659</v>
      </c>
      <c r="I1210">
        <f t="shared" si="56"/>
        <v>30.9</v>
      </c>
    </row>
    <row r="1211" spans="1:9" x14ac:dyDescent="0.3">
      <c r="A1211" t="s">
        <v>6704</v>
      </c>
      <c r="B1211">
        <v>5.9</v>
      </c>
      <c r="F1211" t="s">
        <v>2612</v>
      </c>
      <c r="G1211">
        <f t="shared" si="54"/>
        <v>8</v>
      </c>
      <c r="H1211">
        <f t="shared" si="55"/>
        <v>5.9625000000000004</v>
      </c>
      <c r="I1211">
        <f t="shared" si="56"/>
        <v>30.9</v>
      </c>
    </row>
    <row r="1212" spans="1:9" x14ac:dyDescent="0.3">
      <c r="A1212" t="s">
        <v>6710</v>
      </c>
      <c r="B1212">
        <v>4</v>
      </c>
      <c r="F1212" t="s">
        <v>4027</v>
      </c>
      <c r="G1212">
        <f t="shared" si="54"/>
        <v>2</v>
      </c>
      <c r="H1212">
        <f t="shared" si="55"/>
        <v>5.95</v>
      </c>
      <c r="I1212">
        <f t="shared" si="56"/>
        <v>30.4</v>
      </c>
    </row>
    <row r="1213" spans="1:9" x14ac:dyDescent="0.3">
      <c r="A1213" t="s">
        <v>4291</v>
      </c>
      <c r="B1213">
        <v>6.2</v>
      </c>
      <c r="F1213" t="s">
        <v>4554</v>
      </c>
      <c r="G1213">
        <f t="shared" si="54"/>
        <v>2</v>
      </c>
      <c r="H1213">
        <f t="shared" si="55"/>
        <v>5.95</v>
      </c>
      <c r="I1213">
        <f t="shared" si="56"/>
        <v>30.4</v>
      </c>
    </row>
    <row r="1214" spans="1:9" x14ac:dyDescent="0.3">
      <c r="A1214" t="s">
        <v>1304</v>
      </c>
      <c r="B1214">
        <v>4.5999999999999996</v>
      </c>
      <c r="F1214" t="s">
        <v>5188</v>
      </c>
      <c r="G1214">
        <f t="shared" si="54"/>
        <v>2</v>
      </c>
      <c r="H1214">
        <f t="shared" si="55"/>
        <v>5.95</v>
      </c>
      <c r="I1214">
        <f t="shared" si="56"/>
        <v>30.4</v>
      </c>
    </row>
    <row r="1215" spans="1:9" x14ac:dyDescent="0.3">
      <c r="A1215" t="s">
        <v>6724</v>
      </c>
      <c r="B1215">
        <v>6.4</v>
      </c>
      <c r="F1215" t="s">
        <v>5873</v>
      </c>
      <c r="G1215">
        <f t="shared" si="54"/>
        <v>2</v>
      </c>
      <c r="H1215">
        <f t="shared" si="55"/>
        <v>5.95</v>
      </c>
      <c r="I1215">
        <f t="shared" si="56"/>
        <v>30.4</v>
      </c>
    </row>
    <row r="1216" spans="1:9" x14ac:dyDescent="0.3">
      <c r="A1216" t="s">
        <v>5328</v>
      </c>
      <c r="B1216">
        <v>5.9</v>
      </c>
      <c r="F1216" t="s">
        <v>7227</v>
      </c>
      <c r="G1216">
        <f t="shared" si="54"/>
        <v>2</v>
      </c>
      <c r="H1216">
        <f t="shared" si="55"/>
        <v>5.95</v>
      </c>
      <c r="I1216">
        <f t="shared" si="56"/>
        <v>30.4</v>
      </c>
    </row>
    <row r="1217" spans="1:9" x14ac:dyDescent="0.3">
      <c r="A1217" t="s">
        <v>6731</v>
      </c>
      <c r="B1217">
        <v>5.0999999999999996</v>
      </c>
      <c r="F1217" t="s">
        <v>8514</v>
      </c>
      <c r="G1217">
        <f t="shared" si="54"/>
        <v>2</v>
      </c>
      <c r="H1217">
        <f t="shared" si="55"/>
        <v>5.95</v>
      </c>
      <c r="I1217">
        <f t="shared" si="56"/>
        <v>30.4</v>
      </c>
    </row>
    <row r="1218" spans="1:9" x14ac:dyDescent="0.3">
      <c r="A1218" t="s">
        <v>6736</v>
      </c>
      <c r="B1218">
        <v>7.6</v>
      </c>
      <c r="F1218" t="s">
        <v>7885</v>
      </c>
      <c r="G1218">
        <f t="shared" ref="G1218:G1281" si="57">COUNTIF($A$2:$A$3787,F1218)</f>
        <v>2</v>
      </c>
      <c r="H1218">
        <f t="shared" ref="H1218:H1281" si="58">AVERAGEIF($A$2:$A$3787,F1218,$B$2:$B$3787)</f>
        <v>5.95</v>
      </c>
      <c r="I1218">
        <f t="shared" ref="I1218:I1281" si="59">_xlfn.PERCENTRANK.INC($H$2:$H$1752,H1218)*100</f>
        <v>30.4</v>
      </c>
    </row>
    <row r="1219" spans="1:9" x14ac:dyDescent="0.3">
      <c r="A1219" t="s">
        <v>6742</v>
      </c>
      <c r="B1219">
        <v>4.2</v>
      </c>
      <c r="F1219" t="s">
        <v>17658</v>
      </c>
      <c r="G1219">
        <f t="shared" si="57"/>
        <v>2</v>
      </c>
      <c r="H1219">
        <f t="shared" si="58"/>
        <v>5.95</v>
      </c>
      <c r="I1219">
        <f t="shared" si="59"/>
        <v>30.4</v>
      </c>
    </row>
    <row r="1220" spans="1:9" x14ac:dyDescent="0.3">
      <c r="A1220" t="s">
        <v>5382</v>
      </c>
      <c r="B1220">
        <v>7.8</v>
      </c>
      <c r="F1220" t="s">
        <v>21808</v>
      </c>
      <c r="G1220">
        <f t="shared" si="57"/>
        <v>2</v>
      </c>
      <c r="H1220">
        <f t="shared" si="58"/>
        <v>5.95</v>
      </c>
      <c r="I1220">
        <f t="shared" si="59"/>
        <v>30.4</v>
      </c>
    </row>
    <row r="1221" spans="1:9" x14ac:dyDescent="0.3">
      <c r="A1221" t="s">
        <v>4437</v>
      </c>
      <c r="B1221">
        <v>5.8</v>
      </c>
      <c r="F1221" t="s">
        <v>2339</v>
      </c>
      <c r="G1221">
        <f t="shared" si="57"/>
        <v>2</v>
      </c>
      <c r="H1221">
        <f t="shared" si="58"/>
        <v>5.9499999999999993</v>
      </c>
      <c r="I1221">
        <f t="shared" si="59"/>
        <v>30.099999999999998</v>
      </c>
    </row>
    <row r="1222" spans="1:9" x14ac:dyDescent="0.3">
      <c r="A1222" t="s">
        <v>5367</v>
      </c>
      <c r="B1222">
        <v>5.9</v>
      </c>
      <c r="F1222" t="s">
        <v>10130</v>
      </c>
      <c r="G1222">
        <f t="shared" si="57"/>
        <v>2</v>
      </c>
      <c r="H1222">
        <f t="shared" si="58"/>
        <v>5.9499999999999993</v>
      </c>
      <c r="I1222">
        <f t="shared" si="59"/>
        <v>30.099999999999998</v>
      </c>
    </row>
    <row r="1223" spans="1:9" x14ac:dyDescent="0.3">
      <c r="A1223" t="s">
        <v>4176</v>
      </c>
      <c r="B1223">
        <v>8.4</v>
      </c>
      <c r="F1223" t="s">
        <v>962</v>
      </c>
      <c r="G1223">
        <f t="shared" si="57"/>
        <v>4</v>
      </c>
      <c r="H1223">
        <f t="shared" si="58"/>
        <v>5.9499999999999993</v>
      </c>
      <c r="I1223">
        <f t="shared" si="59"/>
        <v>30.099999999999998</v>
      </c>
    </row>
    <row r="1224" spans="1:9" x14ac:dyDescent="0.3">
      <c r="A1224" t="s">
        <v>6767</v>
      </c>
      <c r="B1224">
        <v>4.8</v>
      </c>
      <c r="F1224" t="s">
        <v>3303</v>
      </c>
      <c r="G1224">
        <f t="shared" si="57"/>
        <v>8</v>
      </c>
      <c r="H1224">
        <f t="shared" si="58"/>
        <v>5.9499999999999993</v>
      </c>
      <c r="I1224">
        <f t="shared" si="59"/>
        <v>30.099999999999998</v>
      </c>
    </row>
    <row r="1225" spans="1:9" x14ac:dyDescent="0.3">
      <c r="A1225" t="s">
        <v>6775</v>
      </c>
      <c r="B1225">
        <v>6.2</v>
      </c>
      <c r="F1225" t="s">
        <v>946</v>
      </c>
      <c r="G1225">
        <f t="shared" si="57"/>
        <v>5</v>
      </c>
      <c r="H1225">
        <f t="shared" si="58"/>
        <v>5.94</v>
      </c>
      <c r="I1225">
        <f t="shared" si="59"/>
        <v>30.099999999999998</v>
      </c>
    </row>
    <row r="1226" spans="1:9" x14ac:dyDescent="0.3">
      <c r="A1226" t="s">
        <v>6297</v>
      </c>
      <c r="B1226">
        <v>6.5</v>
      </c>
      <c r="F1226" t="s">
        <v>476</v>
      </c>
      <c r="G1226">
        <f t="shared" si="57"/>
        <v>3</v>
      </c>
      <c r="H1226">
        <f t="shared" si="58"/>
        <v>5.9333333333333336</v>
      </c>
      <c r="I1226">
        <f t="shared" si="59"/>
        <v>30</v>
      </c>
    </row>
    <row r="1227" spans="1:9" x14ac:dyDescent="0.3">
      <c r="A1227" t="s">
        <v>6783</v>
      </c>
      <c r="B1227">
        <v>6.3</v>
      </c>
      <c r="F1227" t="s">
        <v>3902</v>
      </c>
      <c r="G1227">
        <f t="shared" si="57"/>
        <v>1</v>
      </c>
      <c r="H1227">
        <f t="shared" si="58"/>
        <v>5.9</v>
      </c>
      <c r="I1227">
        <f t="shared" si="59"/>
        <v>27.1</v>
      </c>
    </row>
    <row r="1228" spans="1:9" x14ac:dyDescent="0.3">
      <c r="A1228" t="s">
        <v>6788</v>
      </c>
      <c r="B1228">
        <v>3.3</v>
      </c>
      <c r="F1228" t="s">
        <v>4171</v>
      </c>
      <c r="G1228">
        <f t="shared" si="57"/>
        <v>1</v>
      </c>
      <c r="H1228">
        <f t="shared" si="58"/>
        <v>5.9</v>
      </c>
      <c r="I1228">
        <f t="shared" si="59"/>
        <v>27.1</v>
      </c>
    </row>
    <row r="1229" spans="1:9" x14ac:dyDescent="0.3">
      <c r="A1229" t="s">
        <v>1744</v>
      </c>
      <c r="B1229">
        <v>5.9</v>
      </c>
      <c r="F1229" t="s">
        <v>4503</v>
      </c>
      <c r="G1229">
        <f t="shared" si="57"/>
        <v>1</v>
      </c>
      <c r="H1229">
        <f t="shared" si="58"/>
        <v>5.9</v>
      </c>
      <c r="I1229">
        <f t="shared" si="59"/>
        <v>27.1</v>
      </c>
    </row>
    <row r="1230" spans="1:9" x14ac:dyDescent="0.3">
      <c r="A1230" t="s">
        <v>5469</v>
      </c>
      <c r="B1230">
        <v>5.8</v>
      </c>
      <c r="F1230" t="s">
        <v>5268</v>
      </c>
      <c r="G1230">
        <f t="shared" si="57"/>
        <v>1</v>
      </c>
      <c r="H1230">
        <f t="shared" si="58"/>
        <v>5.9</v>
      </c>
      <c r="I1230">
        <f t="shared" si="59"/>
        <v>27.1</v>
      </c>
    </row>
    <row r="1231" spans="1:9" x14ac:dyDescent="0.3">
      <c r="A1231" t="s">
        <v>6804</v>
      </c>
      <c r="B1231">
        <v>4.7</v>
      </c>
      <c r="F1231" t="s">
        <v>6456</v>
      </c>
      <c r="G1231">
        <f t="shared" si="57"/>
        <v>1</v>
      </c>
      <c r="H1231">
        <f t="shared" si="58"/>
        <v>5.9</v>
      </c>
      <c r="I1231">
        <f t="shared" si="59"/>
        <v>27.1</v>
      </c>
    </row>
    <row r="1232" spans="1:9" x14ac:dyDescent="0.3">
      <c r="A1232" t="s">
        <v>6809</v>
      </c>
      <c r="B1232">
        <v>4.0999999999999996</v>
      </c>
      <c r="F1232" t="s">
        <v>7392</v>
      </c>
      <c r="G1232">
        <f t="shared" si="57"/>
        <v>1</v>
      </c>
      <c r="H1232">
        <f t="shared" si="58"/>
        <v>5.9</v>
      </c>
      <c r="I1232">
        <f t="shared" si="59"/>
        <v>27.1</v>
      </c>
    </row>
    <row r="1233" spans="1:9" x14ac:dyDescent="0.3">
      <c r="A1233" t="s">
        <v>6813</v>
      </c>
      <c r="B1233">
        <v>6.8</v>
      </c>
      <c r="F1233" t="s">
        <v>7535</v>
      </c>
      <c r="G1233">
        <f t="shared" si="57"/>
        <v>1</v>
      </c>
      <c r="H1233">
        <f t="shared" si="58"/>
        <v>5.9</v>
      </c>
      <c r="I1233">
        <f t="shared" si="59"/>
        <v>27.1</v>
      </c>
    </row>
    <row r="1234" spans="1:9" x14ac:dyDescent="0.3">
      <c r="A1234" t="s">
        <v>5164</v>
      </c>
      <c r="B1234">
        <v>6.2</v>
      </c>
      <c r="F1234" t="s">
        <v>8006</v>
      </c>
      <c r="G1234">
        <f t="shared" si="57"/>
        <v>1</v>
      </c>
      <c r="H1234">
        <f t="shared" si="58"/>
        <v>5.9</v>
      </c>
      <c r="I1234">
        <f t="shared" si="59"/>
        <v>27.1</v>
      </c>
    </row>
    <row r="1235" spans="1:9" x14ac:dyDescent="0.3">
      <c r="A1235" t="s">
        <v>6637</v>
      </c>
      <c r="B1235">
        <v>4.5</v>
      </c>
      <c r="F1235" t="s">
        <v>8239</v>
      </c>
      <c r="G1235">
        <f t="shared" si="57"/>
        <v>1</v>
      </c>
      <c r="H1235">
        <f t="shared" si="58"/>
        <v>5.9</v>
      </c>
      <c r="I1235">
        <f t="shared" si="59"/>
        <v>27.1</v>
      </c>
    </row>
    <row r="1236" spans="1:9" x14ac:dyDescent="0.3">
      <c r="A1236" t="s">
        <v>6827</v>
      </c>
      <c r="B1236">
        <v>5.8</v>
      </c>
      <c r="F1236" t="s">
        <v>8490</v>
      </c>
      <c r="G1236">
        <f t="shared" si="57"/>
        <v>1</v>
      </c>
      <c r="H1236">
        <f t="shared" si="58"/>
        <v>5.9</v>
      </c>
      <c r="I1236">
        <f t="shared" si="59"/>
        <v>27.1</v>
      </c>
    </row>
    <row r="1237" spans="1:9" x14ac:dyDescent="0.3">
      <c r="A1237" t="s">
        <v>5289</v>
      </c>
      <c r="B1237">
        <v>7.3</v>
      </c>
      <c r="F1237" t="s">
        <v>8840</v>
      </c>
      <c r="G1237">
        <f t="shared" si="57"/>
        <v>1</v>
      </c>
      <c r="H1237">
        <f t="shared" si="58"/>
        <v>5.9</v>
      </c>
      <c r="I1237">
        <f t="shared" si="59"/>
        <v>27.1</v>
      </c>
    </row>
    <row r="1238" spans="1:9" x14ac:dyDescent="0.3">
      <c r="A1238" t="s">
        <v>4099</v>
      </c>
      <c r="B1238">
        <v>5.9</v>
      </c>
      <c r="F1238" t="s">
        <v>9807</v>
      </c>
      <c r="G1238">
        <f t="shared" si="57"/>
        <v>1</v>
      </c>
      <c r="H1238">
        <f t="shared" si="58"/>
        <v>5.9</v>
      </c>
      <c r="I1238">
        <f t="shared" si="59"/>
        <v>27.1</v>
      </c>
    </row>
    <row r="1239" spans="1:9" x14ac:dyDescent="0.3">
      <c r="A1239" t="s">
        <v>6844</v>
      </c>
      <c r="B1239">
        <v>4.4000000000000004</v>
      </c>
      <c r="F1239" t="s">
        <v>9921</v>
      </c>
      <c r="G1239">
        <f t="shared" si="57"/>
        <v>1</v>
      </c>
      <c r="H1239">
        <f t="shared" si="58"/>
        <v>5.9</v>
      </c>
      <c r="I1239">
        <f t="shared" si="59"/>
        <v>27.1</v>
      </c>
    </row>
    <row r="1240" spans="1:9" x14ac:dyDescent="0.3">
      <c r="A1240" t="s">
        <v>4965</v>
      </c>
      <c r="B1240">
        <v>5.8</v>
      </c>
      <c r="F1240" t="s">
        <v>10781</v>
      </c>
      <c r="G1240">
        <f t="shared" si="57"/>
        <v>1</v>
      </c>
      <c r="H1240">
        <f t="shared" si="58"/>
        <v>5.9</v>
      </c>
      <c r="I1240">
        <f t="shared" si="59"/>
        <v>27.1</v>
      </c>
    </row>
    <row r="1241" spans="1:9" x14ac:dyDescent="0.3">
      <c r="A1241" t="s">
        <v>6854</v>
      </c>
      <c r="B1241">
        <v>5.0999999999999996</v>
      </c>
      <c r="F1241" t="s">
        <v>12029</v>
      </c>
      <c r="G1241">
        <f t="shared" si="57"/>
        <v>1</v>
      </c>
      <c r="H1241">
        <f t="shared" si="58"/>
        <v>5.9</v>
      </c>
      <c r="I1241">
        <f t="shared" si="59"/>
        <v>27.1</v>
      </c>
    </row>
    <row r="1242" spans="1:9" x14ac:dyDescent="0.3">
      <c r="A1242" t="s">
        <v>2641</v>
      </c>
      <c r="B1242">
        <v>6.9</v>
      </c>
      <c r="F1242" t="s">
        <v>12628</v>
      </c>
      <c r="G1242">
        <f t="shared" si="57"/>
        <v>1</v>
      </c>
      <c r="H1242">
        <f t="shared" si="58"/>
        <v>5.9</v>
      </c>
      <c r="I1242">
        <f t="shared" si="59"/>
        <v>27.1</v>
      </c>
    </row>
    <row r="1243" spans="1:9" x14ac:dyDescent="0.3">
      <c r="A1243" t="s">
        <v>4392</v>
      </c>
      <c r="B1243">
        <v>6.2</v>
      </c>
      <c r="F1243" t="s">
        <v>13277</v>
      </c>
      <c r="G1243">
        <f t="shared" si="57"/>
        <v>1</v>
      </c>
      <c r="H1243">
        <f t="shared" si="58"/>
        <v>5.9</v>
      </c>
      <c r="I1243">
        <f t="shared" si="59"/>
        <v>27.1</v>
      </c>
    </row>
    <row r="1244" spans="1:9" x14ac:dyDescent="0.3">
      <c r="A1244" t="s">
        <v>6868</v>
      </c>
      <c r="B1244">
        <v>6.9</v>
      </c>
      <c r="F1244" t="s">
        <v>13692</v>
      </c>
      <c r="G1244">
        <f t="shared" si="57"/>
        <v>1</v>
      </c>
      <c r="H1244">
        <f t="shared" si="58"/>
        <v>5.9</v>
      </c>
      <c r="I1244">
        <f t="shared" si="59"/>
        <v>27.1</v>
      </c>
    </row>
    <row r="1245" spans="1:9" x14ac:dyDescent="0.3">
      <c r="A1245" t="s">
        <v>4260</v>
      </c>
      <c r="B1245">
        <v>7.3</v>
      </c>
      <c r="F1245" t="s">
        <v>13725</v>
      </c>
      <c r="G1245">
        <f t="shared" si="57"/>
        <v>1</v>
      </c>
      <c r="H1245">
        <f t="shared" si="58"/>
        <v>5.9</v>
      </c>
      <c r="I1245">
        <f t="shared" si="59"/>
        <v>27.1</v>
      </c>
    </row>
    <row r="1246" spans="1:9" x14ac:dyDescent="0.3">
      <c r="A1246" t="s">
        <v>6880</v>
      </c>
      <c r="B1246">
        <v>7.1</v>
      </c>
      <c r="F1246" t="s">
        <v>13850</v>
      </c>
      <c r="G1246">
        <f t="shared" si="57"/>
        <v>1</v>
      </c>
      <c r="H1246">
        <f t="shared" si="58"/>
        <v>5.9</v>
      </c>
      <c r="I1246">
        <f t="shared" si="59"/>
        <v>27.1</v>
      </c>
    </row>
    <row r="1247" spans="1:9" x14ac:dyDescent="0.3">
      <c r="A1247" t="s">
        <v>2017</v>
      </c>
      <c r="B1247">
        <v>6</v>
      </c>
      <c r="F1247" t="s">
        <v>14132</v>
      </c>
      <c r="G1247">
        <f t="shared" si="57"/>
        <v>1</v>
      </c>
      <c r="H1247">
        <f t="shared" si="58"/>
        <v>5.9</v>
      </c>
      <c r="I1247">
        <f t="shared" si="59"/>
        <v>27.1</v>
      </c>
    </row>
    <row r="1248" spans="1:9" x14ac:dyDescent="0.3">
      <c r="A1248" t="s">
        <v>6891</v>
      </c>
      <c r="B1248">
        <v>7</v>
      </c>
      <c r="F1248" t="s">
        <v>14954</v>
      </c>
      <c r="G1248">
        <f t="shared" si="57"/>
        <v>1</v>
      </c>
      <c r="H1248">
        <f t="shared" si="58"/>
        <v>5.9</v>
      </c>
      <c r="I1248">
        <f t="shared" si="59"/>
        <v>27.1</v>
      </c>
    </row>
    <row r="1249" spans="1:9" x14ac:dyDescent="0.3">
      <c r="A1249" t="s">
        <v>1039</v>
      </c>
      <c r="B1249">
        <v>7.6</v>
      </c>
      <c r="F1249" t="s">
        <v>14961</v>
      </c>
      <c r="G1249">
        <f t="shared" si="57"/>
        <v>1</v>
      </c>
      <c r="H1249">
        <f t="shared" si="58"/>
        <v>5.9</v>
      </c>
      <c r="I1249">
        <f t="shared" si="59"/>
        <v>27.1</v>
      </c>
    </row>
    <row r="1250" spans="1:9" x14ac:dyDescent="0.3">
      <c r="A1250" t="s">
        <v>6909</v>
      </c>
      <c r="B1250">
        <v>8.4</v>
      </c>
      <c r="F1250" t="s">
        <v>15022</v>
      </c>
      <c r="G1250">
        <f t="shared" si="57"/>
        <v>1</v>
      </c>
      <c r="H1250">
        <f t="shared" si="58"/>
        <v>5.9</v>
      </c>
      <c r="I1250">
        <f t="shared" si="59"/>
        <v>27.1</v>
      </c>
    </row>
    <row r="1251" spans="1:9" x14ac:dyDescent="0.3">
      <c r="A1251" t="s">
        <v>1257</v>
      </c>
      <c r="B1251">
        <v>7.1</v>
      </c>
      <c r="F1251" t="s">
        <v>15038</v>
      </c>
      <c r="G1251">
        <f t="shared" si="57"/>
        <v>1</v>
      </c>
      <c r="H1251">
        <f t="shared" si="58"/>
        <v>5.9</v>
      </c>
      <c r="I1251">
        <f t="shared" si="59"/>
        <v>27.1</v>
      </c>
    </row>
    <row r="1252" spans="1:9" x14ac:dyDescent="0.3">
      <c r="A1252" t="s">
        <v>255</v>
      </c>
      <c r="B1252">
        <v>7</v>
      </c>
      <c r="F1252" t="s">
        <v>15390</v>
      </c>
      <c r="G1252">
        <f t="shared" si="57"/>
        <v>1</v>
      </c>
      <c r="H1252">
        <f t="shared" si="58"/>
        <v>5.9</v>
      </c>
      <c r="I1252">
        <f t="shared" si="59"/>
        <v>27.1</v>
      </c>
    </row>
    <row r="1253" spans="1:9" x14ac:dyDescent="0.3">
      <c r="A1253" t="s">
        <v>96</v>
      </c>
      <c r="B1253">
        <v>8</v>
      </c>
      <c r="F1253" t="s">
        <v>16722</v>
      </c>
      <c r="G1253">
        <f t="shared" si="57"/>
        <v>1</v>
      </c>
      <c r="H1253">
        <f t="shared" si="58"/>
        <v>5.9</v>
      </c>
      <c r="I1253">
        <f t="shared" si="59"/>
        <v>27.1</v>
      </c>
    </row>
    <row r="1254" spans="1:9" x14ac:dyDescent="0.3">
      <c r="A1254" t="s">
        <v>4699</v>
      </c>
      <c r="B1254">
        <v>5.3</v>
      </c>
      <c r="F1254" t="s">
        <v>17109</v>
      </c>
      <c r="G1254">
        <f t="shared" si="57"/>
        <v>1</v>
      </c>
      <c r="H1254">
        <f t="shared" si="58"/>
        <v>5.9</v>
      </c>
      <c r="I1254">
        <f t="shared" si="59"/>
        <v>27.1</v>
      </c>
    </row>
    <row r="1255" spans="1:9" x14ac:dyDescent="0.3">
      <c r="A1255" t="s">
        <v>4863</v>
      </c>
      <c r="B1255">
        <v>4.9000000000000004</v>
      </c>
      <c r="F1255" t="s">
        <v>17799</v>
      </c>
      <c r="G1255">
        <f t="shared" si="57"/>
        <v>1</v>
      </c>
      <c r="H1255">
        <f t="shared" si="58"/>
        <v>5.9</v>
      </c>
      <c r="I1255">
        <f t="shared" si="59"/>
        <v>27.1</v>
      </c>
    </row>
    <row r="1256" spans="1:9" x14ac:dyDescent="0.3">
      <c r="A1256" t="s">
        <v>2467</v>
      </c>
      <c r="B1256">
        <v>6.4</v>
      </c>
      <c r="F1256" t="s">
        <v>18201</v>
      </c>
      <c r="G1256">
        <f t="shared" si="57"/>
        <v>1</v>
      </c>
      <c r="H1256">
        <f t="shared" si="58"/>
        <v>5.9</v>
      </c>
      <c r="I1256">
        <f t="shared" si="59"/>
        <v>27.1</v>
      </c>
    </row>
    <row r="1257" spans="1:9" x14ac:dyDescent="0.3">
      <c r="A1257" t="s">
        <v>1340</v>
      </c>
      <c r="B1257">
        <v>7.4</v>
      </c>
      <c r="F1257" t="s">
        <v>18331</v>
      </c>
      <c r="G1257">
        <f t="shared" si="57"/>
        <v>1</v>
      </c>
      <c r="H1257">
        <f t="shared" si="58"/>
        <v>5.9</v>
      </c>
      <c r="I1257">
        <f t="shared" si="59"/>
        <v>27.1</v>
      </c>
    </row>
    <row r="1258" spans="1:9" x14ac:dyDescent="0.3">
      <c r="A1258" t="s">
        <v>3136</v>
      </c>
      <c r="B1258">
        <v>6.1</v>
      </c>
      <c r="F1258" t="s">
        <v>17189</v>
      </c>
      <c r="G1258">
        <f t="shared" si="57"/>
        <v>1</v>
      </c>
      <c r="H1258">
        <f t="shared" si="58"/>
        <v>5.9</v>
      </c>
      <c r="I1258">
        <f t="shared" si="59"/>
        <v>27.1</v>
      </c>
    </row>
    <row r="1259" spans="1:9" x14ac:dyDescent="0.3">
      <c r="A1259" t="s">
        <v>3102</v>
      </c>
      <c r="B1259">
        <v>6.5</v>
      </c>
      <c r="F1259" t="s">
        <v>19241</v>
      </c>
      <c r="G1259">
        <f t="shared" si="57"/>
        <v>1</v>
      </c>
      <c r="H1259">
        <f t="shared" si="58"/>
        <v>5.9</v>
      </c>
      <c r="I1259">
        <f t="shared" si="59"/>
        <v>27.1</v>
      </c>
    </row>
    <row r="1260" spans="1:9" x14ac:dyDescent="0.3">
      <c r="A1260" t="s">
        <v>6963</v>
      </c>
      <c r="B1260">
        <v>5.7</v>
      </c>
      <c r="F1260" t="s">
        <v>19290</v>
      </c>
      <c r="G1260">
        <f t="shared" si="57"/>
        <v>1</v>
      </c>
      <c r="H1260">
        <f t="shared" si="58"/>
        <v>5.9</v>
      </c>
      <c r="I1260">
        <f t="shared" si="59"/>
        <v>27.1</v>
      </c>
    </row>
    <row r="1261" spans="1:9" x14ac:dyDescent="0.3">
      <c r="A1261" t="s">
        <v>4903</v>
      </c>
      <c r="B1261">
        <v>5.0999999999999996</v>
      </c>
      <c r="F1261" t="s">
        <v>19507</v>
      </c>
      <c r="G1261">
        <f t="shared" si="57"/>
        <v>1</v>
      </c>
      <c r="H1261">
        <f t="shared" si="58"/>
        <v>5.9</v>
      </c>
      <c r="I1261">
        <f t="shared" si="59"/>
        <v>27.1</v>
      </c>
    </row>
    <row r="1262" spans="1:9" x14ac:dyDescent="0.3">
      <c r="A1262" t="s">
        <v>6973</v>
      </c>
      <c r="B1262">
        <v>6.6</v>
      </c>
      <c r="F1262" t="s">
        <v>19545</v>
      </c>
      <c r="G1262">
        <f t="shared" si="57"/>
        <v>1</v>
      </c>
      <c r="H1262">
        <f t="shared" si="58"/>
        <v>5.9</v>
      </c>
      <c r="I1262">
        <f t="shared" si="59"/>
        <v>27.1</v>
      </c>
    </row>
    <row r="1263" spans="1:9" x14ac:dyDescent="0.3">
      <c r="A1263" t="s">
        <v>6977</v>
      </c>
      <c r="B1263">
        <v>6.5</v>
      </c>
      <c r="F1263" t="s">
        <v>14965</v>
      </c>
      <c r="G1263">
        <f t="shared" si="57"/>
        <v>1</v>
      </c>
      <c r="H1263">
        <f t="shared" si="58"/>
        <v>5.9</v>
      </c>
      <c r="I1263">
        <f t="shared" si="59"/>
        <v>27.1</v>
      </c>
    </row>
    <row r="1264" spans="1:9" x14ac:dyDescent="0.3">
      <c r="A1264" t="s">
        <v>696</v>
      </c>
      <c r="B1264">
        <v>6.9</v>
      </c>
      <c r="F1264" t="s">
        <v>19928</v>
      </c>
      <c r="G1264">
        <f t="shared" si="57"/>
        <v>1</v>
      </c>
      <c r="H1264">
        <f t="shared" si="58"/>
        <v>5.9</v>
      </c>
      <c r="I1264">
        <f t="shared" si="59"/>
        <v>27.1</v>
      </c>
    </row>
    <row r="1265" spans="1:9" x14ac:dyDescent="0.3">
      <c r="A1265" t="s">
        <v>6997</v>
      </c>
      <c r="B1265">
        <v>7.6</v>
      </c>
      <c r="F1265" t="s">
        <v>19459</v>
      </c>
      <c r="G1265">
        <f t="shared" si="57"/>
        <v>1</v>
      </c>
      <c r="H1265">
        <f t="shared" si="58"/>
        <v>5.9</v>
      </c>
      <c r="I1265">
        <f t="shared" si="59"/>
        <v>27.1</v>
      </c>
    </row>
    <row r="1266" spans="1:9" x14ac:dyDescent="0.3">
      <c r="A1266" t="s">
        <v>741</v>
      </c>
      <c r="B1266">
        <v>5.6</v>
      </c>
      <c r="F1266" t="s">
        <v>21436</v>
      </c>
      <c r="G1266">
        <f t="shared" si="57"/>
        <v>1</v>
      </c>
      <c r="H1266">
        <f t="shared" si="58"/>
        <v>5.9</v>
      </c>
      <c r="I1266">
        <f t="shared" si="59"/>
        <v>27.1</v>
      </c>
    </row>
    <row r="1267" spans="1:9" x14ac:dyDescent="0.3">
      <c r="A1267" t="s">
        <v>7005</v>
      </c>
      <c r="B1267">
        <v>6.2</v>
      </c>
      <c r="F1267" t="s">
        <v>22508</v>
      </c>
      <c r="G1267">
        <f t="shared" si="57"/>
        <v>1</v>
      </c>
      <c r="H1267">
        <f t="shared" si="58"/>
        <v>5.9</v>
      </c>
      <c r="I1267">
        <f t="shared" si="59"/>
        <v>27.1</v>
      </c>
    </row>
    <row r="1268" spans="1:9" x14ac:dyDescent="0.3">
      <c r="A1268" t="s">
        <v>5133</v>
      </c>
      <c r="B1268">
        <v>4.4000000000000004</v>
      </c>
      <c r="F1268" t="s">
        <v>16111</v>
      </c>
      <c r="G1268">
        <f t="shared" si="57"/>
        <v>1</v>
      </c>
      <c r="H1268">
        <f t="shared" si="58"/>
        <v>5.9</v>
      </c>
      <c r="I1268">
        <f t="shared" si="59"/>
        <v>27.1</v>
      </c>
    </row>
    <row r="1269" spans="1:9" x14ac:dyDescent="0.3">
      <c r="A1269" t="s">
        <v>7015</v>
      </c>
      <c r="B1269">
        <v>5.6</v>
      </c>
      <c r="F1269" t="s">
        <v>1453</v>
      </c>
      <c r="G1269">
        <f t="shared" si="57"/>
        <v>2</v>
      </c>
      <c r="H1269">
        <f t="shared" si="58"/>
        <v>5.9</v>
      </c>
      <c r="I1269">
        <f t="shared" si="59"/>
        <v>27.1</v>
      </c>
    </row>
    <row r="1270" spans="1:9" x14ac:dyDescent="0.3">
      <c r="A1270" t="s">
        <v>4203</v>
      </c>
      <c r="B1270">
        <v>5.5</v>
      </c>
      <c r="F1270" t="s">
        <v>3657</v>
      </c>
      <c r="G1270">
        <f t="shared" si="57"/>
        <v>2</v>
      </c>
      <c r="H1270">
        <f t="shared" si="58"/>
        <v>5.9</v>
      </c>
      <c r="I1270">
        <f t="shared" si="59"/>
        <v>27.1</v>
      </c>
    </row>
    <row r="1271" spans="1:9" x14ac:dyDescent="0.3">
      <c r="A1271" t="s">
        <v>3817</v>
      </c>
      <c r="B1271">
        <v>6.7</v>
      </c>
      <c r="F1271" t="s">
        <v>7352</v>
      </c>
      <c r="G1271">
        <f t="shared" si="57"/>
        <v>2</v>
      </c>
      <c r="H1271">
        <f t="shared" si="58"/>
        <v>5.9</v>
      </c>
      <c r="I1271">
        <f t="shared" si="59"/>
        <v>27.1</v>
      </c>
    </row>
    <row r="1272" spans="1:9" x14ac:dyDescent="0.3">
      <c r="A1272" t="s">
        <v>741</v>
      </c>
      <c r="B1272">
        <v>6.1</v>
      </c>
      <c r="F1272" t="s">
        <v>7754</v>
      </c>
      <c r="G1272">
        <f t="shared" si="57"/>
        <v>2</v>
      </c>
      <c r="H1272">
        <f t="shared" si="58"/>
        <v>5.9</v>
      </c>
      <c r="I1272">
        <f t="shared" si="59"/>
        <v>27.1</v>
      </c>
    </row>
    <row r="1273" spans="1:9" x14ac:dyDescent="0.3">
      <c r="A1273" t="s">
        <v>4437</v>
      </c>
      <c r="B1273">
        <v>6.2</v>
      </c>
      <c r="F1273" t="s">
        <v>9089</v>
      </c>
      <c r="G1273">
        <f t="shared" si="57"/>
        <v>2</v>
      </c>
      <c r="H1273">
        <f t="shared" si="58"/>
        <v>5.9</v>
      </c>
      <c r="I1273">
        <f t="shared" si="59"/>
        <v>27.1</v>
      </c>
    </row>
    <row r="1274" spans="1:9" x14ac:dyDescent="0.3">
      <c r="A1274" t="s">
        <v>7037</v>
      </c>
      <c r="B1274">
        <v>7.3</v>
      </c>
      <c r="F1274" t="s">
        <v>10444</v>
      </c>
      <c r="G1274">
        <f t="shared" si="57"/>
        <v>2</v>
      </c>
      <c r="H1274">
        <f t="shared" si="58"/>
        <v>5.9</v>
      </c>
      <c r="I1274">
        <f t="shared" si="59"/>
        <v>27.1</v>
      </c>
    </row>
    <row r="1275" spans="1:9" x14ac:dyDescent="0.3">
      <c r="A1275" t="s">
        <v>187</v>
      </c>
      <c r="B1275">
        <v>6.6</v>
      </c>
      <c r="F1275" t="s">
        <v>12502</v>
      </c>
      <c r="G1275">
        <f t="shared" si="57"/>
        <v>2</v>
      </c>
      <c r="H1275">
        <f t="shared" si="58"/>
        <v>5.9</v>
      </c>
      <c r="I1275">
        <f t="shared" si="59"/>
        <v>27.1</v>
      </c>
    </row>
    <row r="1276" spans="1:9" x14ac:dyDescent="0.3">
      <c r="A1276" t="s">
        <v>5367</v>
      </c>
      <c r="B1276">
        <v>8.1999999999999993</v>
      </c>
      <c r="F1276" t="s">
        <v>3159</v>
      </c>
      <c r="G1276">
        <f t="shared" si="57"/>
        <v>4</v>
      </c>
      <c r="H1276">
        <f t="shared" si="58"/>
        <v>5.9</v>
      </c>
      <c r="I1276">
        <f t="shared" si="59"/>
        <v>27.1</v>
      </c>
    </row>
    <row r="1277" spans="1:9" x14ac:dyDescent="0.3">
      <c r="A1277" t="s">
        <v>1394</v>
      </c>
      <c r="B1277">
        <v>6.4</v>
      </c>
      <c r="F1277" t="s">
        <v>3516</v>
      </c>
      <c r="G1277">
        <f t="shared" si="57"/>
        <v>4</v>
      </c>
      <c r="H1277">
        <f t="shared" si="58"/>
        <v>5.9</v>
      </c>
      <c r="I1277">
        <f t="shared" si="59"/>
        <v>27.1</v>
      </c>
    </row>
    <row r="1278" spans="1:9" x14ac:dyDescent="0.3">
      <c r="A1278" t="s">
        <v>7057</v>
      </c>
      <c r="B1278">
        <v>6.4</v>
      </c>
      <c r="F1278" t="s">
        <v>7181</v>
      </c>
      <c r="G1278">
        <f t="shared" si="57"/>
        <v>3</v>
      </c>
      <c r="H1278">
        <f t="shared" si="58"/>
        <v>5.8666666666666671</v>
      </c>
      <c r="I1278">
        <f t="shared" si="59"/>
        <v>27</v>
      </c>
    </row>
    <row r="1279" spans="1:9" x14ac:dyDescent="0.3">
      <c r="A1279" t="s">
        <v>7064</v>
      </c>
      <c r="B1279">
        <v>5.2</v>
      </c>
      <c r="F1279" t="s">
        <v>3376</v>
      </c>
      <c r="G1279">
        <f t="shared" si="57"/>
        <v>4</v>
      </c>
      <c r="H1279">
        <f t="shared" si="58"/>
        <v>5.8500000000000005</v>
      </c>
      <c r="I1279">
        <f t="shared" si="59"/>
        <v>27</v>
      </c>
    </row>
    <row r="1280" spans="1:9" x14ac:dyDescent="0.3">
      <c r="A1280" t="s">
        <v>3117</v>
      </c>
      <c r="B1280">
        <v>6.5</v>
      </c>
      <c r="F1280" t="s">
        <v>5239</v>
      </c>
      <c r="G1280">
        <f t="shared" si="57"/>
        <v>2</v>
      </c>
      <c r="H1280">
        <f t="shared" si="58"/>
        <v>5.85</v>
      </c>
      <c r="I1280">
        <f t="shared" si="59"/>
        <v>26.8</v>
      </c>
    </row>
    <row r="1281" spans="1:9" x14ac:dyDescent="0.3">
      <c r="A1281" t="s">
        <v>7076</v>
      </c>
      <c r="B1281">
        <v>7.1</v>
      </c>
      <c r="F1281" t="s">
        <v>7015</v>
      </c>
      <c r="G1281">
        <f t="shared" si="57"/>
        <v>2</v>
      </c>
      <c r="H1281">
        <f t="shared" si="58"/>
        <v>5.85</v>
      </c>
      <c r="I1281">
        <f t="shared" si="59"/>
        <v>26.8</v>
      </c>
    </row>
    <row r="1282" spans="1:9" x14ac:dyDescent="0.3">
      <c r="A1282" t="s">
        <v>5164</v>
      </c>
      <c r="B1282">
        <v>7.3</v>
      </c>
      <c r="F1282" t="s">
        <v>12120</v>
      </c>
      <c r="G1282">
        <f t="shared" ref="G1282:G1345" si="60">COUNTIF($A$2:$A$3787,F1282)</f>
        <v>2</v>
      </c>
      <c r="H1282">
        <f t="shared" ref="H1282:H1345" si="61">AVERAGEIF($A$2:$A$3787,F1282,$B$2:$B$3787)</f>
        <v>5.85</v>
      </c>
      <c r="I1282">
        <f t="shared" ref="I1282:I1345" si="62">_xlfn.PERCENTRANK.INC($H$2:$H$1752,H1282)*100</f>
        <v>26.8</v>
      </c>
    </row>
    <row r="1283" spans="1:9" x14ac:dyDescent="0.3">
      <c r="A1283" t="s">
        <v>7094</v>
      </c>
      <c r="B1283">
        <v>5.2</v>
      </c>
      <c r="F1283" t="s">
        <v>2222</v>
      </c>
      <c r="G1283">
        <f t="shared" si="60"/>
        <v>3</v>
      </c>
      <c r="H1283">
        <f t="shared" si="61"/>
        <v>5.833333333333333</v>
      </c>
      <c r="I1283">
        <f t="shared" si="62"/>
        <v>26.700000000000003</v>
      </c>
    </row>
    <row r="1284" spans="1:9" x14ac:dyDescent="0.3">
      <c r="A1284" t="s">
        <v>7100</v>
      </c>
      <c r="B1284">
        <v>7.7</v>
      </c>
      <c r="F1284" t="s">
        <v>11012</v>
      </c>
      <c r="G1284">
        <f t="shared" si="60"/>
        <v>3</v>
      </c>
      <c r="H1284">
        <f t="shared" si="61"/>
        <v>5.833333333333333</v>
      </c>
      <c r="I1284">
        <f t="shared" si="62"/>
        <v>26.700000000000003</v>
      </c>
    </row>
    <row r="1285" spans="1:9" x14ac:dyDescent="0.3">
      <c r="A1285" t="s">
        <v>6002</v>
      </c>
      <c r="B1285">
        <v>7.6</v>
      </c>
      <c r="F1285" t="s">
        <v>7498</v>
      </c>
      <c r="G1285">
        <f t="shared" si="60"/>
        <v>4</v>
      </c>
      <c r="H1285">
        <f t="shared" si="61"/>
        <v>5.8250000000000002</v>
      </c>
      <c r="I1285">
        <f t="shared" si="62"/>
        <v>26.6</v>
      </c>
    </row>
    <row r="1286" spans="1:9" x14ac:dyDescent="0.3">
      <c r="A1286" t="s">
        <v>7109</v>
      </c>
      <c r="B1286">
        <v>5.7</v>
      </c>
      <c r="F1286" t="s">
        <v>9748</v>
      </c>
      <c r="G1286">
        <f t="shared" si="60"/>
        <v>2</v>
      </c>
      <c r="H1286">
        <f t="shared" si="61"/>
        <v>5.8000000000000007</v>
      </c>
      <c r="I1286">
        <f t="shared" si="62"/>
        <v>26.6</v>
      </c>
    </row>
    <row r="1287" spans="1:9" x14ac:dyDescent="0.3">
      <c r="A1287" t="s">
        <v>7113</v>
      </c>
      <c r="B1287">
        <v>7</v>
      </c>
      <c r="F1287" t="s">
        <v>3489</v>
      </c>
      <c r="G1287">
        <f t="shared" si="60"/>
        <v>1</v>
      </c>
      <c r="H1287">
        <f t="shared" si="61"/>
        <v>5.8</v>
      </c>
      <c r="I1287">
        <f t="shared" si="62"/>
        <v>25.1</v>
      </c>
    </row>
    <row r="1288" spans="1:9" x14ac:dyDescent="0.3">
      <c r="A1288" t="s">
        <v>7117</v>
      </c>
      <c r="B1288">
        <v>6</v>
      </c>
      <c r="F1288" t="s">
        <v>4748</v>
      </c>
      <c r="G1288">
        <f t="shared" si="60"/>
        <v>1</v>
      </c>
      <c r="H1288">
        <f t="shared" si="61"/>
        <v>5.8</v>
      </c>
      <c r="I1288">
        <f t="shared" si="62"/>
        <v>25.1</v>
      </c>
    </row>
    <row r="1289" spans="1:9" x14ac:dyDescent="0.3">
      <c r="A1289" t="s">
        <v>850</v>
      </c>
      <c r="B1289">
        <v>8.1</v>
      </c>
      <c r="F1289" t="s">
        <v>6500</v>
      </c>
      <c r="G1289">
        <f t="shared" si="60"/>
        <v>1</v>
      </c>
      <c r="H1289">
        <f t="shared" si="61"/>
        <v>5.8</v>
      </c>
      <c r="I1289">
        <f t="shared" si="62"/>
        <v>25.1</v>
      </c>
    </row>
    <row r="1290" spans="1:9" x14ac:dyDescent="0.3">
      <c r="A1290" t="s">
        <v>7076</v>
      </c>
      <c r="B1290">
        <v>8</v>
      </c>
      <c r="F1290" t="s">
        <v>6588</v>
      </c>
      <c r="G1290">
        <f t="shared" si="60"/>
        <v>1</v>
      </c>
      <c r="H1290">
        <f t="shared" si="61"/>
        <v>5.8</v>
      </c>
      <c r="I1290">
        <f t="shared" si="62"/>
        <v>25.1</v>
      </c>
    </row>
    <row r="1291" spans="1:9" x14ac:dyDescent="0.3">
      <c r="A1291" t="s">
        <v>7134</v>
      </c>
      <c r="B1291">
        <v>5.6</v>
      </c>
      <c r="F1291" t="s">
        <v>8261</v>
      </c>
      <c r="G1291">
        <f t="shared" si="60"/>
        <v>1</v>
      </c>
      <c r="H1291">
        <f t="shared" si="61"/>
        <v>5.8</v>
      </c>
      <c r="I1291">
        <f t="shared" si="62"/>
        <v>25.1</v>
      </c>
    </row>
    <row r="1292" spans="1:9" x14ac:dyDescent="0.3">
      <c r="A1292" t="s">
        <v>7138</v>
      </c>
      <c r="B1292">
        <v>6.1</v>
      </c>
      <c r="F1292" t="s">
        <v>10435</v>
      </c>
      <c r="G1292">
        <f t="shared" si="60"/>
        <v>1</v>
      </c>
      <c r="H1292">
        <f t="shared" si="61"/>
        <v>5.8</v>
      </c>
      <c r="I1292">
        <f t="shared" si="62"/>
        <v>25.1</v>
      </c>
    </row>
    <row r="1293" spans="1:9" x14ac:dyDescent="0.3">
      <c r="A1293" t="s">
        <v>7142</v>
      </c>
      <c r="B1293">
        <v>6.9</v>
      </c>
      <c r="F1293" t="s">
        <v>10618</v>
      </c>
      <c r="G1293">
        <f t="shared" si="60"/>
        <v>1</v>
      </c>
      <c r="H1293">
        <f t="shared" si="61"/>
        <v>5.8</v>
      </c>
      <c r="I1293">
        <f t="shared" si="62"/>
        <v>25.1</v>
      </c>
    </row>
    <row r="1294" spans="1:9" x14ac:dyDescent="0.3">
      <c r="A1294" t="s">
        <v>6148</v>
      </c>
      <c r="B1294">
        <v>5.2</v>
      </c>
      <c r="F1294" t="s">
        <v>10627</v>
      </c>
      <c r="G1294">
        <f t="shared" si="60"/>
        <v>1</v>
      </c>
      <c r="H1294">
        <f t="shared" si="61"/>
        <v>5.8</v>
      </c>
      <c r="I1294">
        <f t="shared" si="62"/>
        <v>25.1</v>
      </c>
    </row>
    <row r="1295" spans="1:9" x14ac:dyDescent="0.3">
      <c r="A1295" t="s">
        <v>6396</v>
      </c>
      <c r="B1295">
        <v>7</v>
      </c>
      <c r="F1295" t="s">
        <v>10760</v>
      </c>
      <c r="G1295">
        <f t="shared" si="60"/>
        <v>1</v>
      </c>
      <c r="H1295">
        <f t="shared" si="61"/>
        <v>5.8</v>
      </c>
      <c r="I1295">
        <f t="shared" si="62"/>
        <v>25.1</v>
      </c>
    </row>
    <row r="1296" spans="1:9" x14ac:dyDescent="0.3">
      <c r="A1296" t="s">
        <v>2656</v>
      </c>
      <c r="B1296">
        <v>6.3</v>
      </c>
      <c r="F1296" t="s">
        <v>11121</v>
      </c>
      <c r="G1296">
        <f t="shared" si="60"/>
        <v>1</v>
      </c>
      <c r="H1296">
        <f t="shared" si="61"/>
        <v>5.8</v>
      </c>
      <c r="I1296">
        <f t="shared" si="62"/>
        <v>25.1</v>
      </c>
    </row>
    <row r="1297" spans="1:9" x14ac:dyDescent="0.3">
      <c r="A1297" t="s">
        <v>5059</v>
      </c>
      <c r="B1297">
        <v>7</v>
      </c>
      <c r="F1297" t="s">
        <v>11846</v>
      </c>
      <c r="G1297">
        <f t="shared" si="60"/>
        <v>1</v>
      </c>
      <c r="H1297">
        <f t="shared" si="61"/>
        <v>5.8</v>
      </c>
      <c r="I1297">
        <f t="shared" si="62"/>
        <v>25.1</v>
      </c>
    </row>
    <row r="1298" spans="1:9" x14ac:dyDescent="0.3">
      <c r="A1298" t="s">
        <v>646</v>
      </c>
      <c r="B1298">
        <v>6.9</v>
      </c>
      <c r="F1298" t="s">
        <v>12245</v>
      </c>
      <c r="G1298">
        <f t="shared" si="60"/>
        <v>1</v>
      </c>
      <c r="H1298">
        <f t="shared" si="61"/>
        <v>5.8</v>
      </c>
      <c r="I1298">
        <f t="shared" si="62"/>
        <v>25.1</v>
      </c>
    </row>
    <row r="1299" spans="1:9" x14ac:dyDescent="0.3">
      <c r="A1299" t="s">
        <v>7174</v>
      </c>
      <c r="B1299">
        <v>6.2</v>
      </c>
      <c r="F1299" t="s">
        <v>13807</v>
      </c>
      <c r="G1299">
        <f t="shared" si="60"/>
        <v>1</v>
      </c>
      <c r="H1299">
        <f t="shared" si="61"/>
        <v>5.8</v>
      </c>
      <c r="I1299">
        <f t="shared" si="62"/>
        <v>25.1</v>
      </c>
    </row>
    <row r="1300" spans="1:9" x14ac:dyDescent="0.3">
      <c r="A1300" t="s">
        <v>7181</v>
      </c>
      <c r="B1300">
        <v>6.4</v>
      </c>
      <c r="F1300" t="s">
        <v>14680</v>
      </c>
      <c r="G1300">
        <f t="shared" si="60"/>
        <v>1</v>
      </c>
      <c r="H1300">
        <f t="shared" si="61"/>
        <v>5.8</v>
      </c>
      <c r="I1300">
        <f t="shared" si="62"/>
        <v>25.1</v>
      </c>
    </row>
    <row r="1301" spans="1:9" x14ac:dyDescent="0.3">
      <c r="A1301" t="s">
        <v>7142</v>
      </c>
      <c r="B1301">
        <v>6.4</v>
      </c>
      <c r="F1301" t="s">
        <v>14876</v>
      </c>
      <c r="G1301">
        <f t="shared" si="60"/>
        <v>1</v>
      </c>
      <c r="H1301">
        <f t="shared" si="61"/>
        <v>5.8</v>
      </c>
      <c r="I1301">
        <f t="shared" si="62"/>
        <v>25.1</v>
      </c>
    </row>
    <row r="1302" spans="1:9" x14ac:dyDescent="0.3">
      <c r="A1302" t="s">
        <v>4712</v>
      </c>
      <c r="B1302">
        <v>5.7</v>
      </c>
      <c r="F1302" t="s">
        <v>15124</v>
      </c>
      <c r="G1302">
        <f t="shared" si="60"/>
        <v>1</v>
      </c>
      <c r="H1302">
        <f t="shared" si="61"/>
        <v>5.8</v>
      </c>
      <c r="I1302">
        <f t="shared" si="62"/>
        <v>25.1</v>
      </c>
    </row>
    <row r="1303" spans="1:9" x14ac:dyDescent="0.3">
      <c r="A1303" t="s">
        <v>3088</v>
      </c>
      <c r="B1303">
        <v>6.1</v>
      </c>
      <c r="F1303" t="s">
        <v>17183</v>
      </c>
      <c r="G1303">
        <f t="shared" si="60"/>
        <v>1</v>
      </c>
      <c r="H1303">
        <f t="shared" si="61"/>
        <v>5.8</v>
      </c>
      <c r="I1303">
        <f t="shared" si="62"/>
        <v>25.1</v>
      </c>
    </row>
    <row r="1304" spans="1:9" x14ac:dyDescent="0.3">
      <c r="A1304" t="s">
        <v>3347</v>
      </c>
      <c r="B1304">
        <v>5.4</v>
      </c>
      <c r="F1304" t="s">
        <v>17305</v>
      </c>
      <c r="G1304">
        <f t="shared" si="60"/>
        <v>1</v>
      </c>
      <c r="H1304">
        <f t="shared" si="61"/>
        <v>5.8</v>
      </c>
      <c r="I1304">
        <f t="shared" si="62"/>
        <v>25.1</v>
      </c>
    </row>
    <row r="1305" spans="1:9" x14ac:dyDescent="0.3">
      <c r="A1305" t="s">
        <v>3891</v>
      </c>
      <c r="B1305">
        <v>6.7</v>
      </c>
      <c r="F1305" t="s">
        <v>16444</v>
      </c>
      <c r="G1305">
        <f t="shared" si="60"/>
        <v>1</v>
      </c>
      <c r="H1305">
        <f t="shared" si="61"/>
        <v>5.8</v>
      </c>
      <c r="I1305">
        <f t="shared" si="62"/>
        <v>25.1</v>
      </c>
    </row>
    <row r="1306" spans="1:9" x14ac:dyDescent="0.3">
      <c r="A1306" t="s">
        <v>7204</v>
      </c>
      <c r="B1306">
        <v>6.8</v>
      </c>
      <c r="F1306" t="s">
        <v>18583</v>
      </c>
      <c r="G1306">
        <f t="shared" si="60"/>
        <v>1</v>
      </c>
      <c r="H1306">
        <f t="shared" si="61"/>
        <v>5.8</v>
      </c>
      <c r="I1306">
        <f t="shared" si="62"/>
        <v>25.1</v>
      </c>
    </row>
    <row r="1307" spans="1:9" x14ac:dyDescent="0.3">
      <c r="A1307" t="s">
        <v>3523</v>
      </c>
      <c r="B1307">
        <v>6</v>
      </c>
      <c r="F1307" t="s">
        <v>20393</v>
      </c>
      <c r="G1307">
        <f t="shared" si="60"/>
        <v>1</v>
      </c>
      <c r="H1307">
        <f t="shared" si="61"/>
        <v>5.8</v>
      </c>
      <c r="I1307">
        <f t="shared" si="62"/>
        <v>25.1</v>
      </c>
    </row>
    <row r="1308" spans="1:9" x14ac:dyDescent="0.3">
      <c r="A1308" t="s">
        <v>5349</v>
      </c>
      <c r="B1308">
        <v>7.8</v>
      </c>
      <c r="F1308" t="s">
        <v>20628</v>
      </c>
      <c r="G1308">
        <f t="shared" si="60"/>
        <v>1</v>
      </c>
      <c r="H1308">
        <f t="shared" si="61"/>
        <v>5.8</v>
      </c>
      <c r="I1308">
        <f t="shared" si="62"/>
        <v>25.1</v>
      </c>
    </row>
    <row r="1309" spans="1:9" x14ac:dyDescent="0.3">
      <c r="A1309" t="s">
        <v>5314</v>
      </c>
      <c r="B1309">
        <v>5.3</v>
      </c>
      <c r="F1309" t="s">
        <v>20956</v>
      </c>
      <c r="G1309">
        <f t="shared" si="60"/>
        <v>1</v>
      </c>
      <c r="H1309">
        <f t="shared" si="61"/>
        <v>5.8</v>
      </c>
      <c r="I1309">
        <f t="shared" si="62"/>
        <v>25.1</v>
      </c>
    </row>
    <row r="1310" spans="1:9" x14ac:dyDescent="0.3">
      <c r="A1310" t="s">
        <v>1453</v>
      </c>
      <c r="B1310">
        <v>4.5</v>
      </c>
      <c r="F1310" t="s">
        <v>22630</v>
      </c>
      <c r="G1310">
        <f t="shared" si="60"/>
        <v>1</v>
      </c>
      <c r="H1310">
        <f t="shared" si="61"/>
        <v>5.8</v>
      </c>
      <c r="I1310">
        <f t="shared" si="62"/>
        <v>25.1</v>
      </c>
    </row>
    <row r="1311" spans="1:9" x14ac:dyDescent="0.3">
      <c r="A1311" t="s">
        <v>7227</v>
      </c>
      <c r="B1311">
        <v>5.4</v>
      </c>
      <c r="F1311" t="s">
        <v>12184</v>
      </c>
      <c r="G1311">
        <f t="shared" si="60"/>
        <v>2</v>
      </c>
      <c r="H1311">
        <f t="shared" si="61"/>
        <v>5.8</v>
      </c>
      <c r="I1311">
        <f t="shared" si="62"/>
        <v>25.1</v>
      </c>
    </row>
    <row r="1312" spans="1:9" x14ac:dyDescent="0.3">
      <c r="A1312" t="s">
        <v>2542</v>
      </c>
      <c r="B1312">
        <v>7.8</v>
      </c>
      <c r="F1312" t="s">
        <v>4712</v>
      </c>
      <c r="G1312">
        <f t="shared" si="60"/>
        <v>3</v>
      </c>
      <c r="H1312">
        <f t="shared" si="61"/>
        <v>5.8</v>
      </c>
      <c r="I1312">
        <f t="shared" si="62"/>
        <v>25.1</v>
      </c>
    </row>
    <row r="1313" spans="1:9" x14ac:dyDescent="0.3">
      <c r="A1313" t="s">
        <v>7234</v>
      </c>
      <c r="B1313">
        <v>7.2</v>
      </c>
      <c r="F1313" t="s">
        <v>2048</v>
      </c>
      <c r="G1313">
        <f t="shared" si="60"/>
        <v>4</v>
      </c>
      <c r="H1313">
        <f t="shared" si="61"/>
        <v>5.7999999999999989</v>
      </c>
      <c r="I1313">
        <f t="shared" si="62"/>
        <v>25</v>
      </c>
    </row>
    <row r="1314" spans="1:9" x14ac:dyDescent="0.3">
      <c r="A1314" t="s">
        <v>1965</v>
      </c>
      <c r="B1314">
        <v>6.6</v>
      </c>
      <c r="F1314" t="s">
        <v>2722</v>
      </c>
      <c r="G1314">
        <f t="shared" si="60"/>
        <v>5</v>
      </c>
      <c r="H1314">
        <f t="shared" si="61"/>
        <v>5.7799999999999994</v>
      </c>
      <c r="I1314">
        <f t="shared" si="62"/>
        <v>25</v>
      </c>
    </row>
    <row r="1315" spans="1:9" x14ac:dyDescent="0.3">
      <c r="A1315" t="s">
        <v>255</v>
      </c>
      <c r="B1315">
        <v>7.6</v>
      </c>
      <c r="F1315" t="s">
        <v>5133</v>
      </c>
      <c r="G1315">
        <f t="shared" si="60"/>
        <v>6</v>
      </c>
      <c r="H1315">
        <f t="shared" si="61"/>
        <v>5.7666666666666666</v>
      </c>
      <c r="I1315">
        <f t="shared" si="62"/>
        <v>24.9</v>
      </c>
    </row>
    <row r="1316" spans="1:9" x14ac:dyDescent="0.3">
      <c r="A1316" t="s">
        <v>576</v>
      </c>
      <c r="B1316">
        <v>5.9</v>
      </c>
      <c r="F1316" t="s">
        <v>13940</v>
      </c>
      <c r="G1316">
        <f t="shared" si="60"/>
        <v>3</v>
      </c>
      <c r="H1316">
        <f t="shared" si="61"/>
        <v>5.7666666666666657</v>
      </c>
      <c r="I1316">
        <f t="shared" si="62"/>
        <v>24.9</v>
      </c>
    </row>
    <row r="1317" spans="1:9" x14ac:dyDescent="0.3">
      <c r="A1317" t="s">
        <v>1058</v>
      </c>
      <c r="B1317">
        <v>6.7</v>
      </c>
      <c r="F1317" t="s">
        <v>7064</v>
      </c>
      <c r="G1317">
        <f t="shared" si="60"/>
        <v>5</v>
      </c>
      <c r="H1317">
        <f t="shared" si="61"/>
        <v>5.76</v>
      </c>
      <c r="I1317">
        <f t="shared" si="62"/>
        <v>24.8</v>
      </c>
    </row>
    <row r="1318" spans="1:9" x14ac:dyDescent="0.3">
      <c r="A1318" t="s">
        <v>2054</v>
      </c>
      <c r="B1318">
        <v>7.7</v>
      </c>
      <c r="F1318" t="s">
        <v>2260</v>
      </c>
      <c r="G1318">
        <f t="shared" si="60"/>
        <v>2</v>
      </c>
      <c r="H1318">
        <f t="shared" si="61"/>
        <v>5.75</v>
      </c>
      <c r="I1318">
        <f t="shared" si="62"/>
        <v>24.7</v>
      </c>
    </row>
    <row r="1319" spans="1:9" x14ac:dyDescent="0.3">
      <c r="A1319" t="s">
        <v>4903</v>
      </c>
      <c r="B1319">
        <v>5.4</v>
      </c>
      <c r="F1319" t="s">
        <v>13736</v>
      </c>
      <c r="G1319">
        <f t="shared" si="60"/>
        <v>2</v>
      </c>
      <c r="H1319">
        <f t="shared" si="61"/>
        <v>5.75</v>
      </c>
      <c r="I1319">
        <f t="shared" si="62"/>
        <v>24.7</v>
      </c>
    </row>
    <row r="1320" spans="1:9" x14ac:dyDescent="0.3">
      <c r="A1320" t="s">
        <v>2599</v>
      </c>
      <c r="B1320">
        <v>6.9</v>
      </c>
      <c r="F1320" t="s">
        <v>2066</v>
      </c>
      <c r="G1320">
        <f t="shared" si="60"/>
        <v>15</v>
      </c>
      <c r="H1320">
        <f t="shared" si="61"/>
        <v>5.7466666666666661</v>
      </c>
      <c r="I1320">
        <f t="shared" si="62"/>
        <v>24.6</v>
      </c>
    </row>
    <row r="1321" spans="1:9" x14ac:dyDescent="0.3">
      <c r="A1321" t="s">
        <v>7113</v>
      </c>
      <c r="B1321">
        <v>7.7</v>
      </c>
      <c r="F1321" t="s">
        <v>11131</v>
      </c>
      <c r="G1321">
        <f t="shared" si="60"/>
        <v>3</v>
      </c>
      <c r="H1321">
        <f t="shared" si="61"/>
        <v>5.7333333333333334</v>
      </c>
      <c r="I1321">
        <f t="shared" si="62"/>
        <v>24.6</v>
      </c>
    </row>
    <row r="1322" spans="1:9" x14ac:dyDescent="0.3">
      <c r="A1322" t="s">
        <v>3930</v>
      </c>
      <c r="B1322">
        <v>6.8</v>
      </c>
      <c r="F1322" t="s">
        <v>2178</v>
      </c>
      <c r="G1322">
        <f t="shared" si="60"/>
        <v>9</v>
      </c>
      <c r="H1322">
        <f t="shared" si="61"/>
        <v>5.7333333333333325</v>
      </c>
      <c r="I1322">
        <f t="shared" si="62"/>
        <v>24.5</v>
      </c>
    </row>
    <row r="1323" spans="1:9" x14ac:dyDescent="0.3">
      <c r="A1323" t="s">
        <v>7281</v>
      </c>
      <c r="B1323">
        <v>6.4</v>
      </c>
      <c r="F1323" t="s">
        <v>12822</v>
      </c>
      <c r="G1323">
        <f t="shared" si="60"/>
        <v>4</v>
      </c>
      <c r="H1323">
        <f t="shared" si="61"/>
        <v>5.7249999999999996</v>
      </c>
      <c r="I1323">
        <f t="shared" si="62"/>
        <v>24.5</v>
      </c>
    </row>
    <row r="1324" spans="1:9" x14ac:dyDescent="0.3">
      <c r="A1324" t="s">
        <v>2599</v>
      </c>
      <c r="B1324">
        <v>5.7</v>
      </c>
      <c r="F1324" t="s">
        <v>2875</v>
      </c>
      <c r="G1324">
        <f t="shared" si="60"/>
        <v>1</v>
      </c>
      <c r="H1324">
        <f t="shared" si="61"/>
        <v>5.7</v>
      </c>
      <c r="I1324">
        <f t="shared" si="62"/>
        <v>23.1</v>
      </c>
    </row>
    <row r="1325" spans="1:9" x14ac:dyDescent="0.3">
      <c r="A1325" t="s">
        <v>487</v>
      </c>
      <c r="B1325">
        <v>7.3</v>
      </c>
      <c r="F1325" t="s">
        <v>4471</v>
      </c>
      <c r="G1325">
        <f t="shared" si="60"/>
        <v>1</v>
      </c>
      <c r="H1325">
        <f t="shared" si="61"/>
        <v>5.7</v>
      </c>
      <c r="I1325">
        <f t="shared" si="62"/>
        <v>23.1</v>
      </c>
    </row>
    <row r="1326" spans="1:9" x14ac:dyDescent="0.3">
      <c r="A1326" t="s">
        <v>3102</v>
      </c>
      <c r="B1326">
        <v>6.8</v>
      </c>
      <c r="F1326" t="s">
        <v>4728</v>
      </c>
      <c r="G1326">
        <f t="shared" si="60"/>
        <v>1</v>
      </c>
      <c r="H1326">
        <f t="shared" si="61"/>
        <v>5.7</v>
      </c>
      <c r="I1326">
        <f t="shared" si="62"/>
        <v>23.1</v>
      </c>
    </row>
    <row r="1327" spans="1:9" x14ac:dyDescent="0.3">
      <c r="A1327" t="s">
        <v>3218</v>
      </c>
      <c r="B1327">
        <v>6.3</v>
      </c>
      <c r="F1327" t="s">
        <v>10673</v>
      </c>
      <c r="G1327">
        <f t="shared" si="60"/>
        <v>1</v>
      </c>
      <c r="H1327">
        <f t="shared" si="61"/>
        <v>5.7</v>
      </c>
      <c r="I1327">
        <f t="shared" si="62"/>
        <v>23.1</v>
      </c>
    </row>
    <row r="1328" spans="1:9" x14ac:dyDescent="0.3">
      <c r="A1328" t="s">
        <v>7302</v>
      </c>
      <c r="B1328">
        <v>5.9</v>
      </c>
      <c r="F1328" t="s">
        <v>11673</v>
      </c>
      <c r="G1328">
        <f t="shared" si="60"/>
        <v>1</v>
      </c>
      <c r="H1328">
        <f t="shared" si="61"/>
        <v>5.7</v>
      </c>
      <c r="I1328">
        <f t="shared" si="62"/>
        <v>23.1</v>
      </c>
    </row>
    <row r="1329" spans="1:9" x14ac:dyDescent="0.3">
      <c r="A1329" t="s">
        <v>2647</v>
      </c>
      <c r="B1329">
        <v>7.4</v>
      </c>
      <c r="F1329" t="s">
        <v>12795</v>
      </c>
      <c r="G1329">
        <f t="shared" si="60"/>
        <v>1</v>
      </c>
      <c r="H1329">
        <f t="shared" si="61"/>
        <v>5.7</v>
      </c>
      <c r="I1329">
        <f t="shared" si="62"/>
        <v>23.1</v>
      </c>
    </row>
    <row r="1330" spans="1:9" x14ac:dyDescent="0.3">
      <c r="A1330" t="s">
        <v>4914</v>
      </c>
      <c r="B1330">
        <v>8.3000000000000007</v>
      </c>
      <c r="F1330" t="s">
        <v>13325</v>
      </c>
      <c r="G1330">
        <f t="shared" si="60"/>
        <v>1</v>
      </c>
      <c r="H1330">
        <f t="shared" si="61"/>
        <v>5.7</v>
      </c>
      <c r="I1330">
        <f t="shared" si="62"/>
        <v>23.1</v>
      </c>
    </row>
    <row r="1331" spans="1:9" x14ac:dyDescent="0.3">
      <c r="A1331" t="s">
        <v>597</v>
      </c>
      <c r="B1331">
        <v>6.2</v>
      </c>
      <c r="F1331" t="s">
        <v>13730</v>
      </c>
      <c r="G1331">
        <f t="shared" si="60"/>
        <v>1</v>
      </c>
      <c r="H1331">
        <f t="shared" si="61"/>
        <v>5.7</v>
      </c>
      <c r="I1331">
        <f t="shared" si="62"/>
        <v>23.1</v>
      </c>
    </row>
    <row r="1332" spans="1:9" x14ac:dyDescent="0.3">
      <c r="A1332" t="s">
        <v>1954</v>
      </c>
      <c r="B1332">
        <v>6.3</v>
      </c>
      <c r="F1332" t="s">
        <v>14267</v>
      </c>
      <c r="G1332">
        <f t="shared" si="60"/>
        <v>1</v>
      </c>
      <c r="H1332">
        <f t="shared" si="61"/>
        <v>5.7</v>
      </c>
      <c r="I1332">
        <f t="shared" si="62"/>
        <v>23.1</v>
      </c>
    </row>
    <row r="1333" spans="1:9" x14ac:dyDescent="0.3">
      <c r="A1333" t="s">
        <v>1489</v>
      </c>
      <c r="B1333">
        <v>5.8</v>
      </c>
      <c r="F1333" t="s">
        <v>15248</v>
      </c>
      <c r="G1333">
        <f t="shared" si="60"/>
        <v>1</v>
      </c>
      <c r="H1333">
        <f t="shared" si="61"/>
        <v>5.7</v>
      </c>
      <c r="I1333">
        <f t="shared" si="62"/>
        <v>23.1</v>
      </c>
    </row>
    <row r="1334" spans="1:9" x14ac:dyDescent="0.3">
      <c r="A1334" t="s">
        <v>6308</v>
      </c>
      <c r="B1334">
        <v>7.5</v>
      </c>
      <c r="F1334" t="s">
        <v>15298</v>
      </c>
      <c r="G1334">
        <f t="shared" si="60"/>
        <v>1</v>
      </c>
      <c r="H1334">
        <f t="shared" si="61"/>
        <v>5.7</v>
      </c>
      <c r="I1334">
        <f t="shared" si="62"/>
        <v>23.1</v>
      </c>
    </row>
    <row r="1335" spans="1:9" x14ac:dyDescent="0.3">
      <c r="A1335" t="s">
        <v>2448</v>
      </c>
      <c r="B1335">
        <v>6.3</v>
      </c>
      <c r="F1335" t="s">
        <v>15832</v>
      </c>
      <c r="G1335">
        <f t="shared" si="60"/>
        <v>1</v>
      </c>
      <c r="H1335">
        <f t="shared" si="61"/>
        <v>5.7</v>
      </c>
      <c r="I1335">
        <f t="shared" si="62"/>
        <v>23.1</v>
      </c>
    </row>
    <row r="1336" spans="1:9" x14ac:dyDescent="0.3">
      <c r="A1336" t="s">
        <v>3367</v>
      </c>
      <c r="B1336">
        <v>6.4</v>
      </c>
      <c r="F1336" t="s">
        <v>17223</v>
      </c>
      <c r="G1336">
        <f t="shared" si="60"/>
        <v>1</v>
      </c>
      <c r="H1336">
        <f t="shared" si="61"/>
        <v>5.7</v>
      </c>
      <c r="I1336">
        <f t="shared" si="62"/>
        <v>23.1</v>
      </c>
    </row>
    <row r="1337" spans="1:9" x14ac:dyDescent="0.3">
      <c r="A1337" t="s">
        <v>3367</v>
      </c>
      <c r="B1337">
        <v>7.2</v>
      </c>
      <c r="F1337" t="s">
        <v>19180</v>
      </c>
      <c r="G1337">
        <f t="shared" si="60"/>
        <v>1</v>
      </c>
      <c r="H1337">
        <f t="shared" si="61"/>
        <v>5.7</v>
      </c>
      <c r="I1337">
        <f t="shared" si="62"/>
        <v>23.1</v>
      </c>
    </row>
    <row r="1338" spans="1:9" x14ac:dyDescent="0.3">
      <c r="A1338" t="s">
        <v>7348</v>
      </c>
      <c r="B1338">
        <v>6.3</v>
      </c>
      <c r="F1338" t="s">
        <v>19907</v>
      </c>
      <c r="G1338">
        <f t="shared" si="60"/>
        <v>1</v>
      </c>
      <c r="H1338">
        <f t="shared" si="61"/>
        <v>5.7</v>
      </c>
      <c r="I1338">
        <f t="shared" si="62"/>
        <v>23.1</v>
      </c>
    </row>
    <row r="1339" spans="1:9" x14ac:dyDescent="0.3">
      <c r="A1339" t="s">
        <v>7352</v>
      </c>
      <c r="B1339">
        <v>6.9</v>
      </c>
      <c r="F1339" t="s">
        <v>20280</v>
      </c>
      <c r="G1339">
        <f t="shared" si="60"/>
        <v>1</v>
      </c>
      <c r="H1339">
        <f t="shared" si="61"/>
        <v>5.7</v>
      </c>
      <c r="I1339">
        <f t="shared" si="62"/>
        <v>23.1</v>
      </c>
    </row>
    <row r="1340" spans="1:9" x14ac:dyDescent="0.3">
      <c r="A1340" t="s">
        <v>3732</v>
      </c>
      <c r="B1340">
        <v>6.6</v>
      </c>
      <c r="F1340" t="s">
        <v>20545</v>
      </c>
      <c r="G1340">
        <f t="shared" si="60"/>
        <v>1</v>
      </c>
      <c r="H1340">
        <f t="shared" si="61"/>
        <v>5.7</v>
      </c>
      <c r="I1340">
        <f t="shared" si="62"/>
        <v>23.1</v>
      </c>
    </row>
    <row r="1341" spans="1:9" x14ac:dyDescent="0.3">
      <c r="A1341" t="s">
        <v>6417</v>
      </c>
      <c r="B1341">
        <v>6</v>
      </c>
      <c r="F1341" t="s">
        <v>21183</v>
      </c>
      <c r="G1341">
        <f t="shared" si="60"/>
        <v>1</v>
      </c>
      <c r="H1341">
        <f t="shared" si="61"/>
        <v>5.7</v>
      </c>
      <c r="I1341">
        <f t="shared" si="62"/>
        <v>23.1</v>
      </c>
    </row>
    <row r="1342" spans="1:9" x14ac:dyDescent="0.3">
      <c r="A1342" t="s">
        <v>2054</v>
      </c>
      <c r="B1342">
        <v>7.5</v>
      </c>
      <c r="F1342" t="s">
        <v>19580</v>
      </c>
      <c r="G1342">
        <f t="shared" si="60"/>
        <v>1</v>
      </c>
      <c r="H1342">
        <f t="shared" si="61"/>
        <v>5.7</v>
      </c>
      <c r="I1342">
        <f t="shared" si="62"/>
        <v>23.1</v>
      </c>
    </row>
    <row r="1343" spans="1:9" x14ac:dyDescent="0.3">
      <c r="A1343" t="s">
        <v>5076</v>
      </c>
      <c r="B1343">
        <v>7.7</v>
      </c>
      <c r="F1343" t="s">
        <v>21520</v>
      </c>
      <c r="G1343">
        <f t="shared" si="60"/>
        <v>1</v>
      </c>
      <c r="H1343">
        <f t="shared" si="61"/>
        <v>5.7</v>
      </c>
      <c r="I1343">
        <f t="shared" si="62"/>
        <v>23.1</v>
      </c>
    </row>
    <row r="1344" spans="1:9" x14ac:dyDescent="0.3">
      <c r="A1344" t="s">
        <v>3218</v>
      </c>
      <c r="B1344">
        <v>6.2</v>
      </c>
      <c r="F1344" t="s">
        <v>22045</v>
      </c>
      <c r="G1344">
        <f t="shared" si="60"/>
        <v>1</v>
      </c>
      <c r="H1344">
        <f t="shared" si="61"/>
        <v>5.7</v>
      </c>
      <c r="I1344">
        <f t="shared" si="62"/>
        <v>23.1</v>
      </c>
    </row>
    <row r="1345" spans="1:9" x14ac:dyDescent="0.3">
      <c r="A1345" t="s">
        <v>2166</v>
      </c>
      <c r="B1345">
        <v>5.4</v>
      </c>
      <c r="F1345" t="s">
        <v>11562</v>
      </c>
      <c r="G1345">
        <f t="shared" si="60"/>
        <v>2</v>
      </c>
      <c r="H1345">
        <f t="shared" si="61"/>
        <v>5.7</v>
      </c>
      <c r="I1345">
        <f t="shared" si="62"/>
        <v>23.1</v>
      </c>
    </row>
    <row r="1346" spans="1:9" x14ac:dyDescent="0.3">
      <c r="A1346" t="s">
        <v>7379</v>
      </c>
      <c r="B1346">
        <v>6.6</v>
      </c>
      <c r="F1346" t="s">
        <v>14946</v>
      </c>
      <c r="G1346">
        <f t="shared" ref="G1346:G1409" si="63">COUNTIF($A$2:$A$3787,F1346)</f>
        <v>2</v>
      </c>
      <c r="H1346">
        <f t="shared" ref="H1346:H1409" si="64">AVERAGEIF($A$2:$A$3787,F1346,$B$2:$B$3787)</f>
        <v>5.7</v>
      </c>
      <c r="I1346">
        <f t="shared" ref="I1346:I1409" si="65">_xlfn.PERCENTRANK.INC($H$2:$H$1752,H1346)*100</f>
        <v>23.1</v>
      </c>
    </row>
    <row r="1347" spans="1:9" x14ac:dyDescent="0.3">
      <c r="A1347" t="s">
        <v>6297</v>
      </c>
      <c r="B1347">
        <v>5.3</v>
      </c>
      <c r="F1347" t="s">
        <v>7302</v>
      </c>
      <c r="G1347">
        <f t="shared" si="63"/>
        <v>3</v>
      </c>
      <c r="H1347">
        <f t="shared" si="64"/>
        <v>5.7</v>
      </c>
      <c r="I1347">
        <f t="shared" si="65"/>
        <v>23.1</v>
      </c>
    </row>
    <row r="1348" spans="1:9" x14ac:dyDescent="0.3">
      <c r="A1348" t="s">
        <v>2178</v>
      </c>
      <c r="B1348">
        <v>5.6</v>
      </c>
      <c r="F1348" t="s">
        <v>1500</v>
      </c>
      <c r="G1348">
        <f t="shared" si="63"/>
        <v>2</v>
      </c>
      <c r="H1348">
        <f t="shared" si="64"/>
        <v>5.6999999999999993</v>
      </c>
      <c r="I1348">
        <f t="shared" si="65"/>
        <v>22.900000000000002</v>
      </c>
    </row>
    <row r="1349" spans="1:9" x14ac:dyDescent="0.3">
      <c r="A1349" t="s">
        <v>7392</v>
      </c>
      <c r="B1349">
        <v>5.9</v>
      </c>
      <c r="F1349" t="s">
        <v>5896</v>
      </c>
      <c r="G1349">
        <f t="shared" si="63"/>
        <v>2</v>
      </c>
      <c r="H1349">
        <f t="shared" si="64"/>
        <v>5.6999999999999993</v>
      </c>
      <c r="I1349">
        <f t="shared" si="65"/>
        <v>22.900000000000002</v>
      </c>
    </row>
    <row r="1350" spans="1:9" x14ac:dyDescent="0.3">
      <c r="A1350" t="s">
        <v>371</v>
      </c>
      <c r="B1350">
        <v>7.8</v>
      </c>
      <c r="F1350" t="s">
        <v>7348</v>
      </c>
      <c r="G1350">
        <f t="shared" si="63"/>
        <v>2</v>
      </c>
      <c r="H1350">
        <f t="shared" si="64"/>
        <v>5.6999999999999993</v>
      </c>
      <c r="I1350">
        <f t="shared" si="65"/>
        <v>22.900000000000002</v>
      </c>
    </row>
    <row r="1351" spans="1:9" x14ac:dyDescent="0.3">
      <c r="A1351" t="s">
        <v>2331</v>
      </c>
      <c r="B1351">
        <v>6.7</v>
      </c>
      <c r="F1351" t="s">
        <v>7858</v>
      </c>
      <c r="G1351">
        <f t="shared" si="63"/>
        <v>2</v>
      </c>
      <c r="H1351">
        <f t="shared" si="64"/>
        <v>5.6999999999999993</v>
      </c>
      <c r="I1351">
        <f t="shared" si="65"/>
        <v>22.900000000000002</v>
      </c>
    </row>
    <row r="1352" spans="1:9" x14ac:dyDescent="0.3">
      <c r="A1352" t="s">
        <v>7404</v>
      </c>
      <c r="B1352">
        <v>7.4</v>
      </c>
      <c r="F1352" t="s">
        <v>4903</v>
      </c>
      <c r="G1352">
        <f t="shared" si="63"/>
        <v>13</v>
      </c>
      <c r="H1352">
        <f t="shared" si="64"/>
        <v>5.6923076923076925</v>
      </c>
      <c r="I1352">
        <f t="shared" si="65"/>
        <v>22.8</v>
      </c>
    </row>
    <row r="1353" spans="1:9" x14ac:dyDescent="0.3">
      <c r="A1353" t="s">
        <v>7113</v>
      </c>
      <c r="B1353">
        <v>6.2</v>
      </c>
      <c r="F1353" t="s">
        <v>2785</v>
      </c>
      <c r="G1353">
        <f t="shared" si="63"/>
        <v>4</v>
      </c>
      <c r="H1353">
        <f t="shared" si="64"/>
        <v>5.6750000000000007</v>
      </c>
      <c r="I1353">
        <f t="shared" si="65"/>
        <v>22.8</v>
      </c>
    </row>
    <row r="1354" spans="1:9" x14ac:dyDescent="0.3">
      <c r="A1354" t="s">
        <v>2048</v>
      </c>
      <c r="B1354">
        <v>5.4</v>
      </c>
      <c r="F1354" t="s">
        <v>597</v>
      </c>
      <c r="G1354">
        <f t="shared" si="63"/>
        <v>4</v>
      </c>
      <c r="H1354">
        <f t="shared" si="64"/>
        <v>5.6749999999999998</v>
      </c>
      <c r="I1354">
        <f t="shared" si="65"/>
        <v>22.7</v>
      </c>
    </row>
    <row r="1355" spans="1:9" x14ac:dyDescent="0.3">
      <c r="A1355" t="s">
        <v>5349</v>
      </c>
      <c r="B1355">
        <v>6.7</v>
      </c>
      <c r="F1355" t="s">
        <v>12365</v>
      </c>
      <c r="G1355">
        <f t="shared" si="63"/>
        <v>3</v>
      </c>
      <c r="H1355">
        <f t="shared" si="64"/>
        <v>5.666666666666667</v>
      </c>
      <c r="I1355">
        <f t="shared" si="65"/>
        <v>22.6</v>
      </c>
    </row>
    <row r="1356" spans="1:9" x14ac:dyDescent="0.3">
      <c r="A1356" t="s">
        <v>7422</v>
      </c>
      <c r="B1356">
        <v>5.3</v>
      </c>
      <c r="F1356" t="s">
        <v>4239</v>
      </c>
      <c r="G1356">
        <f t="shared" si="63"/>
        <v>8</v>
      </c>
      <c r="H1356">
        <f t="shared" si="64"/>
        <v>5.6625000000000005</v>
      </c>
      <c r="I1356">
        <f t="shared" si="65"/>
        <v>22.6</v>
      </c>
    </row>
    <row r="1357" spans="1:9" x14ac:dyDescent="0.3">
      <c r="A1357" t="s">
        <v>7427</v>
      </c>
      <c r="B1357">
        <v>5.9</v>
      </c>
      <c r="F1357" t="s">
        <v>876</v>
      </c>
      <c r="G1357">
        <f t="shared" si="63"/>
        <v>5</v>
      </c>
      <c r="H1357">
        <f t="shared" si="64"/>
        <v>5.6599999999999993</v>
      </c>
      <c r="I1357">
        <f t="shared" si="65"/>
        <v>22.5</v>
      </c>
    </row>
    <row r="1358" spans="1:9" x14ac:dyDescent="0.3">
      <c r="A1358" t="s">
        <v>7439</v>
      </c>
      <c r="B1358">
        <v>4.8</v>
      </c>
      <c r="F1358" t="s">
        <v>928</v>
      </c>
      <c r="G1358">
        <f t="shared" si="63"/>
        <v>2</v>
      </c>
      <c r="H1358">
        <f t="shared" si="64"/>
        <v>5.65</v>
      </c>
      <c r="I1358">
        <f t="shared" si="65"/>
        <v>22.2</v>
      </c>
    </row>
    <row r="1359" spans="1:9" x14ac:dyDescent="0.3">
      <c r="A1359" t="s">
        <v>7451</v>
      </c>
      <c r="B1359">
        <v>3.8</v>
      </c>
      <c r="F1359" t="s">
        <v>3802</v>
      </c>
      <c r="G1359">
        <f t="shared" si="63"/>
        <v>2</v>
      </c>
      <c r="H1359">
        <f t="shared" si="64"/>
        <v>5.65</v>
      </c>
      <c r="I1359">
        <f t="shared" si="65"/>
        <v>22.2</v>
      </c>
    </row>
    <row r="1360" spans="1:9" x14ac:dyDescent="0.3">
      <c r="A1360" t="s">
        <v>3817</v>
      </c>
      <c r="B1360">
        <v>8.5</v>
      </c>
      <c r="F1360" t="s">
        <v>7484</v>
      </c>
      <c r="G1360">
        <f t="shared" si="63"/>
        <v>2</v>
      </c>
      <c r="H1360">
        <f t="shared" si="64"/>
        <v>5.65</v>
      </c>
      <c r="I1360">
        <f t="shared" si="65"/>
        <v>22.2</v>
      </c>
    </row>
    <row r="1361" spans="1:9" x14ac:dyDescent="0.3">
      <c r="A1361" t="s">
        <v>6148</v>
      </c>
      <c r="B1361">
        <v>6.8</v>
      </c>
      <c r="F1361" t="s">
        <v>8092</v>
      </c>
      <c r="G1361">
        <f t="shared" si="63"/>
        <v>2</v>
      </c>
      <c r="H1361">
        <f t="shared" si="64"/>
        <v>5.65</v>
      </c>
      <c r="I1361">
        <f t="shared" si="65"/>
        <v>22.2</v>
      </c>
    </row>
    <row r="1362" spans="1:9" x14ac:dyDescent="0.3">
      <c r="A1362" t="s">
        <v>5128</v>
      </c>
      <c r="B1362">
        <v>5.3</v>
      </c>
      <c r="F1362" t="s">
        <v>7443</v>
      </c>
      <c r="G1362">
        <f t="shared" si="63"/>
        <v>2</v>
      </c>
      <c r="H1362">
        <f t="shared" si="64"/>
        <v>5.65</v>
      </c>
      <c r="I1362">
        <f t="shared" si="65"/>
        <v>22.2</v>
      </c>
    </row>
    <row r="1363" spans="1:9" x14ac:dyDescent="0.3">
      <c r="A1363" t="s">
        <v>3066</v>
      </c>
      <c r="B1363">
        <v>7.3</v>
      </c>
      <c r="F1363" t="s">
        <v>4203</v>
      </c>
      <c r="G1363">
        <f t="shared" si="63"/>
        <v>3</v>
      </c>
      <c r="H1363">
        <f t="shared" si="64"/>
        <v>5.6333333333333329</v>
      </c>
      <c r="I1363">
        <f t="shared" si="65"/>
        <v>22.1</v>
      </c>
    </row>
    <row r="1364" spans="1:9" x14ac:dyDescent="0.3">
      <c r="A1364" t="s">
        <v>3694</v>
      </c>
      <c r="B1364">
        <v>6.6</v>
      </c>
      <c r="F1364" t="s">
        <v>2495</v>
      </c>
      <c r="G1364">
        <f t="shared" si="63"/>
        <v>3</v>
      </c>
      <c r="H1364">
        <f t="shared" si="64"/>
        <v>5.6333333333333329</v>
      </c>
      <c r="I1364">
        <f t="shared" si="65"/>
        <v>22.1</v>
      </c>
    </row>
    <row r="1365" spans="1:9" x14ac:dyDescent="0.3">
      <c r="A1365" t="s">
        <v>7480</v>
      </c>
      <c r="B1365">
        <v>6.2</v>
      </c>
      <c r="F1365" t="s">
        <v>13271</v>
      </c>
      <c r="G1365">
        <f t="shared" si="63"/>
        <v>3</v>
      </c>
      <c r="H1365">
        <f t="shared" si="64"/>
        <v>5.6333333333333329</v>
      </c>
      <c r="I1365">
        <f t="shared" si="65"/>
        <v>22.1</v>
      </c>
    </row>
    <row r="1366" spans="1:9" x14ac:dyDescent="0.3">
      <c r="A1366" t="s">
        <v>7484</v>
      </c>
      <c r="B1366">
        <v>5.2</v>
      </c>
      <c r="F1366" t="s">
        <v>5930</v>
      </c>
      <c r="G1366">
        <f t="shared" si="63"/>
        <v>4</v>
      </c>
      <c r="H1366">
        <f t="shared" si="64"/>
        <v>5.625</v>
      </c>
      <c r="I1366">
        <f t="shared" si="65"/>
        <v>22</v>
      </c>
    </row>
    <row r="1367" spans="1:9" x14ac:dyDescent="0.3">
      <c r="A1367" t="s">
        <v>2722</v>
      </c>
      <c r="B1367">
        <v>6.2</v>
      </c>
      <c r="F1367" t="s">
        <v>2166</v>
      </c>
      <c r="G1367">
        <f t="shared" si="63"/>
        <v>3</v>
      </c>
      <c r="H1367">
        <f t="shared" si="64"/>
        <v>5.6000000000000005</v>
      </c>
      <c r="I1367">
        <f t="shared" si="65"/>
        <v>21.9</v>
      </c>
    </row>
    <row r="1368" spans="1:9" x14ac:dyDescent="0.3">
      <c r="A1368" t="s">
        <v>3470</v>
      </c>
      <c r="B1368">
        <v>6.2</v>
      </c>
      <c r="F1368" t="s">
        <v>565</v>
      </c>
      <c r="G1368">
        <f t="shared" si="63"/>
        <v>3</v>
      </c>
      <c r="H1368">
        <f t="shared" si="64"/>
        <v>5.6000000000000005</v>
      </c>
      <c r="I1368">
        <f t="shared" si="65"/>
        <v>21.9</v>
      </c>
    </row>
    <row r="1369" spans="1:9" x14ac:dyDescent="0.3">
      <c r="A1369" t="s">
        <v>7498</v>
      </c>
      <c r="B1369">
        <v>6.6</v>
      </c>
      <c r="F1369" t="s">
        <v>3552</v>
      </c>
      <c r="G1369">
        <f t="shared" si="63"/>
        <v>1</v>
      </c>
      <c r="H1369">
        <f t="shared" si="64"/>
        <v>5.6</v>
      </c>
      <c r="I1369">
        <f t="shared" si="65"/>
        <v>19.7</v>
      </c>
    </row>
    <row r="1370" spans="1:9" x14ac:dyDescent="0.3">
      <c r="A1370" t="s">
        <v>7134</v>
      </c>
      <c r="B1370">
        <v>6.2</v>
      </c>
      <c r="F1370" t="s">
        <v>4794</v>
      </c>
      <c r="G1370">
        <f t="shared" si="63"/>
        <v>1</v>
      </c>
      <c r="H1370">
        <f t="shared" si="64"/>
        <v>5.6</v>
      </c>
      <c r="I1370">
        <f t="shared" si="65"/>
        <v>19.7</v>
      </c>
    </row>
    <row r="1371" spans="1:9" x14ac:dyDescent="0.3">
      <c r="A1371" t="s">
        <v>499</v>
      </c>
      <c r="B1371">
        <v>5.0999999999999996</v>
      </c>
      <c r="F1371" t="s">
        <v>6024</v>
      </c>
      <c r="G1371">
        <f t="shared" si="63"/>
        <v>1</v>
      </c>
      <c r="H1371">
        <f t="shared" si="64"/>
        <v>5.6</v>
      </c>
      <c r="I1371">
        <f t="shared" si="65"/>
        <v>19.7</v>
      </c>
    </row>
    <row r="1372" spans="1:9" x14ac:dyDescent="0.3">
      <c r="A1372" t="s">
        <v>3694</v>
      </c>
      <c r="B1372">
        <v>6.6</v>
      </c>
      <c r="F1372" t="s">
        <v>7555</v>
      </c>
      <c r="G1372">
        <f t="shared" si="63"/>
        <v>1</v>
      </c>
      <c r="H1372">
        <f t="shared" si="64"/>
        <v>5.6</v>
      </c>
      <c r="I1372">
        <f t="shared" si="65"/>
        <v>19.7</v>
      </c>
    </row>
    <row r="1373" spans="1:9" x14ac:dyDescent="0.3">
      <c r="A1373" t="s">
        <v>7525</v>
      </c>
      <c r="B1373">
        <v>6.1</v>
      </c>
      <c r="F1373" t="s">
        <v>7930</v>
      </c>
      <c r="G1373">
        <f t="shared" si="63"/>
        <v>1</v>
      </c>
      <c r="H1373">
        <f t="shared" si="64"/>
        <v>5.6</v>
      </c>
      <c r="I1373">
        <f t="shared" si="65"/>
        <v>19.7</v>
      </c>
    </row>
    <row r="1374" spans="1:9" x14ac:dyDescent="0.3">
      <c r="A1374" t="s">
        <v>5469</v>
      </c>
      <c r="B1374">
        <v>6.6</v>
      </c>
      <c r="F1374" t="s">
        <v>8690</v>
      </c>
      <c r="G1374">
        <f t="shared" si="63"/>
        <v>1</v>
      </c>
      <c r="H1374">
        <f t="shared" si="64"/>
        <v>5.6</v>
      </c>
      <c r="I1374">
        <f t="shared" si="65"/>
        <v>19.7</v>
      </c>
    </row>
    <row r="1375" spans="1:9" x14ac:dyDescent="0.3">
      <c r="A1375" t="s">
        <v>7535</v>
      </c>
      <c r="B1375">
        <v>5.9</v>
      </c>
      <c r="F1375" t="s">
        <v>9572</v>
      </c>
      <c r="G1375">
        <f t="shared" si="63"/>
        <v>1</v>
      </c>
      <c r="H1375">
        <f t="shared" si="64"/>
        <v>5.6</v>
      </c>
      <c r="I1375">
        <f t="shared" si="65"/>
        <v>19.7</v>
      </c>
    </row>
    <row r="1376" spans="1:9" x14ac:dyDescent="0.3">
      <c r="A1376" t="s">
        <v>7540</v>
      </c>
      <c r="B1376">
        <v>6.3</v>
      </c>
      <c r="F1376" t="s">
        <v>9616</v>
      </c>
      <c r="G1376">
        <f t="shared" si="63"/>
        <v>1</v>
      </c>
      <c r="H1376">
        <f t="shared" si="64"/>
        <v>5.6</v>
      </c>
      <c r="I1376">
        <f t="shared" si="65"/>
        <v>19.7</v>
      </c>
    </row>
    <row r="1377" spans="1:9" x14ac:dyDescent="0.3">
      <c r="A1377" t="s">
        <v>7545</v>
      </c>
      <c r="B1377">
        <v>7.1</v>
      </c>
      <c r="F1377" t="s">
        <v>9753</v>
      </c>
      <c r="G1377">
        <f t="shared" si="63"/>
        <v>1</v>
      </c>
      <c r="H1377">
        <f t="shared" si="64"/>
        <v>5.6</v>
      </c>
      <c r="I1377">
        <f t="shared" si="65"/>
        <v>19.7</v>
      </c>
    </row>
    <row r="1378" spans="1:9" x14ac:dyDescent="0.3">
      <c r="A1378" t="s">
        <v>2943</v>
      </c>
      <c r="B1378">
        <v>5</v>
      </c>
      <c r="F1378" t="s">
        <v>9785</v>
      </c>
      <c r="G1378">
        <f t="shared" si="63"/>
        <v>1</v>
      </c>
      <c r="H1378">
        <f t="shared" si="64"/>
        <v>5.6</v>
      </c>
      <c r="I1378">
        <f t="shared" si="65"/>
        <v>19.7</v>
      </c>
    </row>
    <row r="1379" spans="1:9" x14ac:dyDescent="0.3">
      <c r="A1379" t="s">
        <v>7555</v>
      </c>
      <c r="B1379">
        <v>5.6</v>
      </c>
      <c r="F1379" t="s">
        <v>10250</v>
      </c>
      <c r="G1379">
        <f t="shared" si="63"/>
        <v>1</v>
      </c>
      <c r="H1379">
        <f t="shared" si="64"/>
        <v>5.6</v>
      </c>
      <c r="I1379">
        <f t="shared" si="65"/>
        <v>19.7</v>
      </c>
    </row>
    <row r="1380" spans="1:9" x14ac:dyDescent="0.3">
      <c r="A1380" t="s">
        <v>4914</v>
      </c>
      <c r="B1380">
        <v>7.4</v>
      </c>
      <c r="F1380" t="s">
        <v>10381</v>
      </c>
      <c r="G1380">
        <f t="shared" si="63"/>
        <v>1</v>
      </c>
      <c r="H1380">
        <f t="shared" si="64"/>
        <v>5.6</v>
      </c>
      <c r="I1380">
        <f t="shared" si="65"/>
        <v>19.7</v>
      </c>
    </row>
    <row r="1381" spans="1:9" x14ac:dyDescent="0.3">
      <c r="A1381" t="s">
        <v>7565</v>
      </c>
      <c r="B1381">
        <v>4.5</v>
      </c>
      <c r="F1381" t="s">
        <v>11860</v>
      </c>
      <c r="G1381">
        <f t="shared" si="63"/>
        <v>1</v>
      </c>
      <c r="H1381">
        <f t="shared" si="64"/>
        <v>5.6</v>
      </c>
      <c r="I1381">
        <f t="shared" si="65"/>
        <v>19.7</v>
      </c>
    </row>
    <row r="1382" spans="1:9" x14ac:dyDescent="0.3">
      <c r="A1382" t="s">
        <v>7572</v>
      </c>
      <c r="B1382">
        <v>6.2</v>
      </c>
      <c r="F1382" t="s">
        <v>4831</v>
      </c>
      <c r="G1382">
        <f t="shared" si="63"/>
        <v>1</v>
      </c>
      <c r="H1382">
        <f t="shared" si="64"/>
        <v>5.6</v>
      </c>
      <c r="I1382">
        <f t="shared" si="65"/>
        <v>19.7</v>
      </c>
    </row>
    <row r="1383" spans="1:9" x14ac:dyDescent="0.3">
      <c r="A1383" t="s">
        <v>6308</v>
      </c>
      <c r="B1383">
        <v>5</v>
      </c>
      <c r="F1383" t="s">
        <v>11668</v>
      </c>
      <c r="G1383">
        <f t="shared" si="63"/>
        <v>1</v>
      </c>
      <c r="H1383">
        <f t="shared" si="64"/>
        <v>5.6</v>
      </c>
      <c r="I1383">
        <f t="shared" si="65"/>
        <v>19.7</v>
      </c>
    </row>
    <row r="1384" spans="1:9" x14ac:dyDescent="0.3">
      <c r="A1384" t="s">
        <v>4401</v>
      </c>
      <c r="B1384">
        <v>6.5</v>
      </c>
      <c r="F1384" t="s">
        <v>11208</v>
      </c>
      <c r="G1384">
        <f t="shared" si="63"/>
        <v>1</v>
      </c>
      <c r="H1384">
        <f t="shared" si="64"/>
        <v>5.6</v>
      </c>
      <c r="I1384">
        <f t="shared" si="65"/>
        <v>19.7</v>
      </c>
    </row>
    <row r="1385" spans="1:9" x14ac:dyDescent="0.3">
      <c r="A1385" t="s">
        <v>6244</v>
      </c>
      <c r="B1385">
        <v>5.0999999999999996</v>
      </c>
      <c r="F1385" t="s">
        <v>2968</v>
      </c>
      <c r="G1385">
        <f t="shared" si="63"/>
        <v>1</v>
      </c>
      <c r="H1385">
        <f t="shared" si="64"/>
        <v>5.6</v>
      </c>
      <c r="I1385">
        <f t="shared" si="65"/>
        <v>19.7</v>
      </c>
    </row>
    <row r="1386" spans="1:9" x14ac:dyDescent="0.3">
      <c r="A1386" t="s">
        <v>4773</v>
      </c>
      <c r="B1386">
        <v>6.5</v>
      </c>
      <c r="F1386" t="s">
        <v>13109</v>
      </c>
      <c r="G1386">
        <f t="shared" si="63"/>
        <v>1</v>
      </c>
      <c r="H1386">
        <f t="shared" si="64"/>
        <v>5.6</v>
      </c>
      <c r="I1386">
        <f t="shared" si="65"/>
        <v>19.7</v>
      </c>
    </row>
    <row r="1387" spans="1:9" x14ac:dyDescent="0.3">
      <c r="A1387" t="s">
        <v>3778</v>
      </c>
      <c r="B1387">
        <v>6.2</v>
      </c>
      <c r="F1387" t="s">
        <v>13811</v>
      </c>
      <c r="G1387">
        <f t="shared" si="63"/>
        <v>1</v>
      </c>
      <c r="H1387">
        <f t="shared" si="64"/>
        <v>5.6</v>
      </c>
      <c r="I1387">
        <f t="shared" si="65"/>
        <v>19.7</v>
      </c>
    </row>
    <row r="1388" spans="1:9" x14ac:dyDescent="0.3">
      <c r="A1388" t="s">
        <v>5204</v>
      </c>
      <c r="B1388">
        <v>6.3</v>
      </c>
      <c r="F1388" t="s">
        <v>14902</v>
      </c>
      <c r="G1388">
        <f t="shared" si="63"/>
        <v>1</v>
      </c>
      <c r="H1388">
        <f t="shared" si="64"/>
        <v>5.6</v>
      </c>
      <c r="I1388">
        <f t="shared" si="65"/>
        <v>19.7</v>
      </c>
    </row>
    <row r="1389" spans="1:9" x14ac:dyDescent="0.3">
      <c r="A1389" t="s">
        <v>6063</v>
      </c>
      <c r="B1389">
        <v>3.8</v>
      </c>
      <c r="F1389" t="s">
        <v>15139</v>
      </c>
      <c r="G1389">
        <f t="shared" si="63"/>
        <v>1</v>
      </c>
      <c r="H1389">
        <f t="shared" si="64"/>
        <v>5.6</v>
      </c>
      <c r="I1389">
        <f t="shared" si="65"/>
        <v>19.7</v>
      </c>
    </row>
    <row r="1390" spans="1:9" x14ac:dyDescent="0.3">
      <c r="A1390" t="s">
        <v>4041</v>
      </c>
      <c r="B1390">
        <v>6.2</v>
      </c>
      <c r="F1390" t="s">
        <v>15207</v>
      </c>
      <c r="G1390">
        <f t="shared" si="63"/>
        <v>1</v>
      </c>
      <c r="H1390">
        <f t="shared" si="64"/>
        <v>5.6</v>
      </c>
      <c r="I1390">
        <f t="shared" si="65"/>
        <v>19.7</v>
      </c>
    </row>
    <row r="1391" spans="1:9" x14ac:dyDescent="0.3">
      <c r="A1391" t="s">
        <v>2277</v>
      </c>
      <c r="B1391">
        <v>5.7</v>
      </c>
      <c r="F1391" t="s">
        <v>16011</v>
      </c>
      <c r="G1391">
        <f t="shared" si="63"/>
        <v>1</v>
      </c>
      <c r="H1391">
        <f t="shared" si="64"/>
        <v>5.6</v>
      </c>
      <c r="I1391">
        <f t="shared" si="65"/>
        <v>19.7</v>
      </c>
    </row>
    <row r="1392" spans="1:9" x14ac:dyDescent="0.3">
      <c r="A1392" t="s">
        <v>6573</v>
      </c>
      <c r="B1392">
        <v>6.7</v>
      </c>
      <c r="F1392" t="s">
        <v>16075</v>
      </c>
      <c r="G1392">
        <f t="shared" si="63"/>
        <v>1</v>
      </c>
      <c r="H1392">
        <f t="shared" si="64"/>
        <v>5.6</v>
      </c>
      <c r="I1392">
        <f t="shared" si="65"/>
        <v>19.7</v>
      </c>
    </row>
    <row r="1393" spans="1:9" x14ac:dyDescent="0.3">
      <c r="A1393" t="s">
        <v>7635</v>
      </c>
      <c r="B1393">
        <v>6.8</v>
      </c>
      <c r="F1393" t="s">
        <v>16212</v>
      </c>
      <c r="G1393">
        <f t="shared" si="63"/>
        <v>1</v>
      </c>
      <c r="H1393">
        <f t="shared" si="64"/>
        <v>5.6</v>
      </c>
      <c r="I1393">
        <f t="shared" si="65"/>
        <v>19.7</v>
      </c>
    </row>
    <row r="1394" spans="1:9" x14ac:dyDescent="0.3">
      <c r="A1394" t="s">
        <v>2656</v>
      </c>
      <c r="B1394">
        <v>6</v>
      </c>
      <c r="F1394" t="s">
        <v>16814</v>
      </c>
      <c r="G1394">
        <f t="shared" si="63"/>
        <v>1</v>
      </c>
      <c r="H1394">
        <f t="shared" si="64"/>
        <v>5.6</v>
      </c>
      <c r="I1394">
        <f t="shared" si="65"/>
        <v>19.7</v>
      </c>
    </row>
    <row r="1395" spans="1:9" x14ac:dyDescent="0.3">
      <c r="A1395" t="s">
        <v>7644</v>
      </c>
      <c r="B1395">
        <v>7.3</v>
      </c>
      <c r="F1395" t="s">
        <v>17390</v>
      </c>
      <c r="G1395">
        <f t="shared" si="63"/>
        <v>1</v>
      </c>
      <c r="H1395">
        <f t="shared" si="64"/>
        <v>5.6</v>
      </c>
      <c r="I1395">
        <f t="shared" si="65"/>
        <v>19.7</v>
      </c>
    </row>
    <row r="1396" spans="1:9" x14ac:dyDescent="0.3">
      <c r="A1396" t="s">
        <v>1687</v>
      </c>
      <c r="B1396">
        <v>5.5</v>
      </c>
      <c r="F1396" t="s">
        <v>17665</v>
      </c>
      <c r="G1396">
        <f t="shared" si="63"/>
        <v>1</v>
      </c>
      <c r="H1396">
        <f t="shared" si="64"/>
        <v>5.6</v>
      </c>
      <c r="I1396">
        <f t="shared" si="65"/>
        <v>19.7</v>
      </c>
    </row>
    <row r="1397" spans="1:9" x14ac:dyDescent="0.3">
      <c r="A1397" t="s">
        <v>4945</v>
      </c>
      <c r="B1397">
        <v>6.7</v>
      </c>
      <c r="F1397" t="s">
        <v>18454</v>
      </c>
      <c r="G1397">
        <f t="shared" si="63"/>
        <v>1</v>
      </c>
      <c r="H1397">
        <f t="shared" si="64"/>
        <v>5.6</v>
      </c>
      <c r="I1397">
        <f t="shared" si="65"/>
        <v>19.7</v>
      </c>
    </row>
    <row r="1398" spans="1:9" x14ac:dyDescent="0.3">
      <c r="A1398" t="s">
        <v>7657</v>
      </c>
      <c r="B1398">
        <v>4.8</v>
      </c>
      <c r="F1398" t="s">
        <v>20657</v>
      </c>
      <c r="G1398">
        <f t="shared" si="63"/>
        <v>1</v>
      </c>
      <c r="H1398">
        <f t="shared" si="64"/>
        <v>5.6</v>
      </c>
      <c r="I1398">
        <f t="shared" si="65"/>
        <v>19.7</v>
      </c>
    </row>
    <row r="1399" spans="1:9" x14ac:dyDescent="0.3">
      <c r="A1399" t="s">
        <v>507</v>
      </c>
      <c r="B1399">
        <v>5.7</v>
      </c>
      <c r="F1399" t="s">
        <v>21797</v>
      </c>
      <c r="G1399">
        <f t="shared" si="63"/>
        <v>1</v>
      </c>
      <c r="H1399">
        <f t="shared" si="64"/>
        <v>5.6</v>
      </c>
      <c r="I1399">
        <f t="shared" si="65"/>
        <v>19.7</v>
      </c>
    </row>
    <row r="1400" spans="1:9" x14ac:dyDescent="0.3">
      <c r="A1400" t="s">
        <v>5081</v>
      </c>
      <c r="B1400">
        <v>5.0999999999999996</v>
      </c>
      <c r="F1400" t="s">
        <v>22122</v>
      </c>
      <c r="G1400">
        <f t="shared" si="63"/>
        <v>1</v>
      </c>
      <c r="H1400">
        <f t="shared" si="64"/>
        <v>5.6</v>
      </c>
      <c r="I1400">
        <f t="shared" si="65"/>
        <v>19.7</v>
      </c>
    </row>
    <row r="1401" spans="1:9" x14ac:dyDescent="0.3">
      <c r="A1401" t="s">
        <v>7673</v>
      </c>
      <c r="B1401">
        <v>6</v>
      </c>
      <c r="F1401" t="s">
        <v>22410</v>
      </c>
      <c r="G1401">
        <f t="shared" si="63"/>
        <v>1</v>
      </c>
      <c r="H1401">
        <f t="shared" si="64"/>
        <v>5.6</v>
      </c>
      <c r="I1401">
        <f t="shared" si="65"/>
        <v>19.7</v>
      </c>
    </row>
    <row r="1402" spans="1:9" x14ac:dyDescent="0.3">
      <c r="A1402" t="s">
        <v>5111</v>
      </c>
      <c r="B1402">
        <v>4.2</v>
      </c>
      <c r="F1402" t="s">
        <v>23810</v>
      </c>
      <c r="G1402">
        <f t="shared" si="63"/>
        <v>1</v>
      </c>
      <c r="H1402">
        <f t="shared" si="64"/>
        <v>5.6</v>
      </c>
      <c r="I1402">
        <f t="shared" si="65"/>
        <v>19.7</v>
      </c>
    </row>
    <row r="1403" spans="1:9" x14ac:dyDescent="0.3">
      <c r="A1403" t="s">
        <v>435</v>
      </c>
      <c r="B1403">
        <v>7.4</v>
      </c>
      <c r="F1403" t="s">
        <v>22596</v>
      </c>
      <c r="G1403">
        <f t="shared" si="63"/>
        <v>1</v>
      </c>
      <c r="H1403">
        <f t="shared" si="64"/>
        <v>5.6</v>
      </c>
      <c r="I1403">
        <f t="shared" si="65"/>
        <v>19.7</v>
      </c>
    </row>
    <row r="1404" spans="1:9" x14ac:dyDescent="0.3">
      <c r="A1404" t="s">
        <v>7687</v>
      </c>
      <c r="B1404">
        <v>4.5999999999999996</v>
      </c>
      <c r="F1404" t="s">
        <v>5433</v>
      </c>
      <c r="G1404">
        <f t="shared" si="63"/>
        <v>2</v>
      </c>
      <c r="H1404">
        <f t="shared" si="64"/>
        <v>5.6</v>
      </c>
      <c r="I1404">
        <f t="shared" si="65"/>
        <v>19.7</v>
      </c>
    </row>
    <row r="1405" spans="1:9" x14ac:dyDescent="0.3">
      <c r="A1405" t="s">
        <v>187</v>
      </c>
      <c r="B1405">
        <v>6.9</v>
      </c>
      <c r="F1405" t="s">
        <v>8504</v>
      </c>
      <c r="G1405">
        <f t="shared" si="63"/>
        <v>2</v>
      </c>
      <c r="H1405">
        <f t="shared" si="64"/>
        <v>5.6</v>
      </c>
      <c r="I1405">
        <f t="shared" si="65"/>
        <v>19.7</v>
      </c>
    </row>
    <row r="1406" spans="1:9" x14ac:dyDescent="0.3">
      <c r="A1406" t="s">
        <v>1058</v>
      </c>
      <c r="B1406">
        <v>6.9</v>
      </c>
      <c r="F1406" t="s">
        <v>13140</v>
      </c>
      <c r="G1406">
        <f t="shared" si="63"/>
        <v>2</v>
      </c>
      <c r="H1406">
        <f t="shared" si="64"/>
        <v>5.6</v>
      </c>
      <c r="I1406">
        <f t="shared" si="65"/>
        <v>19.7</v>
      </c>
    </row>
    <row r="1407" spans="1:9" x14ac:dyDescent="0.3">
      <c r="A1407" t="s">
        <v>3778</v>
      </c>
      <c r="B1407">
        <v>8</v>
      </c>
      <c r="F1407" t="s">
        <v>6800</v>
      </c>
      <c r="G1407">
        <f t="shared" si="63"/>
        <v>5</v>
      </c>
      <c r="H1407">
        <f t="shared" si="64"/>
        <v>5.6</v>
      </c>
      <c r="I1407">
        <f t="shared" si="65"/>
        <v>19.7</v>
      </c>
    </row>
    <row r="1408" spans="1:9" x14ac:dyDescent="0.3">
      <c r="A1408" t="s">
        <v>7707</v>
      </c>
      <c r="B1408">
        <v>6.4</v>
      </c>
      <c r="F1408" t="s">
        <v>499</v>
      </c>
      <c r="G1408">
        <f t="shared" si="63"/>
        <v>9</v>
      </c>
      <c r="H1408">
        <f t="shared" si="64"/>
        <v>5.5777777777777784</v>
      </c>
      <c r="I1408">
        <f t="shared" si="65"/>
        <v>19.600000000000001</v>
      </c>
    </row>
    <row r="1409" spans="1:9" x14ac:dyDescent="0.3">
      <c r="A1409" t="s">
        <v>2246</v>
      </c>
      <c r="B1409">
        <v>6.3</v>
      </c>
      <c r="F1409" t="s">
        <v>16339</v>
      </c>
      <c r="G1409">
        <f t="shared" si="63"/>
        <v>3</v>
      </c>
      <c r="H1409">
        <f t="shared" si="64"/>
        <v>5.5666666666666673</v>
      </c>
      <c r="I1409">
        <f t="shared" si="65"/>
        <v>19.600000000000001</v>
      </c>
    </row>
    <row r="1410" spans="1:9" x14ac:dyDescent="0.3">
      <c r="A1410" t="s">
        <v>1064</v>
      </c>
      <c r="B1410">
        <v>6.8</v>
      </c>
      <c r="F1410" t="s">
        <v>4531</v>
      </c>
      <c r="G1410">
        <f t="shared" ref="G1410:G1473" si="66">COUNTIF($A$2:$A$3787,F1410)</f>
        <v>5</v>
      </c>
      <c r="H1410">
        <f t="shared" ref="H1410:H1473" si="67">AVERAGEIF($A$2:$A$3787,F1410,$B$2:$B$3787)</f>
        <v>5.5600000000000005</v>
      </c>
      <c r="I1410">
        <f t="shared" ref="I1410:I1473" si="68">_xlfn.PERCENTRANK.INC($H$2:$H$1752,H1410)*100</f>
        <v>19.5</v>
      </c>
    </row>
    <row r="1411" spans="1:9" x14ac:dyDescent="0.3">
      <c r="A1411" t="s">
        <v>4021</v>
      </c>
      <c r="B1411">
        <v>6.8</v>
      </c>
      <c r="F1411" t="s">
        <v>9940</v>
      </c>
      <c r="G1411">
        <f t="shared" si="66"/>
        <v>2</v>
      </c>
      <c r="H1411">
        <f t="shared" si="67"/>
        <v>5.5500000000000007</v>
      </c>
      <c r="I1411">
        <f t="shared" si="68"/>
        <v>19.400000000000002</v>
      </c>
    </row>
    <row r="1412" spans="1:9" x14ac:dyDescent="0.3">
      <c r="A1412" t="s">
        <v>7754</v>
      </c>
      <c r="B1412">
        <v>5.4</v>
      </c>
      <c r="F1412" t="s">
        <v>6171</v>
      </c>
      <c r="G1412">
        <f t="shared" si="66"/>
        <v>2</v>
      </c>
      <c r="H1412">
        <f t="shared" si="67"/>
        <v>5.55</v>
      </c>
      <c r="I1412">
        <f t="shared" si="68"/>
        <v>19.3</v>
      </c>
    </row>
    <row r="1413" spans="1:9" x14ac:dyDescent="0.3">
      <c r="A1413" t="s">
        <v>487</v>
      </c>
      <c r="B1413">
        <v>7.2</v>
      </c>
      <c r="F1413" t="s">
        <v>3917</v>
      </c>
      <c r="G1413">
        <f t="shared" si="66"/>
        <v>4</v>
      </c>
      <c r="H1413">
        <f t="shared" si="67"/>
        <v>5.55</v>
      </c>
      <c r="I1413">
        <f t="shared" si="68"/>
        <v>19.3</v>
      </c>
    </row>
    <row r="1414" spans="1:9" x14ac:dyDescent="0.3">
      <c r="A1414" t="s">
        <v>1204</v>
      </c>
      <c r="B1414">
        <v>7.3</v>
      </c>
      <c r="F1414" t="s">
        <v>4356</v>
      </c>
      <c r="G1414">
        <f t="shared" si="66"/>
        <v>3</v>
      </c>
      <c r="H1414">
        <f t="shared" si="67"/>
        <v>5.5333333333333341</v>
      </c>
      <c r="I1414">
        <f t="shared" si="68"/>
        <v>19.2</v>
      </c>
    </row>
    <row r="1415" spans="1:9" x14ac:dyDescent="0.3">
      <c r="A1415" t="s">
        <v>7767</v>
      </c>
      <c r="B1415">
        <v>5.2</v>
      </c>
      <c r="F1415" t="s">
        <v>4099</v>
      </c>
      <c r="G1415">
        <f t="shared" si="66"/>
        <v>6</v>
      </c>
      <c r="H1415">
        <f t="shared" si="67"/>
        <v>5.5333333333333341</v>
      </c>
      <c r="I1415">
        <f t="shared" si="68"/>
        <v>19.2</v>
      </c>
    </row>
    <row r="1416" spans="1:9" x14ac:dyDescent="0.3">
      <c r="A1416" t="s">
        <v>1783</v>
      </c>
      <c r="B1416">
        <v>5.5</v>
      </c>
      <c r="F1416" t="s">
        <v>1605</v>
      </c>
      <c r="G1416">
        <f t="shared" si="66"/>
        <v>5</v>
      </c>
      <c r="H1416">
        <f t="shared" si="67"/>
        <v>5.52</v>
      </c>
      <c r="I1416">
        <f t="shared" si="68"/>
        <v>19.2</v>
      </c>
    </row>
    <row r="1417" spans="1:9" x14ac:dyDescent="0.3">
      <c r="A1417" t="s">
        <v>7778</v>
      </c>
      <c r="B1417">
        <v>7.7</v>
      </c>
      <c r="F1417" t="s">
        <v>4008</v>
      </c>
      <c r="G1417">
        <f t="shared" si="66"/>
        <v>1</v>
      </c>
      <c r="H1417">
        <f t="shared" si="67"/>
        <v>5.5</v>
      </c>
      <c r="I1417">
        <f t="shared" si="68"/>
        <v>17.7</v>
      </c>
    </row>
    <row r="1418" spans="1:9" x14ac:dyDescent="0.3">
      <c r="A1418" t="s">
        <v>7785</v>
      </c>
      <c r="B1418">
        <v>7.1</v>
      </c>
      <c r="F1418" t="s">
        <v>4972</v>
      </c>
      <c r="G1418">
        <f t="shared" si="66"/>
        <v>1</v>
      </c>
      <c r="H1418">
        <f t="shared" si="67"/>
        <v>5.5</v>
      </c>
      <c r="I1418">
        <f t="shared" si="68"/>
        <v>17.7</v>
      </c>
    </row>
    <row r="1419" spans="1:9" x14ac:dyDescent="0.3">
      <c r="A1419" t="s">
        <v>7792</v>
      </c>
      <c r="B1419">
        <v>5.3</v>
      </c>
      <c r="F1419" t="s">
        <v>5280</v>
      </c>
      <c r="G1419">
        <f t="shared" si="66"/>
        <v>1</v>
      </c>
      <c r="H1419">
        <f t="shared" si="67"/>
        <v>5.5</v>
      </c>
      <c r="I1419">
        <f t="shared" si="68"/>
        <v>17.7</v>
      </c>
    </row>
    <row r="1420" spans="1:9" x14ac:dyDescent="0.3">
      <c r="A1420" t="s">
        <v>7796</v>
      </c>
      <c r="B1420">
        <v>5.6</v>
      </c>
      <c r="F1420" t="s">
        <v>11478</v>
      </c>
      <c r="G1420">
        <f t="shared" si="66"/>
        <v>1</v>
      </c>
      <c r="H1420">
        <f t="shared" si="67"/>
        <v>5.5</v>
      </c>
      <c r="I1420">
        <f t="shared" si="68"/>
        <v>17.7</v>
      </c>
    </row>
    <row r="1421" spans="1:9" x14ac:dyDescent="0.3">
      <c r="A1421" t="s">
        <v>4628</v>
      </c>
      <c r="B1421">
        <v>5.7</v>
      </c>
      <c r="F1421" t="s">
        <v>11940</v>
      </c>
      <c r="G1421">
        <f t="shared" si="66"/>
        <v>1</v>
      </c>
      <c r="H1421">
        <f t="shared" si="67"/>
        <v>5.5</v>
      </c>
      <c r="I1421">
        <f t="shared" si="68"/>
        <v>17.7</v>
      </c>
    </row>
    <row r="1422" spans="1:9" x14ac:dyDescent="0.3">
      <c r="A1422" t="s">
        <v>6667</v>
      </c>
      <c r="B1422">
        <v>7.1</v>
      </c>
      <c r="F1422" t="s">
        <v>12954</v>
      </c>
      <c r="G1422">
        <f t="shared" si="66"/>
        <v>1</v>
      </c>
      <c r="H1422">
        <f t="shared" si="67"/>
        <v>5.5</v>
      </c>
      <c r="I1422">
        <f t="shared" si="68"/>
        <v>17.7</v>
      </c>
    </row>
    <row r="1423" spans="1:9" x14ac:dyDescent="0.3">
      <c r="A1423" t="s">
        <v>3891</v>
      </c>
      <c r="B1423">
        <v>7.6</v>
      </c>
      <c r="F1423" t="s">
        <v>13370</v>
      </c>
      <c r="G1423">
        <f t="shared" si="66"/>
        <v>1</v>
      </c>
      <c r="H1423">
        <f t="shared" si="67"/>
        <v>5.5</v>
      </c>
      <c r="I1423">
        <f t="shared" si="68"/>
        <v>17.7</v>
      </c>
    </row>
    <row r="1424" spans="1:9" x14ac:dyDescent="0.3">
      <c r="A1424" t="s">
        <v>3444</v>
      </c>
      <c r="B1424">
        <v>5.5</v>
      </c>
      <c r="F1424" t="s">
        <v>14714</v>
      </c>
      <c r="G1424">
        <f t="shared" si="66"/>
        <v>1</v>
      </c>
      <c r="H1424">
        <f t="shared" si="67"/>
        <v>5.5</v>
      </c>
      <c r="I1424">
        <f t="shared" si="68"/>
        <v>17.7</v>
      </c>
    </row>
    <row r="1425" spans="1:9" x14ac:dyDescent="0.3">
      <c r="A1425" t="s">
        <v>1575</v>
      </c>
      <c r="B1425">
        <v>5.0999999999999996</v>
      </c>
      <c r="F1425" t="s">
        <v>14921</v>
      </c>
      <c r="G1425">
        <f t="shared" si="66"/>
        <v>1</v>
      </c>
      <c r="H1425">
        <f t="shared" si="67"/>
        <v>5.5</v>
      </c>
      <c r="I1425">
        <f t="shared" si="68"/>
        <v>17.7</v>
      </c>
    </row>
    <row r="1426" spans="1:9" x14ac:dyDescent="0.3">
      <c r="A1426" t="s">
        <v>7823</v>
      </c>
      <c r="B1426">
        <v>6.3</v>
      </c>
      <c r="F1426" t="s">
        <v>9843</v>
      </c>
      <c r="G1426">
        <f t="shared" si="66"/>
        <v>1</v>
      </c>
      <c r="H1426">
        <f t="shared" si="67"/>
        <v>5.5</v>
      </c>
      <c r="I1426">
        <f t="shared" si="68"/>
        <v>17.7</v>
      </c>
    </row>
    <row r="1427" spans="1:9" x14ac:dyDescent="0.3">
      <c r="A1427" t="s">
        <v>7829</v>
      </c>
      <c r="B1427">
        <v>4.9000000000000004</v>
      </c>
      <c r="F1427" t="s">
        <v>15188</v>
      </c>
      <c r="G1427">
        <f t="shared" si="66"/>
        <v>1</v>
      </c>
      <c r="H1427">
        <f t="shared" si="67"/>
        <v>5.5</v>
      </c>
      <c r="I1427">
        <f t="shared" si="68"/>
        <v>17.7</v>
      </c>
    </row>
    <row r="1428" spans="1:9" x14ac:dyDescent="0.3">
      <c r="A1428" t="s">
        <v>7835</v>
      </c>
      <c r="B1428">
        <v>6.5</v>
      </c>
      <c r="F1428" t="s">
        <v>15386</v>
      </c>
      <c r="G1428">
        <f t="shared" si="66"/>
        <v>1</v>
      </c>
      <c r="H1428">
        <f t="shared" si="67"/>
        <v>5.5</v>
      </c>
      <c r="I1428">
        <f t="shared" si="68"/>
        <v>17.7</v>
      </c>
    </row>
    <row r="1429" spans="1:9" x14ac:dyDescent="0.3">
      <c r="A1429" t="s">
        <v>5861</v>
      </c>
      <c r="B1429">
        <v>5.6</v>
      </c>
      <c r="F1429" t="s">
        <v>5477</v>
      </c>
      <c r="G1429">
        <f t="shared" si="66"/>
        <v>1</v>
      </c>
      <c r="H1429">
        <f t="shared" si="67"/>
        <v>5.5</v>
      </c>
      <c r="I1429">
        <f t="shared" si="68"/>
        <v>17.7</v>
      </c>
    </row>
    <row r="1430" spans="1:9" x14ac:dyDescent="0.3">
      <c r="A1430" t="s">
        <v>7847</v>
      </c>
      <c r="B1430">
        <v>5.3</v>
      </c>
      <c r="F1430" t="s">
        <v>17117</v>
      </c>
      <c r="G1430">
        <f t="shared" si="66"/>
        <v>1</v>
      </c>
      <c r="H1430">
        <f t="shared" si="67"/>
        <v>5.5</v>
      </c>
      <c r="I1430">
        <f t="shared" si="68"/>
        <v>17.7</v>
      </c>
    </row>
    <row r="1431" spans="1:9" x14ac:dyDescent="0.3">
      <c r="A1431" t="s">
        <v>7852</v>
      </c>
      <c r="B1431">
        <v>6.5</v>
      </c>
      <c r="F1431" t="s">
        <v>21850</v>
      </c>
      <c r="G1431">
        <f t="shared" si="66"/>
        <v>1</v>
      </c>
      <c r="H1431">
        <f t="shared" si="67"/>
        <v>5.5</v>
      </c>
      <c r="I1431">
        <f t="shared" si="68"/>
        <v>17.7</v>
      </c>
    </row>
    <row r="1432" spans="1:9" x14ac:dyDescent="0.3">
      <c r="A1432" t="s">
        <v>7858</v>
      </c>
      <c r="B1432">
        <v>6.8</v>
      </c>
      <c r="F1432" t="s">
        <v>23555</v>
      </c>
      <c r="G1432">
        <f t="shared" si="66"/>
        <v>1</v>
      </c>
      <c r="H1432">
        <f t="shared" si="67"/>
        <v>5.5</v>
      </c>
      <c r="I1432">
        <f t="shared" si="68"/>
        <v>17.7</v>
      </c>
    </row>
    <row r="1433" spans="1:9" x14ac:dyDescent="0.3">
      <c r="A1433" t="s">
        <v>7862</v>
      </c>
      <c r="B1433">
        <v>6.5</v>
      </c>
      <c r="F1433" t="s">
        <v>1582</v>
      </c>
      <c r="G1433">
        <f t="shared" si="66"/>
        <v>2</v>
      </c>
      <c r="H1433">
        <f t="shared" si="67"/>
        <v>5.5</v>
      </c>
      <c r="I1433">
        <f t="shared" si="68"/>
        <v>17.7</v>
      </c>
    </row>
    <row r="1434" spans="1:9" x14ac:dyDescent="0.3">
      <c r="A1434" t="s">
        <v>371</v>
      </c>
      <c r="B1434">
        <v>6</v>
      </c>
      <c r="F1434" t="s">
        <v>4370</v>
      </c>
      <c r="G1434">
        <f t="shared" si="66"/>
        <v>2</v>
      </c>
      <c r="H1434">
        <f t="shared" si="67"/>
        <v>5.5</v>
      </c>
      <c r="I1434">
        <f t="shared" si="68"/>
        <v>17.7</v>
      </c>
    </row>
    <row r="1435" spans="1:9" x14ac:dyDescent="0.3">
      <c r="A1435" t="s">
        <v>7870</v>
      </c>
      <c r="B1435">
        <v>8.4</v>
      </c>
      <c r="F1435" t="s">
        <v>576</v>
      </c>
      <c r="G1435">
        <f t="shared" si="66"/>
        <v>2</v>
      </c>
      <c r="H1435">
        <f t="shared" si="67"/>
        <v>5.5</v>
      </c>
      <c r="I1435">
        <f t="shared" si="68"/>
        <v>17.7</v>
      </c>
    </row>
    <row r="1436" spans="1:9" x14ac:dyDescent="0.3">
      <c r="A1436" t="s">
        <v>7875</v>
      </c>
      <c r="B1436">
        <v>6</v>
      </c>
      <c r="F1436" t="s">
        <v>7926</v>
      </c>
      <c r="G1436">
        <f t="shared" si="66"/>
        <v>2</v>
      </c>
      <c r="H1436">
        <f t="shared" si="67"/>
        <v>5.5</v>
      </c>
      <c r="I1436">
        <f t="shared" si="68"/>
        <v>17.7</v>
      </c>
    </row>
    <row r="1437" spans="1:9" x14ac:dyDescent="0.3">
      <c r="A1437" t="s">
        <v>6620</v>
      </c>
      <c r="B1437">
        <v>7.6</v>
      </c>
      <c r="F1437" t="s">
        <v>10903</v>
      </c>
      <c r="G1437">
        <f t="shared" si="66"/>
        <v>2</v>
      </c>
      <c r="H1437">
        <f t="shared" si="67"/>
        <v>5.5</v>
      </c>
      <c r="I1437">
        <f t="shared" si="68"/>
        <v>17.7</v>
      </c>
    </row>
    <row r="1438" spans="1:9" x14ac:dyDescent="0.3">
      <c r="A1438" t="s">
        <v>250</v>
      </c>
      <c r="B1438">
        <v>6.9</v>
      </c>
      <c r="F1438" t="s">
        <v>20169</v>
      </c>
      <c r="G1438">
        <f t="shared" si="66"/>
        <v>2</v>
      </c>
      <c r="H1438">
        <f t="shared" si="67"/>
        <v>5.5</v>
      </c>
      <c r="I1438">
        <f t="shared" si="68"/>
        <v>17.7</v>
      </c>
    </row>
    <row r="1439" spans="1:9" x14ac:dyDescent="0.3">
      <c r="A1439" t="s">
        <v>703</v>
      </c>
      <c r="B1439">
        <v>6.4</v>
      </c>
      <c r="F1439" t="s">
        <v>1902</v>
      </c>
      <c r="G1439">
        <f t="shared" si="66"/>
        <v>3</v>
      </c>
      <c r="H1439">
        <f t="shared" si="67"/>
        <v>5.5</v>
      </c>
      <c r="I1439">
        <f t="shared" si="68"/>
        <v>17.7</v>
      </c>
    </row>
    <row r="1440" spans="1:9" x14ac:dyDescent="0.3">
      <c r="A1440" t="s">
        <v>4107</v>
      </c>
      <c r="B1440">
        <v>5.0999999999999996</v>
      </c>
      <c r="F1440" t="s">
        <v>6767</v>
      </c>
      <c r="G1440">
        <f t="shared" si="66"/>
        <v>3</v>
      </c>
      <c r="H1440">
        <f t="shared" si="67"/>
        <v>5.5</v>
      </c>
      <c r="I1440">
        <f t="shared" si="68"/>
        <v>17.7</v>
      </c>
    </row>
    <row r="1441" spans="1:9" x14ac:dyDescent="0.3">
      <c r="A1441" t="s">
        <v>1058</v>
      </c>
      <c r="B1441">
        <v>7</v>
      </c>
      <c r="F1441" t="s">
        <v>7687</v>
      </c>
      <c r="G1441">
        <f t="shared" si="66"/>
        <v>4</v>
      </c>
      <c r="H1441">
        <f t="shared" si="67"/>
        <v>5.5</v>
      </c>
      <c r="I1441">
        <f t="shared" si="68"/>
        <v>17.7</v>
      </c>
    </row>
    <row r="1442" spans="1:9" x14ac:dyDescent="0.3">
      <c r="A1442" t="s">
        <v>7905</v>
      </c>
      <c r="B1442">
        <v>5.7</v>
      </c>
      <c r="F1442" t="s">
        <v>2656</v>
      </c>
      <c r="G1442">
        <f t="shared" si="66"/>
        <v>5</v>
      </c>
      <c r="H1442">
        <f t="shared" si="67"/>
        <v>5.5</v>
      </c>
      <c r="I1442">
        <f t="shared" si="68"/>
        <v>17.7</v>
      </c>
    </row>
    <row r="1443" spans="1:9" x14ac:dyDescent="0.3">
      <c r="A1443" t="s">
        <v>969</v>
      </c>
      <c r="B1443">
        <v>6.8</v>
      </c>
      <c r="F1443" t="s">
        <v>5861</v>
      </c>
      <c r="G1443">
        <f t="shared" si="66"/>
        <v>5</v>
      </c>
      <c r="H1443">
        <f t="shared" si="67"/>
        <v>5.4999999999999991</v>
      </c>
      <c r="I1443">
        <f t="shared" si="68"/>
        <v>17.599999999999998</v>
      </c>
    </row>
    <row r="1444" spans="1:9" x14ac:dyDescent="0.3">
      <c r="A1444" t="s">
        <v>6176</v>
      </c>
      <c r="B1444">
        <v>6.7</v>
      </c>
      <c r="F1444" t="s">
        <v>4673</v>
      </c>
      <c r="G1444">
        <f t="shared" si="66"/>
        <v>3</v>
      </c>
      <c r="H1444">
        <f t="shared" si="67"/>
        <v>5.4666666666666659</v>
      </c>
      <c r="I1444">
        <f t="shared" si="68"/>
        <v>17.599999999999998</v>
      </c>
    </row>
    <row r="1445" spans="1:9" x14ac:dyDescent="0.3">
      <c r="A1445" t="s">
        <v>7919</v>
      </c>
      <c r="B1445">
        <v>6.2</v>
      </c>
      <c r="F1445" t="s">
        <v>4317</v>
      </c>
      <c r="G1445">
        <f t="shared" si="66"/>
        <v>2</v>
      </c>
      <c r="H1445">
        <f t="shared" si="67"/>
        <v>5.45</v>
      </c>
      <c r="I1445">
        <f t="shared" si="68"/>
        <v>17.2</v>
      </c>
    </row>
    <row r="1446" spans="1:9" x14ac:dyDescent="0.3">
      <c r="A1446" t="s">
        <v>7785</v>
      </c>
      <c r="B1446">
        <v>7.2</v>
      </c>
      <c r="F1446" t="s">
        <v>5117</v>
      </c>
      <c r="G1446">
        <f t="shared" si="66"/>
        <v>2</v>
      </c>
      <c r="H1446">
        <f t="shared" si="67"/>
        <v>5.45</v>
      </c>
      <c r="I1446">
        <f t="shared" si="68"/>
        <v>17.2</v>
      </c>
    </row>
    <row r="1447" spans="1:9" x14ac:dyDescent="0.3">
      <c r="A1447" t="s">
        <v>7926</v>
      </c>
      <c r="B1447">
        <v>6.2</v>
      </c>
      <c r="F1447" t="s">
        <v>8480</v>
      </c>
      <c r="G1447">
        <f t="shared" si="66"/>
        <v>2</v>
      </c>
      <c r="H1447">
        <f t="shared" si="67"/>
        <v>5.45</v>
      </c>
      <c r="I1447">
        <f t="shared" si="68"/>
        <v>17.2</v>
      </c>
    </row>
    <row r="1448" spans="1:9" x14ac:dyDescent="0.3">
      <c r="A1448" t="s">
        <v>7930</v>
      </c>
      <c r="B1448">
        <v>5.6</v>
      </c>
      <c r="F1448" t="s">
        <v>9525</v>
      </c>
      <c r="G1448">
        <f t="shared" si="66"/>
        <v>2</v>
      </c>
      <c r="H1448">
        <f t="shared" si="67"/>
        <v>5.45</v>
      </c>
      <c r="I1448">
        <f t="shared" si="68"/>
        <v>17.2</v>
      </c>
    </row>
    <row r="1449" spans="1:9" x14ac:dyDescent="0.3">
      <c r="A1449" t="s">
        <v>4987</v>
      </c>
      <c r="B1449">
        <v>4.4000000000000004</v>
      </c>
      <c r="F1449" t="s">
        <v>10819</v>
      </c>
      <c r="G1449">
        <f t="shared" si="66"/>
        <v>2</v>
      </c>
      <c r="H1449">
        <f t="shared" si="67"/>
        <v>5.45</v>
      </c>
      <c r="I1449">
        <f t="shared" si="68"/>
        <v>17.2</v>
      </c>
    </row>
    <row r="1450" spans="1:9" x14ac:dyDescent="0.3">
      <c r="A1450" t="s">
        <v>728</v>
      </c>
      <c r="B1450">
        <v>7.5</v>
      </c>
      <c r="F1450" t="s">
        <v>11891</v>
      </c>
      <c r="G1450">
        <f t="shared" si="66"/>
        <v>2</v>
      </c>
      <c r="H1450">
        <f t="shared" si="67"/>
        <v>5.45</v>
      </c>
      <c r="I1450">
        <f t="shared" si="68"/>
        <v>17.2</v>
      </c>
    </row>
    <row r="1451" spans="1:9" x14ac:dyDescent="0.3">
      <c r="A1451" t="s">
        <v>5087</v>
      </c>
      <c r="B1451">
        <v>7.1</v>
      </c>
      <c r="F1451" t="s">
        <v>13092</v>
      </c>
      <c r="G1451">
        <f t="shared" si="66"/>
        <v>2</v>
      </c>
      <c r="H1451">
        <f t="shared" si="67"/>
        <v>5.45</v>
      </c>
      <c r="I1451">
        <f t="shared" si="68"/>
        <v>17.2</v>
      </c>
    </row>
    <row r="1452" spans="1:9" x14ac:dyDescent="0.3">
      <c r="A1452" t="s">
        <v>1324</v>
      </c>
      <c r="B1452">
        <v>6.4</v>
      </c>
      <c r="F1452" t="s">
        <v>5829</v>
      </c>
      <c r="G1452">
        <f t="shared" si="66"/>
        <v>2</v>
      </c>
      <c r="H1452">
        <f t="shared" si="67"/>
        <v>5.4499999999999993</v>
      </c>
      <c r="I1452">
        <f t="shared" si="68"/>
        <v>17</v>
      </c>
    </row>
    <row r="1453" spans="1:9" x14ac:dyDescent="0.3">
      <c r="A1453" t="s">
        <v>4176</v>
      </c>
      <c r="B1453">
        <v>7.1</v>
      </c>
      <c r="F1453" t="s">
        <v>4591</v>
      </c>
      <c r="G1453">
        <f t="shared" si="66"/>
        <v>4</v>
      </c>
      <c r="H1453">
        <f t="shared" si="67"/>
        <v>5.4499999999999993</v>
      </c>
      <c r="I1453">
        <f t="shared" si="68"/>
        <v>17</v>
      </c>
    </row>
    <row r="1454" spans="1:9" x14ac:dyDescent="0.3">
      <c r="A1454" t="s">
        <v>6839</v>
      </c>
      <c r="B1454">
        <v>6.9</v>
      </c>
      <c r="F1454" t="s">
        <v>3618</v>
      </c>
      <c r="G1454">
        <f t="shared" si="66"/>
        <v>1</v>
      </c>
      <c r="H1454">
        <f t="shared" si="67"/>
        <v>5.4</v>
      </c>
      <c r="I1454">
        <f t="shared" si="68"/>
        <v>15.5</v>
      </c>
    </row>
    <row r="1455" spans="1:9" x14ac:dyDescent="0.3">
      <c r="A1455" t="s">
        <v>5403</v>
      </c>
      <c r="B1455">
        <v>7.5</v>
      </c>
      <c r="F1455" t="s">
        <v>4154</v>
      </c>
      <c r="G1455">
        <f t="shared" si="66"/>
        <v>1</v>
      </c>
      <c r="H1455">
        <f t="shared" si="67"/>
        <v>5.4</v>
      </c>
      <c r="I1455">
        <f t="shared" si="68"/>
        <v>15.5</v>
      </c>
    </row>
    <row r="1456" spans="1:9" x14ac:dyDescent="0.3">
      <c r="A1456" t="s">
        <v>1114</v>
      </c>
      <c r="B1456">
        <v>6.3</v>
      </c>
      <c r="F1456" t="s">
        <v>5961</v>
      </c>
      <c r="G1456">
        <f t="shared" si="66"/>
        <v>1</v>
      </c>
      <c r="H1456">
        <f t="shared" si="67"/>
        <v>5.4</v>
      </c>
      <c r="I1456">
        <f t="shared" si="68"/>
        <v>15.5</v>
      </c>
    </row>
    <row r="1457" spans="1:9" x14ac:dyDescent="0.3">
      <c r="A1457" t="s">
        <v>79</v>
      </c>
      <c r="B1457">
        <v>6.4</v>
      </c>
      <c r="F1457" t="s">
        <v>8274</v>
      </c>
      <c r="G1457">
        <f t="shared" si="66"/>
        <v>1</v>
      </c>
      <c r="H1457">
        <f t="shared" si="67"/>
        <v>5.4</v>
      </c>
      <c r="I1457">
        <f t="shared" si="68"/>
        <v>15.5</v>
      </c>
    </row>
    <row r="1458" spans="1:9" x14ac:dyDescent="0.3">
      <c r="A1458" t="s">
        <v>5867</v>
      </c>
      <c r="B1458">
        <v>5.9</v>
      </c>
      <c r="F1458" t="s">
        <v>8534</v>
      </c>
      <c r="G1458">
        <f t="shared" si="66"/>
        <v>1</v>
      </c>
      <c r="H1458">
        <f t="shared" si="67"/>
        <v>5.4</v>
      </c>
      <c r="I1458">
        <f t="shared" si="68"/>
        <v>15.5</v>
      </c>
    </row>
    <row r="1459" spans="1:9" x14ac:dyDescent="0.3">
      <c r="A1459" t="s">
        <v>487</v>
      </c>
      <c r="B1459">
        <v>6.8</v>
      </c>
      <c r="F1459" t="s">
        <v>9828</v>
      </c>
      <c r="G1459">
        <f t="shared" si="66"/>
        <v>1</v>
      </c>
      <c r="H1459">
        <f t="shared" si="67"/>
        <v>5.4</v>
      </c>
      <c r="I1459">
        <f t="shared" si="68"/>
        <v>15.5</v>
      </c>
    </row>
    <row r="1460" spans="1:9" x14ac:dyDescent="0.3">
      <c r="A1460" t="s">
        <v>7993</v>
      </c>
      <c r="B1460">
        <v>6.3</v>
      </c>
      <c r="F1460" t="s">
        <v>10240</v>
      </c>
      <c r="G1460">
        <f t="shared" si="66"/>
        <v>1</v>
      </c>
      <c r="H1460">
        <f t="shared" si="67"/>
        <v>5.4</v>
      </c>
      <c r="I1460">
        <f t="shared" si="68"/>
        <v>15.5</v>
      </c>
    </row>
    <row r="1461" spans="1:9" x14ac:dyDescent="0.3">
      <c r="A1461" t="s">
        <v>7997</v>
      </c>
      <c r="B1461">
        <v>3.6</v>
      </c>
      <c r="F1461" t="s">
        <v>10768</v>
      </c>
      <c r="G1461">
        <f t="shared" si="66"/>
        <v>1</v>
      </c>
      <c r="H1461">
        <f t="shared" si="67"/>
        <v>5.4</v>
      </c>
      <c r="I1461">
        <f t="shared" si="68"/>
        <v>15.5</v>
      </c>
    </row>
    <row r="1462" spans="1:9" x14ac:dyDescent="0.3">
      <c r="A1462" t="s">
        <v>6997</v>
      </c>
      <c r="B1462">
        <v>5.3</v>
      </c>
      <c r="F1462" t="s">
        <v>12414</v>
      </c>
      <c r="G1462">
        <f t="shared" si="66"/>
        <v>1</v>
      </c>
      <c r="H1462">
        <f t="shared" si="67"/>
        <v>5.4</v>
      </c>
      <c r="I1462">
        <f t="shared" si="68"/>
        <v>15.5</v>
      </c>
    </row>
    <row r="1463" spans="1:9" x14ac:dyDescent="0.3">
      <c r="A1463" t="s">
        <v>8006</v>
      </c>
      <c r="B1463">
        <v>5.9</v>
      </c>
      <c r="F1463" t="s">
        <v>1729</v>
      </c>
      <c r="G1463">
        <f t="shared" si="66"/>
        <v>1</v>
      </c>
      <c r="H1463">
        <f t="shared" si="67"/>
        <v>5.4</v>
      </c>
      <c r="I1463">
        <f t="shared" si="68"/>
        <v>15.5</v>
      </c>
    </row>
    <row r="1464" spans="1:9" x14ac:dyDescent="0.3">
      <c r="A1464" t="s">
        <v>1776</v>
      </c>
      <c r="B1464">
        <v>6.9</v>
      </c>
      <c r="F1464" t="s">
        <v>13498</v>
      </c>
      <c r="G1464">
        <f t="shared" si="66"/>
        <v>1</v>
      </c>
      <c r="H1464">
        <f t="shared" si="67"/>
        <v>5.4</v>
      </c>
      <c r="I1464">
        <f t="shared" si="68"/>
        <v>15.5</v>
      </c>
    </row>
    <row r="1465" spans="1:9" x14ac:dyDescent="0.3">
      <c r="A1465" t="s">
        <v>8015</v>
      </c>
      <c r="B1465">
        <v>6.9</v>
      </c>
      <c r="F1465" t="s">
        <v>13898</v>
      </c>
      <c r="G1465">
        <f t="shared" si="66"/>
        <v>1</v>
      </c>
      <c r="H1465">
        <f t="shared" si="67"/>
        <v>5.4</v>
      </c>
      <c r="I1465">
        <f t="shared" si="68"/>
        <v>15.5</v>
      </c>
    </row>
    <row r="1466" spans="1:9" x14ac:dyDescent="0.3">
      <c r="A1466" t="s">
        <v>1526</v>
      </c>
      <c r="B1466">
        <v>6.1</v>
      </c>
      <c r="F1466" t="s">
        <v>14112</v>
      </c>
      <c r="G1466">
        <f t="shared" si="66"/>
        <v>1</v>
      </c>
      <c r="H1466">
        <f t="shared" si="67"/>
        <v>5.4</v>
      </c>
      <c r="I1466">
        <f t="shared" si="68"/>
        <v>15.5</v>
      </c>
    </row>
    <row r="1467" spans="1:9" x14ac:dyDescent="0.3">
      <c r="A1467" t="s">
        <v>4850</v>
      </c>
      <c r="B1467">
        <v>8.5</v>
      </c>
      <c r="F1467" t="s">
        <v>14238</v>
      </c>
      <c r="G1467">
        <f t="shared" si="66"/>
        <v>1</v>
      </c>
      <c r="H1467">
        <f t="shared" si="67"/>
        <v>5.4</v>
      </c>
      <c r="I1467">
        <f t="shared" si="68"/>
        <v>15.5</v>
      </c>
    </row>
    <row r="1468" spans="1:9" x14ac:dyDescent="0.3">
      <c r="A1468" t="s">
        <v>8032</v>
      </c>
      <c r="B1468">
        <v>6.3</v>
      </c>
      <c r="F1468" t="s">
        <v>16403</v>
      </c>
      <c r="G1468">
        <f t="shared" si="66"/>
        <v>1</v>
      </c>
      <c r="H1468">
        <f t="shared" si="67"/>
        <v>5.4</v>
      </c>
      <c r="I1468">
        <f t="shared" si="68"/>
        <v>15.5</v>
      </c>
    </row>
    <row r="1469" spans="1:9" x14ac:dyDescent="0.3">
      <c r="A1469" t="s">
        <v>4437</v>
      </c>
      <c r="B1469">
        <v>7.3</v>
      </c>
      <c r="F1469" t="s">
        <v>18267</v>
      </c>
      <c r="G1469">
        <f t="shared" si="66"/>
        <v>1</v>
      </c>
      <c r="H1469">
        <f t="shared" si="67"/>
        <v>5.4</v>
      </c>
      <c r="I1469">
        <f t="shared" si="68"/>
        <v>15.5</v>
      </c>
    </row>
    <row r="1470" spans="1:9" x14ac:dyDescent="0.3">
      <c r="A1470" t="s">
        <v>8040</v>
      </c>
      <c r="B1470">
        <v>6.3</v>
      </c>
      <c r="F1470" t="s">
        <v>19196</v>
      </c>
      <c r="G1470">
        <f t="shared" si="66"/>
        <v>1</v>
      </c>
      <c r="H1470">
        <f t="shared" si="67"/>
        <v>5.4</v>
      </c>
      <c r="I1470">
        <f t="shared" si="68"/>
        <v>15.5</v>
      </c>
    </row>
    <row r="1471" spans="1:9" x14ac:dyDescent="0.3">
      <c r="A1471" t="s">
        <v>2213</v>
      </c>
      <c r="B1471">
        <v>7.2</v>
      </c>
      <c r="F1471" t="s">
        <v>19403</v>
      </c>
      <c r="G1471">
        <f t="shared" si="66"/>
        <v>1</v>
      </c>
      <c r="H1471">
        <f t="shared" si="67"/>
        <v>5.4</v>
      </c>
      <c r="I1471">
        <f t="shared" si="68"/>
        <v>15.5</v>
      </c>
    </row>
    <row r="1472" spans="1:9" x14ac:dyDescent="0.3">
      <c r="A1472" t="s">
        <v>435</v>
      </c>
      <c r="B1472">
        <v>7.3</v>
      </c>
      <c r="F1472" t="s">
        <v>2865</v>
      </c>
      <c r="G1472">
        <f t="shared" si="66"/>
        <v>1</v>
      </c>
      <c r="H1472">
        <f t="shared" si="67"/>
        <v>5.4</v>
      </c>
      <c r="I1472">
        <f t="shared" si="68"/>
        <v>15.5</v>
      </c>
    </row>
    <row r="1473" spans="1:9" x14ac:dyDescent="0.3">
      <c r="A1473" t="s">
        <v>8052</v>
      </c>
      <c r="B1473">
        <v>6.3</v>
      </c>
      <c r="F1473" t="s">
        <v>7531</v>
      </c>
      <c r="G1473">
        <f t="shared" si="66"/>
        <v>1</v>
      </c>
      <c r="H1473">
        <f t="shared" si="67"/>
        <v>5.4</v>
      </c>
      <c r="I1473">
        <f t="shared" si="68"/>
        <v>15.5</v>
      </c>
    </row>
    <row r="1474" spans="1:9" x14ac:dyDescent="0.3">
      <c r="A1474" t="s">
        <v>5382</v>
      </c>
      <c r="B1474">
        <v>8.1</v>
      </c>
      <c r="F1474" t="s">
        <v>3998</v>
      </c>
      <c r="G1474">
        <f t="shared" ref="G1474:G1537" si="69">COUNTIF($A$2:$A$3787,F1474)</f>
        <v>2</v>
      </c>
      <c r="H1474">
        <f t="shared" ref="H1474:H1537" si="70">AVERAGEIF($A$2:$A$3787,F1474,$B$2:$B$3787)</f>
        <v>5.4</v>
      </c>
      <c r="I1474">
        <f t="shared" ref="I1474:I1537" si="71">_xlfn.PERCENTRANK.INC($H$2:$H$1752,H1474)*100</f>
        <v>15.5</v>
      </c>
    </row>
    <row r="1475" spans="1:9" x14ac:dyDescent="0.3">
      <c r="A1475" t="s">
        <v>7204</v>
      </c>
      <c r="B1475">
        <v>6.9</v>
      </c>
      <c r="F1475" t="s">
        <v>8764</v>
      </c>
      <c r="G1475">
        <f t="shared" si="69"/>
        <v>2</v>
      </c>
      <c r="H1475">
        <f t="shared" si="70"/>
        <v>5.4</v>
      </c>
      <c r="I1475">
        <f t="shared" si="71"/>
        <v>15.5</v>
      </c>
    </row>
    <row r="1476" spans="1:9" x14ac:dyDescent="0.3">
      <c r="A1476" t="s">
        <v>5087</v>
      </c>
      <c r="B1476">
        <v>6.3</v>
      </c>
      <c r="F1476" t="s">
        <v>9043</v>
      </c>
      <c r="G1476">
        <f t="shared" si="69"/>
        <v>2</v>
      </c>
      <c r="H1476">
        <f t="shared" si="70"/>
        <v>5.4</v>
      </c>
      <c r="I1476">
        <f t="shared" si="71"/>
        <v>15.5</v>
      </c>
    </row>
    <row r="1477" spans="1:9" x14ac:dyDescent="0.3">
      <c r="A1477" t="s">
        <v>3470</v>
      </c>
      <c r="B1477">
        <v>7.3</v>
      </c>
      <c r="F1477" t="s">
        <v>9305</v>
      </c>
      <c r="G1477">
        <f t="shared" si="69"/>
        <v>2</v>
      </c>
      <c r="H1477">
        <f t="shared" si="70"/>
        <v>5.4</v>
      </c>
      <c r="I1477">
        <f t="shared" si="71"/>
        <v>15.5</v>
      </c>
    </row>
    <row r="1478" spans="1:9" x14ac:dyDescent="0.3">
      <c r="A1478" t="s">
        <v>8075</v>
      </c>
      <c r="B1478">
        <v>6.1</v>
      </c>
      <c r="F1478" t="s">
        <v>9588</v>
      </c>
      <c r="G1478">
        <f t="shared" si="69"/>
        <v>2</v>
      </c>
      <c r="H1478">
        <f t="shared" si="70"/>
        <v>5.4</v>
      </c>
      <c r="I1478">
        <f t="shared" si="71"/>
        <v>15.5</v>
      </c>
    </row>
    <row r="1479" spans="1:9" x14ac:dyDescent="0.3">
      <c r="A1479" t="s">
        <v>163</v>
      </c>
      <c r="B1479">
        <v>6.9</v>
      </c>
      <c r="F1479" t="s">
        <v>9813</v>
      </c>
      <c r="G1479">
        <f t="shared" si="69"/>
        <v>2</v>
      </c>
      <c r="H1479">
        <f t="shared" si="70"/>
        <v>5.4</v>
      </c>
      <c r="I1479">
        <f t="shared" si="71"/>
        <v>15.5</v>
      </c>
    </row>
    <row r="1480" spans="1:9" x14ac:dyDescent="0.3">
      <c r="A1480" t="s">
        <v>157</v>
      </c>
      <c r="B1480">
        <v>7.2</v>
      </c>
      <c r="F1480" t="s">
        <v>1679</v>
      </c>
      <c r="G1480">
        <f t="shared" si="69"/>
        <v>4</v>
      </c>
      <c r="H1480">
        <f t="shared" si="70"/>
        <v>5.4</v>
      </c>
      <c r="I1480">
        <f t="shared" si="71"/>
        <v>15.5</v>
      </c>
    </row>
    <row r="1481" spans="1:9" x14ac:dyDescent="0.3">
      <c r="A1481" t="s">
        <v>2178</v>
      </c>
      <c r="B1481">
        <v>6.4</v>
      </c>
      <c r="F1481" t="s">
        <v>1511</v>
      </c>
      <c r="G1481">
        <f t="shared" si="69"/>
        <v>3</v>
      </c>
      <c r="H1481">
        <f t="shared" si="70"/>
        <v>5.3999999999999995</v>
      </c>
      <c r="I1481">
        <f t="shared" si="71"/>
        <v>15.4</v>
      </c>
    </row>
    <row r="1482" spans="1:9" x14ac:dyDescent="0.3">
      <c r="A1482" t="s">
        <v>8092</v>
      </c>
      <c r="B1482">
        <v>6.4</v>
      </c>
      <c r="F1482" t="s">
        <v>5911</v>
      </c>
      <c r="G1482">
        <f t="shared" si="69"/>
        <v>3</v>
      </c>
      <c r="H1482">
        <f t="shared" si="70"/>
        <v>5.3999999999999995</v>
      </c>
      <c r="I1482">
        <f t="shared" si="71"/>
        <v>15.4</v>
      </c>
    </row>
    <row r="1483" spans="1:9" x14ac:dyDescent="0.3">
      <c r="A1483" t="s">
        <v>306</v>
      </c>
      <c r="B1483">
        <v>8.3000000000000007</v>
      </c>
      <c r="F1483" t="s">
        <v>2289</v>
      </c>
      <c r="G1483">
        <f t="shared" si="69"/>
        <v>2</v>
      </c>
      <c r="H1483">
        <f t="shared" si="70"/>
        <v>5.35</v>
      </c>
      <c r="I1483">
        <f t="shared" si="71"/>
        <v>15.2</v>
      </c>
    </row>
    <row r="1484" spans="1:9" x14ac:dyDescent="0.3">
      <c r="A1484" t="s">
        <v>1605</v>
      </c>
      <c r="B1484">
        <v>7.2</v>
      </c>
      <c r="F1484" t="s">
        <v>3749</v>
      </c>
      <c r="G1484">
        <f t="shared" si="69"/>
        <v>2</v>
      </c>
      <c r="H1484">
        <f t="shared" si="70"/>
        <v>5.35</v>
      </c>
      <c r="I1484">
        <f t="shared" si="71"/>
        <v>15.2</v>
      </c>
    </row>
    <row r="1485" spans="1:9" x14ac:dyDescent="0.3">
      <c r="A1485" t="s">
        <v>8102</v>
      </c>
      <c r="B1485">
        <v>6.8</v>
      </c>
      <c r="F1485" t="s">
        <v>11318</v>
      </c>
      <c r="G1485">
        <f t="shared" si="69"/>
        <v>2</v>
      </c>
      <c r="H1485">
        <f t="shared" si="70"/>
        <v>5.35</v>
      </c>
      <c r="I1485">
        <f t="shared" si="71"/>
        <v>15.2</v>
      </c>
    </row>
    <row r="1486" spans="1:9" x14ac:dyDescent="0.3">
      <c r="A1486" t="s">
        <v>8108</v>
      </c>
      <c r="B1486">
        <v>6.5</v>
      </c>
      <c r="F1486" t="s">
        <v>3233</v>
      </c>
      <c r="G1486">
        <f t="shared" si="69"/>
        <v>4</v>
      </c>
      <c r="H1486">
        <f t="shared" si="70"/>
        <v>5.35</v>
      </c>
      <c r="I1486">
        <f t="shared" si="71"/>
        <v>15.2</v>
      </c>
    </row>
    <row r="1487" spans="1:9" x14ac:dyDescent="0.3">
      <c r="A1487" t="s">
        <v>7862</v>
      </c>
      <c r="B1487">
        <v>7.8</v>
      </c>
      <c r="F1487" t="s">
        <v>1071</v>
      </c>
      <c r="G1487">
        <f t="shared" si="69"/>
        <v>5</v>
      </c>
      <c r="H1487">
        <f t="shared" si="70"/>
        <v>5.34</v>
      </c>
      <c r="I1487">
        <f t="shared" si="71"/>
        <v>15.1</v>
      </c>
    </row>
    <row r="1488" spans="1:9" x14ac:dyDescent="0.3">
      <c r="A1488" t="s">
        <v>1311</v>
      </c>
      <c r="B1488">
        <v>7.6</v>
      </c>
      <c r="F1488" t="s">
        <v>4693</v>
      </c>
      <c r="G1488">
        <f t="shared" si="69"/>
        <v>2</v>
      </c>
      <c r="H1488">
        <f t="shared" si="70"/>
        <v>5.3000000000000007</v>
      </c>
      <c r="I1488">
        <f t="shared" si="71"/>
        <v>15</v>
      </c>
    </row>
    <row r="1489" spans="1:9" x14ac:dyDescent="0.3">
      <c r="A1489" t="s">
        <v>7037</v>
      </c>
      <c r="B1489">
        <v>7.2</v>
      </c>
      <c r="F1489" t="s">
        <v>3281</v>
      </c>
      <c r="G1489">
        <f t="shared" si="69"/>
        <v>4</v>
      </c>
      <c r="H1489">
        <f t="shared" si="70"/>
        <v>5.3000000000000007</v>
      </c>
      <c r="I1489">
        <f t="shared" si="71"/>
        <v>15</v>
      </c>
    </row>
    <row r="1490" spans="1:9" x14ac:dyDescent="0.3">
      <c r="A1490" t="s">
        <v>5059</v>
      </c>
      <c r="B1490">
        <v>6.7</v>
      </c>
      <c r="F1490" t="s">
        <v>1884</v>
      </c>
      <c r="G1490">
        <f t="shared" si="69"/>
        <v>1</v>
      </c>
      <c r="H1490">
        <f t="shared" si="70"/>
        <v>5.3</v>
      </c>
      <c r="I1490">
        <f t="shared" si="71"/>
        <v>13</v>
      </c>
    </row>
    <row r="1491" spans="1:9" x14ac:dyDescent="0.3">
      <c r="A1491" t="s">
        <v>163</v>
      </c>
      <c r="B1491">
        <v>6.8</v>
      </c>
      <c r="F1491" t="s">
        <v>4149</v>
      </c>
      <c r="G1491">
        <f t="shared" si="69"/>
        <v>1</v>
      </c>
      <c r="H1491">
        <f t="shared" si="70"/>
        <v>5.3</v>
      </c>
      <c r="I1491">
        <f t="shared" si="71"/>
        <v>13</v>
      </c>
    </row>
    <row r="1492" spans="1:9" x14ac:dyDescent="0.3">
      <c r="A1492" t="s">
        <v>4982</v>
      </c>
      <c r="B1492">
        <v>6.3</v>
      </c>
      <c r="F1492" t="s">
        <v>5901</v>
      </c>
      <c r="G1492">
        <f t="shared" si="69"/>
        <v>1</v>
      </c>
      <c r="H1492">
        <f t="shared" si="70"/>
        <v>5.3</v>
      </c>
      <c r="I1492">
        <f t="shared" si="71"/>
        <v>13</v>
      </c>
    </row>
    <row r="1493" spans="1:9" x14ac:dyDescent="0.3">
      <c r="A1493" t="s">
        <v>3303</v>
      </c>
      <c r="B1493">
        <v>6.2</v>
      </c>
      <c r="F1493" t="s">
        <v>4699</v>
      </c>
      <c r="G1493">
        <f t="shared" si="69"/>
        <v>1</v>
      </c>
      <c r="H1493">
        <f t="shared" si="70"/>
        <v>5.3</v>
      </c>
      <c r="I1493">
        <f t="shared" si="71"/>
        <v>13</v>
      </c>
    </row>
    <row r="1494" spans="1:9" x14ac:dyDescent="0.3">
      <c r="A1494" t="s">
        <v>7498</v>
      </c>
      <c r="B1494">
        <v>6.2</v>
      </c>
      <c r="F1494" t="s">
        <v>7422</v>
      </c>
      <c r="G1494">
        <f t="shared" si="69"/>
        <v>1</v>
      </c>
      <c r="H1494">
        <f t="shared" si="70"/>
        <v>5.3</v>
      </c>
      <c r="I1494">
        <f t="shared" si="71"/>
        <v>13</v>
      </c>
    </row>
    <row r="1495" spans="1:9" x14ac:dyDescent="0.3">
      <c r="A1495" t="s">
        <v>685</v>
      </c>
      <c r="B1495">
        <v>8.6</v>
      </c>
      <c r="F1495" t="s">
        <v>7792</v>
      </c>
      <c r="G1495">
        <f t="shared" si="69"/>
        <v>1</v>
      </c>
      <c r="H1495">
        <f t="shared" si="70"/>
        <v>5.3</v>
      </c>
      <c r="I1495">
        <f t="shared" si="71"/>
        <v>13</v>
      </c>
    </row>
    <row r="1496" spans="1:9" x14ac:dyDescent="0.3">
      <c r="A1496" t="s">
        <v>1389</v>
      </c>
      <c r="B1496">
        <v>8</v>
      </c>
      <c r="F1496" t="s">
        <v>7847</v>
      </c>
      <c r="G1496">
        <f t="shared" si="69"/>
        <v>1</v>
      </c>
      <c r="H1496">
        <f t="shared" si="70"/>
        <v>5.3</v>
      </c>
      <c r="I1496">
        <f t="shared" si="71"/>
        <v>13</v>
      </c>
    </row>
    <row r="1497" spans="1:9" x14ac:dyDescent="0.3">
      <c r="A1497" t="s">
        <v>8145</v>
      </c>
      <c r="B1497">
        <v>7</v>
      </c>
      <c r="F1497" t="s">
        <v>8528</v>
      </c>
      <c r="G1497">
        <f t="shared" si="69"/>
        <v>1</v>
      </c>
      <c r="H1497">
        <f t="shared" si="70"/>
        <v>5.3</v>
      </c>
      <c r="I1497">
        <f t="shared" si="71"/>
        <v>13</v>
      </c>
    </row>
    <row r="1498" spans="1:9" x14ac:dyDescent="0.3">
      <c r="A1498" t="s">
        <v>3694</v>
      </c>
      <c r="B1498">
        <v>8</v>
      </c>
      <c r="F1498" t="s">
        <v>9789</v>
      </c>
      <c r="G1498">
        <f t="shared" si="69"/>
        <v>1</v>
      </c>
      <c r="H1498">
        <f t="shared" si="70"/>
        <v>5.3</v>
      </c>
      <c r="I1498">
        <f t="shared" si="71"/>
        <v>13</v>
      </c>
    </row>
    <row r="1499" spans="1:9" x14ac:dyDescent="0.3">
      <c r="A1499" t="s">
        <v>3694</v>
      </c>
      <c r="B1499">
        <v>8.1</v>
      </c>
      <c r="F1499" t="s">
        <v>10991</v>
      </c>
      <c r="G1499">
        <f t="shared" si="69"/>
        <v>1</v>
      </c>
      <c r="H1499">
        <f t="shared" si="70"/>
        <v>5.3</v>
      </c>
      <c r="I1499">
        <f t="shared" si="71"/>
        <v>13</v>
      </c>
    </row>
    <row r="1500" spans="1:9" x14ac:dyDescent="0.3">
      <c r="A1500" t="s">
        <v>4218</v>
      </c>
      <c r="B1500">
        <v>6.7</v>
      </c>
      <c r="F1500" t="s">
        <v>11825</v>
      </c>
      <c r="G1500">
        <f t="shared" si="69"/>
        <v>1</v>
      </c>
      <c r="H1500">
        <f t="shared" si="70"/>
        <v>5.3</v>
      </c>
      <c r="I1500">
        <f t="shared" si="71"/>
        <v>13</v>
      </c>
    </row>
    <row r="1501" spans="1:9" x14ac:dyDescent="0.3">
      <c r="A1501" t="s">
        <v>6396</v>
      </c>
      <c r="B1501">
        <v>7.9</v>
      </c>
      <c r="F1501" t="s">
        <v>12767</v>
      </c>
      <c r="G1501">
        <f t="shared" si="69"/>
        <v>1</v>
      </c>
      <c r="H1501">
        <f t="shared" si="70"/>
        <v>5.3</v>
      </c>
      <c r="I1501">
        <f t="shared" si="71"/>
        <v>13</v>
      </c>
    </row>
    <row r="1502" spans="1:9" x14ac:dyDescent="0.3">
      <c r="A1502" t="s">
        <v>6244</v>
      </c>
      <c r="B1502">
        <v>6.1</v>
      </c>
      <c r="F1502" t="s">
        <v>13120</v>
      </c>
      <c r="G1502">
        <f t="shared" si="69"/>
        <v>1</v>
      </c>
      <c r="H1502">
        <f t="shared" si="70"/>
        <v>5.3</v>
      </c>
      <c r="I1502">
        <f t="shared" si="71"/>
        <v>13</v>
      </c>
    </row>
    <row r="1503" spans="1:9" x14ac:dyDescent="0.3">
      <c r="A1503" t="s">
        <v>1679</v>
      </c>
      <c r="B1503">
        <v>4.2</v>
      </c>
      <c r="F1503" t="s">
        <v>13129</v>
      </c>
      <c r="G1503">
        <f t="shared" si="69"/>
        <v>1</v>
      </c>
      <c r="H1503">
        <f t="shared" si="70"/>
        <v>5.3</v>
      </c>
      <c r="I1503">
        <f t="shared" si="71"/>
        <v>13</v>
      </c>
    </row>
    <row r="1504" spans="1:9" x14ac:dyDescent="0.3">
      <c r="A1504" t="s">
        <v>8174</v>
      </c>
      <c r="B1504">
        <v>6.1</v>
      </c>
      <c r="F1504" t="s">
        <v>13186</v>
      </c>
      <c r="G1504">
        <f t="shared" si="69"/>
        <v>1</v>
      </c>
      <c r="H1504">
        <f t="shared" si="70"/>
        <v>5.3</v>
      </c>
      <c r="I1504">
        <f t="shared" si="71"/>
        <v>13</v>
      </c>
    </row>
    <row r="1505" spans="1:9" x14ac:dyDescent="0.3">
      <c r="A1505" t="s">
        <v>6126</v>
      </c>
      <c r="B1505">
        <v>6.6</v>
      </c>
      <c r="F1505" t="s">
        <v>14604</v>
      </c>
      <c r="G1505">
        <f t="shared" si="69"/>
        <v>1</v>
      </c>
      <c r="H1505">
        <f t="shared" si="70"/>
        <v>5.3</v>
      </c>
      <c r="I1505">
        <f t="shared" si="71"/>
        <v>13</v>
      </c>
    </row>
    <row r="1506" spans="1:9" x14ac:dyDescent="0.3">
      <c r="A1506" t="s">
        <v>1015</v>
      </c>
      <c r="B1506">
        <v>7.5</v>
      </c>
      <c r="F1506" t="s">
        <v>14622</v>
      </c>
      <c r="G1506">
        <f t="shared" si="69"/>
        <v>1</v>
      </c>
      <c r="H1506">
        <f t="shared" si="70"/>
        <v>5.3</v>
      </c>
      <c r="I1506">
        <f t="shared" si="71"/>
        <v>13</v>
      </c>
    </row>
    <row r="1507" spans="1:9" x14ac:dyDescent="0.3">
      <c r="A1507" t="s">
        <v>8186</v>
      </c>
      <c r="B1507">
        <v>7.4</v>
      </c>
      <c r="F1507" t="s">
        <v>15282</v>
      </c>
      <c r="G1507">
        <f t="shared" si="69"/>
        <v>1</v>
      </c>
      <c r="H1507">
        <f t="shared" si="70"/>
        <v>5.3</v>
      </c>
      <c r="I1507">
        <f t="shared" si="71"/>
        <v>13</v>
      </c>
    </row>
    <row r="1508" spans="1:9" x14ac:dyDescent="0.3">
      <c r="A1508" t="s">
        <v>8191</v>
      </c>
      <c r="B1508">
        <v>7.2</v>
      </c>
      <c r="F1508" t="s">
        <v>16127</v>
      </c>
      <c r="G1508">
        <f t="shared" si="69"/>
        <v>1</v>
      </c>
      <c r="H1508">
        <f t="shared" si="70"/>
        <v>5.3</v>
      </c>
      <c r="I1508">
        <f t="shared" si="71"/>
        <v>13</v>
      </c>
    </row>
    <row r="1509" spans="1:9" x14ac:dyDescent="0.3">
      <c r="A1509" t="s">
        <v>8197</v>
      </c>
      <c r="B1509">
        <v>6.9</v>
      </c>
      <c r="F1509" t="s">
        <v>16249</v>
      </c>
      <c r="G1509">
        <f t="shared" si="69"/>
        <v>1</v>
      </c>
      <c r="H1509">
        <f t="shared" si="70"/>
        <v>5.3</v>
      </c>
      <c r="I1509">
        <f t="shared" si="71"/>
        <v>13</v>
      </c>
    </row>
    <row r="1510" spans="1:9" x14ac:dyDescent="0.3">
      <c r="A1510" t="s">
        <v>8205</v>
      </c>
      <c r="B1510">
        <v>7.4</v>
      </c>
      <c r="F1510" t="s">
        <v>17154</v>
      </c>
      <c r="G1510">
        <f t="shared" si="69"/>
        <v>1</v>
      </c>
      <c r="H1510">
        <f t="shared" si="70"/>
        <v>5.3</v>
      </c>
      <c r="I1510">
        <f t="shared" si="71"/>
        <v>13</v>
      </c>
    </row>
    <row r="1511" spans="1:9" x14ac:dyDescent="0.3">
      <c r="A1511" t="s">
        <v>198</v>
      </c>
      <c r="B1511">
        <v>5.4</v>
      </c>
      <c r="F1511" t="s">
        <v>17474</v>
      </c>
      <c r="G1511">
        <f t="shared" si="69"/>
        <v>1</v>
      </c>
      <c r="H1511">
        <f t="shared" si="70"/>
        <v>5.3</v>
      </c>
      <c r="I1511">
        <f t="shared" si="71"/>
        <v>13</v>
      </c>
    </row>
    <row r="1512" spans="1:9" x14ac:dyDescent="0.3">
      <c r="A1512" t="s">
        <v>8213</v>
      </c>
      <c r="B1512">
        <v>6.8</v>
      </c>
      <c r="F1512" t="s">
        <v>14343</v>
      </c>
      <c r="G1512">
        <f t="shared" si="69"/>
        <v>1</v>
      </c>
      <c r="H1512">
        <f t="shared" si="70"/>
        <v>5.3</v>
      </c>
      <c r="I1512">
        <f t="shared" si="71"/>
        <v>13</v>
      </c>
    </row>
    <row r="1513" spans="1:9" x14ac:dyDescent="0.3">
      <c r="A1513" t="s">
        <v>3930</v>
      </c>
      <c r="B1513">
        <v>6.3</v>
      </c>
      <c r="F1513" t="s">
        <v>17820</v>
      </c>
      <c r="G1513">
        <f t="shared" si="69"/>
        <v>1</v>
      </c>
      <c r="H1513">
        <f t="shared" si="70"/>
        <v>5.3</v>
      </c>
      <c r="I1513">
        <f t="shared" si="71"/>
        <v>13</v>
      </c>
    </row>
    <row r="1514" spans="1:9" x14ac:dyDescent="0.3">
      <c r="A1514" t="s">
        <v>6417</v>
      </c>
      <c r="B1514">
        <v>7.2</v>
      </c>
      <c r="F1514" t="s">
        <v>19384</v>
      </c>
      <c r="G1514">
        <f t="shared" si="69"/>
        <v>1</v>
      </c>
      <c r="H1514">
        <f t="shared" si="70"/>
        <v>5.3</v>
      </c>
      <c r="I1514">
        <f t="shared" si="71"/>
        <v>13</v>
      </c>
    </row>
    <row r="1515" spans="1:9" x14ac:dyDescent="0.3">
      <c r="A1515" t="s">
        <v>2943</v>
      </c>
      <c r="B1515">
        <v>6.9</v>
      </c>
      <c r="F1515" t="s">
        <v>19389</v>
      </c>
      <c r="G1515">
        <f t="shared" si="69"/>
        <v>1</v>
      </c>
      <c r="H1515">
        <f t="shared" si="70"/>
        <v>5.3</v>
      </c>
      <c r="I1515">
        <f t="shared" si="71"/>
        <v>13</v>
      </c>
    </row>
    <row r="1516" spans="1:9" x14ac:dyDescent="0.3">
      <c r="A1516" t="s">
        <v>8235</v>
      </c>
      <c r="B1516">
        <v>6</v>
      </c>
      <c r="F1516" t="s">
        <v>19477</v>
      </c>
      <c r="G1516">
        <f t="shared" si="69"/>
        <v>1</v>
      </c>
      <c r="H1516">
        <f t="shared" si="70"/>
        <v>5.3</v>
      </c>
      <c r="I1516">
        <f t="shared" si="71"/>
        <v>13</v>
      </c>
    </row>
    <row r="1517" spans="1:9" x14ac:dyDescent="0.3">
      <c r="A1517" t="s">
        <v>8239</v>
      </c>
      <c r="B1517">
        <v>5.9</v>
      </c>
      <c r="F1517" t="s">
        <v>1504</v>
      </c>
      <c r="G1517">
        <f t="shared" si="69"/>
        <v>1</v>
      </c>
      <c r="H1517">
        <f t="shared" si="70"/>
        <v>5.3</v>
      </c>
      <c r="I1517">
        <f t="shared" si="71"/>
        <v>13</v>
      </c>
    </row>
    <row r="1518" spans="1:9" x14ac:dyDescent="0.3">
      <c r="A1518" t="s">
        <v>2561</v>
      </c>
      <c r="B1518">
        <v>5.4</v>
      </c>
      <c r="F1518" t="s">
        <v>19673</v>
      </c>
      <c r="G1518">
        <f t="shared" si="69"/>
        <v>1</v>
      </c>
      <c r="H1518">
        <f t="shared" si="70"/>
        <v>5.3</v>
      </c>
      <c r="I1518">
        <f t="shared" si="71"/>
        <v>13</v>
      </c>
    </row>
    <row r="1519" spans="1:9" x14ac:dyDescent="0.3">
      <c r="A1519" t="s">
        <v>2785</v>
      </c>
      <c r="B1519">
        <v>5.9</v>
      </c>
      <c r="F1519" t="s">
        <v>22589</v>
      </c>
      <c r="G1519">
        <f t="shared" si="69"/>
        <v>1</v>
      </c>
      <c r="H1519">
        <f t="shared" si="70"/>
        <v>5.3</v>
      </c>
      <c r="I1519">
        <f t="shared" si="71"/>
        <v>13</v>
      </c>
    </row>
    <row r="1520" spans="1:9" x14ac:dyDescent="0.3">
      <c r="A1520" t="s">
        <v>2561</v>
      </c>
      <c r="B1520">
        <v>6.1</v>
      </c>
      <c r="F1520" t="s">
        <v>23791</v>
      </c>
      <c r="G1520">
        <f t="shared" si="69"/>
        <v>1</v>
      </c>
      <c r="H1520">
        <f t="shared" si="70"/>
        <v>5.3</v>
      </c>
      <c r="I1520">
        <f t="shared" si="71"/>
        <v>13</v>
      </c>
    </row>
    <row r="1521" spans="1:9" x14ac:dyDescent="0.3">
      <c r="A1521" t="s">
        <v>4003</v>
      </c>
      <c r="B1521">
        <v>7.7</v>
      </c>
      <c r="F1521" t="s">
        <v>4777</v>
      </c>
      <c r="G1521">
        <f t="shared" si="69"/>
        <v>2</v>
      </c>
      <c r="H1521">
        <f t="shared" si="70"/>
        <v>5.3</v>
      </c>
      <c r="I1521">
        <f t="shared" si="71"/>
        <v>13</v>
      </c>
    </row>
    <row r="1522" spans="1:9" x14ac:dyDescent="0.3">
      <c r="A1522" t="s">
        <v>8261</v>
      </c>
      <c r="B1522">
        <v>5.8</v>
      </c>
      <c r="F1522" t="s">
        <v>6854</v>
      </c>
      <c r="G1522">
        <f t="shared" si="69"/>
        <v>2</v>
      </c>
      <c r="H1522">
        <f t="shared" si="70"/>
        <v>5.3</v>
      </c>
      <c r="I1522">
        <f t="shared" si="71"/>
        <v>13</v>
      </c>
    </row>
    <row r="1523" spans="1:9" x14ac:dyDescent="0.3">
      <c r="A1523" t="s">
        <v>8265</v>
      </c>
      <c r="B1523">
        <v>7.6</v>
      </c>
      <c r="F1523" t="s">
        <v>5486</v>
      </c>
      <c r="G1523">
        <f t="shared" si="69"/>
        <v>3</v>
      </c>
      <c r="H1523">
        <f t="shared" si="70"/>
        <v>5.3</v>
      </c>
      <c r="I1523">
        <f t="shared" si="71"/>
        <v>13</v>
      </c>
    </row>
    <row r="1524" spans="1:9" x14ac:dyDescent="0.3">
      <c r="A1524" t="s">
        <v>7015</v>
      </c>
      <c r="B1524">
        <v>6.1</v>
      </c>
      <c r="F1524" t="s">
        <v>5111</v>
      </c>
      <c r="G1524">
        <f t="shared" si="69"/>
        <v>4</v>
      </c>
      <c r="H1524">
        <f t="shared" si="70"/>
        <v>5.3</v>
      </c>
      <c r="I1524">
        <f t="shared" si="71"/>
        <v>13</v>
      </c>
    </row>
    <row r="1525" spans="1:9" x14ac:dyDescent="0.3">
      <c r="A1525" t="s">
        <v>8274</v>
      </c>
      <c r="B1525">
        <v>5.4</v>
      </c>
      <c r="F1525" t="s">
        <v>5495</v>
      </c>
      <c r="G1525">
        <f t="shared" si="69"/>
        <v>4</v>
      </c>
      <c r="H1525">
        <f t="shared" si="70"/>
        <v>5.2750000000000004</v>
      </c>
      <c r="I1525">
        <f t="shared" si="71"/>
        <v>12.9</v>
      </c>
    </row>
    <row r="1526" spans="1:9" x14ac:dyDescent="0.3">
      <c r="A1526" t="s">
        <v>5911</v>
      </c>
      <c r="B1526">
        <v>5.0999999999999996</v>
      </c>
      <c r="F1526" t="s">
        <v>6063</v>
      </c>
      <c r="G1526">
        <f t="shared" si="69"/>
        <v>3</v>
      </c>
      <c r="H1526">
        <f t="shared" si="70"/>
        <v>5.2666666666666666</v>
      </c>
      <c r="I1526">
        <f t="shared" si="71"/>
        <v>12.8</v>
      </c>
    </row>
    <row r="1527" spans="1:9" x14ac:dyDescent="0.3">
      <c r="A1527" t="s">
        <v>2467</v>
      </c>
      <c r="B1527">
        <v>6.4</v>
      </c>
      <c r="F1527" t="s">
        <v>6102</v>
      </c>
      <c r="G1527">
        <f t="shared" si="69"/>
        <v>3</v>
      </c>
      <c r="H1527">
        <f t="shared" si="70"/>
        <v>5.2666666666666666</v>
      </c>
      <c r="I1527">
        <f t="shared" si="71"/>
        <v>12.8</v>
      </c>
    </row>
    <row r="1528" spans="1:9" x14ac:dyDescent="0.3">
      <c r="A1528" t="s">
        <v>6142</v>
      </c>
      <c r="B1528">
        <v>6.3</v>
      </c>
      <c r="F1528" t="s">
        <v>3444</v>
      </c>
      <c r="G1528">
        <f t="shared" si="69"/>
        <v>5</v>
      </c>
      <c r="H1528">
        <f t="shared" si="70"/>
        <v>5.26</v>
      </c>
      <c r="I1528">
        <f t="shared" si="71"/>
        <v>12.7</v>
      </c>
    </row>
    <row r="1529" spans="1:9" x14ac:dyDescent="0.3">
      <c r="A1529" t="s">
        <v>8293</v>
      </c>
      <c r="B1529">
        <v>7.5</v>
      </c>
      <c r="F1529" t="s">
        <v>5702</v>
      </c>
      <c r="G1529">
        <f t="shared" si="69"/>
        <v>5</v>
      </c>
      <c r="H1529">
        <f t="shared" si="70"/>
        <v>5.26</v>
      </c>
      <c r="I1529">
        <f t="shared" si="71"/>
        <v>12.7</v>
      </c>
    </row>
    <row r="1530" spans="1:9" x14ac:dyDescent="0.3">
      <c r="A1530" t="s">
        <v>5462</v>
      </c>
      <c r="B1530">
        <v>7.1</v>
      </c>
      <c r="F1530" t="s">
        <v>7565</v>
      </c>
      <c r="G1530">
        <f t="shared" si="69"/>
        <v>2</v>
      </c>
      <c r="H1530">
        <f t="shared" si="70"/>
        <v>5.25</v>
      </c>
      <c r="I1530">
        <f t="shared" si="71"/>
        <v>12.4</v>
      </c>
    </row>
    <row r="1531" spans="1:9" x14ac:dyDescent="0.3">
      <c r="A1531" t="s">
        <v>940</v>
      </c>
      <c r="B1531">
        <v>7.8</v>
      </c>
      <c r="F1531" t="s">
        <v>9639</v>
      </c>
      <c r="G1531">
        <f t="shared" si="69"/>
        <v>2</v>
      </c>
      <c r="H1531">
        <f t="shared" si="70"/>
        <v>5.25</v>
      </c>
      <c r="I1531">
        <f t="shared" si="71"/>
        <v>12.4</v>
      </c>
    </row>
    <row r="1532" spans="1:9" x14ac:dyDescent="0.3">
      <c r="A1532" t="s">
        <v>2561</v>
      </c>
      <c r="B1532">
        <v>6.5</v>
      </c>
      <c r="F1532" t="s">
        <v>11050</v>
      </c>
      <c r="G1532">
        <f t="shared" si="69"/>
        <v>2</v>
      </c>
      <c r="H1532">
        <f t="shared" si="70"/>
        <v>5.25</v>
      </c>
      <c r="I1532">
        <f t="shared" si="71"/>
        <v>12.4</v>
      </c>
    </row>
    <row r="1533" spans="1:9" x14ac:dyDescent="0.3">
      <c r="A1533" t="s">
        <v>187</v>
      </c>
      <c r="B1533">
        <v>6.6</v>
      </c>
      <c r="F1533" t="s">
        <v>11127</v>
      </c>
      <c r="G1533">
        <f t="shared" si="69"/>
        <v>2</v>
      </c>
      <c r="H1533">
        <f t="shared" si="70"/>
        <v>5.25</v>
      </c>
      <c r="I1533">
        <f t="shared" si="71"/>
        <v>12.4</v>
      </c>
    </row>
    <row r="1534" spans="1:9" x14ac:dyDescent="0.3">
      <c r="A1534" t="s">
        <v>255</v>
      </c>
      <c r="B1534">
        <v>7.4</v>
      </c>
      <c r="F1534" t="s">
        <v>17441</v>
      </c>
      <c r="G1534">
        <f t="shared" si="69"/>
        <v>2</v>
      </c>
      <c r="H1534">
        <f t="shared" si="70"/>
        <v>5.25</v>
      </c>
      <c r="I1534">
        <f t="shared" si="71"/>
        <v>12.4</v>
      </c>
    </row>
    <row r="1535" spans="1:9" x14ac:dyDescent="0.3">
      <c r="A1535" t="s">
        <v>5743</v>
      </c>
      <c r="B1535">
        <v>7.6</v>
      </c>
      <c r="F1535" t="s">
        <v>1819</v>
      </c>
      <c r="G1535">
        <f t="shared" si="69"/>
        <v>5</v>
      </c>
      <c r="H1535">
        <f t="shared" si="70"/>
        <v>5.2200000000000006</v>
      </c>
      <c r="I1535">
        <f t="shared" si="71"/>
        <v>12.4</v>
      </c>
    </row>
    <row r="1536" spans="1:9" x14ac:dyDescent="0.3">
      <c r="A1536" t="s">
        <v>3098</v>
      </c>
      <c r="B1536">
        <v>7.5</v>
      </c>
      <c r="F1536" t="s">
        <v>2829</v>
      </c>
      <c r="G1536">
        <f t="shared" si="69"/>
        <v>1</v>
      </c>
      <c r="H1536">
        <f t="shared" si="70"/>
        <v>5.2</v>
      </c>
      <c r="I1536">
        <f t="shared" si="71"/>
        <v>11.3</v>
      </c>
    </row>
    <row r="1537" spans="1:9" x14ac:dyDescent="0.3">
      <c r="A1537" t="s">
        <v>79</v>
      </c>
      <c r="B1537">
        <v>6.6</v>
      </c>
      <c r="F1537" t="s">
        <v>6214</v>
      </c>
      <c r="G1537">
        <f t="shared" si="69"/>
        <v>1</v>
      </c>
      <c r="H1537">
        <f t="shared" si="70"/>
        <v>5.2</v>
      </c>
      <c r="I1537">
        <f t="shared" si="71"/>
        <v>11.3</v>
      </c>
    </row>
    <row r="1538" spans="1:9" x14ac:dyDescent="0.3">
      <c r="A1538" t="s">
        <v>8351</v>
      </c>
      <c r="B1538">
        <v>7.2</v>
      </c>
      <c r="F1538" t="s">
        <v>6432</v>
      </c>
      <c r="G1538">
        <f t="shared" ref="G1538:G1601" si="72">COUNTIF($A$2:$A$3787,F1538)</f>
        <v>1</v>
      </c>
      <c r="H1538">
        <f t="shared" ref="H1538:H1601" si="73">AVERAGEIF($A$2:$A$3787,F1538,$B$2:$B$3787)</f>
        <v>5.2</v>
      </c>
      <c r="I1538">
        <f t="shared" ref="I1538:I1601" si="74">_xlfn.PERCENTRANK.INC($H$2:$H$1752,H1538)*100</f>
        <v>11.3</v>
      </c>
    </row>
    <row r="1539" spans="1:9" x14ac:dyDescent="0.3">
      <c r="A1539" t="s">
        <v>8355</v>
      </c>
      <c r="B1539">
        <v>7.6</v>
      </c>
      <c r="F1539" t="s">
        <v>7094</v>
      </c>
      <c r="G1539">
        <f t="shared" si="72"/>
        <v>1</v>
      </c>
      <c r="H1539">
        <f t="shared" si="73"/>
        <v>5.2</v>
      </c>
      <c r="I1539">
        <f t="shared" si="74"/>
        <v>11.3</v>
      </c>
    </row>
    <row r="1540" spans="1:9" x14ac:dyDescent="0.3">
      <c r="A1540" t="s">
        <v>1071</v>
      </c>
      <c r="B1540">
        <v>6.2</v>
      </c>
      <c r="F1540" t="s">
        <v>7767</v>
      </c>
      <c r="G1540">
        <f t="shared" si="72"/>
        <v>1</v>
      </c>
      <c r="H1540">
        <f t="shared" si="73"/>
        <v>5.2</v>
      </c>
      <c r="I1540">
        <f t="shared" si="74"/>
        <v>11.3</v>
      </c>
    </row>
    <row r="1541" spans="1:9" x14ac:dyDescent="0.3">
      <c r="A1541" t="s">
        <v>5408</v>
      </c>
      <c r="B1541">
        <v>5.6</v>
      </c>
      <c r="F1541" t="s">
        <v>8495</v>
      </c>
      <c r="G1541">
        <f t="shared" si="72"/>
        <v>1</v>
      </c>
      <c r="H1541">
        <f t="shared" si="73"/>
        <v>5.2</v>
      </c>
      <c r="I1541">
        <f t="shared" si="74"/>
        <v>11.3</v>
      </c>
    </row>
    <row r="1542" spans="1:9" x14ac:dyDescent="0.3">
      <c r="A1542" t="s">
        <v>125</v>
      </c>
      <c r="B1542">
        <v>7.6</v>
      </c>
      <c r="F1542" t="s">
        <v>9351</v>
      </c>
      <c r="G1542">
        <f t="shared" si="72"/>
        <v>1</v>
      </c>
      <c r="H1542">
        <f t="shared" si="73"/>
        <v>5.2</v>
      </c>
      <c r="I1542">
        <f t="shared" si="74"/>
        <v>11.3</v>
      </c>
    </row>
    <row r="1543" spans="1:9" x14ac:dyDescent="0.3">
      <c r="A1543" t="s">
        <v>3541</v>
      </c>
      <c r="B1543">
        <v>6.6</v>
      </c>
      <c r="F1543" t="s">
        <v>9567</v>
      </c>
      <c r="G1543">
        <f t="shared" si="72"/>
        <v>1</v>
      </c>
      <c r="H1543">
        <f t="shared" si="73"/>
        <v>5.2</v>
      </c>
      <c r="I1543">
        <f t="shared" si="74"/>
        <v>11.3</v>
      </c>
    </row>
    <row r="1544" spans="1:9" x14ac:dyDescent="0.3">
      <c r="A1544" t="s">
        <v>8378</v>
      </c>
      <c r="B1544">
        <v>7</v>
      </c>
      <c r="F1544" t="s">
        <v>14940</v>
      </c>
      <c r="G1544">
        <f t="shared" si="72"/>
        <v>1</v>
      </c>
      <c r="H1544">
        <f t="shared" si="73"/>
        <v>5.2</v>
      </c>
      <c r="I1544">
        <f t="shared" si="74"/>
        <v>11.3</v>
      </c>
    </row>
    <row r="1545" spans="1:9" x14ac:dyDescent="0.3">
      <c r="A1545" t="s">
        <v>8382</v>
      </c>
      <c r="B1545">
        <v>2.7</v>
      </c>
      <c r="F1545" t="s">
        <v>15097</v>
      </c>
      <c r="G1545">
        <f t="shared" si="72"/>
        <v>1</v>
      </c>
      <c r="H1545">
        <f t="shared" si="73"/>
        <v>5.2</v>
      </c>
      <c r="I1545">
        <f t="shared" si="74"/>
        <v>11.3</v>
      </c>
    </row>
    <row r="1546" spans="1:9" x14ac:dyDescent="0.3">
      <c r="A1546" t="s">
        <v>2429</v>
      </c>
      <c r="B1546">
        <v>7.6</v>
      </c>
      <c r="F1546" t="s">
        <v>14099</v>
      </c>
      <c r="G1546">
        <f t="shared" si="72"/>
        <v>1</v>
      </c>
      <c r="H1546">
        <f t="shared" si="73"/>
        <v>5.2</v>
      </c>
      <c r="I1546">
        <f t="shared" si="74"/>
        <v>11.3</v>
      </c>
    </row>
    <row r="1547" spans="1:9" x14ac:dyDescent="0.3">
      <c r="A1547" t="s">
        <v>2591</v>
      </c>
      <c r="B1547">
        <v>6.6</v>
      </c>
      <c r="F1547" t="s">
        <v>16019</v>
      </c>
      <c r="G1547">
        <f t="shared" si="72"/>
        <v>1</v>
      </c>
      <c r="H1547">
        <f t="shared" si="73"/>
        <v>5.2</v>
      </c>
      <c r="I1547">
        <f t="shared" si="74"/>
        <v>11.3</v>
      </c>
    </row>
    <row r="1548" spans="1:9" x14ac:dyDescent="0.3">
      <c r="A1548" t="s">
        <v>1954</v>
      </c>
      <c r="B1548">
        <v>6.9</v>
      </c>
      <c r="F1548" t="s">
        <v>17089</v>
      </c>
      <c r="G1548">
        <f t="shared" si="72"/>
        <v>1</v>
      </c>
      <c r="H1548">
        <f t="shared" si="73"/>
        <v>5.2</v>
      </c>
      <c r="I1548">
        <f t="shared" si="74"/>
        <v>11.3</v>
      </c>
    </row>
    <row r="1549" spans="1:9" x14ac:dyDescent="0.3">
      <c r="A1549" t="s">
        <v>940</v>
      </c>
      <c r="B1549">
        <v>6.8</v>
      </c>
      <c r="F1549" t="s">
        <v>17605</v>
      </c>
      <c r="G1549">
        <f t="shared" si="72"/>
        <v>1</v>
      </c>
      <c r="H1549">
        <f t="shared" si="73"/>
        <v>5.2</v>
      </c>
      <c r="I1549">
        <f t="shared" si="74"/>
        <v>11.3</v>
      </c>
    </row>
    <row r="1550" spans="1:9" x14ac:dyDescent="0.3">
      <c r="A1550" t="s">
        <v>8410</v>
      </c>
      <c r="B1550">
        <v>3.7</v>
      </c>
      <c r="F1550" t="s">
        <v>17755</v>
      </c>
      <c r="G1550">
        <f t="shared" si="72"/>
        <v>1</v>
      </c>
      <c r="H1550">
        <f t="shared" si="73"/>
        <v>5.2</v>
      </c>
      <c r="I1550">
        <f t="shared" si="74"/>
        <v>11.3</v>
      </c>
    </row>
    <row r="1551" spans="1:9" x14ac:dyDescent="0.3">
      <c r="A1551" t="s">
        <v>322</v>
      </c>
      <c r="B1551">
        <v>6.1</v>
      </c>
      <c r="F1551" t="s">
        <v>18737</v>
      </c>
      <c r="G1551">
        <f t="shared" si="72"/>
        <v>1</v>
      </c>
      <c r="H1551">
        <f t="shared" si="73"/>
        <v>5.2</v>
      </c>
      <c r="I1551">
        <f t="shared" si="74"/>
        <v>11.3</v>
      </c>
    </row>
    <row r="1552" spans="1:9" x14ac:dyDescent="0.3">
      <c r="A1552" t="s">
        <v>8417</v>
      </c>
      <c r="B1552">
        <v>5.9</v>
      </c>
      <c r="F1552" t="s">
        <v>18955</v>
      </c>
      <c r="G1552">
        <f t="shared" si="72"/>
        <v>1</v>
      </c>
      <c r="H1552">
        <f t="shared" si="73"/>
        <v>5.2</v>
      </c>
      <c r="I1552">
        <f t="shared" si="74"/>
        <v>11.3</v>
      </c>
    </row>
    <row r="1553" spans="1:9" x14ac:dyDescent="0.3">
      <c r="A1553" t="s">
        <v>8421</v>
      </c>
      <c r="B1553">
        <v>6.7</v>
      </c>
      <c r="F1553" t="s">
        <v>22272</v>
      </c>
      <c r="G1553">
        <f t="shared" si="72"/>
        <v>1</v>
      </c>
      <c r="H1553">
        <f t="shared" si="73"/>
        <v>5.2</v>
      </c>
      <c r="I1553">
        <f t="shared" si="74"/>
        <v>11.3</v>
      </c>
    </row>
    <row r="1554" spans="1:9" x14ac:dyDescent="0.3">
      <c r="A1554" t="s">
        <v>8430</v>
      </c>
      <c r="B1554">
        <v>6.9</v>
      </c>
      <c r="F1554" t="s">
        <v>11871</v>
      </c>
      <c r="G1554">
        <f t="shared" si="72"/>
        <v>2</v>
      </c>
      <c r="H1554">
        <f t="shared" si="73"/>
        <v>5.2</v>
      </c>
      <c r="I1554">
        <f t="shared" si="74"/>
        <v>11.3</v>
      </c>
    </row>
    <row r="1555" spans="1:9" x14ac:dyDescent="0.3">
      <c r="A1555" t="s">
        <v>4591</v>
      </c>
      <c r="B1555">
        <v>5.5</v>
      </c>
      <c r="F1555" t="s">
        <v>2703</v>
      </c>
      <c r="G1555">
        <f t="shared" si="72"/>
        <v>2</v>
      </c>
      <c r="H1555">
        <f t="shared" si="73"/>
        <v>5.1999999999999993</v>
      </c>
      <c r="I1555">
        <f t="shared" si="74"/>
        <v>11.200000000000001</v>
      </c>
    </row>
    <row r="1556" spans="1:9" x14ac:dyDescent="0.3">
      <c r="A1556" t="s">
        <v>8439</v>
      </c>
      <c r="B1556">
        <v>7.1</v>
      </c>
      <c r="F1556" t="s">
        <v>13756</v>
      </c>
      <c r="G1556">
        <f t="shared" si="72"/>
        <v>2</v>
      </c>
      <c r="H1556">
        <f t="shared" si="73"/>
        <v>5.1999999999999993</v>
      </c>
      <c r="I1556">
        <f t="shared" si="74"/>
        <v>11.200000000000001</v>
      </c>
    </row>
    <row r="1557" spans="1:9" x14ac:dyDescent="0.3">
      <c r="A1557" t="s">
        <v>1526</v>
      </c>
      <c r="B1557">
        <v>7.1</v>
      </c>
      <c r="F1557" t="s">
        <v>3880</v>
      </c>
      <c r="G1557">
        <f t="shared" si="72"/>
        <v>4</v>
      </c>
      <c r="H1557">
        <f t="shared" si="73"/>
        <v>5.1749999999999998</v>
      </c>
      <c r="I1557">
        <f t="shared" si="74"/>
        <v>11.1</v>
      </c>
    </row>
    <row r="1558" spans="1:9" x14ac:dyDescent="0.3">
      <c r="A1558" t="s">
        <v>8455</v>
      </c>
      <c r="B1558">
        <v>7.3</v>
      </c>
      <c r="F1558" t="s">
        <v>12236</v>
      </c>
      <c r="G1558">
        <f t="shared" si="72"/>
        <v>2</v>
      </c>
      <c r="H1558">
        <f t="shared" si="73"/>
        <v>5.15</v>
      </c>
      <c r="I1558">
        <f t="shared" si="74"/>
        <v>11</v>
      </c>
    </row>
    <row r="1559" spans="1:9" x14ac:dyDescent="0.3">
      <c r="A1559" t="s">
        <v>8461</v>
      </c>
      <c r="B1559">
        <v>3.4</v>
      </c>
      <c r="F1559" t="s">
        <v>10983</v>
      </c>
      <c r="G1559">
        <f t="shared" si="72"/>
        <v>3</v>
      </c>
      <c r="H1559">
        <f t="shared" si="73"/>
        <v>5.1000000000000005</v>
      </c>
      <c r="I1559">
        <f t="shared" si="74"/>
        <v>11</v>
      </c>
    </row>
    <row r="1560" spans="1:9" x14ac:dyDescent="0.3">
      <c r="A1560" t="s">
        <v>1680</v>
      </c>
      <c r="B1560">
        <v>6.8</v>
      </c>
      <c r="F1560" t="s">
        <v>868</v>
      </c>
      <c r="G1560">
        <f t="shared" si="72"/>
        <v>1</v>
      </c>
      <c r="H1560">
        <f t="shared" si="73"/>
        <v>5.0999999999999996</v>
      </c>
      <c r="I1560">
        <f t="shared" si="74"/>
        <v>9.7000000000000011</v>
      </c>
    </row>
    <row r="1561" spans="1:9" x14ac:dyDescent="0.3">
      <c r="A1561" t="s">
        <v>3453</v>
      </c>
      <c r="B1561">
        <v>6.9</v>
      </c>
      <c r="F1561" t="s">
        <v>1794</v>
      </c>
      <c r="G1561">
        <f t="shared" si="72"/>
        <v>1</v>
      </c>
      <c r="H1561">
        <f t="shared" si="73"/>
        <v>5.0999999999999996</v>
      </c>
      <c r="I1561">
        <f t="shared" si="74"/>
        <v>9.7000000000000011</v>
      </c>
    </row>
    <row r="1562" spans="1:9" x14ac:dyDescent="0.3">
      <c r="A1562" t="s">
        <v>5273</v>
      </c>
      <c r="B1562">
        <v>7</v>
      </c>
      <c r="F1562" t="s">
        <v>3810</v>
      </c>
      <c r="G1562">
        <f t="shared" si="72"/>
        <v>1</v>
      </c>
      <c r="H1562">
        <f t="shared" si="73"/>
        <v>5.0999999999999996</v>
      </c>
      <c r="I1562">
        <f t="shared" si="74"/>
        <v>9.7000000000000011</v>
      </c>
    </row>
    <row r="1563" spans="1:9" x14ac:dyDescent="0.3">
      <c r="A1563" t="s">
        <v>8480</v>
      </c>
      <c r="B1563">
        <v>5.5</v>
      </c>
      <c r="F1563" t="s">
        <v>8569</v>
      </c>
      <c r="G1563">
        <f t="shared" si="72"/>
        <v>1</v>
      </c>
      <c r="H1563">
        <f t="shared" si="73"/>
        <v>5.0999999999999996</v>
      </c>
      <c r="I1563">
        <f t="shared" si="74"/>
        <v>9.7000000000000011</v>
      </c>
    </row>
    <row r="1564" spans="1:9" x14ac:dyDescent="0.3">
      <c r="A1564" t="s">
        <v>2698</v>
      </c>
      <c r="B1564">
        <v>5.0999999999999996</v>
      </c>
      <c r="F1564" t="s">
        <v>10184</v>
      </c>
      <c r="G1564">
        <f t="shared" si="72"/>
        <v>1</v>
      </c>
      <c r="H1564">
        <f t="shared" si="73"/>
        <v>5.0999999999999996</v>
      </c>
      <c r="I1564">
        <f t="shared" si="74"/>
        <v>9.7000000000000011</v>
      </c>
    </row>
    <row r="1565" spans="1:9" x14ac:dyDescent="0.3">
      <c r="A1565" t="s">
        <v>2682</v>
      </c>
      <c r="B1565">
        <v>6.2</v>
      </c>
      <c r="F1565" t="s">
        <v>10269</v>
      </c>
      <c r="G1565">
        <f t="shared" si="72"/>
        <v>1</v>
      </c>
      <c r="H1565">
        <f t="shared" si="73"/>
        <v>5.0999999999999996</v>
      </c>
      <c r="I1565">
        <f t="shared" si="74"/>
        <v>9.7000000000000011</v>
      </c>
    </row>
    <row r="1566" spans="1:9" x14ac:dyDescent="0.3">
      <c r="A1566" t="s">
        <v>8490</v>
      </c>
      <c r="B1566">
        <v>5.9</v>
      </c>
      <c r="F1566" t="s">
        <v>12173</v>
      </c>
      <c r="G1566">
        <f t="shared" si="72"/>
        <v>1</v>
      </c>
      <c r="H1566">
        <f t="shared" si="73"/>
        <v>5.0999999999999996</v>
      </c>
      <c r="I1566">
        <f t="shared" si="74"/>
        <v>9.7000000000000011</v>
      </c>
    </row>
    <row r="1567" spans="1:9" x14ac:dyDescent="0.3">
      <c r="A1567" t="s">
        <v>8495</v>
      </c>
      <c r="B1567">
        <v>5.2</v>
      </c>
      <c r="F1567" t="s">
        <v>12928</v>
      </c>
      <c r="G1567">
        <f t="shared" si="72"/>
        <v>1</v>
      </c>
      <c r="H1567">
        <f t="shared" si="73"/>
        <v>5.0999999999999996</v>
      </c>
      <c r="I1567">
        <f t="shared" si="74"/>
        <v>9.7000000000000011</v>
      </c>
    </row>
    <row r="1568" spans="1:9" x14ac:dyDescent="0.3">
      <c r="A1568" t="s">
        <v>6417</v>
      </c>
      <c r="B1568">
        <v>6.2</v>
      </c>
      <c r="F1568" t="s">
        <v>13058</v>
      </c>
      <c r="G1568">
        <f t="shared" si="72"/>
        <v>1</v>
      </c>
      <c r="H1568">
        <f t="shared" si="73"/>
        <v>5.0999999999999996</v>
      </c>
      <c r="I1568">
        <f t="shared" si="74"/>
        <v>9.7000000000000011</v>
      </c>
    </row>
    <row r="1569" spans="1:9" x14ac:dyDescent="0.3">
      <c r="A1569" t="s">
        <v>8504</v>
      </c>
      <c r="B1569">
        <v>5.5</v>
      </c>
      <c r="F1569" t="s">
        <v>13267</v>
      </c>
      <c r="G1569">
        <f t="shared" si="72"/>
        <v>1</v>
      </c>
      <c r="H1569">
        <f t="shared" si="73"/>
        <v>5.0999999999999996</v>
      </c>
      <c r="I1569">
        <f t="shared" si="74"/>
        <v>9.7000000000000011</v>
      </c>
    </row>
    <row r="1570" spans="1:9" x14ac:dyDescent="0.3">
      <c r="A1570" t="s">
        <v>8508</v>
      </c>
      <c r="B1570">
        <v>7.4</v>
      </c>
      <c r="F1570" t="s">
        <v>13862</v>
      </c>
      <c r="G1570">
        <f t="shared" si="72"/>
        <v>1</v>
      </c>
      <c r="H1570">
        <f t="shared" si="73"/>
        <v>5.0999999999999996</v>
      </c>
      <c r="I1570">
        <f t="shared" si="74"/>
        <v>9.7000000000000011</v>
      </c>
    </row>
    <row r="1571" spans="1:9" x14ac:dyDescent="0.3">
      <c r="A1571" t="s">
        <v>8514</v>
      </c>
      <c r="B1571">
        <v>4.4000000000000004</v>
      </c>
      <c r="F1571" t="s">
        <v>13944</v>
      </c>
      <c r="G1571">
        <f t="shared" si="72"/>
        <v>1</v>
      </c>
      <c r="H1571">
        <f t="shared" si="73"/>
        <v>5.0999999999999996</v>
      </c>
      <c r="I1571">
        <f t="shared" si="74"/>
        <v>9.7000000000000011</v>
      </c>
    </row>
    <row r="1572" spans="1:9" x14ac:dyDescent="0.3">
      <c r="A1572" t="s">
        <v>8519</v>
      </c>
      <c r="B1572">
        <v>6.3</v>
      </c>
      <c r="F1572" t="s">
        <v>14654</v>
      </c>
      <c r="G1572">
        <f t="shared" si="72"/>
        <v>1</v>
      </c>
      <c r="H1572">
        <f t="shared" si="73"/>
        <v>5.0999999999999996</v>
      </c>
      <c r="I1572">
        <f t="shared" si="74"/>
        <v>9.7000000000000011</v>
      </c>
    </row>
    <row r="1573" spans="1:9" x14ac:dyDescent="0.3">
      <c r="A1573" t="s">
        <v>3098</v>
      </c>
      <c r="B1573">
        <v>6.1</v>
      </c>
      <c r="F1573" t="s">
        <v>17143</v>
      </c>
      <c r="G1573">
        <f t="shared" si="72"/>
        <v>1</v>
      </c>
      <c r="H1573">
        <f t="shared" si="73"/>
        <v>5.0999999999999996</v>
      </c>
      <c r="I1573">
        <f t="shared" si="74"/>
        <v>9.7000000000000011</v>
      </c>
    </row>
    <row r="1574" spans="1:9" x14ac:dyDescent="0.3">
      <c r="A1574" t="s">
        <v>8528</v>
      </c>
      <c r="B1574">
        <v>5.3</v>
      </c>
      <c r="F1574" t="s">
        <v>17630</v>
      </c>
      <c r="G1574">
        <f t="shared" si="72"/>
        <v>1</v>
      </c>
      <c r="H1574">
        <f t="shared" si="73"/>
        <v>5.0999999999999996</v>
      </c>
      <c r="I1574">
        <f t="shared" si="74"/>
        <v>9.7000000000000011</v>
      </c>
    </row>
    <row r="1575" spans="1:9" x14ac:dyDescent="0.3">
      <c r="A1575" t="s">
        <v>8534</v>
      </c>
      <c r="B1575">
        <v>5.4</v>
      </c>
      <c r="F1575" t="s">
        <v>19802</v>
      </c>
      <c r="G1575">
        <f t="shared" si="72"/>
        <v>1</v>
      </c>
      <c r="H1575">
        <f t="shared" si="73"/>
        <v>5.0999999999999996</v>
      </c>
      <c r="I1575">
        <f t="shared" si="74"/>
        <v>9.7000000000000011</v>
      </c>
    </row>
    <row r="1576" spans="1:9" x14ac:dyDescent="0.3">
      <c r="A1576" t="s">
        <v>1015</v>
      </c>
      <c r="B1576">
        <v>6.7</v>
      </c>
      <c r="F1576" t="s">
        <v>19953</v>
      </c>
      <c r="G1576">
        <f t="shared" si="72"/>
        <v>1</v>
      </c>
      <c r="H1576">
        <f t="shared" si="73"/>
        <v>5.0999999999999996</v>
      </c>
      <c r="I1576">
        <f t="shared" si="74"/>
        <v>9.7000000000000011</v>
      </c>
    </row>
    <row r="1577" spans="1:9" x14ac:dyDescent="0.3">
      <c r="A1577" t="s">
        <v>4134</v>
      </c>
      <c r="B1577">
        <v>5.9</v>
      </c>
      <c r="F1577" t="s">
        <v>20121</v>
      </c>
      <c r="G1577">
        <f t="shared" si="72"/>
        <v>1</v>
      </c>
      <c r="H1577">
        <f t="shared" si="73"/>
        <v>5.0999999999999996</v>
      </c>
      <c r="I1577">
        <f t="shared" si="74"/>
        <v>9.7000000000000011</v>
      </c>
    </row>
    <row r="1578" spans="1:9" x14ac:dyDescent="0.3">
      <c r="A1578" t="s">
        <v>8546</v>
      </c>
      <c r="B1578">
        <v>7.3</v>
      </c>
      <c r="F1578" t="s">
        <v>22205</v>
      </c>
      <c r="G1578">
        <f t="shared" si="72"/>
        <v>1</v>
      </c>
      <c r="H1578">
        <f t="shared" si="73"/>
        <v>5.0999999999999996</v>
      </c>
      <c r="I1578">
        <f t="shared" si="74"/>
        <v>9.7000000000000011</v>
      </c>
    </row>
    <row r="1579" spans="1:9" x14ac:dyDescent="0.3">
      <c r="A1579" t="s">
        <v>5225</v>
      </c>
      <c r="B1579">
        <v>5.5</v>
      </c>
      <c r="F1579" t="s">
        <v>22875</v>
      </c>
      <c r="G1579">
        <f t="shared" si="72"/>
        <v>1</v>
      </c>
      <c r="H1579">
        <f t="shared" si="73"/>
        <v>5.0999999999999996</v>
      </c>
      <c r="I1579">
        <f t="shared" si="74"/>
        <v>9.7000000000000011</v>
      </c>
    </row>
    <row r="1580" spans="1:9" x14ac:dyDescent="0.3">
      <c r="A1580" t="s">
        <v>8553</v>
      </c>
      <c r="B1580">
        <v>5.8</v>
      </c>
      <c r="F1580" t="s">
        <v>6637</v>
      </c>
      <c r="G1580">
        <f t="shared" si="72"/>
        <v>2</v>
      </c>
      <c r="H1580">
        <f t="shared" si="73"/>
        <v>5.0999999999999996</v>
      </c>
      <c r="I1580">
        <f t="shared" si="74"/>
        <v>9.7000000000000011</v>
      </c>
    </row>
    <row r="1581" spans="1:9" x14ac:dyDescent="0.3">
      <c r="A1581" t="s">
        <v>8560</v>
      </c>
      <c r="B1581">
        <v>4.5999999999999996</v>
      </c>
      <c r="F1581" t="s">
        <v>4309</v>
      </c>
      <c r="G1581">
        <f t="shared" si="72"/>
        <v>2</v>
      </c>
      <c r="H1581">
        <f t="shared" si="73"/>
        <v>5.0999999999999996</v>
      </c>
      <c r="I1581">
        <f t="shared" si="74"/>
        <v>9.7000000000000011</v>
      </c>
    </row>
    <row r="1582" spans="1:9" x14ac:dyDescent="0.3">
      <c r="A1582" t="s">
        <v>8565</v>
      </c>
      <c r="B1582">
        <v>6.7</v>
      </c>
      <c r="F1582" t="s">
        <v>13404</v>
      </c>
      <c r="G1582">
        <f t="shared" si="72"/>
        <v>2</v>
      </c>
      <c r="H1582">
        <f t="shared" si="73"/>
        <v>5.0999999999999996</v>
      </c>
      <c r="I1582">
        <f t="shared" si="74"/>
        <v>9.7000000000000011</v>
      </c>
    </row>
    <row r="1583" spans="1:9" x14ac:dyDescent="0.3">
      <c r="A1583" t="s">
        <v>8569</v>
      </c>
      <c r="B1583">
        <v>5.0999999999999996</v>
      </c>
      <c r="F1583" t="s">
        <v>9970</v>
      </c>
      <c r="G1583">
        <f t="shared" si="72"/>
        <v>2</v>
      </c>
      <c r="H1583">
        <f t="shared" si="73"/>
        <v>5.0500000000000007</v>
      </c>
      <c r="I1583">
        <f t="shared" si="74"/>
        <v>9.6</v>
      </c>
    </row>
    <row r="1584" spans="1:9" x14ac:dyDescent="0.3">
      <c r="A1584" t="s">
        <v>3891</v>
      </c>
      <c r="B1584">
        <v>5.6</v>
      </c>
      <c r="F1584" t="s">
        <v>9834</v>
      </c>
      <c r="G1584">
        <f t="shared" si="72"/>
        <v>2</v>
      </c>
      <c r="H1584">
        <f t="shared" si="73"/>
        <v>5.05</v>
      </c>
      <c r="I1584">
        <f t="shared" si="74"/>
        <v>9.6</v>
      </c>
    </row>
    <row r="1585" spans="1:9" x14ac:dyDescent="0.3">
      <c r="A1585" t="s">
        <v>6046</v>
      </c>
      <c r="B1585">
        <v>7</v>
      </c>
      <c r="F1585" t="s">
        <v>11076</v>
      </c>
      <c r="G1585">
        <f t="shared" si="72"/>
        <v>1</v>
      </c>
      <c r="H1585">
        <f t="shared" si="73"/>
        <v>5</v>
      </c>
      <c r="I1585">
        <f t="shared" si="74"/>
        <v>8.6999999999999993</v>
      </c>
    </row>
    <row r="1586" spans="1:9" x14ac:dyDescent="0.3">
      <c r="A1586" t="s">
        <v>3585</v>
      </c>
      <c r="B1586">
        <v>6.4</v>
      </c>
      <c r="F1586" t="s">
        <v>11299</v>
      </c>
      <c r="G1586">
        <f t="shared" si="72"/>
        <v>1</v>
      </c>
      <c r="H1586">
        <f t="shared" si="73"/>
        <v>5</v>
      </c>
      <c r="I1586">
        <f t="shared" si="74"/>
        <v>8.6999999999999993</v>
      </c>
    </row>
    <row r="1587" spans="1:9" x14ac:dyDescent="0.3">
      <c r="A1587" t="s">
        <v>4945</v>
      </c>
      <c r="B1587">
        <v>6.7</v>
      </c>
      <c r="F1587" t="s">
        <v>11910</v>
      </c>
      <c r="G1587">
        <f t="shared" si="72"/>
        <v>1</v>
      </c>
      <c r="H1587">
        <f t="shared" si="73"/>
        <v>5</v>
      </c>
      <c r="I1587">
        <f t="shared" si="74"/>
        <v>8.6999999999999993</v>
      </c>
    </row>
    <row r="1588" spans="1:9" x14ac:dyDescent="0.3">
      <c r="A1588" t="s">
        <v>8596</v>
      </c>
      <c r="B1588">
        <v>4.0999999999999996</v>
      </c>
      <c r="F1588" t="s">
        <v>15850</v>
      </c>
      <c r="G1588">
        <f t="shared" si="72"/>
        <v>1</v>
      </c>
      <c r="H1588">
        <f t="shared" si="73"/>
        <v>5</v>
      </c>
      <c r="I1588">
        <f t="shared" si="74"/>
        <v>8.6999999999999993</v>
      </c>
    </row>
    <row r="1589" spans="1:9" x14ac:dyDescent="0.3">
      <c r="A1589" t="s">
        <v>5050</v>
      </c>
      <c r="B1589">
        <v>5.5</v>
      </c>
      <c r="F1589" t="s">
        <v>17592</v>
      </c>
      <c r="G1589">
        <f t="shared" si="72"/>
        <v>1</v>
      </c>
      <c r="H1589">
        <f t="shared" si="73"/>
        <v>5</v>
      </c>
      <c r="I1589">
        <f t="shared" si="74"/>
        <v>8.6999999999999993</v>
      </c>
    </row>
    <row r="1590" spans="1:9" x14ac:dyDescent="0.3">
      <c r="A1590" t="s">
        <v>5495</v>
      </c>
      <c r="B1590">
        <v>2.7</v>
      </c>
      <c r="F1590" t="s">
        <v>17642</v>
      </c>
      <c r="G1590">
        <f t="shared" si="72"/>
        <v>1</v>
      </c>
      <c r="H1590">
        <f t="shared" si="73"/>
        <v>5</v>
      </c>
      <c r="I1590">
        <f t="shared" si="74"/>
        <v>8.6999999999999993</v>
      </c>
    </row>
    <row r="1591" spans="1:9" x14ac:dyDescent="0.3">
      <c r="A1591" t="s">
        <v>8607</v>
      </c>
      <c r="B1591">
        <v>6.4</v>
      </c>
      <c r="F1591" t="s">
        <v>19451</v>
      </c>
      <c r="G1591">
        <f t="shared" si="72"/>
        <v>1</v>
      </c>
      <c r="H1591">
        <f t="shared" si="73"/>
        <v>5</v>
      </c>
      <c r="I1591">
        <f t="shared" si="74"/>
        <v>8.6999999999999993</v>
      </c>
    </row>
    <row r="1592" spans="1:9" x14ac:dyDescent="0.3">
      <c r="A1592" t="s">
        <v>8613</v>
      </c>
      <c r="B1592">
        <v>4.8</v>
      </c>
      <c r="F1592" t="s">
        <v>21537</v>
      </c>
      <c r="G1592">
        <f t="shared" si="72"/>
        <v>1</v>
      </c>
      <c r="H1592">
        <f t="shared" si="73"/>
        <v>5</v>
      </c>
      <c r="I1592">
        <f t="shared" si="74"/>
        <v>8.6999999999999993</v>
      </c>
    </row>
    <row r="1593" spans="1:9" x14ac:dyDescent="0.3">
      <c r="A1593" t="s">
        <v>8618</v>
      </c>
      <c r="B1593">
        <v>6.1</v>
      </c>
      <c r="F1593" t="s">
        <v>4080</v>
      </c>
      <c r="G1593">
        <f t="shared" si="72"/>
        <v>2</v>
      </c>
      <c r="H1593">
        <f t="shared" si="73"/>
        <v>5</v>
      </c>
      <c r="I1593">
        <f t="shared" si="74"/>
        <v>8.6999999999999993</v>
      </c>
    </row>
    <row r="1594" spans="1:9" x14ac:dyDescent="0.3">
      <c r="A1594" t="s">
        <v>8624</v>
      </c>
      <c r="B1594">
        <v>4.8</v>
      </c>
      <c r="F1594" t="s">
        <v>5158</v>
      </c>
      <c r="G1594">
        <f t="shared" si="72"/>
        <v>2</v>
      </c>
      <c r="H1594">
        <f t="shared" si="73"/>
        <v>5</v>
      </c>
      <c r="I1594">
        <f t="shared" si="74"/>
        <v>8.6999999999999993</v>
      </c>
    </row>
    <row r="1595" spans="1:9" x14ac:dyDescent="0.3">
      <c r="A1595" t="s">
        <v>7635</v>
      </c>
      <c r="B1595">
        <v>7</v>
      </c>
      <c r="F1595" t="s">
        <v>5780</v>
      </c>
      <c r="G1595">
        <f t="shared" si="72"/>
        <v>2</v>
      </c>
      <c r="H1595">
        <f t="shared" si="73"/>
        <v>5</v>
      </c>
      <c r="I1595">
        <f t="shared" si="74"/>
        <v>8.6999999999999993</v>
      </c>
    </row>
    <row r="1596" spans="1:9" x14ac:dyDescent="0.3">
      <c r="A1596" t="s">
        <v>2791</v>
      </c>
      <c r="B1596">
        <v>6.8</v>
      </c>
      <c r="F1596" t="s">
        <v>6804</v>
      </c>
      <c r="G1596">
        <f t="shared" si="72"/>
        <v>2</v>
      </c>
      <c r="H1596">
        <f t="shared" si="73"/>
        <v>5</v>
      </c>
      <c r="I1596">
        <f t="shared" si="74"/>
        <v>8.6999999999999993</v>
      </c>
    </row>
    <row r="1597" spans="1:9" x14ac:dyDescent="0.3">
      <c r="A1597" t="s">
        <v>5683</v>
      </c>
      <c r="B1597">
        <v>5.6</v>
      </c>
      <c r="F1597" t="s">
        <v>14086</v>
      </c>
      <c r="G1597">
        <f t="shared" si="72"/>
        <v>2</v>
      </c>
      <c r="H1597">
        <f t="shared" si="73"/>
        <v>5</v>
      </c>
      <c r="I1597">
        <f t="shared" si="74"/>
        <v>8.6999999999999993</v>
      </c>
    </row>
    <row r="1598" spans="1:9" x14ac:dyDescent="0.3">
      <c r="A1598" t="s">
        <v>5867</v>
      </c>
      <c r="B1598">
        <v>6.1</v>
      </c>
      <c r="F1598" t="s">
        <v>6731</v>
      </c>
      <c r="G1598">
        <f t="shared" si="72"/>
        <v>3</v>
      </c>
      <c r="H1598">
        <f t="shared" si="73"/>
        <v>5</v>
      </c>
      <c r="I1598">
        <f t="shared" si="74"/>
        <v>8.6999999999999993</v>
      </c>
    </row>
    <row r="1599" spans="1:9" x14ac:dyDescent="0.3">
      <c r="A1599" t="s">
        <v>1015</v>
      </c>
      <c r="B1599">
        <v>7.9</v>
      </c>
      <c r="F1599" t="s">
        <v>9593</v>
      </c>
      <c r="G1599">
        <f t="shared" si="72"/>
        <v>3</v>
      </c>
      <c r="H1599">
        <f t="shared" si="73"/>
        <v>5</v>
      </c>
      <c r="I1599">
        <f t="shared" si="74"/>
        <v>8.6999999999999993</v>
      </c>
    </row>
    <row r="1600" spans="1:9" x14ac:dyDescent="0.3">
      <c r="A1600" t="s">
        <v>8662</v>
      </c>
      <c r="B1600">
        <v>8.4</v>
      </c>
      <c r="F1600" t="s">
        <v>1575</v>
      </c>
      <c r="G1600">
        <f t="shared" si="72"/>
        <v>6</v>
      </c>
      <c r="H1600">
        <f t="shared" si="73"/>
        <v>4.9166666666666661</v>
      </c>
      <c r="I1600">
        <f t="shared" si="74"/>
        <v>8.6</v>
      </c>
    </row>
    <row r="1601" spans="1:9" x14ac:dyDescent="0.3">
      <c r="A1601" t="s">
        <v>8666</v>
      </c>
      <c r="B1601">
        <v>6.5</v>
      </c>
      <c r="F1601" t="s">
        <v>7829</v>
      </c>
      <c r="G1601">
        <f t="shared" si="72"/>
        <v>1</v>
      </c>
      <c r="H1601">
        <f t="shared" si="73"/>
        <v>4.9000000000000004</v>
      </c>
      <c r="I1601">
        <f t="shared" si="74"/>
        <v>8.2000000000000011</v>
      </c>
    </row>
    <row r="1602" spans="1:9" x14ac:dyDescent="0.3">
      <c r="A1602" t="s">
        <v>8671</v>
      </c>
      <c r="B1602">
        <v>7.1</v>
      </c>
      <c r="F1602" t="s">
        <v>8814</v>
      </c>
      <c r="G1602">
        <f t="shared" ref="G1602:G1665" si="75">COUNTIF($A$2:$A$3787,F1602)</f>
        <v>1</v>
      </c>
      <c r="H1602">
        <f t="shared" ref="H1602:H1665" si="76">AVERAGEIF($A$2:$A$3787,F1602,$B$2:$B$3787)</f>
        <v>4.9000000000000004</v>
      </c>
      <c r="I1602">
        <f t="shared" ref="I1602:I1665" si="77">_xlfn.PERCENTRANK.INC($H$2:$H$1752,H1602)*100</f>
        <v>8.2000000000000011</v>
      </c>
    </row>
    <row r="1603" spans="1:9" x14ac:dyDescent="0.3">
      <c r="A1603" t="s">
        <v>5050</v>
      </c>
      <c r="B1603">
        <v>6.6</v>
      </c>
      <c r="F1603" t="s">
        <v>11380</v>
      </c>
      <c r="G1603">
        <f t="shared" si="75"/>
        <v>1</v>
      </c>
      <c r="H1603">
        <f t="shared" si="76"/>
        <v>4.9000000000000004</v>
      </c>
      <c r="I1603">
        <f t="shared" si="77"/>
        <v>8.2000000000000011</v>
      </c>
    </row>
    <row r="1604" spans="1:9" x14ac:dyDescent="0.3">
      <c r="A1604" t="s">
        <v>8213</v>
      </c>
      <c r="B1604">
        <v>7</v>
      </c>
      <c r="F1604" t="s">
        <v>12460</v>
      </c>
      <c r="G1604">
        <f t="shared" si="75"/>
        <v>1</v>
      </c>
      <c r="H1604">
        <f t="shared" si="76"/>
        <v>4.9000000000000004</v>
      </c>
      <c r="I1604">
        <f t="shared" si="77"/>
        <v>8.2000000000000011</v>
      </c>
    </row>
    <row r="1605" spans="1:9" x14ac:dyDescent="0.3">
      <c r="A1605" t="s">
        <v>8690</v>
      </c>
      <c r="B1605">
        <v>5.6</v>
      </c>
      <c r="F1605" t="s">
        <v>12967</v>
      </c>
      <c r="G1605">
        <f t="shared" si="75"/>
        <v>1</v>
      </c>
      <c r="H1605">
        <f t="shared" si="76"/>
        <v>4.9000000000000004</v>
      </c>
      <c r="I1605">
        <f t="shared" si="77"/>
        <v>8.2000000000000011</v>
      </c>
    </row>
    <row r="1606" spans="1:9" x14ac:dyDescent="0.3">
      <c r="A1606" t="s">
        <v>8696</v>
      </c>
      <c r="B1606">
        <v>4.8</v>
      </c>
      <c r="F1606" t="s">
        <v>13097</v>
      </c>
      <c r="G1606">
        <f t="shared" si="75"/>
        <v>1</v>
      </c>
      <c r="H1606">
        <f t="shared" si="76"/>
        <v>4.9000000000000004</v>
      </c>
      <c r="I1606">
        <f t="shared" si="77"/>
        <v>8.2000000000000011</v>
      </c>
    </row>
    <row r="1607" spans="1:9" x14ac:dyDescent="0.3">
      <c r="A1607" t="s">
        <v>8702</v>
      </c>
      <c r="B1607">
        <v>7.5</v>
      </c>
      <c r="F1607" t="s">
        <v>15645</v>
      </c>
      <c r="G1607">
        <f t="shared" si="75"/>
        <v>1</v>
      </c>
      <c r="H1607">
        <f t="shared" si="76"/>
        <v>4.9000000000000004</v>
      </c>
      <c r="I1607">
        <f t="shared" si="77"/>
        <v>8.2000000000000011</v>
      </c>
    </row>
    <row r="1608" spans="1:9" x14ac:dyDescent="0.3">
      <c r="A1608" t="s">
        <v>8707</v>
      </c>
      <c r="B1608">
        <v>6</v>
      </c>
      <c r="F1608" t="s">
        <v>17712</v>
      </c>
      <c r="G1608">
        <f t="shared" si="75"/>
        <v>1</v>
      </c>
      <c r="H1608">
        <f t="shared" si="76"/>
        <v>4.9000000000000004</v>
      </c>
      <c r="I1608">
        <f t="shared" si="77"/>
        <v>8.2000000000000011</v>
      </c>
    </row>
    <row r="1609" spans="1:9" x14ac:dyDescent="0.3">
      <c r="A1609" t="s">
        <v>125</v>
      </c>
      <c r="B1609">
        <v>6.8</v>
      </c>
      <c r="F1609" t="s">
        <v>4987</v>
      </c>
      <c r="G1609">
        <f t="shared" si="75"/>
        <v>4</v>
      </c>
      <c r="H1609">
        <f t="shared" si="76"/>
        <v>4.875</v>
      </c>
      <c r="I1609">
        <f t="shared" si="77"/>
        <v>8.1</v>
      </c>
    </row>
    <row r="1610" spans="1:9" x14ac:dyDescent="0.3">
      <c r="A1610" t="s">
        <v>8764</v>
      </c>
      <c r="B1610">
        <v>6.5</v>
      </c>
      <c r="F1610" t="s">
        <v>4107</v>
      </c>
      <c r="G1610">
        <f t="shared" si="75"/>
        <v>6</v>
      </c>
      <c r="H1610">
        <f t="shared" si="76"/>
        <v>4.8166666666666664</v>
      </c>
      <c r="I1610">
        <f t="shared" si="77"/>
        <v>8.1</v>
      </c>
    </row>
    <row r="1611" spans="1:9" x14ac:dyDescent="0.3">
      <c r="A1611" t="s">
        <v>1421</v>
      </c>
      <c r="B1611">
        <v>7.9</v>
      </c>
      <c r="F1611" t="s">
        <v>7657</v>
      </c>
      <c r="G1611">
        <f t="shared" si="75"/>
        <v>1</v>
      </c>
      <c r="H1611">
        <f t="shared" si="76"/>
        <v>4.8</v>
      </c>
      <c r="I1611">
        <f t="shared" si="77"/>
        <v>7.3</v>
      </c>
    </row>
    <row r="1612" spans="1:9" x14ac:dyDescent="0.3">
      <c r="A1612" t="s">
        <v>8782</v>
      </c>
      <c r="B1612">
        <v>6.4</v>
      </c>
      <c r="F1612" t="s">
        <v>8613</v>
      </c>
      <c r="G1612">
        <f t="shared" si="75"/>
        <v>1</v>
      </c>
      <c r="H1612">
        <f t="shared" si="76"/>
        <v>4.8</v>
      </c>
      <c r="I1612">
        <f t="shared" si="77"/>
        <v>7.3</v>
      </c>
    </row>
    <row r="1613" spans="1:9" x14ac:dyDescent="0.3">
      <c r="A1613" t="s">
        <v>5111</v>
      </c>
      <c r="B1613">
        <v>5.8</v>
      </c>
      <c r="F1613" t="s">
        <v>8624</v>
      </c>
      <c r="G1613">
        <f t="shared" si="75"/>
        <v>1</v>
      </c>
      <c r="H1613">
        <f t="shared" si="76"/>
        <v>4.8</v>
      </c>
      <c r="I1613">
        <f t="shared" si="77"/>
        <v>7.3</v>
      </c>
    </row>
    <row r="1614" spans="1:9" x14ac:dyDescent="0.3">
      <c r="A1614" t="s">
        <v>850</v>
      </c>
      <c r="B1614">
        <v>7.7</v>
      </c>
      <c r="F1614" t="s">
        <v>8696</v>
      </c>
      <c r="G1614">
        <f t="shared" si="75"/>
        <v>1</v>
      </c>
      <c r="H1614">
        <f t="shared" si="76"/>
        <v>4.8</v>
      </c>
      <c r="I1614">
        <f t="shared" si="77"/>
        <v>7.3</v>
      </c>
    </row>
    <row r="1615" spans="1:9" x14ac:dyDescent="0.3">
      <c r="A1615" t="s">
        <v>6102</v>
      </c>
      <c r="B1615">
        <v>5.3</v>
      </c>
      <c r="F1615" t="s">
        <v>8978</v>
      </c>
      <c r="G1615">
        <f t="shared" si="75"/>
        <v>1</v>
      </c>
      <c r="H1615">
        <f t="shared" si="76"/>
        <v>4.8</v>
      </c>
      <c r="I1615">
        <f t="shared" si="77"/>
        <v>7.3</v>
      </c>
    </row>
    <row r="1616" spans="1:9" x14ac:dyDescent="0.3">
      <c r="A1616" t="s">
        <v>4309</v>
      </c>
      <c r="B1616">
        <v>5.3</v>
      </c>
      <c r="F1616" t="s">
        <v>10566</v>
      </c>
      <c r="G1616">
        <f t="shared" si="75"/>
        <v>1</v>
      </c>
      <c r="H1616">
        <f t="shared" si="76"/>
        <v>4.8</v>
      </c>
      <c r="I1616">
        <f t="shared" si="77"/>
        <v>7.3</v>
      </c>
    </row>
    <row r="1617" spans="1:9" x14ac:dyDescent="0.3">
      <c r="A1617" t="s">
        <v>8807</v>
      </c>
      <c r="B1617">
        <v>7.5</v>
      </c>
      <c r="F1617" t="s">
        <v>12441</v>
      </c>
      <c r="G1617">
        <f t="shared" si="75"/>
        <v>1</v>
      </c>
      <c r="H1617">
        <f t="shared" si="76"/>
        <v>4.8</v>
      </c>
      <c r="I1617">
        <f t="shared" si="77"/>
        <v>7.3</v>
      </c>
    </row>
    <row r="1618" spans="1:9" x14ac:dyDescent="0.3">
      <c r="A1618" t="s">
        <v>3639</v>
      </c>
      <c r="B1618">
        <v>6.9</v>
      </c>
      <c r="F1618" t="s">
        <v>12884</v>
      </c>
      <c r="G1618">
        <f t="shared" si="75"/>
        <v>1</v>
      </c>
      <c r="H1618">
        <f t="shared" si="76"/>
        <v>4.8</v>
      </c>
      <c r="I1618">
        <f t="shared" si="77"/>
        <v>7.3</v>
      </c>
    </row>
    <row r="1619" spans="1:9" x14ac:dyDescent="0.3">
      <c r="A1619" t="s">
        <v>8814</v>
      </c>
      <c r="B1619">
        <v>4.9000000000000004</v>
      </c>
      <c r="F1619" t="s">
        <v>15224</v>
      </c>
      <c r="G1619">
        <f t="shared" si="75"/>
        <v>1</v>
      </c>
      <c r="H1619">
        <f t="shared" si="76"/>
        <v>4.8</v>
      </c>
      <c r="I1619">
        <f t="shared" si="77"/>
        <v>7.3</v>
      </c>
    </row>
    <row r="1620" spans="1:9" x14ac:dyDescent="0.3">
      <c r="A1620" t="s">
        <v>8820</v>
      </c>
      <c r="B1620">
        <v>7.1</v>
      </c>
      <c r="F1620" t="s">
        <v>18613</v>
      </c>
      <c r="G1620">
        <f t="shared" si="75"/>
        <v>1</v>
      </c>
      <c r="H1620">
        <f t="shared" si="76"/>
        <v>4.8</v>
      </c>
      <c r="I1620">
        <f t="shared" si="77"/>
        <v>7.3</v>
      </c>
    </row>
    <row r="1621" spans="1:9" x14ac:dyDescent="0.3">
      <c r="A1621" t="s">
        <v>1658</v>
      </c>
      <c r="B1621">
        <v>8</v>
      </c>
      <c r="F1621" t="s">
        <v>21802</v>
      </c>
      <c r="G1621">
        <f t="shared" si="75"/>
        <v>1</v>
      </c>
      <c r="H1621">
        <f t="shared" si="76"/>
        <v>4.8</v>
      </c>
      <c r="I1621">
        <f t="shared" si="77"/>
        <v>7.3</v>
      </c>
    </row>
    <row r="1622" spans="1:9" x14ac:dyDescent="0.3">
      <c r="A1622" t="s">
        <v>3088</v>
      </c>
      <c r="B1622">
        <v>7.9</v>
      </c>
      <c r="F1622" t="s">
        <v>23107</v>
      </c>
      <c r="G1622">
        <f t="shared" si="75"/>
        <v>1</v>
      </c>
      <c r="H1622">
        <f t="shared" si="76"/>
        <v>4.8</v>
      </c>
      <c r="I1622">
        <f t="shared" si="77"/>
        <v>7.3</v>
      </c>
    </row>
    <row r="1623" spans="1:9" x14ac:dyDescent="0.3">
      <c r="A1623" t="s">
        <v>389</v>
      </c>
      <c r="B1623">
        <v>7.6</v>
      </c>
      <c r="F1623" t="s">
        <v>5314</v>
      </c>
      <c r="G1623">
        <f t="shared" si="75"/>
        <v>2</v>
      </c>
      <c r="H1623">
        <f t="shared" si="76"/>
        <v>4.8</v>
      </c>
      <c r="I1623">
        <f t="shared" si="77"/>
        <v>7.3</v>
      </c>
    </row>
    <row r="1624" spans="1:9" x14ac:dyDescent="0.3">
      <c r="A1624" t="s">
        <v>8840</v>
      </c>
      <c r="B1624">
        <v>5.9</v>
      </c>
      <c r="F1624" t="s">
        <v>9516</v>
      </c>
      <c r="G1624">
        <f t="shared" si="75"/>
        <v>6</v>
      </c>
      <c r="H1624">
        <f t="shared" si="76"/>
        <v>4.7666666666666666</v>
      </c>
      <c r="I1624">
        <f t="shared" si="77"/>
        <v>7.3</v>
      </c>
    </row>
    <row r="1625" spans="1:9" x14ac:dyDescent="0.3">
      <c r="A1625" t="s">
        <v>962</v>
      </c>
      <c r="B1625">
        <v>6.3</v>
      </c>
      <c r="F1625" t="s">
        <v>9927</v>
      </c>
      <c r="G1625">
        <f t="shared" si="75"/>
        <v>3</v>
      </c>
      <c r="H1625">
        <f t="shared" si="76"/>
        <v>4.7333333333333334</v>
      </c>
      <c r="I1625">
        <f t="shared" si="77"/>
        <v>7.1999999999999993</v>
      </c>
    </row>
    <row r="1626" spans="1:9" x14ac:dyDescent="0.3">
      <c r="A1626" t="s">
        <v>4903</v>
      </c>
      <c r="B1626">
        <v>6.4</v>
      </c>
      <c r="F1626" t="s">
        <v>4789</v>
      </c>
      <c r="G1626">
        <f t="shared" si="75"/>
        <v>1</v>
      </c>
      <c r="H1626">
        <f t="shared" si="76"/>
        <v>4.7</v>
      </c>
      <c r="I1626">
        <f t="shared" si="77"/>
        <v>6.6000000000000005</v>
      </c>
    </row>
    <row r="1627" spans="1:9" x14ac:dyDescent="0.3">
      <c r="A1627" t="s">
        <v>1311</v>
      </c>
      <c r="B1627">
        <v>8.1999999999999993</v>
      </c>
      <c r="F1627" t="s">
        <v>6578</v>
      </c>
      <c r="G1627">
        <f t="shared" si="75"/>
        <v>1</v>
      </c>
      <c r="H1627">
        <f t="shared" si="76"/>
        <v>4.7</v>
      </c>
      <c r="I1627">
        <f t="shared" si="77"/>
        <v>6.6000000000000005</v>
      </c>
    </row>
    <row r="1628" spans="1:9" x14ac:dyDescent="0.3">
      <c r="A1628" t="s">
        <v>7885</v>
      </c>
      <c r="B1628">
        <v>6.9</v>
      </c>
      <c r="F1628" t="s">
        <v>10645</v>
      </c>
      <c r="G1628">
        <f t="shared" si="75"/>
        <v>1</v>
      </c>
      <c r="H1628">
        <f t="shared" si="76"/>
        <v>4.7</v>
      </c>
      <c r="I1628">
        <f t="shared" si="77"/>
        <v>6.6000000000000005</v>
      </c>
    </row>
    <row r="1629" spans="1:9" x14ac:dyDescent="0.3">
      <c r="A1629" t="s">
        <v>1751</v>
      </c>
      <c r="B1629">
        <v>7.8</v>
      </c>
      <c r="F1629" t="s">
        <v>12940</v>
      </c>
      <c r="G1629">
        <f t="shared" si="75"/>
        <v>1</v>
      </c>
      <c r="H1629">
        <f t="shared" si="76"/>
        <v>4.7</v>
      </c>
      <c r="I1629">
        <f t="shared" si="77"/>
        <v>6.6000000000000005</v>
      </c>
    </row>
    <row r="1630" spans="1:9" x14ac:dyDescent="0.3">
      <c r="A1630" t="s">
        <v>1064</v>
      </c>
      <c r="B1630">
        <v>6.7</v>
      </c>
      <c r="F1630" t="s">
        <v>15394</v>
      </c>
      <c r="G1630">
        <f t="shared" si="75"/>
        <v>1</v>
      </c>
      <c r="H1630">
        <f t="shared" si="76"/>
        <v>4.7</v>
      </c>
      <c r="I1630">
        <f t="shared" si="77"/>
        <v>6.6000000000000005</v>
      </c>
    </row>
    <row r="1631" spans="1:9" x14ac:dyDescent="0.3">
      <c r="A1631" t="s">
        <v>8565</v>
      </c>
      <c r="B1631">
        <v>7.5</v>
      </c>
      <c r="F1631" t="s">
        <v>17255</v>
      </c>
      <c r="G1631">
        <f t="shared" si="75"/>
        <v>1</v>
      </c>
      <c r="H1631">
        <f t="shared" si="76"/>
        <v>4.7</v>
      </c>
      <c r="I1631">
        <f t="shared" si="77"/>
        <v>6.6000000000000005</v>
      </c>
    </row>
    <row r="1632" spans="1:9" x14ac:dyDescent="0.3">
      <c r="A1632" t="s">
        <v>111</v>
      </c>
      <c r="B1632">
        <v>7.4</v>
      </c>
      <c r="F1632" t="s">
        <v>18991</v>
      </c>
      <c r="G1632">
        <f t="shared" si="75"/>
        <v>1</v>
      </c>
      <c r="H1632">
        <f t="shared" si="76"/>
        <v>4.7</v>
      </c>
      <c r="I1632">
        <f t="shared" si="77"/>
        <v>6.6000000000000005</v>
      </c>
    </row>
    <row r="1633" spans="1:9" x14ac:dyDescent="0.3">
      <c r="A1633" t="s">
        <v>2612</v>
      </c>
      <c r="B1633">
        <v>5.2</v>
      </c>
      <c r="F1633" t="s">
        <v>20021</v>
      </c>
      <c r="G1633">
        <f t="shared" si="75"/>
        <v>1</v>
      </c>
      <c r="H1633">
        <f t="shared" si="76"/>
        <v>4.7</v>
      </c>
      <c r="I1633">
        <f t="shared" si="77"/>
        <v>6.6000000000000005</v>
      </c>
    </row>
    <row r="1634" spans="1:9" x14ac:dyDescent="0.3">
      <c r="A1634" t="s">
        <v>5382</v>
      </c>
      <c r="B1634">
        <v>7.6</v>
      </c>
      <c r="F1634" t="s">
        <v>22857</v>
      </c>
      <c r="G1634">
        <f t="shared" si="75"/>
        <v>1</v>
      </c>
      <c r="H1634">
        <f t="shared" si="76"/>
        <v>4.7</v>
      </c>
      <c r="I1634">
        <f t="shared" si="77"/>
        <v>6.6000000000000005</v>
      </c>
    </row>
    <row r="1635" spans="1:9" x14ac:dyDescent="0.3">
      <c r="A1635" t="s">
        <v>1421</v>
      </c>
      <c r="B1635">
        <v>7.3</v>
      </c>
      <c r="F1635" t="s">
        <v>22973</v>
      </c>
      <c r="G1635">
        <f t="shared" si="75"/>
        <v>1</v>
      </c>
      <c r="H1635">
        <f t="shared" si="76"/>
        <v>4.7</v>
      </c>
      <c r="I1635">
        <f t="shared" si="77"/>
        <v>6.6000000000000005</v>
      </c>
    </row>
    <row r="1636" spans="1:9" x14ac:dyDescent="0.3">
      <c r="A1636" t="s">
        <v>703</v>
      </c>
      <c r="B1636">
        <v>6.6</v>
      </c>
      <c r="F1636" t="s">
        <v>11926</v>
      </c>
      <c r="G1636">
        <f t="shared" si="75"/>
        <v>2</v>
      </c>
      <c r="H1636">
        <f t="shared" si="76"/>
        <v>4.7</v>
      </c>
      <c r="I1636">
        <f t="shared" si="77"/>
        <v>6.6000000000000005</v>
      </c>
    </row>
    <row r="1637" spans="1:9" x14ac:dyDescent="0.3">
      <c r="A1637" t="s">
        <v>6142</v>
      </c>
      <c r="B1637">
        <v>6.8</v>
      </c>
      <c r="F1637" t="s">
        <v>8560</v>
      </c>
      <c r="G1637">
        <f t="shared" si="75"/>
        <v>1</v>
      </c>
      <c r="H1637">
        <f t="shared" si="76"/>
        <v>4.5999999999999996</v>
      </c>
      <c r="I1637">
        <f t="shared" si="77"/>
        <v>5.8999999999999995</v>
      </c>
    </row>
    <row r="1638" spans="1:9" x14ac:dyDescent="0.3">
      <c r="A1638" t="s">
        <v>1679</v>
      </c>
      <c r="B1638">
        <v>6.9</v>
      </c>
      <c r="F1638" t="s">
        <v>10401</v>
      </c>
      <c r="G1638">
        <f t="shared" si="75"/>
        <v>1</v>
      </c>
      <c r="H1638">
        <f t="shared" si="76"/>
        <v>4.5999999999999996</v>
      </c>
      <c r="I1638">
        <f t="shared" si="77"/>
        <v>5.8999999999999995</v>
      </c>
    </row>
    <row r="1639" spans="1:9" x14ac:dyDescent="0.3">
      <c r="A1639" t="s">
        <v>1819</v>
      </c>
      <c r="B1639">
        <v>5.8</v>
      </c>
      <c r="F1639" t="s">
        <v>10593</v>
      </c>
      <c r="G1639">
        <f t="shared" si="75"/>
        <v>1</v>
      </c>
      <c r="H1639">
        <f t="shared" si="76"/>
        <v>4.5999999999999996</v>
      </c>
      <c r="I1639">
        <f t="shared" si="77"/>
        <v>5.8999999999999995</v>
      </c>
    </row>
    <row r="1640" spans="1:9" x14ac:dyDescent="0.3">
      <c r="A1640" t="s">
        <v>2112</v>
      </c>
      <c r="B1640">
        <v>6.6</v>
      </c>
      <c r="F1640" t="s">
        <v>12854</v>
      </c>
      <c r="G1640">
        <f t="shared" si="75"/>
        <v>1</v>
      </c>
      <c r="H1640">
        <f t="shared" si="76"/>
        <v>4.5999999999999996</v>
      </c>
      <c r="I1640">
        <f t="shared" si="77"/>
        <v>5.8999999999999995</v>
      </c>
    </row>
    <row r="1641" spans="1:9" x14ac:dyDescent="0.3">
      <c r="A1641" t="s">
        <v>7635</v>
      </c>
      <c r="B1641">
        <v>6.7</v>
      </c>
      <c r="F1641" t="s">
        <v>13006</v>
      </c>
      <c r="G1641">
        <f t="shared" si="75"/>
        <v>1</v>
      </c>
      <c r="H1641">
        <f t="shared" si="76"/>
        <v>4.5999999999999996</v>
      </c>
      <c r="I1641">
        <f t="shared" si="77"/>
        <v>5.8999999999999995</v>
      </c>
    </row>
    <row r="1642" spans="1:9" x14ac:dyDescent="0.3">
      <c r="A1642" t="s">
        <v>4066</v>
      </c>
      <c r="B1642">
        <v>6.7</v>
      </c>
      <c r="F1642" t="s">
        <v>14395</v>
      </c>
      <c r="G1642">
        <f t="shared" si="75"/>
        <v>1</v>
      </c>
      <c r="H1642">
        <f t="shared" si="76"/>
        <v>4.5999999999999996</v>
      </c>
      <c r="I1642">
        <f t="shared" si="77"/>
        <v>5.8999999999999995</v>
      </c>
    </row>
    <row r="1643" spans="1:9" x14ac:dyDescent="0.3">
      <c r="A1643" t="s">
        <v>7204</v>
      </c>
      <c r="B1643">
        <v>6.3</v>
      </c>
      <c r="F1643" t="s">
        <v>14563</v>
      </c>
      <c r="G1643">
        <f t="shared" si="75"/>
        <v>1</v>
      </c>
      <c r="H1643">
        <f t="shared" si="76"/>
        <v>4.5999999999999996</v>
      </c>
      <c r="I1643">
        <f t="shared" si="77"/>
        <v>5.8999999999999995</v>
      </c>
    </row>
    <row r="1644" spans="1:9" x14ac:dyDescent="0.3">
      <c r="A1644" t="s">
        <v>692</v>
      </c>
      <c r="B1644">
        <v>7.7</v>
      </c>
      <c r="F1644" t="s">
        <v>17132</v>
      </c>
      <c r="G1644">
        <f t="shared" si="75"/>
        <v>1</v>
      </c>
      <c r="H1644">
        <f t="shared" si="76"/>
        <v>4.5999999999999996</v>
      </c>
      <c r="I1644">
        <f t="shared" si="77"/>
        <v>5.8999999999999995</v>
      </c>
    </row>
    <row r="1645" spans="1:9" x14ac:dyDescent="0.3">
      <c r="A1645" t="s">
        <v>4212</v>
      </c>
      <c r="B1645">
        <v>6.1</v>
      </c>
      <c r="F1645" t="s">
        <v>19811</v>
      </c>
      <c r="G1645">
        <f t="shared" si="75"/>
        <v>1</v>
      </c>
      <c r="H1645">
        <f t="shared" si="76"/>
        <v>4.5999999999999996</v>
      </c>
      <c r="I1645">
        <f t="shared" si="77"/>
        <v>5.8999999999999995</v>
      </c>
    </row>
    <row r="1646" spans="1:9" x14ac:dyDescent="0.3">
      <c r="A1646" t="s">
        <v>5486</v>
      </c>
      <c r="B1646">
        <v>4.9000000000000004</v>
      </c>
      <c r="F1646" t="s">
        <v>20350</v>
      </c>
      <c r="G1646">
        <f t="shared" si="75"/>
        <v>1</v>
      </c>
      <c r="H1646">
        <f t="shared" si="76"/>
        <v>4.5999999999999996</v>
      </c>
      <c r="I1646">
        <f t="shared" si="77"/>
        <v>5.8999999999999995</v>
      </c>
    </row>
    <row r="1647" spans="1:9" x14ac:dyDescent="0.3">
      <c r="A1647" t="s">
        <v>8950</v>
      </c>
      <c r="B1647">
        <v>6.2</v>
      </c>
      <c r="F1647" t="s">
        <v>22660</v>
      </c>
      <c r="G1647">
        <f t="shared" si="75"/>
        <v>1</v>
      </c>
      <c r="H1647">
        <f t="shared" si="76"/>
        <v>4.5999999999999996</v>
      </c>
      <c r="I1647">
        <f t="shared" si="77"/>
        <v>5.8999999999999995</v>
      </c>
    </row>
    <row r="1648" spans="1:9" x14ac:dyDescent="0.3">
      <c r="A1648" t="s">
        <v>940</v>
      </c>
      <c r="B1648">
        <v>7.8</v>
      </c>
      <c r="F1648" t="s">
        <v>13781</v>
      </c>
      <c r="G1648">
        <f t="shared" si="75"/>
        <v>2</v>
      </c>
      <c r="H1648">
        <f t="shared" si="76"/>
        <v>4.5999999999999996</v>
      </c>
      <c r="I1648">
        <f t="shared" si="77"/>
        <v>5.8999999999999995</v>
      </c>
    </row>
    <row r="1649" spans="1:9" x14ac:dyDescent="0.3">
      <c r="A1649" t="s">
        <v>187</v>
      </c>
      <c r="B1649">
        <v>8.1999999999999993</v>
      </c>
      <c r="F1649" t="s">
        <v>6529</v>
      </c>
      <c r="G1649">
        <f t="shared" si="75"/>
        <v>2</v>
      </c>
      <c r="H1649">
        <f t="shared" si="76"/>
        <v>4.5500000000000007</v>
      </c>
      <c r="I1649">
        <f t="shared" si="77"/>
        <v>5.8000000000000007</v>
      </c>
    </row>
    <row r="1650" spans="1:9" x14ac:dyDescent="0.3">
      <c r="A1650" t="s">
        <v>3516</v>
      </c>
      <c r="B1650">
        <v>6.9</v>
      </c>
      <c r="F1650" t="s">
        <v>8410</v>
      </c>
      <c r="G1650">
        <f t="shared" si="75"/>
        <v>2</v>
      </c>
      <c r="H1650">
        <f t="shared" si="76"/>
        <v>4.5500000000000007</v>
      </c>
      <c r="I1650">
        <f t="shared" si="77"/>
        <v>5.8000000000000007</v>
      </c>
    </row>
    <row r="1651" spans="1:9" x14ac:dyDescent="0.3">
      <c r="A1651" t="s">
        <v>327</v>
      </c>
      <c r="B1651">
        <v>6.2</v>
      </c>
      <c r="F1651" t="s">
        <v>5643</v>
      </c>
      <c r="G1651">
        <f t="shared" si="75"/>
        <v>1</v>
      </c>
      <c r="H1651">
        <f t="shared" si="76"/>
        <v>4.5</v>
      </c>
      <c r="I1651">
        <f t="shared" si="77"/>
        <v>5.4</v>
      </c>
    </row>
    <row r="1652" spans="1:9" x14ac:dyDescent="0.3">
      <c r="A1652" t="s">
        <v>8972</v>
      </c>
      <c r="B1652">
        <v>6.9</v>
      </c>
      <c r="F1652" t="s">
        <v>11400</v>
      </c>
      <c r="G1652">
        <f t="shared" si="75"/>
        <v>1</v>
      </c>
      <c r="H1652">
        <f t="shared" si="76"/>
        <v>4.5</v>
      </c>
      <c r="I1652">
        <f t="shared" si="77"/>
        <v>5.4</v>
      </c>
    </row>
    <row r="1653" spans="1:9" x14ac:dyDescent="0.3">
      <c r="A1653" t="s">
        <v>8978</v>
      </c>
      <c r="B1653">
        <v>4.8</v>
      </c>
      <c r="F1653" t="s">
        <v>12606</v>
      </c>
      <c r="G1653">
        <f t="shared" si="75"/>
        <v>1</v>
      </c>
      <c r="H1653">
        <f t="shared" si="76"/>
        <v>4.5</v>
      </c>
      <c r="I1653">
        <f t="shared" si="77"/>
        <v>5.4</v>
      </c>
    </row>
    <row r="1654" spans="1:9" x14ac:dyDescent="0.3">
      <c r="A1654" t="s">
        <v>2888</v>
      </c>
      <c r="B1654">
        <v>8</v>
      </c>
      <c r="F1654" t="s">
        <v>12989</v>
      </c>
      <c r="G1654">
        <f t="shared" si="75"/>
        <v>1</v>
      </c>
      <c r="H1654">
        <f t="shared" si="76"/>
        <v>4.5</v>
      </c>
      <c r="I1654">
        <f t="shared" si="77"/>
        <v>5.4</v>
      </c>
    </row>
    <row r="1655" spans="1:9" x14ac:dyDescent="0.3">
      <c r="A1655" t="s">
        <v>4239</v>
      </c>
      <c r="B1655">
        <v>5.3</v>
      </c>
      <c r="F1655" t="s">
        <v>15529</v>
      </c>
      <c r="G1655">
        <f t="shared" si="75"/>
        <v>1</v>
      </c>
      <c r="H1655">
        <f t="shared" si="76"/>
        <v>4.5</v>
      </c>
      <c r="I1655">
        <f t="shared" si="77"/>
        <v>5.4</v>
      </c>
    </row>
    <row r="1656" spans="1:9" x14ac:dyDescent="0.3">
      <c r="A1656" t="s">
        <v>1965</v>
      </c>
      <c r="B1656">
        <v>6.7</v>
      </c>
      <c r="F1656" t="s">
        <v>17698</v>
      </c>
      <c r="G1656">
        <f t="shared" si="75"/>
        <v>1</v>
      </c>
      <c r="H1656">
        <f t="shared" si="76"/>
        <v>4.5</v>
      </c>
      <c r="I1656">
        <f t="shared" si="77"/>
        <v>5.4</v>
      </c>
    </row>
    <row r="1657" spans="1:9" x14ac:dyDescent="0.3">
      <c r="A1657" t="s">
        <v>4107</v>
      </c>
      <c r="B1657">
        <v>5.4</v>
      </c>
      <c r="F1657" t="s">
        <v>6788</v>
      </c>
      <c r="G1657">
        <f t="shared" si="75"/>
        <v>2</v>
      </c>
      <c r="H1657">
        <f t="shared" si="76"/>
        <v>4.4499999999999993</v>
      </c>
      <c r="I1657">
        <f t="shared" si="77"/>
        <v>5.4</v>
      </c>
    </row>
    <row r="1658" spans="1:9" x14ac:dyDescent="0.3">
      <c r="A1658" t="s">
        <v>7443</v>
      </c>
      <c r="B1658">
        <v>5.4</v>
      </c>
      <c r="F1658" t="s">
        <v>17782</v>
      </c>
      <c r="G1658">
        <f t="shared" si="75"/>
        <v>3</v>
      </c>
      <c r="H1658">
        <f t="shared" si="76"/>
        <v>4.4333333333333327</v>
      </c>
      <c r="I1658">
        <f t="shared" si="77"/>
        <v>5.3</v>
      </c>
    </row>
    <row r="1659" spans="1:9" x14ac:dyDescent="0.3">
      <c r="A1659" t="s">
        <v>5367</v>
      </c>
      <c r="B1659">
        <v>4.9000000000000004</v>
      </c>
      <c r="F1659" t="s">
        <v>5279</v>
      </c>
      <c r="G1659">
        <f t="shared" si="75"/>
        <v>1</v>
      </c>
      <c r="H1659">
        <f t="shared" si="76"/>
        <v>4.4000000000000004</v>
      </c>
      <c r="I1659">
        <f t="shared" si="77"/>
        <v>4.9000000000000004</v>
      </c>
    </row>
    <row r="1660" spans="1:9" x14ac:dyDescent="0.3">
      <c r="A1660" t="s">
        <v>5418</v>
      </c>
      <c r="B1660">
        <v>6.1</v>
      </c>
      <c r="F1660" t="s">
        <v>6844</v>
      </c>
      <c r="G1660">
        <f t="shared" si="75"/>
        <v>1</v>
      </c>
      <c r="H1660">
        <f t="shared" si="76"/>
        <v>4.4000000000000004</v>
      </c>
      <c r="I1660">
        <f t="shared" si="77"/>
        <v>4.9000000000000004</v>
      </c>
    </row>
    <row r="1661" spans="1:9" x14ac:dyDescent="0.3">
      <c r="A1661" t="s">
        <v>6074</v>
      </c>
      <c r="B1661">
        <v>5.8</v>
      </c>
      <c r="F1661" t="s">
        <v>12569</v>
      </c>
      <c r="G1661">
        <f t="shared" si="75"/>
        <v>1</v>
      </c>
      <c r="H1661">
        <f t="shared" si="76"/>
        <v>4.4000000000000004</v>
      </c>
      <c r="I1661">
        <f t="shared" si="77"/>
        <v>4.9000000000000004</v>
      </c>
    </row>
    <row r="1662" spans="1:9" x14ac:dyDescent="0.3">
      <c r="A1662" t="s">
        <v>487</v>
      </c>
      <c r="B1662">
        <v>7</v>
      </c>
      <c r="F1662" t="s">
        <v>13483</v>
      </c>
      <c r="G1662">
        <f t="shared" si="75"/>
        <v>1</v>
      </c>
      <c r="H1662">
        <f t="shared" si="76"/>
        <v>4.4000000000000004</v>
      </c>
      <c r="I1662">
        <f t="shared" si="77"/>
        <v>4.9000000000000004</v>
      </c>
    </row>
    <row r="1663" spans="1:9" x14ac:dyDescent="0.3">
      <c r="A1663" t="s">
        <v>9025</v>
      </c>
      <c r="B1663">
        <v>6.5</v>
      </c>
      <c r="F1663" t="s">
        <v>17547</v>
      </c>
      <c r="G1663">
        <f t="shared" si="75"/>
        <v>1</v>
      </c>
      <c r="H1663">
        <f t="shared" si="76"/>
        <v>4.4000000000000004</v>
      </c>
      <c r="I1663">
        <f t="shared" si="77"/>
        <v>4.9000000000000004</v>
      </c>
    </row>
    <row r="1664" spans="1:9" x14ac:dyDescent="0.3">
      <c r="A1664" t="s">
        <v>9031</v>
      </c>
      <c r="B1664">
        <v>6.6</v>
      </c>
      <c r="F1664" t="s">
        <v>17934</v>
      </c>
      <c r="G1664">
        <f t="shared" si="75"/>
        <v>1</v>
      </c>
      <c r="H1664">
        <f t="shared" si="76"/>
        <v>4.4000000000000004</v>
      </c>
      <c r="I1664">
        <f t="shared" si="77"/>
        <v>4.9000000000000004</v>
      </c>
    </row>
    <row r="1665" spans="1:9" x14ac:dyDescent="0.3">
      <c r="A1665" t="s">
        <v>9043</v>
      </c>
      <c r="B1665">
        <v>5.7</v>
      </c>
      <c r="F1665" t="s">
        <v>19362</v>
      </c>
      <c r="G1665">
        <f t="shared" si="75"/>
        <v>1</v>
      </c>
      <c r="H1665">
        <f t="shared" si="76"/>
        <v>4.4000000000000004</v>
      </c>
      <c r="I1665">
        <f t="shared" si="77"/>
        <v>4.9000000000000004</v>
      </c>
    </row>
    <row r="1666" spans="1:9" x14ac:dyDescent="0.3">
      <c r="A1666" t="s">
        <v>6142</v>
      </c>
      <c r="B1666">
        <v>6.6</v>
      </c>
      <c r="F1666" t="s">
        <v>12474</v>
      </c>
      <c r="G1666">
        <f t="shared" ref="G1666:G1729" si="78">COUNTIF($A$2:$A$3787,F1666)</f>
        <v>3</v>
      </c>
      <c r="H1666">
        <f t="shared" ref="H1666:H1729" si="79">AVERAGEIF($A$2:$A$3787,F1666,$B$2:$B$3787)</f>
        <v>4.3999999999999995</v>
      </c>
      <c r="I1666">
        <f t="shared" ref="I1666:I1729" si="80">_xlfn.PERCENTRANK.INC($H$2:$H$1752,H1666)*100</f>
        <v>4.9000000000000004</v>
      </c>
    </row>
    <row r="1667" spans="1:9" x14ac:dyDescent="0.3">
      <c r="A1667" t="s">
        <v>3218</v>
      </c>
      <c r="B1667">
        <v>7</v>
      </c>
      <c r="F1667" t="s">
        <v>1976</v>
      </c>
      <c r="G1667">
        <f t="shared" si="78"/>
        <v>1</v>
      </c>
      <c r="H1667">
        <f t="shared" si="79"/>
        <v>4.3</v>
      </c>
      <c r="I1667">
        <f t="shared" si="80"/>
        <v>4.5</v>
      </c>
    </row>
    <row r="1668" spans="1:9" x14ac:dyDescent="0.3">
      <c r="A1668" t="s">
        <v>6396</v>
      </c>
      <c r="B1668">
        <v>7.4</v>
      </c>
      <c r="F1668" t="s">
        <v>9327</v>
      </c>
      <c r="G1668">
        <f t="shared" si="78"/>
        <v>1</v>
      </c>
      <c r="H1668">
        <f t="shared" si="79"/>
        <v>4.3</v>
      </c>
      <c r="I1668">
        <f t="shared" si="80"/>
        <v>4.5</v>
      </c>
    </row>
    <row r="1669" spans="1:9" x14ac:dyDescent="0.3">
      <c r="A1669" t="s">
        <v>6800</v>
      </c>
      <c r="B1669">
        <v>5.3</v>
      </c>
      <c r="F1669" t="s">
        <v>11214</v>
      </c>
      <c r="G1669">
        <f t="shared" si="78"/>
        <v>1</v>
      </c>
      <c r="H1669">
        <f t="shared" si="79"/>
        <v>4.3</v>
      </c>
      <c r="I1669">
        <f t="shared" si="80"/>
        <v>4.5</v>
      </c>
    </row>
    <row r="1670" spans="1:9" x14ac:dyDescent="0.3">
      <c r="A1670" t="s">
        <v>9065</v>
      </c>
      <c r="B1670">
        <v>7.4</v>
      </c>
      <c r="F1670" t="s">
        <v>14116</v>
      </c>
      <c r="G1670">
        <f t="shared" si="78"/>
        <v>1</v>
      </c>
      <c r="H1670">
        <f t="shared" si="79"/>
        <v>4.3</v>
      </c>
      <c r="I1670">
        <f t="shared" si="80"/>
        <v>4.5</v>
      </c>
    </row>
    <row r="1671" spans="1:9" x14ac:dyDescent="0.3">
      <c r="A1671" t="s">
        <v>9070</v>
      </c>
      <c r="B1671">
        <v>7.4</v>
      </c>
      <c r="F1671" t="s">
        <v>19264</v>
      </c>
      <c r="G1671">
        <f t="shared" si="78"/>
        <v>1</v>
      </c>
      <c r="H1671">
        <f t="shared" si="79"/>
        <v>4.3</v>
      </c>
      <c r="I1671">
        <f t="shared" si="80"/>
        <v>4.5</v>
      </c>
    </row>
    <row r="1672" spans="1:9" x14ac:dyDescent="0.3">
      <c r="A1672" t="s">
        <v>816</v>
      </c>
      <c r="B1672">
        <v>6.8</v>
      </c>
      <c r="F1672" t="s">
        <v>20827</v>
      </c>
      <c r="G1672">
        <f t="shared" si="78"/>
        <v>1</v>
      </c>
      <c r="H1672">
        <f t="shared" si="79"/>
        <v>4.3</v>
      </c>
      <c r="I1672">
        <f t="shared" si="80"/>
        <v>4.5</v>
      </c>
    </row>
    <row r="1673" spans="1:9" x14ac:dyDescent="0.3">
      <c r="A1673" t="s">
        <v>9085</v>
      </c>
      <c r="B1673">
        <v>7.2</v>
      </c>
      <c r="F1673" t="s">
        <v>18517</v>
      </c>
      <c r="G1673">
        <f t="shared" si="78"/>
        <v>2</v>
      </c>
      <c r="H1673">
        <f t="shared" si="79"/>
        <v>4.3</v>
      </c>
      <c r="I1673">
        <f t="shared" si="80"/>
        <v>4.5</v>
      </c>
    </row>
    <row r="1674" spans="1:9" x14ac:dyDescent="0.3">
      <c r="A1674" t="s">
        <v>9089</v>
      </c>
      <c r="B1674">
        <v>6</v>
      </c>
      <c r="F1674" t="s">
        <v>6742</v>
      </c>
      <c r="G1674">
        <f t="shared" si="78"/>
        <v>1</v>
      </c>
      <c r="H1674">
        <f t="shared" si="79"/>
        <v>4.2</v>
      </c>
      <c r="I1674">
        <f t="shared" si="80"/>
        <v>4.3</v>
      </c>
    </row>
    <row r="1675" spans="1:9" x14ac:dyDescent="0.3">
      <c r="A1675" t="s">
        <v>5164</v>
      </c>
      <c r="B1675">
        <v>6.6</v>
      </c>
      <c r="F1675" t="s">
        <v>15779</v>
      </c>
      <c r="G1675">
        <f t="shared" si="78"/>
        <v>1</v>
      </c>
      <c r="H1675">
        <f t="shared" si="79"/>
        <v>4.2</v>
      </c>
      <c r="I1675">
        <f t="shared" si="80"/>
        <v>4.3</v>
      </c>
    </row>
    <row r="1676" spans="1:9" x14ac:dyDescent="0.3">
      <c r="A1676" t="s">
        <v>5245</v>
      </c>
      <c r="B1676">
        <v>7.9</v>
      </c>
      <c r="F1676" t="s">
        <v>23686</v>
      </c>
      <c r="G1676">
        <f t="shared" si="78"/>
        <v>1</v>
      </c>
      <c r="H1676">
        <f t="shared" si="79"/>
        <v>4.2</v>
      </c>
      <c r="I1676">
        <f t="shared" si="80"/>
        <v>4.3</v>
      </c>
    </row>
    <row r="1677" spans="1:9" x14ac:dyDescent="0.3">
      <c r="A1677" t="s">
        <v>3405</v>
      </c>
      <c r="B1677">
        <v>5.7</v>
      </c>
      <c r="F1677" t="s">
        <v>2959</v>
      </c>
      <c r="G1677">
        <f t="shared" si="78"/>
        <v>1</v>
      </c>
      <c r="H1677">
        <f t="shared" si="79"/>
        <v>4.0999999999999996</v>
      </c>
      <c r="I1677">
        <f t="shared" si="80"/>
        <v>3.4000000000000004</v>
      </c>
    </row>
    <row r="1678" spans="1:9" x14ac:dyDescent="0.3">
      <c r="A1678" t="s">
        <v>198</v>
      </c>
      <c r="B1678">
        <v>7.1</v>
      </c>
      <c r="F1678" t="s">
        <v>3035</v>
      </c>
      <c r="G1678">
        <f t="shared" si="78"/>
        <v>1</v>
      </c>
      <c r="H1678">
        <f t="shared" si="79"/>
        <v>4.0999999999999996</v>
      </c>
      <c r="I1678">
        <f t="shared" si="80"/>
        <v>3.4000000000000004</v>
      </c>
    </row>
    <row r="1679" spans="1:9" x14ac:dyDescent="0.3">
      <c r="A1679" t="s">
        <v>7064</v>
      </c>
      <c r="B1679">
        <v>5.6</v>
      </c>
      <c r="F1679" t="s">
        <v>6262</v>
      </c>
      <c r="G1679">
        <f t="shared" si="78"/>
        <v>1</v>
      </c>
      <c r="H1679">
        <f t="shared" si="79"/>
        <v>4.0999999999999996</v>
      </c>
      <c r="I1679">
        <f t="shared" si="80"/>
        <v>3.4000000000000004</v>
      </c>
    </row>
    <row r="1680" spans="1:9" x14ac:dyDescent="0.3">
      <c r="A1680" t="s">
        <v>6046</v>
      </c>
      <c r="B1680">
        <v>7.8</v>
      </c>
      <c r="F1680" t="s">
        <v>6809</v>
      </c>
      <c r="G1680">
        <f t="shared" si="78"/>
        <v>1</v>
      </c>
      <c r="H1680">
        <f t="shared" si="79"/>
        <v>4.0999999999999996</v>
      </c>
      <c r="I1680">
        <f t="shared" si="80"/>
        <v>3.4000000000000004</v>
      </c>
    </row>
    <row r="1681" spans="1:9" x14ac:dyDescent="0.3">
      <c r="A1681" t="s">
        <v>9128</v>
      </c>
      <c r="B1681">
        <v>7.9</v>
      </c>
      <c r="F1681" t="s">
        <v>8596</v>
      </c>
      <c r="G1681">
        <f t="shared" si="78"/>
        <v>1</v>
      </c>
      <c r="H1681">
        <f t="shared" si="79"/>
        <v>4.0999999999999996</v>
      </c>
      <c r="I1681">
        <f t="shared" si="80"/>
        <v>3.4000000000000004</v>
      </c>
    </row>
    <row r="1682" spans="1:9" x14ac:dyDescent="0.3">
      <c r="A1682" t="s">
        <v>428</v>
      </c>
      <c r="B1682">
        <v>6.9</v>
      </c>
      <c r="F1682" t="s">
        <v>9957</v>
      </c>
      <c r="G1682">
        <f t="shared" si="78"/>
        <v>1</v>
      </c>
      <c r="H1682">
        <f t="shared" si="79"/>
        <v>4.0999999999999996</v>
      </c>
      <c r="I1682">
        <f t="shared" si="80"/>
        <v>3.4000000000000004</v>
      </c>
    </row>
    <row r="1683" spans="1:9" x14ac:dyDescent="0.3">
      <c r="A1683" t="s">
        <v>1039</v>
      </c>
      <c r="B1683">
        <v>7.7</v>
      </c>
      <c r="F1683" t="s">
        <v>9974</v>
      </c>
      <c r="G1683">
        <f t="shared" si="78"/>
        <v>1</v>
      </c>
      <c r="H1683">
        <f t="shared" si="79"/>
        <v>4.0999999999999996</v>
      </c>
      <c r="I1683">
        <f t="shared" si="80"/>
        <v>3.4000000000000004</v>
      </c>
    </row>
    <row r="1684" spans="1:9" x14ac:dyDescent="0.3">
      <c r="A1684" t="s">
        <v>9144</v>
      </c>
      <c r="B1684">
        <v>6.9</v>
      </c>
      <c r="F1684" t="s">
        <v>12337</v>
      </c>
      <c r="G1684">
        <f t="shared" si="78"/>
        <v>1</v>
      </c>
      <c r="H1684">
        <f t="shared" si="79"/>
        <v>4.0999999999999996</v>
      </c>
      <c r="I1684">
        <f t="shared" si="80"/>
        <v>3.4000000000000004</v>
      </c>
    </row>
    <row r="1685" spans="1:9" x14ac:dyDescent="0.3">
      <c r="A1685" t="s">
        <v>9162</v>
      </c>
      <c r="B1685">
        <v>6</v>
      </c>
      <c r="F1685" t="s">
        <v>12837</v>
      </c>
      <c r="G1685">
        <f t="shared" si="78"/>
        <v>1</v>
      </c>
      <c r="H1685">
        <f t="shared" si="79"/>
        <v>4.0999999999999996</v>
      </c>
      <c r="I1685">
        <f t="shared" si="80"/>
        <v>3.4000000000000004</v>
      </c>
    </row>
    <row r="1686" spans="1:9" x14ac:dyDescent="0.3">
      <c r="A1686" t="s">
        <v>6813</v>
      </c>
      <c r="B1686">
        <v>6.2</v>
      </c>
      <c r="F1686" t="s">
        <v>12932</v>
      </c>
      <c r="G1686">
        <f t="shared" si="78"/>
        <v>1</v>
      </c>
      <c r="H1686">
        <f t="shared" si="79"/>
        <v>4.0999999999999996</v>
      </c>
      <c r="I1686">
        <f t="shared" si="80"/>
        <v>3.4000000000000004</v>
      </c>
    </row>
    <row r="1687" spans="1:9" x14ac:dyDescent="0.3">
      <c r="A1687" t="s">
        <v>9172</v>
      </c>
      <c r="B1687">
        <v>5.9</v>
      </c>
      <c r="F1687" t="s">
        <v>15162</v>
      </c>
      <c r="G1687">
        <f t="shared" si="78"/>
        <v>1</v>
      </c>
      <c r="H1687">
        <f t="shared" si="79"/>
        <v>4.0999999999999996</v>
      </c>
      <c r="I1687">
        <f t="shared" si="80"/>
        <v>3.4000000000000004</v>
      </c>
    </row>
    <row r="1688" spans="1:9" x14ac:dyDescent="0.3">
      <c r="A1688" t="s">
        <v>9177</v>
      </c>
      <c r="B1688">
        <v>6.8</v>
      </c>
      <c r="F1688" t="s">
        <v>19511</v>
      </c>
      <c r="G1688">
        <f t="shared" si="78"/>
        <v>1</v>
      </c>
      <c r="H1688">
        <f t="shared" si="79"/>
        <v>4.0999999999999996</v>
      </c>
      <c r="I1688">
        <f t="shared" si="80"/>
        <v>3.4000000000000004</v>
      </c>
    </row>
    <row r="1689" spans="1:9" x14ac:dyDescent="0.3">
      <c r="A1689" t="s">
        <v>4903</v>
      </c>
      <c r="B1689">
        <v>3.6</v>
      </c>
      <c r="F1689" t="s">
        <v>23950</v>
      </c>
      <c r="G1689">
        <f t="shared" si="78"/>
        <v>1</v>
      </c>
      <c r="H1689">
        <f t="shared" si="79"/>
        <v>4.0999999999999996</v>
      </c>
      <c r="I1689">
        <f t="shared" si="80"/>
        <v>3.4000000000000004</v>
      </c>
    </row>
    <row r="1690" spans="1:9" x14ac:dyDescent="0.3">
      <c r="A1690" t="s">
        <v>9184</v>
      </c>
      <c r="B1690">
        <v>6.7</v>
      </c>
      <c r="F1690" t="s">
        <v>10464</v>
      </c>
      <c r="G1690">
        <f t="shared" si="78"/>
        <v>2</v>
      </c>
      <c r="H1690">
        <f t="shared" si="79"/>
        <v>4.0999999999999996</v>
      </c>
      <c r="I1690">
        <f t="shared" si="80"/>
        <v>3.4000000000000004</v>
      </c>
    </row>
    <row r="1691" spans="1:9" x14ac:dyDescent="0.3">
      <c r="A1691" t="s">
        <v>7687</v>
      </c>
      <c r="B1691">
        <v>6.3</v>
      </c>
      <c r="F1691" t="s">
        <v>13712</v>
      </c>
      <c r="G1691">
        <f t="shared" si="78"/>
        <v>2</v>
      </c>
      <c r="H1691">
        <f t="shared" si="79"/>
        <v>4.0999999999999996</v>
      </c>
      <c r="I1691">
        <f t="shared" si="80"/>
        <v>3.4000000000000004</v>
      </c>
    </row>
    <row r="1692" spans="1:9" x14ac:dyDescent="0.3">
      <c r="A1692" t="s">
        <v>1324</v>
      </c>
      <c r="B1692">
        <v>6.4</v>
      </c>
      <c r="F1692" t="s">
        <v>6156</v>
      </c>
      <c r="G1692">
        <f t="shared" si="78"/>
        <v>1</v>
      </c>
      <c r="H1692">
        <f t="shared" si="79"/>
        <v>4</v>
      </c>
      <c r="I1692">
        <f t="shared" si="80"/>
        <v>3.1</v>
      </c>
    </row>
    <row r="1693" spans="1:9" x14ac:dyDescent="0.3">
      <c r="A1693" t="s">
        <v>2066</v>
      </c>
      <c r="B1693">
        <v>6.4</v>
      </c>
      <c r="F1693" t="s">
        <v>6710</v>
      </c>
      <c r="G1693">
        <f t="shared" si="78"/>
        <v>1</v>
      </c>
      <c r="H1693">
        <f t="shared" si="79"/>
        <v>4</v>
      </c>
      <c r="I1693">
        <f t="shared" si="80"/>
        <v>3.1</v>
      </c>
    </row>
    <row r="1694" spans="1:9" x14ac:dyDescent="0.3">
      <c r="A1694" t="s">
        <v>3122</v>
      </c>
      <c r="B1694">
        <v>5.7</v>
      </c>
      <c r="F1694" t="s">
        <v>11107</v>
      </c>
      <c r="G1694">
        <f t="shared" si="78"/>
        <v>1</v>
      </c>
      <c r="H1694">
        <f t="shared" si="79"/>
        <v>4</v>
      </c>
      <c r="I1694">
        <f t="shared" si="80"/>
        <v>3.1</v>
      </c>
    </row>
    <row r="1695" spans="1:9" x14ac:dyDescent="0.3">
      <c r="A1695" t="s">
        <v>6997</v>
      </c>
      <c r="B1695">
        <v>6.2</v>
      </c>
      <c r="F1695" t="s">
        <v>12888</v>
      </c>
      <c r="G1695">
        <f t="shared" si="78"/>
        <v>1</v>
      </c>
      <c r="H1695">
        <f t="shared" si="79"/>
        <v>4</v>
      </c>
      <c r="I1695">
        <f t="shared" si="80"/>
        <v>3.1</v>
      </c>
    </row>
    <row r="1696" spans="1:9" x14ac:dyDescent="0.3">
      <c r="A1696" t="s">
        <v>3233</v>
      </c>
      <c r="B1696">
        <v>5.2</v>
      </c>
      <c r="F1696" t="s">
        <v>16533</v>
      </c>
      <c r="G1696">
        <f t="shared" si="78"/>
        <v>1</v>
      </c>
      <c r="H1696">
        <f t="shared" si="79"/>
        <v>4</v>
      </c>
      <c r="I1696">
        <f t="shared" si="80"/>
        <v>3.1</v>
      </c>
    </row>
    <row r="1697" spans="1:9" x14ac:dyDescent="0.3">
      <c r="A1697" t="s">
        <v>2042</v>
      </c>
      <c r="B1697">
        <v>6.1</v>
      </c>
      <c r="F1697" t="s">
        <v>18503</v>
      </c>
      <c r="G1697">
        <f t="shared" si="78"/>
        <v>1</v>
      </c>
      <c r="H1697">
        <f t="shared" si="79"/>
        <v>4</v>
      </c>
      <c r="I1697">
        <f t="shared" si="80"/>
        <v>3.1</v>
      </c>
    </row>
    <row r="1698" spans="1:9" x14ac:dyDescent="0.3">
      <c r="A1698" t="s">
        <v>3218</v>
      </c>
      <c r="B1698">
        <v>7.1</v>
      </c>
      <c r="F1698" t="s">
        <v>8680</v>
      </c>
      <c r="G1698">
        <f t="shared" si="78"/>
        <v>1</v>
      </c>
      <c r="H1698">
        <f t="shared" si="79"/>
        <v>3.9</v>
      </c>
      <c r="I1698">
        <f t="shared" si="80"/>
        <v>2.6</v>
      </c>
    </row>
    <row r="1699" spans="1:9" x14ac:dyDescent="0.3">
      <c r="A1699" t="s">
        <v>4537</v>
      </c>
      <c r="B1699">
        <v>7.2</v>
      </c>
      <c r="F1699" t="s">
        <v>10460</v>
      </c>
      <c r="G1699">
        <f t="shared" si="78"/>
        <v>1</v>
      </c>
      <c r="H1699">
        <f t="shared" si="79"/>
        <v>3.9</v>
      </c>
      <c r="I1699">
        <f t="shared" si="80"/>
        <v>2.6</v>
      </c>
    </row>
    <row r="1700" spans="1:9" x14ac:dyDescent="0.3">
      <c r="A1700" t="s">
        <v>9230</v>
      </c>
      <c r="B1700">
        <v>6.5</v>
      </c>
      <c r="F1700" t="s">
        <v>10931</v>
      </c>
      <c r="G1700">
        <f t="shared" si="78"/>
        <v>1</v>
      </c>
      <c r="H1700">
        <f t="shared" si="79"/>
        <v>3.9</v>
      </c>
      <c r="I1700">
        <f t="shared" si="80"/>
        <v>2.6</v>
      </c>
    </row>
    <row r="1701" spans="1:9" x14ac:dyDescent="0.3">
      <c r="A1701" t="s">
        <v>2698</v>
      </c>
      <c r="B1701">
        <v>6</v>
      </c>
      <c r="F1701" t="s">
        <v>10918</v>
      </c>
      <c r="G1701">
        <f t="shared" si="78"/>
        <v>1</v>
      </c>
      <c r="H1701">
        <f t="shared" si="79"/>
        <v>3.9</v>
      </c>
      <c r="I1701">
        <f t="shared" si="80"/>
        <v>2.6</v>
      </c>
    </row>
    <row r="1702" spans="1:9" x14ac:dyDescent="0.3">
      <c r="A1702" t="s">
        <v>5418</v>
      </c>
      <c r="B1702">
        <v>7</v>
      </c>
      <c r="F1702" t="s">
        <v>13527</v>
      </c>
      <c r="G1702">
        <f t="shared" si="78"/>
        <v>1</v>
      </c>
      <c r="H1702">
        <f t="shared" si="79"/>
        <v>3.9</v>
      </c>
      <c r="I1702">
        <f t="shared" si="80"/>
        <v>2.6</v>
      </c>
    </row>
    <row r="1703" spans="1:9" x14ac:dyDescent="0.3">
      <c r="A1703" t="s">
        <v>3136</v>
      </c>
      <c r="B1703">
        <v>7</v>
      </c>
      <c r="F1703" t="s">
        <v>15412</v>
      </c>
      <c r="G1703">
        <f t="shared" si="78"/>
        <v>1</v>
      </c>
      <c r="H1703">
        <f t="shared" si="79"/>
        <v>3.9</v>
      </c>
      <c r="I1703">
        <f t="shared" si="80"/>
        <v>2.6</v>
      </c>
    </row>
    <row r="1704" spans="1:9" x14ac:dyDescent="0.3">
      <c r="A1704" t="s">
        <v>2859</v>
      </c>
      <c r="B1704">
        <v>7.5</v>
      </c>
      <c r="F1704" t="s">
        <v>18922</v>
      </c>
      <c r="G1704">
        <f t="shared" si="78"/>
        <v>1</v>
      </c>
      <c r="H1704">
        <f t="shared" si="79"/>
        <v>3.9</v>
      </c>
      <c r="I1704">
        <f t="shared" si="80"/>
        <v>2.6</v>
      </c>
    </row>
    <row r="1705" spans="1:9" x14ac:dyDescent="0.3">
      <c r="A1705" t="s">
        <v>1324</v>
      </c>
      <c r="B1705">
        <v>6.6</v>
      </c>
      <c r="F1705" t="s">
        <v>19980</v>
      </c>
      <c r="G1705">
        <f t="shared" si="78"/>
        <v>1</v>
      </c>
      <c r="H1705">
        <f t="shared" si="79"/>
        <v>3.9</v>
      </c>
      <c r="I1705">
        <f t="shared" si="80"/>
        <v>2.6</v>
      </c>
    </row>
    <row r="1706" spans="1:9" x14ac:dyDescent="0.3">
      <c r="A1706" t="s">
        <v>8807</v>
      </c>
      <c r="B1706">
        <v>7.4</v>
      </c>
      <c r="F1706" t="s">
        <v>1638</v>
      </c>
      <c r="G1706">
        <f t="shared" si="78"/>
        <v>1</v>
      </c>
      <c r="H1706">
        <f t="shared" si="79"/>
        <v>3.8</v>
      </c>
      <c r="I1706">
        <f t="shared" si="80"/>
        <v>2.4</v>
      </c>
    </row>
    <row r="1707" spans="1:9" x14ac:dyDescent="0.3">
      <c r="A1707" t="s">
        <v>6308</v>
      </c>
      <c r="B1707">
        <v>6.5</v>
      </c>
      <c r="F1707" t="s">
        <v>3896</v>
      </c>
      <c r="G1707">
        <f t="shared" si="78"/>
        <v>1</v>
      </c>
      <c r="H1707">
        <f t="shared" si="79"/>
        <v>3.8</v>
      </c>
      <c r="I1707">
        <f t="shared" si="80"/>
        <v>2.4</v>
      </c>
    </row>
    <row r="1708" spans="1:9" x14ac:dyDescent="0.3">
      <c r="A1708" t="s">
        <v>5861</v>
      </c>
      <c r="B1708">
        <v>6.2</v>
      </c>
      <c r="F1708" t="s">
        <v>7451</v>
      </c>
      <c r="G1708">
        <f t="shared" si="78"/>
        <v>1</v>
      </c>
      <c r="H1708">
        <f t="shared" si="79"/>
        <v>3.8</v>
      </c>
      <c r="I1708">
        <f t="shared" si="80"/>
        <v>2.4</v>
      </c>
    </row>
    <row r="1709" spans="1:9" x14ac:dyDescent="0.3">
      <c r="A1709" t="s">
        <v>4260</v>
      </c>
      <c r="B1709">
        <v>7.8</v>
      </c>
      <c r="F1709" t="s">
        <v>17217</v>
      </c>
      <c r="G1709">
        <f t="shared" si="78"/>
        <v>1</v>
      </c>
      <c r="H1709">
        <f t="shared" si="79"/>
        <v>3.8</v>
      </c>
      <c r="I1709">
        <f t="shared" si="80"/>
        <v>2.4</v>
      </c>
    </row>
    <row r="1710" spans="1:9" x14ac:dyDescent="0.3">
      <c r="A1710" t="s">
        <v>4317</v>
      </c>
      <c r="B1710">
        <v>5.2</v>
      </c>
      <c r="F1710" t="s">
        <v>17726</v>
      </c>
      <c r="G1710">
        <f t="shared" si="78"/>
        <v>1</v>
      </c>
      <c r="H1710">
        <f t="shared" si="79"/>
        <v>3.8</v>
      </c>
      <c r="I1710">
        <f t="shared" si="80"/>
        <v>2.4</v>
      </c>
    </row>
    <row r="1711" spans="1:9" x14ac:dyDescent="0.3">
      <c r="A1711" t="s">
        <v>278</v>
      </c>
      <c r="B1711">
        <v>6.5</v>
      </c>
      <c r="F1711" t="s">
        <v>1889</v>
      </c>
      <c r="G1711">
        <f t="shared" si="78"/>
        <v>2</v>
      </c>
      <c r="H1711">
        <f t="shared" si="79"/>
        <v>3.7</v>
      </c>
      <c r="I1711">
        <f t="shared" si="80"/>
        <v>2.2999999999999998</v>
      </c>
    </row>
    <row r="1712" spans="1:9" x14ac:dyDescent="0.3">
      <c r="A1712" t="s">
        <v>1744</v>
      </c>
      <c r="B1712">
        <v>6.5</v>
      </c>
      <c r="F1712" t="s">
        <v>3483</v>
      </c>
      <c r="G1712">
        <f t="shared" si="78"/>
        <v>1</v>
      </c>
      <c r="H1712">
        <f t="shared" si="79"/>
        <v>3.6</v>
      </c>
      <c r="I1712">
        <f t="shared" si="80"/>
        <v>2</v>
      </c>
    </row>
    <row r="1713" spans="1:9" x14ac:dyDescent="0.3">
      <c r="A1713" t="s">
        <v>3376</v>
      </c>
      <c r="B1713">
        <v>5.2</v>
      </c>
      <c r="F1713" t="s">
        <v>11620</v>
      </c>
      <c r="G1713">
        <f t="shared" si="78"/>
        <v>1</v>
      </c>
      <c r="H1713">
        <f t="shared" si="79"/>
        <v>3.6</v>
      </c>
      <c r="I1713">
        <f t="shared" si="80"/>
        <v>2</v>
      </c>
    </row>
    <row r="1714" spans="1:9" x14ac:dyDescent="0.3">
      <c r="A1714" t="s">
        <v>3639</v>
      </c>
      <c r="B1714">
        <v>7.2</v>
      </c>
      <c r="F1714" t="s">
        <v>12276</v>
      </c>
      <c r="G1714">
        <f t="shared" si="78"/>
        <v>1</v>
      </c>
      <c r="H1714">
        <f t="shared" si="79"/>
        <v>3.6</v>
      </c>
      <c r="I1714">
        <f t="shared" si="80"/>
        <v>2</v>
      </c>
    </row>
    <row r="1715" spans="1:9" x14ac:dyDescent="0.3">
      <c r="A1715" t="s">
        <v>5423</v>
      </c>
      <c r="B1715">
        <v>7.1</v>
      </c>
      <c r="F1715" t="s">
        <v>16895</v>
      </c>
      <c r="G1715">
        <f t="shared" si="78"/>
        <v>1</v>
      </c>
      <c r="H1715">
        <f t="shared" si="79"/>
        <v>3.6</v>
      </c>
      <c r="I1715">
        <f t="shared" si="80"/>
        <v>2</v>
      </c>
    </row>
    <row r="1716" spans="1:9" x14ac:dyDescent="0.3">
      <c r="A1716" t="s">
        <v>9305</v>
      </c>
      <c r="B1716">
        <v>4.5</v>
      </c>
      <c r="F1716" t="s">
        <v>21724</v>
      </c>
      <c r="G1716">
        <f t="shared" si="78"/>
        <v>1</v>
      </c>
      <c r="H1716">
        <f t="shared" si="79"/>
        <v>3.6</v>
      </c>
      <c r="I1716">
        <f t="shared" si="80"/>
        <v>2</v>
      </c>
    </row>
    <row r="1717" spans="1:9" x14ac:dyDescent="0.3">
      <c r="A1717" t="s">
        <v>3303</v>
      </c>
      <c r="B1717">
        <v>5.7</v>
      </c>
      <c r="F1717" t="s">
        <v>7997</v>
      </c>
      <c r="G1717">
        <f t="shared" si="78"/>
        <v>2</v>
      </c>
      <c r="H1717">
        <f t="shared" si="79"/>
        <v>3.6</v>
      </c>
      <c r="I1717">
        <f t="shared" si="80"/>
        <v>2</v>
      </c>
    </row>
    <row r="1718" spans="1:9" x14ac:dyDescent="0.3">
      <c r="A1718" t="s">
        <v>9314</v>
      </c>
      <c r="B1718">
        <v>6</v>
      </c>
      <c r="F1718" t="s">
        <v>11263</v>
      </c>
      <c r="G1718">
        <f t="shared" si="78"/>
        <v>3</v>
      </c>
      <c r="H1718">
        <f t="shared" si="79"/>
        <v>3.5333333333333337</v>
      </c>
      <c r="I1718">
        <f t="shared" si="80"/>
        <v>1.9</v>
      </c>
    </row>
    <row r="1719" spans="1:9" x14ac:dyDescent="0.3">
      <c r="A1719" t="s">
        <v>5139</v>
      </c>
      <c r="B1719">
        <v>6.4</v>
      </c>
      <c r="F1719" t="s">
        <v>9687</v>
      </c>
      <c r="G1719">
        <f t="shared" si="78"/>
        <v>1</v>
      </c>
      <c r="H1719">
        <f t="shared" si="79"/>
        <v>3.5</v>
      </c>
      <c r="I1719">
        <f t="shared" si="80"/>
        <v>1.6</v>
      </c>
    </row>
    <row r="1720" spans="1:9" x14ac:dyDescent="0.3">
      <c r="A1720" t="s">
        <v>4239</v>
      </c>
      <c r="B1720">
        <v>5.2</v>
      </c>
      <c r="F1720" t="s">
        <v>11984</v>
      </c>
      <c r="G1720">
        <f t="shared" si="78"/>
        <v>1</v>
      </c>
      <c r="H1720">
        <f t="shared" si="79"/>
        <v>3.5</v>
      </c>
      <c r="I1720">
        <f t="shared" si="80"/>
        <v>1.6</v>
      </c>
    </row>
    <row r="1721" spans="1:9" x14ac:dyDescent="0.3">
      <c r="A1721" t="s">
        <v>9327</v>
      </c>
      <c r="B1721">
        <v>4.3</v>
      </c>
      <c r="F1721" t="s">
        <v>15381</v>
      </c>
      <c r="G1721">
        <f t="shared" si="78"/>
        <v>1</v>
      </c>
      <c r="H1721">
        <f t="shared" si="79"/>
        <v>3.5</v>
      </c>
      <c r="I1721">
        <f t="shared" si="80"/>
        <v>1.6</v>
      </c>
    </row>
    <row r="1722" spans="1:9" x14ac:dyDescent="0.3">
      <c r="A1722" t="s">
        <v>9333</v>
      </c>
      <c r="B1722">
        <v>6.1</v>
      </c>
      <c r="F1722" t="s">
        <v>15997</v>
      </c>
      <c r="G1722">
        <f t="shared" si="78"/>
        <v>1</v>
      </c>
      <c r="H1722">
        <f t="shared" si="79"/>
        <v>3.5</v>
      </c>
      <c r="I1722">
        <f t="shared" si="80"/>
        <v>1.6</v>
      </c>
    </row>
    <row r="1723" spans="1:9" x14ac:dyDescent="0.3">
      <c r="A1723" t="s">
        <v>4003</v>
      </c>
      <c r="B1723">
        <v>6.8</v>
      </c>
      <c r="F1723" t="s">
        <v>16435</v>
      </c>
      <c r="G1723">
        <f t="shared" si="78"/>
        <v>1</v>
      </c>
      <c r="H1723">
        <f t="shared" si="79"/>
        <v>3.5</v>
      </c>
      <c r="I1723">
        <f t="shared" si="80"/>
        <v>1.6</v>
      </c>
    </row>
    <row r="1724" spans="1:9" x14ac:dyDescent="0.3">
      <c r="A1724" t="s">
        <v>9351</v>
      </c>
      <c r="B1724">
        <v>5.2</v>
      </c>
      <c r="F1724" t="s">
        <v>8461</v>
      </c>
      <c r="G1724">
        <f t="shared" si="78"/>
        <v>1</v>
      </c>
      <c r="H1724">
        <f t="shared" si="79"/>
        <v>3.4</v>
      </c>
      <c r="I1724">
        <f t="shared" si="80"/>
        <v>1.5</v>
      </c>
    </row>
    <row r="1725" spans="1:9" x14ac:dyDescent="0.3">
      <c r="A1725" t="s">
        <v>2448</v>
      </c>
      <c r="B1725">
        <v>6.5</v>
      </c>
      <c r="F1725" t="s">
        <v>21548</v>
      </c>
      <c r="G1725">
        <f t="shared" si="78"/>
        <v>1</v>
      </c>
      <c r="H1725">
        <f t="shared" si="79"/>
        <v>3.4</v>
      </c>
      <c r="I1725">
        <f t="shared" si="80"/>
        <v>1.5</v>
      </c>
    </row>
    <row r="1726" spans="1:9" x14ac:dyDescent="0.3">
      <c r="A1726" t="s">
        <v>9362</v>
      </c>
      <c r="B1726">
        <v>7.5</v>
      </c>
      <c r="F1726" t="s">
        <v>1858</v>
      </c>
      <c r="G1726">
        <f t="shared" si="78"/>
        <v>1</v>
      </c>
      <c r="H1726">
        <f t="shared" si="79"/>
        <v>3.3</v>
      </c>
      <c r="I1726">
        <f t="shared" si="80"/>
        <v>1</v>
      </c>
    </row>
    <row r="1727" spans="1:9" x14ac:dyDescent="0.3">
      <c r="A1727" t="s">
        <v>3239</v>
      </c>
      <c r="B1727">
        <v>7.1</v>
      </c>
      <c r="F1727" t="s">
        <v>9674</v>
      </c>
      <c r="G1727">
        <f t="shared" si="78"/>
        <v>1</v>
      </c>
      <c r="H1727">
        <f t="shared" si="79"/>
        <v>3.3</v>
      </c>
      <c r="I1727">
        <f t="shared" si="80"/>
        <v>1</v>
      </c>
    </row>
    <row r="1728" spans="1:9" x14ac:dyDescent="0.3">
      <c r="A1728" t="s">
        <v>1252</v>
      </c>
      <c r="B1728">
        <v>6.9</v>
      </c>
      <c r="F1728" t="s">
        <v>12419</v>
      </c>
      <c r="G1728">
        <f t="shared" si="78"/>
        <v>1</v>
      </c>
      <c r="H1728">
        <f t="shared" si="79"/>
        <v>3.3</v>
      </c>
      <c r="I1728">
        <f t="shared" si="80"/>
        <v>1</v>
      </c>
    </row>
    <row r="1729" spans="1:9" x14ac:dyDescent="0.3">
      <c r="A1729" t="s">
        <v>3122</v>
      </c>
      <c r="B1729">
        <v>8</v>
      </c>
      <c r="F1729" t="s">
        <v>15216</v>
      </c>
      <c r="G1729">
        <f t="shared" si="78"/>
        <v>1</v>
      </c>
      <c r="H1729">
        <f t="shared" si="79"/>
        <v>3.3</v>
      </c>
      <c r="I1729">
        <f t="shared" si="80"/>
        <v>1</v>
      </c>
    </row>
    <row r="1730" spans="1:9" x14ac:dyDescent="0.3">
      <c r="A1730" t="s">
        <v>3694</v>
      </c>
      <c r="B1730">
        <v>8.1999999999999993</v>
      </c>
      <c r="F1730" t="s">
        <v>15363</v>
      </c>
      <c r="G1730">
        <f t="shared" ref="G1730:G1752" si="81">COUNTIF($A$2:$A$3787,F1730)</f>
        <v>1</v>
      </c>
      <c r="H1730">
        <f t="shared" ref="H1730:H1752" si="82">AVERAGEIF($A$2:$A$3787,F1730,$B$2:$B$3787)</f>
        <v>3.3</v>
      </c>
      <c r="I1730">
        <f t="shared" ref="I1730:I1752" si="83">_xlfn.PERCENTRANK.INC($H$2:$H$1752,H1730)*100</f>
        <v>1</v>
      </c>
    </row>
    <row r="1731" spans="1:9" x14ac:dyDescent="0.3">
      <c r="A1731" t="s">
        <v>760</v>
      </c>
      <c r="B1731">
        <v>6.4</v>
      </c>
      <c r="F1731" t="s">
        <v>18009</v>
      </c>
      <c r="G1731">
        <f t="shared" si="81"/>
        <v>1</v>
      </c>
      <c r="H1731">
        <f t="shared" si="82"/>
        <v>3.3</v>
      </c>
      <c r="I1731">
        <f t="shared" si="83"/>
        <v>1</v>
      </c>
    </row>
    <row r="1732" spans="1:9" x14ac:dyDescent="0.3">
      <c r="A1732" t="s">
        <v>4965</v>
      </c>
      <c r="B1732">
        <v>7.9</v>
      </c>
      <c r="F1732" t="s">
        <v>20303</v>
      </c>
      <c r="G1732">
        <f t="shared" si="81"/>
        <v>1</v>
      </c>
      <c r="H1732">
        <f t="shared" si="82"/>
        <v>3.3</v>
      </c>
      <c r="I1732">
        <f t="shared" si="83"/>
        <v>1</v>
      </c>
    </row>
    <row r="1733" spans="1:9" x14ac:dyDescent="0.3">
      <c r="A1733" t="s">
        <v>9392</v>
      </c>
      <c r="B1733">
        <v>6.7</v>
      </c>
      <c r="F1733" t="s">
        <v>21210</v>
      </c>
      <c r="G1733">
        <f t="shared" si="81"/>
        <v>1</v>
      </c>
      <c r="H1733">
        <f t="shared" si="82"/>
        <v>3.3</v>
      </c>
      <c r="I1733">
        <f t="shared" si="83"/>
        <v>1</v>
      </c>
    </row>
    <row r="1734" spans="1:9" x14ac:dyDescent="0.3">
      <c r="A1734" t="s">
        <v>2260</v>
      </c>
      <c r="B1734">
        <v>6.1</v>
      </c>
      <c r="F1734" t="s">
        <v>9773</v>
      </c>
      <c r="G1734">
        <f t="shared" si="81"/>
        <v>2</v>
      </c>
      <c r="H1734">
        <f t="shared" si="82"/>
        <v>3.3</v>
      </c>
      <c r="I1734">
        <f t="shared" si="83"/>
        <v>1</v>
      </c>
    </row>
    <row r="1735" spans="1:9" x14ac:dyDescent="0.3">
      <c r="A1735" t="s">
        <v>389</v>
      </c>
      <c r="B1735">
        <v>8.9</v>
      </c>
      <c r="F1735" t="s">
        <v>19329</v>
      </c>
      <c r="G1735">
        <f t="shared" si="81"/>
        <v>1</v>
      </c>
      <c r="H1735">
        <f t="shared" si="82"/>
        <v>3.2</v>
      </c>
      <c r="I1735">
        <f t="shared" si="83"/>
        <v>0.89999999999999991</v>
      </c>
    </row>
    <row r="1736" spans="1:9" x14ac:dyDescent="0.3">
      <c r="A1736" t="s">
        <v>3453</v>
      </c>
      <c r="B1736">
        <v>8.1</v>
      </c>
      <c r="F1736" t="s">
        <v>11748</v>
      </c>
      <c r="G1736">
        <f t="shared" si="81"/>
        <v>1</v>
      </c>
      <c r="H1736">
        <f t="shared" si="82"/>
        <v>3.1</v>
      </c>
      <c r="I1736">
        <f t="shared" si="83"/>
        <v>0.8</v>
      </c>
    </row>
    <row r="1737" spans="1:9" x14ac:dyDescent="0.3">
      <c r="A1737" t="s">
        <v>1104</v>
      </c>
      <c r="B1737">
        <v>6.2</v>
      </c>
      <c r="F1737" t="s">
        <v>12240</v>
      </c>
      <c r="G1737">
        <f t="shared" si="81"/>
        <v>1</v>
      </c>
      <c r="H1737">
        <f t="shared" si="82"/>
        <v>3.1</v>
      </c>
      <c r="I1737">
        <f t="shared" si="83"/>
        <v>0.8</v>
      </c>
    </row>
    <row r="1738" spans="1:9" x14ac:dyDescent="0.3">
      <c r="A1738" t="s">
        <v>1575</v>
      </c>
      <c r="B1738">
        <v>4.9000000000000004</v>
      </c>
      <c r="F1738" t="s">
        <v>16363</v>
      </c>
      <c r="G1738">
        <f t="shared" si="81"/>
        <v>1</v>
      </c>
      <c r="H1738">
        <f t="shared" si="82"/>
        <v>3.1</v>
      </c>
      <c r="I1738">
        <f t="shared" si="83"/>
        <v>0.8</v>
      </c>
    </row>
    <row r="1739" spans="1:9" x14ac:dyDescent="0.3">
      <c r="A1739" t="s">
        <v>7687</v>
      </c>
      <c r="B1739">
        <v>5.8</v>
      </c>
      <c r="F1739" t="s">
        <v>12295</v>
      </c>
      <c r="G1739">
        <f t="shared" si="81"/>
        <v>1</v>
      </c>
      <c r="H1739">
        <f t="shared" si="82"/>
        <v>3</v>
      </c>
      <c r="I1739">
        <f t="shared" si="83"/>
        <v>0.6</v>
      </c>
    </row>
    <row r="1740" spans="1:9" x14ac:dyDescent="0.3">
      <c r="A1740" t="s">
        <v>5873</v>
      </c>
      <c r="B1740">
        <v>6</v>
      </c>
      <c r="F1740" t="s">
        <v>19318</v>
      </c>
      <c r="G1740">
        <f t="shared" si="81"/>
        <v>1</v>
      </c>
      <c r="H1740">
        <f t="shared" si="82"/>
        <v>3</v>
      </c>
      <c r="I1740">
        <f t="shared" si="83"/>
        <v>0.6</v>
      </c>
    </row>
    <row r="1741" spans="1:9" x14ac:dyDescent="0.3">
      <c r="A1741" t="s">
        <v>570</v>
      </c>
      <c r="B1741">
        <v>7</v>
      </c>
      <c r="F1741" t="s">
        <v>4408</v>
      </c>
      <c r="G1741">
        <f t="shared" si="81"/>
        <v>3</v>
      </c>
      <c r="H1741">
        <f t="shared" si="82"/>
        <v>3</v>
      </c>
      <c r="I1741">
        <f t="shared" si="83"/>
        <v>0.6</v>
      </c>
    </row>
    <row r="1742" spans="1:9" x14ac:dyDescent="0.3">
      <c r="A1742" t="s">
        <v>9443</v>
      </c>
      <c r="B1742">
        <v>6</v>
      </c>
      <c r="F1742" t="s">
        <v>17058</v>
      </c>
      <c r="G1742">
        <f t="shared" si="81"/>
        <v>1</v>
      </c>
      <c r="H1742">
        <f t="shared" si="82"/>
        <v>2.9</v>
      </c>
      <c r="I1742">
        <f t="shared" si="83"/>
        <v>0.5</v>
      </c>
    </row>
    <row r="1743" spans="1:9" x14ac:dyDescent="0.3">
      <c r="A1743" t="s">
        <v>2246</v>
      </c>
      <c r="B1743">
        <v>7.9</v>
      </c>
      <c r="F1743" t="s">
        <v>10259</v>
      </c>
      <c r="G1743">
        <f t="shared" si="81"/>
        <v>1</v>
      </c>
      <c r="H1743">
        <f t="shared" si="82"/>
        <v>2.8</v>
      </c>
      <c r="I1743">
        <f t="shared" si="83"/>
        <v>0.3</v>
      </c>
    </row>
    <row r="1744" spans="1:9" x14ac:dyDescent="0.3">
      <c r="A1744" t="s">
        <v>7113</v>
      </c>
      <c r="B1744">
        <v>8.1</v>
      </c>
      <c r="F1744" t="s">
        <v>11295</v>
      </c>
      <c r="G1744">
        <f t="shared" si="81"/>
        <v>1</v>
      </c>
      <c r="H1744">
        <f t="shared" si="82"/>
        <v>2.8</v>
      </c>
      <c r="I1744">
        <f t="shared" si="83"/>
        <v>0.3</v>
      </c>
    </row>
    <row r="1745" spans="1:9" x14ac:dyDescent="0.3">
      <c r="A1745" t="s">
        <v>1351</v>
      </c>
      <c r="B1745">
        <v>6.2</v>
      </c>
      <c r="F1745" t="s">
        <v>12551</v>
      </c>
      <c r="G1745">
        <f t="shared" si="81"/>
        <v>1</v>
      </c>
      <c r="H1745">
        <f t="shared" si="82"/>
        <v>2.8</v>
      </c>
      <c r="I1745">
        <f t="shared" si="83"/>
        <v>0.3</v>
      </c>
    </row>
    <row r="1746" spans="1:9" x14ac:dyDescent="0.3">
      <c r="A1746" t="s">
        <v>9461</v>
      </c>
      <c r="B1746">
        <v>6.7</v>
      </c>
      <c r="F1746" t="s">
        <v>13045</v>
      </c>
      <c r="G1746">
        <f t="shared" si="81"/>
        <v>1</v>
      </c>
      <c r="H1746">
        <f t="shared" si="82"/>
        <v>2.8</v>
      </c>
      <c r="I1746">
        <f t="shared" si="83"/>
        <v>0.3</v>
      </c>
    </row>
    <row r="1747" spans="1:9" x14ac:dyDescent="0.3">
      <c r="A1747" t="s">
        <v>7635</v>
      </c>
      <c r="B1747">
        <v>7.3</v>
      </c>
      <c r="F1747" t="s">
        <v>10756</v>
      </c>
      <c r="G1747">
        <f t="shared" si="81"/>
        <v>1</v>
      </c>
      <c r="H1747">
        <f t="shared" si="82"/>
        <v>2.7</v>
      </c>
      <c r="I1747">
        <f t="shared" si="83"/>
        <v>0.2</v>
      </c>
    </row>
    <row r="1748" spans="1:9" x14ac:dyDescent="0.3">
      <c r="A1748" t="s">
        <v>9470</v>
      </c>
      <c r="B1748">
        <v>4.5999999999999996</v>
      </c>
      <c r="F1748" t="s">
        <v>18572</v>
      </c>
      <c r="G1748">
        <f t="shared" si="81"/>
        <v>1</v>
      </c>
      <c r="H1748">
        <f t="shared" si="82"/>
        <v>2.7</v>
      </c>
      <c r="I1748">
        <f t="shared" si="83"/>
        <v>0.2</v>
      </c>
    </row>
    <row r="1749" spans="1:9" x14ac:dyDescent="0.3">
      <c r="A1749" t="s">
        <v>5133</v>
      </c>
      <c r="B1749">
        <v>6.1</v>
      </c>
      <c r="F1749" t="s">
        <v>8382</v>
      </c>
      <c r="G1749">
        <f t="shared" si="81"/>
        <v>4</v>
      </c>
      <c r="H1749">
        <f t="shared" si="82"/>
        <v>2.6</v>
      </c>
      <c r="I1749">
        <f t="shared" si="83"/>
        <v>0.1</v>
      </c>
    </row>
    <row r="1750" spans="1:9" x14ac:dyDescent="0.3">
      <c r="A1750" t="s">
        <v>2698</v>
      </c>
      <c r="B1750">
        <v>6.2</v>
      </c>
      <c r="F1750" t="s">
        <v>2837</v>
      </c>
      <c r="G1750">
        <f t="shared" si="81"/>
        <v>1</v>
      </c>
      <c r="H1750">
        <f t="shared" si="82"/>
        <v>2.4</v>
      </c>
      <c r="I1750">
        <f t="shared" si="83"/>
        <v>0.1</v>
      </c>
    </row>
    <row r="1751" spans="1:9" x14ac:dyDescent="0.3">
      <c r="A1751" t="s">
        <v>5985</v>
      </c>
      <c r="B1751">
        <v>7.8</v>
      </c>
      <c r="F1751" t="s">
        <v>16698</v>
      </c>
      <c r="G1751">
        <f t="shared" si="81"/>
        <v>1</v>
      </c>
      <c r="H1751">
        <f t="shared" si="82"/>
        <v>2.2999999999999998</v>
      </c>
      <c r="I1751">
        <f t="shared" si="83"/>
        <v>0</v>
      </c>
    </row>
    <row r="1752" spans="1:9" x14ac:dyDescent="0.3">
      <c r="A1752" t="s">
        <v>3444</v>
      </c>
      <c r="B1752">
        <v>6.1</v>
      </c>
      <c r="F1752" t="s">
        <v>12123</v>
      </c>
      <c r="G1752">
        <f t="shared" si="81"/>
        <v>1</v>
      </c>
      <c r="H1752">
        <f t="shared" si="82"/>
        <v>2.1</v>
      </c>
      <c r="I1752">
        <f t="shared" si="83"/>
        <v>0</v>
      </c>
    </row>
    <row r="1753" spans="1:9" x14ac:dyDescent="0.3">
      <c r="A1753" t="s">
        <v>5495</v>
      </c>
      <c r="B1753">
        <v>5.8</v>
      </c>
    </row>
    <row r="1754" spans="1:9" x14ac:dyDescent="0.3">
      <c r="A1754" t="s">
        <v>7204</v>
      </c>
      <c r="B1754">
        <v>6.5</v>
      </c>
    </row>
    <row r="1755" spans="1:9" x14ac:dyDescent="0.3">
      <c r="A1755" t="s">
        <v>9508</v>
      </c>
      <c r="B1755">
        <v>7.2</v>
      </c>
    </row>
    <row r="1756" spans="1:9" x14ac:dyDescent="0.3">
      <c r="A1756" t="s">
        <v>125</v>
      </c>
      <c r="B1756">
        <v>7.8</v>
      </c>
    </row>
    <row r="1757" spans="1:9" x14ac:dyDescent="0.3">
      <c r="A1757" t="s">
        <v>9516</v>
      </c>
      <c r="B1757">
        <v>4.7</v>
      </c>
    </row>
    <row r="1758" spans="1:9" x14ac:dyDescent="0.3">
      <c r="A1758" t="s">
        <v>9521</v>
      </c>
      <c r="B1758">
        <v>6.8</v>
      </c>
    </row>
    <row r="1759" spans="1:9" x14ac:dyDescent="0.3">
      <c r="A1759" t="s">
        <v>9525</v>
      </c>
      <c r="B1759">
        <v>5.9</v>
      </c>
    </row>
    <row r="1760" spans="1:9" x14ac:dyDescent="0.3">
      <c r="A1760" t="s">
        <v>1751</v>
      </c>
      <c r="B1760">
        <v>7.2</v>
      </c>
    </row>
    <row r="1761" spans="1:2" x14ac:dyDescent="0.3">
      <c r="A1761" t="s">
        <v>487</v>
      </c>
      <c r="B1761">
        <v>8.6999999999999993</v>
      </c>
    </row>
    <row r="1762" spans="1:2" x14ac:dyDescent="0.3">
      <c r="A1762" t="s">
        <v>4370</v>
      </c>
      <c r="B1762">
        <v>5</v>
      </c>
    </row>
    <row r="1763" spans="1:2" x14ac:dyDescent="0.3">
      <c r="A1763" t="s">
        <v>7109</v>
      </c>
      <c r="B1763">
        <v>6.6</v>
      </c>
    </row>
    <row r="1764" spans="1:2" x14ac:dyDescent="0.3">
      <c r="A1764" t="s">
        <v>2246</v>
      </c>
      <c r="B1764">
        <v>8.3000000000000007</v>
      </c>
    </row>
    <row r="1765" spans="1:2" x14ac:dyDescent="0.3">
      <c r="A1765" t="s">
        <v>4982</v>
      </c>
      <c r="B1765">
        <v>6.7</v>
      </c>
    </row>
    <row r="1766" spans="1:2" x14ac:dyDescent="0.3">
      <c r="A1766" t="s">
        <v>9551</v>
      </c>
      <c r="B1766">
        <v>7.8</v>
      </c>
    </row>
    <row r="1767" spans="1:2" x14ac:dyDescent="0.3">
      <c r="A1767" t="s">
        <v>3836</v>
      </c>
      <c r="B1767">
        <v>6.5</v>
      </c>
    </row>
    <row r="1768" spans="1:2" x14ac:dyDescent="0.3">
      <c r="A1768" t="s">
        <v>260</v>
      </c>
      <c r="B1768">
        <v>6.1</v>
      </c>
    </row>
    <row r="1769" spans="1:2" x14ac:dyDescent="0.3">
      <c r="A1769" t="s">
        <v>7076</v>
      </c>
      <c r="B1769">
        <v>8.1</v>
      </c>
    </row>
    <row r="1770" spans="1:2" x14ac:dyDescent="0.3">
      <c r="A1770" t="s">
        <v>9567</v>
      </c>
      <c r="B1770">
        <v>5.2</v>
      </c>
    </row>
    <row r="1771" spans="1:2" x14ac:dyDescent="0.3">
      <c r="A1771" t="s">
        <v>9572</v>
      </c>
      <c r="B1771">
        <v>5.6</v>
      </c>
    </row>
    <row r="1772" spans="1:2" x14ac:dyDescent="0.3">
      <c r="A1772" t="s">
        <v>6800</v>
      </c>
      <c r="B1772">
        <v>5.8</v>
      </c>
    </row>
    <row r="1773" spans="1:2" x14ac:dyDescent="0.3">
      <c r="A1773" t="s">
        <v>6297</v>
      </c>
      <c r="B1773">
        <v>6.6</v>
      </c>
    </row>
    <row r="1774" spans="1:2" x14ac:dyDescent="0.3">
      <c r="A1774" t="s">
        <v>9584</v>
      </c>
      <c r="B1774">
        <v>6.6</v>
      </c>
    </row>
    <row r="1775" spans="1:2" x14ac:dyDescent="0.3">
      <c r="A1775" t="s">
        <v>9588</v>
      </c>
      <c r="B1775">
        <v>5.5</v>
      </c>
    </row>
    <row r="1776" spans="1:2" x14ac:dyDescent="0.3">
      <c r="A1776" t="s">
        <v>3585</v>
      </c>
      <c r="B1776">
        <v>7</v>
      </c>
    </row>
    <row r="1777" spans="1:2" x14ac:dyDescent="0.3">
      <c r="A1777" t="s">
        <v>1198</v>
      </c>
      <c r="B1777">
        <v>6.5</v>
      </c>
    </row>
    <row r="1778" spans="1:2" x14ac:dyDescent="0.3">
      <c r="A1778" t="s">
        <v>6767</v>
      </c>
      <c r="B1778">
        <v>5.8</v>
      </c>
    </row>
    <row r="1779" spans="1:2" x14ac:dyDescent="0.3">
      <c r="A1779" t="s">
        <v>9610</v>
      </c>
      <c r="B1779">
        <v>5.6</v>
      </c>
    </row>
    <row r="1780" spans="1:2" x14ac:dyDescent="0.3">
      <c r="A1780" t="s">
        <v>9616</v>
      </c>
      <c r="B1780">
        <v>5.6</v>
      </c>
    </row>
    <row r="1781" spans="1:2" x14ac:dyDescent="0.3">
      <c r="A1781" t="s">
        <v>3444</v>
      </c>
      <c r="B1781">
        <v>5.8</v>
      </c>
    </row>
    <row r="1782" spans="1:2" x14ac:dyDescent="0.3">
      <c r="A1782" t="s">
        <v>6620</v>
      </c>
      <c r="B1782">
        <v>7.6</v>
      </c>
    </row>
    <row r="1783" spans="1:2" x14ac:dyDescent="0.3">
      <c r="A1783" t="s">
        <v>5133</v>
      </c>
      <c r="B1783">
        <v>6.4</v>
      </c>
    </row>
    <row r="1784" spans="1:2" x14ac:dyDescent="0.3">
      <c r="A1784" t="s">
        <v>9632</v>
      </c>
      <c r="B1784">
        <v>6.3</v>
      </c>
    </row>
    <row r="1785" spans="1:2" x14ac:dyDescent="0.3">
      <c r="A1785" t="s">
        <v>9639</v>
      </c>
      <c r="B1785">
        <v>4.5999999999999996</v>
      </c>
    </row>
    <row r="1786" spans="1:2" x14ac:dyDescent="0.3">
      <c r="A1786" t="s">
        <v>9646</v>
      </c>
      <c r="B1786">
        <v>6.5</v>
      </c>
    </row>
    <row r="1787" spans="1:2" x14ac:dyDescent="0.3">
      <c r="A1787" t="s">
        <v>9650</v>
      </c>
      <c r="B1787">
        <v>7.5</v>
      </c>
    </row>
    <row r="1788" spans="1:2" x14ac:dyDescent="0.3">
      <c r="A1788" t="s">
        <v>4773</v>
      </c>
      <c r="B1788">
        <v>7.5</v>
      </c>
    </row>
    <row r="1789" spans="1:2" x14ac:dyDescent="0.3">
      <c r="A1789" t="s">
        <v>7687</v>
      </c>
      <c r="B1789">
        <v>5.3</v>
      </c>
    </row>
    <row r="1790" spans="1:2" x14ac:dyDescent="0.3">
      <c r="A1790" t="s">
        <v>9667</v>
      </c>
      <c r="B1790">
        <v>7.5</v>
      </c>
    </row>
    <row r="1791" spans="1:2" x14ac:dyDescent="0.3">
      <c r="A1791" t="s">
        <v>9674</v>
      </c>
      <c r="B1791">
        <v>3.3</v>
      </c>
    </row>
    <row r="1792" spans="1:2" x14ac:dyDescent="0.3">
      <c r="A1792" t="s">
        <v>9687</v>
      </c>
      <c r="B1792">
        <v>3.5</v>
      </c>
    </row>
    <row r="1793" spans="1:2" x14ac:dyDescent="0.3">
      <c r="A1793" t="s">
        <v>3259</v>
      </c>
      <c r="B1793">
        <v>9.3000000000000007</v>
      </c>
    </row>
    <row r="1794" spans="1:2" x14ac:dyDescent="0.3">
      <c r="A1794" t="s">
        <v>5930</v>
      </c>
      <c r="B1794">
        <v>4.8</v>
      </c>
    </row>
    <row r="1795" spans="1:2" x14ac:dyDescent="0.3">
      <c r="A1795" t="s">
        <v>3494</v>
      </c>
      <c r="B1795">
        <v>6.9</v>
      </c>
    </row>
    <row r="1796" spans="1:2" x14ac:dyDescent="0.3">
      <c r="A1796" t="s">
        <v>2037</v>
      </c>
      <c r="B1796">
        <v>6</v>
      </c>
    </row>
    <row r="1797" spans="1:2" x14ac:dyDescent="0.3">
      <c r="A1797" t="s">
        <v>9710</v>
      </c>
      <c r="B1797">
        <v>7.3</v>
      </c>
    </row>
    <row r="1798" spans="1:2" x14ac:dyDescent="0.3">
      <c r="A1798" t="s">
        <v>9721</v>
      </c>
      <c r="B1798">
        <v>6.6</v>
      </c>
    </row>
    <row r="1799" spans="1:2" x14ac:dyDescent="0.3">
      <c r="A1799" t="s">
        <v>3448</v>
      </c>
      <c r="B1799">
        <v>7.5</v>
      </c>
    </row>
    <row r="1800" spans="1:2" x14ac:dyDescent="0.3">
      <c r="A1800" t="s">
        <v>5076</v>
      </c>
      <c r="B1800">
        <v>6.9</v>
      </c>
    </row>
    <row r="1801" spans="1:2" x14ac:dyDescent="0.3">
      <c r="A1801" t="s">
        <v>9735</v>
      </c>
      <c r="B1801">
        <v>6.8</v>
      </c>
    </row>
    <row r="1802" spans="1:2" x14ac:dyDescent="0.3">
      <c r="A1802" t="s">
        <v>7635</v>
      </c>
      <c r="B1802">
        <v>6.3</v>
      </c>
    </row>
    <row r="1803" spans="1:2" x14ac:dyDescent="0.3">
      <c r="A1803" t="s">
        <v>9748</v>
      </c>
      <c r="B1803">
        <v>6.4</v>
      </c>
    </row>
    <row r="1804" spans="1:2" x14ac:dyDescent="0.3">
      <c r="A1804" t="s">
        <v>9753</v>
      </c>
      <c r="B1804">
        <v>5.6</v>
      </c>
    </row>
    <row r="1805" spans="1:2" x14ac:dyDescent="0.3">
      <c r="A1805" t="s">
        <v>9758</v>
      </c>
      <c r="B1805">
        <v>6.3</v>
      </c>
    </row>
    <row r="1806" spans="1:2" x14ac:dyDescent="0.3">
      <c r="A1806" t="s">
        <v>7076</v>
      </c>
      <c r="B1806">
        <v>7.3</v>
      </c>
    </row>
    <row r="1807" spans="1:2" x14ac:dyDescent="0.3">
      <c r="A1807" t="s">
        <v>9767</v>
      </c>
      <c r="B1807">
        <v>6.6</v>
      </c>
    </row>
    <row r="1808" spans="1:2" x14ac:dyDescent="0.3">
      <c r="A1808" t="s">
        <v>9773</v>
      </c>
      <c r="B1808">
        <v>4.5999999999999996</v>
      </c>
    </row>
    <row r="1809" spans="1:2" x14ac:dyDescent="0.3">
      <c r="A1809" t="s">
        <v>969</v>
      </c>
      <c r="B1809">
        <v>5.0999999999999996</v>
      </c>
    </row>
    <row r="1810" spans="1:2" x14ac:dyDescent="0.3">
      <c r="A1810" t="s">
        <v>9785</v>
      </c>
      <c r="B1810">
        <v>5.6</v>
      </c>
    </row>
    <row r="1811" spans="1:2" x14ac:dyDescent="0.3">
      <c r="A1811" t="s">
        <v>9789</v>
      </c>
      <c r="B1811">
        <v>5.3</v>
      </c>
    </row>
    <row r="1812" spans="1:2" x14ac:dyDescent="0.3">
      <c r="A1812" t="s">
        <v>9802</v>
      </c>
      <c r="B1812">
        <v>5.6</v>
      </c>
    </row>
    <row r="1813" spans="1:2" x14ac:dyDescent="0.3">
      <c r="A1813" t="s">
        <v>9807</v>
      </c>
      <c r="B1813">
        <v>5.9</v>
      </c>
    </row>
    <row r="1814" spans="1:2" x14ac:dyDescent="0.3">
      <c r="A1814" t="s">
        <v>9813</v>
      </c>
      <c r="B1814">
        <v>4.7</v>
      </c>
    </row>
    <row r="1815" spans="1:2" x14ac:dyDescent="0.3">
      <c r="A1815" t="s">
        <v>6308</v>
      </c>
      <c r="B1815">
        <v>4.8</v>
      </c>
    </row>
    <row r="1816" spans="1:2" x14ac:dyDescent="0.3">
      <c r="A1816" t="s">
        <v>7427</v>
      </c>
      <c r="B1816">
        <v>6.8</v>
      </c>
    </row>
    <row r="1817" spans="1:2" x14ac:dyDescent="0.3">
      <c r="A1817" t="s">
        <v>9828</v>
      </c>
      <c r="B1817">
        <v>5.4</v>
      </c>
    </row>
    <row r="1818" spans="1:2" x14ac:dyDescent="0.3">
      <c r="A1818" t="s">
        <v>9834</v>
      </c>
      <c r="B1818">
        <v>5.0999999999999996</v>
      </c>
    </row>
    <row r="1819" spans="1:2" x14ac:dyDescent="0.3">
      <c r="A1819" t="s">
        <v>5081</v>
      </c>
      <c r="B1819">
        <v>7</v>
      </c>
    </row>
    <row r="1820" spans="1:2" x14ac:dyDescent="0.3">
      <c r="A1820" t="s">
        <v>5861</v>
      </c>
      <c r="B1820">
        <v>4</v>
      </c>
    </row>
    <row r="1821" spans="1:2" x14ac:dyDescent="0.3">
      <c r="A1821" t="s">
        <v>4704</v>
      </c>
      <c r="B1821">
        <v>7.3</v>
      </c>
    </row>
    <row r="1822" spans="1:2" x14ac:dyDescent="0.3">
      <c r="A1822" t="s">
        <v>2698</v>
      </c>
      <c r="B1822">
        <v>6.8</v>
      </c>
    </row>
    <row r="1823" spans="1:2" x14ac:dyDescent="0.3">
      <c r="A1823" t="s">
        <v>4041</v>
      </c>
      <c r="B1823">
        <v>7</v>
      </c>
    </row>
    <row r="1824" spans="1:2" x14ac:dyDescent="0.3">
      <c r="A1824" t="s">
        <v>6148</v>
      </c>
      <c r="B1824">
        <v>7.1</v>
      </c>
    </row>
    <row r="1825" spans="1:2" x14ac:dyDescent="0.3">
      <c r="A1825" t="s">
        <v>9878</v>
      </c>
      <c r="B1825">
        <v>6.9</v>
      </c>
    </row>
    <row r="1826" spans="1:2" x14ac:dyDescent="0.3">
      <c r="A1826" t="s">
        <v>5367</v>
      </c>
      <c r="B1826">
        <v>7.3</v>
      </c>
    </row>
    <row r="1827" spans="1:2" x14ac:dyDescent="0.3">
      <c r="A1827" t="s">
        <v>8565</v>
      </c>
      <c r="B1827">
        <v>8.1999999999999993</v>
      </c>
    </row>
    <row r="1828" spans="1:2" x14ac:dyDescent="0.3">
      <c r="A1828" t="s">
        <v>5050</v>
      </c>
      <c r="B1828">
        <v>7.1</v>
      </c>
    </row>
    <row r="1829" spans="1:2" x14ac:dyDescent="0.3">
      <c r="A1829" t="s">
        <v>4782</v>
      </c>
      <c r="B1829">
        <v>7.7</v>
      </c>
    </row>
    <row r="1830" spans="1:2" x14ac:dyDescent="0.3">
      <c r="A1830" t="s">
        <v>8417</v>
      </c>
      <c r="B1830">
        <v>6.5</v>
      </c>
    </row>
    <row r="1831" spans="1:2" x14ac:dyDescent="0.3">
      <c r="A1831" t="s">
        <v>5188</v>
      </c>
      <c r="B1831">
        <v>4.9000000000000004</v>
      </c>
    </row>
    <row r="1832" spans="1:2" x14ac:dyDescent="0.3">
      <c r="A1832" t="s">
        <v>9914</v>
      </c>
      <c r="B1832">
        <v>6.4</v>
      </c>
    </row>
    <row r="1833" spans="1:2" x14ac:dyDescent="0.3">
      <c r="A1833" t="s">
        <v>9921</v>
      </c>
      <c r="B1833">
        <v>5.9</v>
      </c>
    </row>
    <row r="1834" spans="1:2" x14ac:dyDescent="0.3">
      <c r="A1834" t="s">
        <v>9927</v>
      </c>
      <c r="B1834">
        <v>6.2</v>
      </c>
    </row>
    <row r="1835" spans="1:2" x14ac:dyDescent="0.3">
      <c r="A1835" t="s">
        <v>4351</v>
      </c>
      <c r="B1835">
        <v>5.8</v>
      </c>
    </row>
    <row r="1836" spans="1:2" x14ac:dyDescent="0.3">
      <c r="A1836" t="s">
        <v>7635</v>
      </c>
      <c r="B1836">
        <v>6.7</v>
      </c>
    </row>
    <row r="1837" spans="1:2" x14ac:dyDescent="0.3">
      <c r="A1837" t="s">
        <v>9940</v>
      </c>
      <c r="B1837">
        <v>5.9</v>
      </c>
    </row>
    <row r="1838" spans="1:2" x14ac:dyDescent="0.3">
      <c r="A1838" t="s">
        <v>9947</v>
      </c>
      <c r="B1838">
        <v>7.3</v>
      </c>
    </row>
    <row r="1839" spans="1:2" x14ac:dyDescent="0.3">
      <c r="A1839" t="s">
        <v>9957</v>
      </c>
      <c r="B1839">
        <v>4.0999999999999996</v>
      </c>
    </row>
    <row r="1840" spans="1:2" x14ac:dyDescent="0.3">
      <c r="A1840" t="s">
        <v>8092</v>
      </c>
      <c r="B1840">
        <v>4.9000000000000004</v>
      </c>
    </row>
    <row r="1841" spans="1:2" x14ac:dyDescent="0.3">
      <c r="A1841" t="s">
        <v>1489</v>
      </c>
      <c r="B1841">
        <v>7.9</v>
      </c>
    </row>
    <row r="1842" spans="1:2" x14ac:dyDescent="0.3">
      <c r="A1842" t="s">
        <v>9970</v>
      </c>
      <c r="B1842">
        <v>5.2</v>
      </c>
    </row>
    <row r="1843" spans="1:2" x14ac:dyDescent="0.3">
      <c r="A1843" t="s">
        <v>9974</v>
      </c>
      <c r="B1843">
        <v>4.0999999999999996</v>
      </c>
    </row>
    <row r="1844" spans="1:2" x14ac:dyDescent="0.3">
      <c r="A1844" t="s">
        <v>9362</v>
      </c>
      <c r="B1844">
        <v>6.6</v>
      </c>
    </row>
    <row r="1845" spans="1:2" x14ac:dyDescent="0.3">
      <c r="A1845" t="s">
        <v>4408</v>
      </c>
      <c r="B1845">
        <v>2.9</v>
      </c>
    </row>
    <row r="1846" spans="1:2" x14ac:dyDescent="0.3">
      <c r="A1846" t="s">
        <v>8638</v>
      </c>
      <c r="B1846">
        <v>6.5</v>
      </c>
    </row>
    <row r="1847" spans="1:2" x14ac:dyDescent="0.3">
      <c r="A1847" t="s">
        <v>10002</v>
      </c>
      <c r="B1847">
        <v>7.2</v>
      </c>
    </row>
    <row r="1848" spans="1:2" x14ac:dyDescent="0.3">
      <c r="A1848" t="s">
        <v>9162</v>
      </c>
      <c r="B1848">
        <v>6.8</v>
      </c>
    </row>
    <row r="1849" spans="1:2" x14ac:dyDescent="0.3">
      <c r="A1849" t="s">
        <v>10011</v>
      </c>
      <c r="B1849">
        <v>7.8</v>
      </c>
    </row>
    <row r="1850" spans="1:2" x14ac:dyDescent="0.3">
      <c r="A1850" t="s">
        <v>10018</v>
      </c>
      <c r="B1850">
        <v>6.7</v>
      </c>
    </row>
    <row r="1851" spans="1:2" x14ac:dyDescent="0.3">
      <c r="A1851" t="s">
        <v>9646</v>
      </c>
      <c r="B1851">
        <v>7.1</v>
      </c>
    </row>
    <row r="1852" spans="1:2" x14ac:dyDescent="0.3">
      <c r="A1852" t="s">
        <v>3778</v>
      </c>
      <c r="B1852">
        <v>5.7</v>
      </c>
    </row>
    <row r="1853" spans="1:2" x14ac:dyDescent="0.3">
      <c r="A1853" t="s">
        <v>187</v>
      </c>
      <c r="B1853">
        <v>5.3</v>
      </c>
    </row>
    <row r="1854" spans="1:2" x14ac:dyDescent="0.3">
      <c r="A1854" t="s">
        <v>10063</v>
      </c>
      <c r="B1854">
        <v>6.5</v>
      </c>
    </row>
    <row r="1855" spans="1:2" x14ac:dyDescent="0.3">
      <c r="A1855" t="s">
        <v>5647</v>
      </c>
      <c r="B1855">
        <v>7.7</v>
      </c>
    </row>
    <row r="1856" spans="1:2" x14ac:dyDescent="0.3">
      <c r="A1856" t="s">
        <v>4382</v>
      </c>
      <c r="B1856">
        <v>6.1</v>
      </c>
    </row>
    <row r="1857" spans="1:2" x14ac:dyDescent="0.3">
      <c r="A1857" t="s">
        <v>1028</v>
      </c>
      <c r="B1857">
        <v>7.3</v>
      </c>
    </row>
    <row r="1858" spans="1:2" x14ac:dyDescent="0.3">
      <c r="A1858" t="s">
        <v>1784</v>
      </c>
      <c r="B1858">
        <v>7.2</v>
      </c>
    </row>
    <row r="1859" spans="1:2" x14ac:dyDescent="0.3">
      <c r="A1859" t="s">
        <v>6308</v>
      </c>
      <c r="B1859">
        <v>6.1</v>
      </c>
    </row>
    <row r="1860" spans="1:2" x14ac:dyDescent="0.3">
      <c r="A1860" t="s">
        <v>8565</v>
      </c>
      <c r="B1860">
        <v>5.8</v>
      </c>
    </row>
    <row r="1861" spans="1:2" x14ac:dyDescent="0.3">
      <c r="A1861" t="s">
        <v>1351</v>
      </c>
      <c r="B1861">
        <v>5.7</v>
      </c>
    </row>
    <row r="1862" spans="1:2" x14ac:dyDescent="0.3">
      <c r="A1862" t="s">
        <v>6963</v>
      </c>
      <c r="B1862">
        <v>6.7</v>
      </c>
    </row>
    <row r="1863" spans="1:2" x14ac:dyDescent="0.3">
      <c r="A1863" t="s">
        <v>10098</v>
      </c>
      <c r="B1863">
        <v>6.5</v>
      </c>
    </row>
    <row r="1864" spans="1:2" x14ac:dyDescent="0.3">
      <c r="A1864" t="s">
        <v>2542</v>
      </c>
      <c r="B1864">
        <v>7.2</v>
      </c>
    </row>
    <row r="1865" spans="1:2" x14ac:dyDescent="0.3">
      <c r="A1865" t="s">
        <v>2791</v>
      </c>
      <c r="B1865">
        <v>7.6</v>
      </c>
    </row>
    <row r="1866" spans="1:2" x14ac:dyDescent="0.3">
      <c r="A1866" t="s">
        <v>7858</v>
      </c>
      <c r="B1866">
        <v>4.5999999999999996</v>
      </c>
    </row>
    <row r="1867" spans="1:2" x14ac:dyDescent="0.3">
      <c r="A1867" t="s">
        <v>5011</v>
      </c>
      <c r="B1867">
        <v>6.9</v>
      </c>
    </row>
    <row r="1868" spans="1:2" x14ac:dyDescent="0.3">
      <c r="A1868" t="s">
        <v>7134</v>
      </c>
      <c r="B1868">
        <v>6.6</v>
      </c>
    </row>
    <row r="1869" spans="1:2" x14ac:dyDescent="0.3">
      <c r="A1869" t="s">
        <v>10122</v>
      </c>
      <c r="B1869">
        <v>6.3</v>
      </c>
    </row>
    <row r="1870" spans="1:2" x14ac:dyDescent="0.3">
      <c r="A1870" t="s">
        <v>1490</v>
      </c>
      <c r="B1870">
        <v>6.2</v>
      </c>
    </row>
    <row r="1871" spans="1:2" x14ac:dyDescent="0.3">
      <c r="A1871" t="s">
        <v>10130</v>
      </c>
      <c r="B1871">
        <v>5.3</v>
      </c>
    </row>
    <row r="1872" spans="1:2" x14ac:dyDescent="0.3">
      <c r="A1872" t="s">
        <v>1421</v>
      </c>
      <c r="B1872">
        <v>7.3</v>
      </c>
    </row>
    <row r="1873" spans="1:2" x14ac:dyDescent="0.3">
      <c r="A1873" t="s">
        <v>3102</v>
      </c>
      <c r="B1873">
        <v>5.6</v>
      </c>
    </row>
    <row r="1874" spans="1:2" x14ac:dyDescent="0.3">
      <c r="A1874" t="s">
        <v>3917</v>
      </c>
      <c r="B1874">
        <v>6.2</v>
      </c>
    </row>
    <row r="1875" spans="1:2" x14ac:dyDescent="0.3">
      <c r="A1875" t="s">
        <v>10145</v>
      </c>
      <c r="B1875">
        <v>5.2</v>
      </c>
    </row>
    <row r="1876" spans="1:2" x14ac:dyDescent="0.3">
      <c r="A1876" t="s">
        <v>4099</v>
      </c>
      <c r="B1876">
        <v>5.3</v>
      </c>
    </row>
    <row r="1877" spans="1:2" x14ac:dyDescent="0.3">
      <c r="A1877" t="s">
        <v>3159</v>
      </c>
      <c r="B1877">
        <v>5.4</v>
      </c>
    </row>
    <row r="1878" spans="1:2" x14ac:dyDescent="0.3">
      <c r="A1878" t="s">
        <v>10161</v>
      </c>
      <c r="B1878">
        <v>4.9000000000000004</v>
      </c>
    </row>
    <row r="1879" spans="1:2" x14ac:dyDescent="0.3">
      <c r="A1879" t="s">
        <v>7480</v>
      </c>
      <c r="B1879">
        <v>5.5</v>
      </c>
    </row>
    <row r="1880" spans="1:2" x14ac:dyDescent="0.3">
      <c r="A1880" t="s">
        <v>120</v>
      </c>
      <c r="B1880">
        <v>6.7</v>
      </c>
    </row>
    <row r="1881" spans="1:2" x14ac:dyDescent="0.3">
      <c r="A1881" t="s">
        <v>8680</v>
      </c>
      <c r="B1881">
        <v>3.9</v>
      </c>
    </row>
    <row r="1882" spans="1:2" x14ac:dyDescent="0.3">
      <c r="A1882" t="s">
        <v>10176</v>
      </c>
      <c r="B1882">
        <v>7.2</v>
      </c>
    </row>
    <row r="1883" spans="1:2" x14ac:dyDescent="0.3">
      <c r="A1883" t="s">
        <v>10184</v>
      </c>
      <c r="B1883">
        <v>5.0999999999999996</v>
      </c>
    </row>
    <row r="1884" spans="1:2" x14ac:dyDescent="0.3">
      <c r="A1884" t="s">
        <v>7785</v>
      </c>
      <c r="B1884">
        <v>6.5</v>
      </c>
    </row>
    <row r="1885" spans="1:2" x14ac:dyDescent="0.3">
      <c r="A1885" t="s">
        <v>7778</v>
      </c>
      <c r="B1885">
        <v>8.1999999999999993</v>
      </c>
    </row>
    <row r="1886" spans="1:2" x14ac:dyDescent="0.3">
      <c r="A1886" t="s">
        <v>4212</v>
      </c>
      <c r="B1886">
        <v>7.7</v>
      </c>
    </row>
    <row r="1887" spans="1:2" x14ac:dyDescent="0.3">
      <c r="A1887" t="s">
        <v>1627</v>
      </c>
      <c r="B1887">
        <v>6.1</v>
      </c>
    </row>
    <row r="1888" spans="1:2" x14ac:dyDescent="0.3">
      <c r="A1888" t="s">
        <v>7174</v>
      </c>
      <c r="B1888">
        <v>8.8000000000000007</v>
      </c>
    </row>
    <row r="1889" spans="1:2" x14ac:dyDescent="0.3">
      <c r="A1889" t="s">
        <v>278</v>
      </c>
      <c r="B1889">
        <v>6.8</v>
      </c>
    </row>
    <row r="1890" spans="1:2" x14ac:dyDescent="0.3">
      <c r="A1890" t="s">
        <v>5702</v>
      </c>
      <c r="B1890">
        <v>6.8</v>
      </c>
    </row>
    <row r="1891" spans="1:2" x14ac:dyDescent="0.3">
      <c r="A1891" t="s">
        <v>5495</v>
      </c>
      <c r="B1891">
        <v>6.7</v>
      </c>
    </row>
    <row r="1892" spans="1:2" x14ac:dyDescent="0.3">
      <c r="A1892" t="s">
        <v>3401</v>
      </c>
      <c r="B1892">
        <v>7.1</v>
      </c>
    </row>
    <row r="1893" spans="1:2" x14ac:dyDescent="0.3">
      <c r="A1893" t="s">
        <v>1394</v>
      </c>
      <c r="B1893">
        <v>7.1</v>
      </c>
    </row>
    <row r="1894" spans="1:2" x14ac:dyDescent="0.3">
      <c r="A1894" t="s">
        <v>1016</v>
      </c>
      <c r="B1894">
        <v>6.1</v>
      </c>
    </row>
    <row r="1895" spans="1:2" x14ac:dyDescent="0.3">
      <c r="A1895" t="s">
        <v>1800</v>
      </c>
      <c r="B1895">
        <v>8</v>
      </c>
    </row>
    <row r="1896" spans="1:2" x14ac:dyDescent="0.3">
      <c r="A1896" t="s">
        <v>4423</v>
      </c>
      <c r="B1896">
        <v>6.6</v>
      </c>
    </row>
    <row r="1897" spans="1:2" x14ac:dyDescent="0.3">
      <c r="A1897" t="s">
        <v>10240</v>
      </c>
      <c r="B1897">
        <v>5.4</v>
      </c>
    </row>
    <row r="1898" spans="1:2" x14ac:dyDescent="0.3">
      <c r="A1898" t="s">
        <v>4619</v>
      </c>
      <c r="B1898">
        <v>6.1</v>
      </c>
    </row>
    <row r="1899" spans="1:2" x14ac:dyDescent="0.3">
      <c r="A1899" t="s">
        <v>10250</v>
      </c>
      <c r="B1899">
        <v>5.6</v>
      </c>
    </row>
    <row r="1900" spans="1:2" x14ac:dyDescent="0.3">
      <c r="A1900" t="s">
        <v>1526</v>
      </c>
      <c r="B1900">
        <v>5.8</v>
      </c>
    </row>
    <row r="1901" spans="1:2" x14ac:dyDescent="0.3">
      <c r="A1901" t="s">
        <v>10259</v>
      </c>
      <c r="B1901">
        <v>2.8</v>
      </c>
    </row>
    <row r="1902" spans="1:2" x14ac:dyDescent="0.3">
      <c r="A1902" t="s">
        <v>10265</v>
      </c>
      <c r="B1902">
        <v>6.7</v>
      </c>
    </row>
    <row r="1903" spans="1:2" x14ac:dyDescent="0.3">
      <c r="A1903" t="s">
        <v>10269</v>
      </c>
      <c r="B1903">
        <v>5.0999999999999996</v>
      </c>
    </row>
    <row r="1904" spans="1:2" x14ac:dyDescent="0.3">
      <c r="A1904" t="s">
        <v>5050</v>
      </c>
      <c r="B1904">
        <v>7.2</v>
      </c>
    </row>
    <row r="1905" spans="1:2" x14ac:dyDescent="0.3">
      <c r="A1905" t="s">
        <v>5930</v>
      </c>
      <c r="B1905">
        <v>6</v>
      </c>
    </row>
    <row r="1906" spans="1:2" x14ac:dyDescent="0.3">
      <c r="A1906" t="s">
        <v>10287</v>
      </c>
      <c r="B1906">
        <v>6.7</v>
      </c>
    </row>
    <row r="1907" spans="1:2" x14ac:dyDescent="0.3">
      <c r="A1907" t="s">
        <v>5647</v>
      </c>
      <c r="B1907">
        <v>6.2</v>
      </c>
    </row>
    <row r="1908" spans="1:2" x14ac:dyDescent="0.3">
      <c r="A1908" t="s">
        <v>10306</v>
      </c>
      <c r="B1908">
        <v>6.2</v>
      </c>
    </row>
    <row r="1909" spans="1:2" x14ac:dyDescent="0.3">
      <c r="A1909" t="s">
        <v>3523</v>
      </c>
      <c r="B1909">
        <v>6.8</v>
      </c>
    </row>
    <row r="1910" spans="1:2" x14ac:dyDescent="0.3">
      <c r="A1910" t="s">
        <v>10325</v>
      </c>
      <c r="B1910">
        <v>7.1</v>
      </c>
    </row>
    <row r="1911" spans="1:2" x14ac:dyDescent="0.3">
      <c r="A1911" t="s">
        <v>10332</v>
      </c>
      <c r="B1911">
        <v>7.1</v>
      </c>
    </row>
    <row r="1912" spans="1:2" x14ac:dyDescent="0.3">
      <c r="A1912" t="s">
        <v>3129</v>
      </c>
      <c r="B1912">
        <v>7</v>
      </c>
    </row>
    <row r="1913" spans="1:2" x14ac:dyDescent="0.3">
      <c r="A1913" t="s">
        <v>3494</v>
      </c>
      <c r="B1913">
        <v>7.1</v>
      </c>
    </row>
    <row r="1914" spans="1:2" x14ac:dyDescent="0.3">
      <c r="A1914" t="s">
        <v>4203</v>
      </c>
      <c r="B1914">
        <v>6.4</v>
      </c>
    </row>
    <row r="1915" spans="1:2" x14ac:dyDescent="0.3">
      <c r="A1915" t="s">
        <v>2054</v>
      </c>
      <c r="B1915">
        <v>7</v>
      </c>
    </row>
    <row r="1916" spans="1:2" x14ac:dyDescent="0.3">
      <c r="A1916" t="s">
        <v>5133</v>
      </c>
      <c r="B1916">
        <v>6.2</v>
      </c>
    </row>
    <row r="1917" spans="1:2" x14ac:dyDescent="0.3">
      <c r="A1917" t="s">
        <v>3694</v>
      </c>
      <c r="B1917">
        <v>7.5</v>
      </c>
    </row>
    <row r="1918" spans="1:2" x14ac:dyDescent="0.3">
      <c r="A1918" t="s">
        <v>7427</v>
      </c>
      <c r="B1918">
        <v>4.8</v>
      </c>
    </row>
    <row r="1919" spans="1:2" x14ac:dyDescent="0.3">
      <c r="A1919" t="s">
        <v>7635</v>
      </c>
      <c r="B1919">
        <v>7.3</v>
      </c>
    </row>
    <row r="1920" spans="1:2" x14ac:dyDescent="0.3">
      <c r="A1920" t="s">
        <v>6704</v>
      </c>
      <c r="B1920">
        <v>5.8</v>
      </c>
    </row>
    <row r="1921" spans="1:2" x14ac:dyDescent="0.3">
      <c r="A1921" t="s">
        <v>10377</v>
      </c>
      <c r="B1921">
        <v>7.6</v>
      </c>
    </row>
    <row r="1922" spans="1:2" x14ac:dyDescent="0.3">
      <c r="A1922" t="s">
        <v>10381</v>
      </c>
      <c r="B1922">
        <v>5.6</v>
      </c>
    </row>
    <row r="1923" spans="1:2" x14ac:dyDescent="0.3">
      <c r="A1923" t="s">
        <v>1617</v>
      </c>
      <c r="B1923">
        <v>7</v>
      </c>
    </row>
    <row r="1924" spans="1:2" x14ac:dyDescent="0.3">
      <c r="A1924" t="s">
        <v>3523</v>
      </c>
      <c r="B1924">
        <v>6.6</v>
      </c>
    </row>
    <row r="1925" spans="1:2" x14ac:dyDescent="0.3">
      <c r="A1925" t="s">
        <v>1526</v>
      </c>
      <c r="B1925">
        <v>6.5</v>
      </c>
    </row>
    <row r="1926" spans="1:2" x14ac:dyDescent="0.3">
      <c r="A1926" t="s">
        <v>8807</v>
      </c>
      <c r="B1926">
        <v>7.4</v>
      </c>
    </row>
    <row r="1927" spans="1:2" x14ac:dyDescent="0.3">
      <c r="A1927" t="s">
        <v>10401</v>
      </c>
      <c r="B1927">
        <v>4.5999999999999996</v>
      </c>
    </row>
    <row r="1928" spans="1:2" x14ac:dyDescent="0.3">
      <c r="A1928" t="s">
        <v>7754</v>
      </c>
      <c r="B1928">
        <v>6.4</v>
      </c>
    </row>
    <row r="1929" spans="1:2" x14ac:dyDescent="0.3">
      <c r="A1929" t="s">
        <v>2178</v>
      </c>
      <c r="B1929">
        <v>5.9</v>
      </c>
    </row>
    <row r="1930" spans="1:2" x14ac:dyDescent="0.3">
      <c r="A1930" t="s">
        <v>935</v>
      </c>
      <c r="B1930">
        <v>6.4</v>
      </c>
    </row>
    <row r="1931" spans="1:2" x14ac:dyDescent="0.3">
      <c r="A1931" t="s">
        <v>5076</v>
      </c>
      <c r="B1931">
        <v>6.6</v>
      </c>
    </row>
    <row r="1932" spans="1:2" x14ac:dyDescent="0.3">
      <c r="A1932" t="s">
        <v>7134</v>
      </c>
      <c r="B1932">
        <v>6.9</v>
      </c>
    </row>
    <row r="1933" spans="1:2" x14ac:dyDescent="0.3">
      <c r="A1933" t="s">
        <v>10435</v>
      </c>
      <c r="B1933">
        <v>5.8</v>
      </c>
    </row>
    <row r="1934" spans="1:2" x14ac:dyDescent="0.3">
      <c r="A1934" t="s">
        <v>7113</v>
      </c>
      <c r="B1934">
        <v>6.4</v>
      </c>
    </row>
    <row r="1935" spans="1:2" x14ac:dyDescent="0.3">
      <c r="A1935" t="s">
        <v>10444</v>
      </c>
      <c r="B1935">
        <v>5.3</v>
      </c>
    </row>
    <row r="1936" spans="1:2" x14ac:dyDescent="0.3">
      <c r="A1936" t="s">
        <v>5164</v>
      </c>
      <c r="B1936">
        <v>6.5</v>
      </c>
    </row>
    <row r="1937" spans="1:2" x14ac:dyDescent="0.3">
      <c r="A1937" t="s">
        <v>10453</v>
      </c>
      <c r="B1937">
        <v>5.7</v>
      </c>
    </row>
    <row r="1938" spans="1:2" x14ac:dyDescent="0.3">
      <c r="A1938" t="s">
        <v>4166</v>
      </c>
      <c r="B1938">
        <v>6.7</v>
      </c>
    </row>
    <row r="1939" spans="1:2" x14ac:dyDescent="0.3">
      <c r="A1939" t="s">
        <v>10460</v>
      </c>
      <c r="B1939">
        <v>3.9</v>
      </c>
    </row>
    <row r="1940" spans="1:2" x14ac:dyDescent="0.3">
      <c r="A1940" t="s">
        <v>10464</v>
      </c>
      <c r="B1940">
        <v>4.0999999999999996</v>
      </c>
    </row>
    <row r="1941" spans="1:2" x14ac:dyDescent="0.3">
      <c r="A1941" t="s">
        <v>10468</v>
      </c>
      <c r="B1941">
        <v>6.2</v>
      </c>
    </row>
    <row r="1942" spans="1:2" x14ac:dyDescent="0.3">
      <c r="A1942" t="s">
        <v>7498</v>
      </c>
      <c r="B1942">
        <v>3.8</v>
      </c>
    </row>
    <row r="1943" spans="1:2" x14ac:dyDescent="0.3">
      <c r="A1943" t="s">
        <v>9043</v>
      </c>
      <c r="B1943">
        <v>5.0999999999999996</v>
      </c>
    </row>
    <row r="1944" spans="1:2" x14ac:dyDescent="0.3">
      <c r="A1944" t="s">
        <v>1304</v>
      </c>
      <c r="B1944">
        <v>7.8</v>
      </c>
    </row>
    <row r="1945" spans="1:2" x14ac:dyDescent="0.3">
      <c r="A1945" t="s">
        <v>10492</v>
      </c>
      <c r="B1945">
        <v>7.8</v>
      </c>
    </row>
    <row r="1946" spans="1:2" x14ac:dyDescent="0.3">
      <c r="A1946" t="s">
        <v>10497</v>
      </c>
      <c r="B1946">
        <v>6.1</v>
      </c>
    </row>
    <row r="1947" spans="1:2" x14ac:dyDescent="0.3">
      <c r="A1947" t="s">
        <v>9089</v>
      </c>
      <c r="B1947">
        <v>5.8</v>
      </c>
    </row>
    <row r="1948" spans="1:2" x14ac:dyDescent="0.3">
      <c r="A1948" t="s">
        <v>10505</v>
      </c>
      <c r="B1948">
        <v>6.3</v>
      </c>
    </row>
    <row r="1949" spans="1:2" x14ac:dyDescent="0.3">
      <c r="A1949" t="s">
        <v>10516</v>
      </c>
      <c r="B1949">
        <v>5.4</v>
      </c>
    </row>
    <row r="1950" spans="1:2" x14ac:dyDescent="0.3">
      <c r="A1950" t="s">
        <v>8712</v>
      </c>
      <c r="B1950">
        <v>7.3</v>
      </c>
    </row>
    <row r="1951" spans="1:2" x14ac:dyDescent="0.3">
      <c r="A1951" t="s">
        <v>4893</v>
      </c>
      <c r="B1951">
        <v>6.8</v>
      </c>
    </row>
    <row r="1952" spans="1:2" x14ac:dyDescent="0.3">
      <c r="A1952" t="s">
        <v>1318</v>
      </c>
      <c r="B1952">
        <v>7.3</v>
      </c>
    </row>
    <row r="1953" spans="1:2" x14ac:dyDescent="0.3">
      <c r="A1953" t="s">
        <v>2467</v>
      </c>
      <c r="B1953">
        <v>6.5</v>
      </c>
    </row>
    <row r="1954" spans="1:2" x14ac:dyDescent="0.3">
      <c r="A1954" t="s">
        <v>6131</v>
      </c>
      <c r="B1954">
        <v>7.2</v>
      </c>
    </row>
    <row r="1955" spans="1:2" x14ac:dyDescent="0.3">
      <c r="A1955" t="s">
        <v>4003</v>
      </c>
      <c r="B1955">
        <v>6.3</v>
      </c>
    </row>
    <row r="1956" spans="1:2" x14ac:dyDescent="0.3">
      <c r="A1956" t="s">
        <v>3694</v>
      </c>
      <c r="B1956">
        <v>5.9</v>
      </c>
    </row>
    <row r="1957" spans="1:2" x14ac:dyDescent="0.3">
      <c r="A1957" t="s">
        <v>10558</v>
      </c>
      <c r="B1957">
        <v>7.8</v>
      </c>
    </row>
    <row r="1958" spans="1:2" x14ac:dyDescent="0.3">
      <c r="A1958" t="s">
        <v>1954</v>
      </c>
      <c r="B1958">
        <v>7.4</v>
      </c>
    </row>
    <row r="1959" spans="1:2" x14ac:dyDescent="0.3">
      <c r="A1959" t="s">
        <v>10566</v>
      </c>
      <c r="B1959">
        <v>4.8</v>
      </c>
    </row>
    <row r="1960" spans="1:2" x14ac:dyDescent="0.3">
      <c r="A1960" t="s">
        <v>4099</v>
      </c>
      <c r="B1960">
        <v>6.3</v>
      </c>
    </row>
    <row r="1961" spans="1:2" x14ac:dyDescent="0.3">
      <c r="A1961" t="s">
        <v>4166</v>
      </c>
      <c r="B1961">
        <v>7.8</v>
      </c>
    </row>
    <row r="1962" spans="1:2" x14ac:dyDescent="0.3">
      <c r="A1962" t="s">
        <v>5462</v>
      </c>
      <c r="B1962">
        <v>7.5</v>
      </c>
    </row>
    <row r="1963" spans="1:2" x14ac:dyDescent="0.3">
      <c r="A1963" t="s">
        <v>1114</v>
      </c>
      <c r="B1963">
        <v>6.8</v>
      </c>
    </row>
    <row r="1964" spans="1:2" x14ac:dyDescent="0.3">
      <c r="A1964" t="s">
        <v>9031</v>
      </c>
      <c r="B1964">
        <v>6.6</v>
      </c>
    </row>
    <row r="1965" spans="1:2" x14ac:dyDescent="0.3">
      <c r="A1965" t="s">
        <v>10593</v>
      </c>
      <c r="B1965">
        <v>4.5999999999999996</v>
      </c>
    </row>
    <row r="1966" spans="1:2" x14ac:dyDescent="0.3">
      <c r="A1966" t="s">
        <v>48</v>
      </c>
      <c r="B1966">
        <v>7.1</v>
      </c>
    </row>
    <row r="1967" spans="1:2" x14ac:dyDescent="0.3">
      <c r="A1967" t="s">
        <v>10607</v>
      </c>
      <c r="B1967">
        <v>6.1</v>
      </c>
    </row>
    <row r="1968" spans="1:2" x14ac:dyDescent="0.3">
      <c r="A1968" t="s">
        <v>1873</v>
      </c>
      <c r="B1968">
        <v>6.7</v>
      </c>
    </row>
    <row r="1969" spans="1:2" x14ac:dyDescent="0.3">
      <c r="A1969" t="s">
        <v>10614</v>
      </c>
      <c r="B1969">
        <v>7.1</v>
      </c>
    </row>
    <row r="1970" spans="1:2" x14ac:dyDescent="0.3">
      <c r="A1970" t="s">
        <v>10618</v>
      </c>
      <c r="B1970">
        <v>5.8</v>
      </c>
    </row>
    <row r="1971" spans="1:2" x14ac:dyDescent="0.3">
      <c r="A1971" t="s">
        <v>9184</v>
      </c>
      <c r="B1971">
        <v>6.7</v>
      </c>
    </row>
    <row r="1972" spans="1:2" x14ac:dyDescent="0.3">
      <c r="A1972" t="s">
        <v>10627</v>
      </c>
      <c r="B1972">
        <v>5.8</v>
      </c>
    </row>
    <row r="1973" spans="1:2" x14ac:dyDescent="0.3">
      <c r="A1973" t="s">
        <v>5403</v>
      </c>
      <c r="B1973">
        <v>6.8</v>
      </c>
    </row>
    <row r="1974" spans="1:2" x14ac:dyDescent="0.3">
      <c r="A1974" t="s">
        <v>389</v>
      </c>
      <c r="B1974">
        <v>8.5</v>
      </c>
    </row>
    <row r="1975" spans="1:2" x14ac:dyDescent="0.3">
      <c r="A1975" t="s">
        <v>1252</v>
      </c>
      <c r="B1975">
        <v>6.6</v>
      </c>
    </row>
    <row r="1976" spans="1:2" x14ac:dyDescent="0.3">
      <c r="A1976" t="s">
        <v>389</v>
      </c>
      <c r="B1976">
        <v>7.7</v>
      </c>
    </row>
    <row r="1977" spans="1:2" x14ac:dyDescent="0.3">
      <c r="A1977" t="s">
        <v>10645</v>
      </c>
      <c r="B1977">
        <v>4.7</v>
      </c>
    </row>
    <row r="1978" spans="1:2" x14ac:dyDescent="0.3">
      <c r="A1978" t="s">
        <v>1739</v>
      </c>
      <c r="B1978">
        <v>6.4</v>
      </c>
    </row>
    <row r="1979" spans="1:2" x14ac:dyDescent="0.3">
      <c r="A1979" t="s">
        <v>2612</v>
      </c>
      <c r="B1979">
        <v>5.5</v>
      </c>
    </row>
    <row r="1980" spans="1:2" x14ac:dyDescent="0.3">
      <c r="A1980" t="s">
        <v>2728</v>
      </c>
      <c r="B1980">
        <v>8.6</v>
      </c>
    </row>
    <row r="1981" spans="1:2" x14ac:dyDescent="0.3">
      <c r="A1981" t="s">
        <v>10661</v>
      </c>
      <c r="B1981">
        <v>7</v>
      </c>
    </row>
    <row r="1982" spans="1:2" x14ac:dyDescent="0.3">
      <c r="A1982" t="s">
        <v>10665</v>
      </c>
      <c r="B1982">
        <v>7.1</v>
      </c>
    </row>
    <row r="1983" spans="1:2" x14ac:dyDescent="0.3">
      <c r="A1983" t="s">
        <v>10673</v>
      </c>
      <c r="B1983">
        <v>5.7</v>
      </c>
    </row>
    <row r="1984" spans="1:2" x14ac:dyDescent="0.3">
      <c r="A1984" t="s">
        <v>1575</v>
      </c>
      <c r="B1984">
        <v>3.7</v>
      </c>
    </row>
    <row r="1985" spans="1:2" x14ac:dyDescent="0.3">
      <c r="A1985" t="s">
        <v>332</v>
      </c>
      <c r="B1985">
        <v>7.5</v>
      </c>
    </row>
    <row r="1986" spans="1:2" x14ac:dyDescent="0.3">
      <c r="A1986" t="s">
        <v>4107</v>
      </c>
      <c r="B1986">
        <v>4.5999999999999996</v>
      </c>
    </row>
    <row r="1987" spans="1:2" x14ac:dyDescent="0.3">
      <c r="A1987" t="s">
        <v>4309</v>
      </c>
      <c r="B1987">
        <v>4.9000000000000004</v>
      </c>
    </row>
    <row r="1988" spans="1:2" x14ac:dyDescent="0.3">
      <c r="A1988" t="s">
        <v>9162</v>
      </c>
      <c r="B1988">
        <v>7.1</v>
      </c>
    </row>
    <row r="1989" spans="1:2" x14ac:dyDescent="0.3">
      <c r="A1989" t="s">
        <v>2331</v>
      </c>
      <c r="B1989">
        <v>5.8</v>
      </c>
    </row>
    <row r="1990" spans="1:2" x14ac:dyDescent="0.3">
      <c r="A1990" t="s">
        <v>3880</v>
      </c>
      <c r="B1990">
        <v>5.4</v>
      </c>
    </row>
    <row r="1991" spans="1:2" x14ac:dyDescent="0.3">
      <c r="A1991" t="s">
        <v>8191</v>
      </c>
      <c r="B1991">
        <v>7.3</v>
      </c>
    </row>
    <row r="1992" spans="1:2" x14ac:dyDescent="0.3">
      <c r="A1992" t="s">
        <v>2433</v>
      </c>
      <c r="B1992">
        <v>7.1</v>
      </c>
    </row>
    <row r="1993" spans="1:2" x14ac:dyDescent="0.3">
      <c r="A1993" t="s">
        <v>6171</v>
      </c>
      <c r="B1993">
        <v>5.8</v>
      </c>
    </row>
    <row r="1994" spans="1:2" x14ac:dyDescent="0.3">
      <c r="A1994" t="s">
        <v>10722</v>
      </c>
      <c r="B1994">
        <v>8.1</v>
      </c>
    </row>
    <row r="1995" spans="1:2" x14ac:dyDescent="0.3">
      <c r="A1995" t="s">
        <v>8504</v>
      </c>
      <c r="B1995">
        <v>5.7</v>
      </c>
    </row>
    <row r="1996" spans="1:2" x14ac:dyDescent="0.3">
      <c r="A1996" t="s">
        <v>9516</v>
      </c>
      <c r="B1996">
        <v>4.4000000000000004</v>
      </c>
    </row>
    <row r="1997" spans="1:2" x14ac:dyDescent="0.3">
      <c r="A1997" t="s">
        <v>255</v>
      </c>
      <c r="B1997">
        <v>7.9</v>
      </c>
    </row>
    <row r="1998" spans="1:2" x14ac:dyDescent="0.3">
      <c r="A1998" t="s">
        <v>10738</v>
      </c>
      <c r="B1998">
        <v>7.6</v>
      </c>
    </row>
    <row r="1999" spans="1:2" x14ac:dyDescent="0.3">
      <c r="A1999" t="s">
        <v>9516</v>
      </c>
      <c r="B1999">
        <v>4.8</v>
      </c>
    </row>
    <row r="2000" spans="1:2" x14ac:dyDescent="0.3">
      <c r="A2000" t="s">
        <v>10752</v>
      </c>
      <c r="B2000">
        <v>6.7</v>
      </c>
    </row>
    <row r="2001" spans="1:2" x14ac:dyDescent="0.3">
      <c r="A2001" t="s">
        <v>10756</v>
      </c>
      <c r="B2001">
        <v>2.7</v>
      </c>
    </row>
    <row r="2002" spans="1:2" x14ac:dyDescent="0.3">
      <c r="A2002" t="s">
        <v>10760</v>
      </c>
      <c r="B2002">
        <v>5.8</v>
      </c>
    </row>
    <row r="2003" spans="1:2" x14ac:dyDescent="0.3">
      <c r="A2003" t="s">
        <v>10764</v>
      </c>
      <c r="B2003">
        <v>7.5</v>
      </c>
    </row>
    <row r="2004" spans="1:2" x14ac:dyDescent="0.3">
      <c r="A2004" t="s">
        <v>10768</v>
      </c>
      <c r="B2004">
        <v>5.4</v>
      </c>
    </row>
    <row r="2005" spans="1:2" x14ac:dyDescent="0.3">
      <c r="A2005" t="s">
        <v>6731</v>
      </c>
      <c r="B2005">
        <v>4.0999999999999996</v>
      </c>
    </row>
    <row r="2006" spans="1:2" x14ac:dyDescent="0.3">
      <c r="A2006" t="s">
        <v>10781</v>
      </c>
      <c r="B2006">
        <v>5.9</v>
      </c>
    </row>
    <row r="2007" spans="1:2" x14ac:dyDescent="0.3">
      <c r="A2007" t="s">
        <v>10786</v>
      </c>
      <c r="B2007">
        <v>6.3</v>
      </c>
    </row>
    <row r="2008" spans="1:2" x14ac:dyDescent="0.3">
      <c r="A2008" t="s">
        <v>7862</v>
      </c>
      <c r="B2008">
        <v>6.8</v>
      </c>
    </row>
    <row r="2009" spans="1:2" x14ac:dyDescent="0.3">
      <c r="A2009" t="s">
        <v>8382</v>
      </c>
      <c r="B2009">
        <v>2.2999999999999998</v>
      </c>
    </row>
    <row r="2010" spans="1:2" x14ac:dyDescent="0.3">
      <c r="A2010" t="s">
        <v>432</v>
      </c>
      <c r="B2010">
        <v>8.1</v>
      </c>
    </row>
    <row r="2011" spans="1:2" x14ac:dyDescent="0.3">
      <c r="A2011" t="s">
        <v>10122</v>
      </c>
      <c r="B2011">
        <v>6.1</v>
      </c>
    </row>
    <row r="2012" spans="1:2" x14ac:dyDescent="0.3">
      <c r="A2012" t="s">
        <v>10819</v>
      </c>
      <c r="B2012">
        <v>5</v>
      </c>
    </row>
    <row r="2013" spans="1:2" x14ac:dyDescent="0.3">
      <c r="A2013" t="s">
        <v>7302</v>
      </c>
      <c r="B2013">
        <v>5.5</v>
      </c>
    </row>
    <row r="2014" spans="1:2" x14ac:dyDescent="0.3">
      <c r="A2014" t="s">
        <v>5111</v>
      </c>
      <c r="B2014">
        <v>6.2</v>
      </c>
    </row>
    <row r="2015" spans="1:2" x14ac:dyDescent="0.3">
      <c r="A2015" t="s">
        <v>3122</v>
      </c>
      <c r="B2015">
        <v>6.2</v>
      </c>
    </row>
    <row r="2016" spans="1:2" x14ac:dyDescent="0.3">
      <c r="A2016" t="s">
        <v>10841</v>
      </c>
      <c r="B2016">
        <v>6.3</v>
      </c>
    </row>
    <row r="2017" spans="1:2" x14ac:dyDescent="0.3">
      <c r="A2017" t="s">
        <v>10848</v>
      </c>
      <c r="B2017">
        <v>6.7</v>
      </c>
    </row>
    <row r="2018" spans="1:2" x14ac:dyDescent="0.3">
      <c r="A2018" t="s">
        <v>8382</v>
      </c>
      <c r="B2018">
        <v>3.5</v>
      </c>
    </row>
    <row r="2019" spans="1:2" x14ac:dyDescent="0.3">
      <c r="A2019" t="s">
        <v>1133</v>
      </c>
      <c r="B2019">
        <v>7.5</v>
      </c>
    </row>
    <row r="2020" spans="1:2" x14ac:dyDescent="0.3">
      <c r="A2020" t="s">
        <v>809</v>
      </c>
      <c r="B2020">
        <v>6.6</v>
      </c>
    </row>
    <row r="2021" spans="1:2" x14ac:dyDescent="0.3">
      <c r="A2021" t="s">
        <v>10865</v>
      </c>
      <c r="B2021">
        <v>7.5</v>
      </c>
    </row>
    <row r="2022" spans="1:2" x14ac:dyDescent="0.3">
      <c r="A2022" t="s">
        <v>10558</v>
      </c>
      <c r="B2022">
        <v>7.2</v>
      </c>
    </row>
    <row r="2023" spans="1:2" x14ac:dyDescent="0.3">
      <c r="A2023" t="s">
        <v>7926</v>
      </c>
      <c r="B2023">
        <v>4.8</v>
      </c>
    </row>
    <row r="2024" spans="1:2" x14ac:dyDescent="0.3">
      <c r="A2024" t="s">
        <v>2461</v>
      </c>
      <c r="B2024">
        <v>6.6</v>
      </c>
    </row>
    <row r="2025" spans="1:2" x14ac:dyDescent="0.3">
      <c r="A2025" t="s">
        <v>6800</v>
      </c>
      <c r="B2025">
        <v>3.5</v>
      </c>
    </row>
    <row r="2026" spans="1:2" x14ac:dyDescent="0.3">
      <c r="A2026" t="s">
        <v>6051</v>
      </c>
      <c r="B2026">
        <v>7.6</v>
      </c>
    </row>
    <row r="2027" spans="1:2" x14ac:dyDescent="0.3">
      <c r="A2027" t="s">
        <v>528</v>
      </c>
      <c r="B2027">
        <v>6.3</v>
      </c>
    </row>
    <row r="2028" spans="1:2" x14ac:dyDescent="0.3">
      <c r="A2028" t="s">
        <v>10903</v>
      </c>
      <c r="B2028">
        <v>5.5</v>
      </c>
    </row>
    <row r="2029" spans="1:2" x14ac:dyDescent="0.3">
      <c r="A2029" t="s">
        <v>10909</v>
      </c>
      <c r="B2029">
        <v>6.3</v>
      </c>
    </row>
    <row r="2030" spans="1:2" x14ac:dyDescent="0.3">
      <c r="A2030" t="s">
        <v>10913</v>
      </c>
      <c r="B2030">
        <v>6.5</v>
      </c>
    </row>
    <row r="2031" spans="1:2" x14ac:dyDescent="0.3">
      <c r="A2031" t="s">
        <v>4537</v>
      </c>
      <c r="B2031">
        <v>6.9</v>
      </c>
    </row>
    <row r="2032" spans="1:2" x14ac:dyDescent="0.3">
      <c r="A2032" t="s">
        <v>5647</v>
      </c>
      <c r="B2032">
        <v>7.6</v>
      </c>
    </row>
    <row r="2033" spans="1:2" x14ac:dyDescent="0.3">
      <c r="A2033" t="s">
        <v>10931</v>
      </c>
      <c r="B2033">
        <v>3.9</v>
      </c>
    </row>
    <row r="2034" spans="1:2" x14ac:dyDescent="0.3">
      <c r="A2034" t="s">
        <v>9813</v>
      </c>
      <c r="B2034">
        <v>6.1</v>
      </c>
    </row>
    <row r="2035" spans="1:2" x14ac:dyDescent="0.3">
      <c r="A2035" t="s">
        <v>1489</v>
      </c>
      <c r="B2035">
        <v>7.3</v>
      </c>
    </row>
    <row r="2036" spans="1:2" x14ac:dyDescent="0.3">
      <c r="A2036" t="s">
        <v>1555</v>
      </c>
      <c r="B2036">
        <v>8.3000000000000007</v>
      </c>
    </row>
    <row r="2037" spans="1:2" x14ac:dyDescent="0.3">
      <c r="A2037" t="s">
        <v>5133</v>
      </c>
      <c r="B2037">
        <v>5.8</v>
      </c>
    </row>
    <row r="2038" spans="1:2" x14ac:dyDescent="0.3">
      <c r="A2038" t="s">
        <v>507</v>
      </c>
      <c r="B2038">
        <v>6.8</v>
      </c>
    </row>
    <row r="2039" spans="1:2" x14ac:dyDescent="0.3">
      <c r="A2039" t="s">
        <v>2453</v>
      </c>
      <c r="B2039">
        <v>7</v>
      </c>
    </row>
    <row r="2040" spans="1:2" x14ac:dyDescent="0.3">
      <c r="A2040" t="s">
        <v>10959</v>
      </c>
      <c r="B2040">
        <v>5.9</v>
      </c>
    </row>
    <row r="2041" spans="1:2" x14ac:dyDescent="0.3">
      <c r="A2041" t="s">
        <v>10965</v>
      </c>
      <c r="B2041">
        <v>6.5</v>
      </c>
    </row>
    <row r="2042" spans="1:2" x14ac:dyDescent="0.3">
      <c r="A2042" t="s">
        <v>10972</v>
      </c>
      <c r="B2042">
        <v>6.4</v>
      </c>
    </row>
    <row r="2043" spans="1:2" x14ac:dyDescent="0.3">
      <c r="A2043" t="s">
        <v>10977</v>
      </c>
      <c r="B2043">
        <v>5.8</v>
      </c>
    </row>
    <row r="2044" spans="1:2" x14ac:dyDescent="0.3">
      <c r="A2044" t="s">
        <v>10983</v>
      </c>
      <c r="B2044">
        <v>5.0999999999999996</v>
      </c>
    </row>
    <row r="2045" spans="1:2" x14ac:dyDescent="0.3">
      <c r="A2045" t="s">
        <v>5930</v>
      </c>
      <c r="B2045">
        <v>6.8</v>
      </c>
    </row>
    <row r="2046" spans="1:2" x14ac:dyDescent="0.3">
      <c r="A2046" t="s">
        <v>10991</v>
      </c>
      <c r="B2046">
        <v>5.3</v>
      </c>
    </row>
    <row r="2047" spans="1:2" x14ac:dyDescent="0.3">
      <c r="A2047" t="s">
        <v>2066</v>
      </c>
      <c r="B2047">
        <v>5.3</v>
      </c>
    </row>
    <row r="2048" spans="1:2" x14ac:dyDescent="0.3">
      <c r="A2048" t="s">
        <v>4903</v>
      </c>
      <c r="B2048">
        <v>4.9000000000000004</v>
      </c>
    </row>
    <row r="2049" spans="1:2" x14ac:dyDescent="0.3">
      <c r="A2049" t="s">
        <v>6051</v>
      </c>
      <c r="B2049">
        <v>6.8</v>
      </c>
    </row>
    <row r="2050" spans="1:2" x14ac:dyDescent="0.3">
      <c r="A2050" t="s">
        <v>11012</v>
      </c>
      <c r="B2050">
        <v>7.1</v>
      </c>
    </row>
    <row r="2051" spans="1:2" x14ac:dyDescent="0.3">
      <c r="A2051" t="s">
        <v>5367</v>
      </c>
      <c r="B2051">
        <v>6.1</v>
      </c>
    </row>
    <row r="2052" spans="1:2" x14ac:dyDescent="0.3">
      <c r="A2052" t="s">
        <v>11032</v>
      </c>
      <c r="B2052">
        <v>8.5</v>
      </c>
    </row>
    <row r="2053" spans="1:2" x14ac:dyDescent="0.3">
      <c r="A2053" t="s">
        <v>5225</v>
      </c>
      <c r="B2053">
        <v>5.9</v>
      </c>
    </row>
    <row r="2054" spans="1:2" x14ac:dyDescent="0.3">
      <c r="A2054" t="s">
        <v>11043</v>
      </c>
      <c r="B2054">
        <v>6.3</v>
      </c>
    </row>
    <row r="2055" spans="1:2" x14ac:dyDescent="0.3">
      <c r="A2055" t="s">
        <v>3303</v>
      </c>
      <c r="B2055">
        <v>5.9</v>
      </c>
    </row>
    <row r="2056" spans="1:2" x14ac:dyDescent="0.3">
      <c r="A2056" t="s">
        <v>11050</v>
      </c>
      <c r="B2056">
        <v>5.4</v>
      </c>
    </row>
    <row r="2057" spans="1:2" x14ac:dyDescent="0.3">
      <c r="A2057" t="s">
        <v>1362</v>
      </c>
      <c r="B2057">
        <v>6.9</v>
      </c>
    </row>
    <row r="2058" spans="1:2" x14ac:dyDescent="0.3">
      <c r="A2058" t="s">
        <v>11065</v>
      </c>
      <c r="B2058">
        <v>7.5</v>
      </c>
    </row>
    <row r="2059" spans="1:2" x14ac:dyDescent="0.3">
      <c r="A2059" t="s">
        <v>5918</v>
      </c>
      <c r="B2059">
        <v>8.1999999999999993</v>
      </c>
    </row>
    <row r="2060" spans="1:2" x14ac:dyDescent="0.3">
      <c r="A2060" t="s">
        <v>2542</v>
      </c>
      <c r="B2060">
        <v>5.9</v>
      </c>
    </row>
    <row r="2061" spans="1:2" x14ac:dyDescent="0.3">
      <c r="A2061" t="s">
        <v>11076</v>
      </c>
      <c r="B2061">
        <v>5</v>
      </c>
    </row>
    <row r="2062" spans="1:2" x14ac:dyDescent="0.3">
      <c r="A2062" t="s">
        <v>4903</v>
      </c>
      <c r="B2062">
        <v>7.3</v>
      </c>
    </row>
    <row r="2063" spans="1:2" x14ac:dyDescent="0.3">
      <c r="A2063" t="s">
        <v>11085</v>
      </c>
      <c r="B2063">
        <v>6.4</v>
      </c>
    </row>
    <row r="2064" spans="1:2" x14ac:dyDescent="0.3">
      <c r="A2064" t="s">
        <v>9184</v>
      </c>
      <c r="B2064">
        <v>6.6</v>
      </c>
    </row>
    <row r="2065" spans="1:2" x14ac:dyDescent="0.3">
      <c r="A2065" t="s">
        <v>11094</v>
      </c>
      <c r="B2065">
        <v>7.8</v>
      </c>
    </row>
    <row r="2066" spans="1:2" x14ac:dyDescent="0.3">
      <c r="A2066" t="s">
        <v>11107</v>
      </c>
      <c r="B2066">
        <v>4</v>
      </c>
    </row>
    <row r="2067" spans="1:2" x14ac:dyDescent="0.3">
      <c r="A2067" t="s">
        <v>125</v>
      </c>
      <c r="B2067">
        <v>7.6</v>
      </c>
    </row>
    <row r="2068" spans="1:2" x14ac:dyDescent="0.3">
      <c r="A2068" t="s">
        <v>1133</v>
      </c>
      <c r="B2068">
        <v>7.7</v>
      </c>
    </row>
    <row r="2069" spans="1:2" x14ac:dyDescent="0.3">
      <c r="A2069" t="s">
        <v>11121</v>
      </c>
      <c r="B2069">
        <v>5.8</v>
      </c>
    </row>
    <row r="2070" spans="1:2" x14ac:dyDescent="0.3">
      <c r="A2070" t="s">
        <v>11127</v>
      </c>
      <c r="B2070">
        <v>5.6</v>
      </c>
    </row>
    <row r="2071" spans="1:2" x14ac:dyDescent="0.3">
      <c r="A2071" t="s">
        <v>11131</v>
      </c>
      <c r="B2071">
        <v>5.3</v>
      </c>
    </row>
    <row r="2072" spans="1:2" x14ac:dyDescent="0.3">
      <c r="A2072" t="s">
        <v>11143</v>
      </c>
      <c r="B2072">
        <v>6.6</v>
      </c>
    </row>
    <row r="2073" spans="1:2" x14ac:dyDescent="0.3">
      <c r="A2073" t="s">
        <v>8382</v>
      </c>
      <c r="B2073">
        <v>1.9</v>
      </c>
    </row>
    <row r="2074" spans="1:2" x14ac:dyDescent="0.3">
      <c r="A2074" t="s">
        <v>6472</v>
      </c>
      <c r="B2074">
        <v>5.7</v>
      </c>
    </row>
    <row r="2075" spans="1:2" x14ac:dyDescent="0.3">
      <c r="A2075" t="s">
        <v>2461</v>
      </c>
      <c r="B2075">
        <v>6.6</v>
      </c>
    </row>
    <row r="2076" spans="1:2" x14ac:dyDescent="0.3">
      <c r="A2076" t="s">
        <v>11164</v>
      </c>
      <c r="B2076">
        <v>6</v>
      </c>
    </row>
    <row r="2077" spans="1:2" x14ac:dyDescent="0.3">
      <c r="A2077" t="s">
        <v>11168</v>
      </c>
      <c r="B2077">
        <v>6.1</v>
      </c>
    </row>
    <row r="2078" spans="1:2" x14ac:dyDescent="0.3">
      <c r="A2078" t="s">
        <v>3122</v>
      </c>
      <c r="B2078">
        <v>4.8</v>
      </c>
    </row>
    <row r="2079" spans="1:2" x14ac:dyDescent="0.3">
      <c r="A2079" t="s">
        <v>4531</v>
      </c>
      <c r="B2079">
        <v>6.2</v>
      </c>
    </row>
    <row r="2080" spans="1:2" x14ac:dyDescent="0.3">
      <c r="A2080" t="s">
        <v>4003</v>
      </c>
      <c r="B2080">
        <v>7.5</v>
      </c>
    </row>
    <row r="2081" spans="1:2" x14ac:dyDescent="0.3">
      <c r="A2081" t="s">
        <v>11183</v>
      </c>
      <c r="B2081">
        <v>6.3</v>
      </c>
    </row>
    <row r="2082" spans="1:2" x14ac:dyDescent="0.3">
      <c r="A2082" t="s">
        <v>1198</v>
      </c>
      <c r="B2082">
        <v>7.1</v>
      </c>
    </row>
    <row r="2083" spans="1:2" x14ac:dyDescent="0.3">
      <c r="A2083" t="s">
        <v>40</v>
      </c>
      <c r="B2083">
        <v>6.6</v>
      </c>
    </row>
    <row r="2084" spans="1:2" x14ac:dyDescent="0.3">
      <c r="A2084" t="s">
        <v>4356</v>
      </c>
      <c r="B2084">
        <v>6.1</v>
      </c>
    </row>
    <row r="2085" spans="1:2" x14ac:dyDescent="0.3">
      <c r="A2085" t="s">
        <v>4401</v>
      </c>
      <c r="B2085">
        <v>6.7</v>
      </c>
    </row>
    <row r="2086" spans="1:2" x14ac:dyDescent="0.3">
      <c r="A2086" t="s">
        <v>2066</v>
      </c>
      <c r="B2086">
        <v>5.6</v>
      </c>
    </row>
    <row r="2087" spans="1:2" x14ac:dyDescent="0.3">
      <c r="A2087" t="s">
        <v>570</v>
      </c>
      <c r="B2087">
        <v>7.2</v>
      </c>
    </row>
    <row r="2088" spans="1:2" x14ac:dyDescent="0.3">
      <c r="A2088" t="s">
        <v>11214</v>
      </c>
      <c r="B2088">
        <v>4.3</v>
      </c>
    </row>
    <row r="2089" spans="1:2" x14ac:dyDescent="0.3">
      <c r="A2089" t="s">
        <v>1555</v>
      </c>
      <c r="B2089">
        <v>6.4</v>
      </c>
    </row>
    <row r="2090" spans="1:2" x14ac:dyDescent="0.3">
      <c r="A2090" t="s">
        <v>5647</v>
      </c>
      <c r="B2090">
        <v>7.1</v>
      </c>
    </row>
    <row r="2091" spans="1:2" x14ac:dyDescent="0.3">
      <c r="A2091" t="s">
        <v>9947</v>
      </c>
      <c r="B2091">
        <v>6.3</v>
      </c>
    </row>
    <row r="2092" spans="1:2" x14ac:dyDescent="0.3">
      <c r="A2092" t="s">
        <v>4003</v>
      </c>
      <c r="B2092">
        <v>7.4</v>
      </c>
    </row>
    <row r="2093" spans="1:2" x14ac:dyDescent="0.3">
      <c r="A2093" t="s">
        <v>11237</v>
      </c>
      <c r="B2093">
        <v>6.1</v>
      </c>
    </row>
    <row r="2094" spans="1:2" x14ac:dyDescent="0.3">
      <c r="A2094" t="s">
        <v>9710</v>
      </c>
      <c r="B2094">
        <v>6.6</v>
      </c>
    </row>
    <row r="2095" spans="1:2" x14ac:dyDescent="0.3">
      <c r="A2095" t="s">
        <v>5050</v>
      </c>
      <c r="B2095">
        <v>6</v>
      </c>
    </row>
    <row r="2096" spans="1:2" x14ac:dyDescent="0.3">
      <c r="A2096" t="s">
        <v>4003</v>
      </c>
      <c r="B2096">
        <v>6.8</v>
      </c>
    </row>
    <row r="2097" spans="1:2" x14ac:dyDescent="0.3">
      <c r="A2097" t="s">
        <v>332</v>
      </c>
      <c r="B2097">
        <v>6.8</v>
      </c>
    </row>
    <row r="2098" spans="1:2" x14ac:dyDescent="0.3">
      <c r="A2098" t="s">
        <v>7109</v>
      </c>
      <c r="B2098">
        <v>7.2</v>
      </c>
    </row>
    <row r="2099" spans="1:2" x14ac:dyDescent="0.3">
      <c r="A2099" t="s">
        <v>11263</v>
      </c>
      <c r="B2099">
        <v>1.9</v>
      </c>
    </row>
    <row r="2100" spans="1:2" x14ac:dyDescent="0.3">
      <c r="A2100" t="s">
        <v>2656</v>
      </c>
      <c r="B2100">
        <v>5.5</v>
      </c>
    </row>
    <row r="2101" spans="1:2" x14ac:dyDescent="0.3">
      <c r="A2101" t="s">
        <v>2656</v>
      </c>
      <c r="B2101">
        <v>4.5</v>
      </c>
    </row>
    <row r="2102" spans="1:2" x14ac:dyDescent="0.3">
      <c r="A2102" t="s">
        <v>3657</v>
      </c>
      <c r="B2102">
        <v>6.3</v>
      </c>
    </row>
    <row r="2103" spans="1:2" x14ac:dyDescent="0.3">
      <c r="A2103" t="s">
        <v>7076</v>
      </c>
      <c r="B2103">
        <v>6.7</v>
      </c>
    </row>
    <row r="2104" spans="1:2" x14ac:dyDescent="0.3">
      <c r="A2104" t="s">
        <v>11295</v>
      </c>
      <c r="B2104">
        <v>2.8</v>
      </c>
    </row>
    <row r="2105" spans="1:2" x14ac:dyDescent="0.3">
      <c r="A2105" t="s">
        <v>11299</v>
      </c>
      <c r="B2105">
        <v>5</v>
      </c>
    </row>
    <row r="2106" spans="1:2" x14ac:dyDescent="0.3">
      <c r="A2106" t="s">
        <v>5702</v>
      </c>
      <c r="B2106">
        <v>4.3</v>
      </c>
    </row>
    <row r="2107" spans="1:2" x14ac:dyDescent="0.3">
      <c r="A2107" t="s">
        <v>4903</v>
      </c>
      <c r="B2107">
        <v>5.6</v>
      </c>
    </row>
    <row r="2108" spans="1:2" x14ac:dyDescent="0.3">
      <c r="A2108" t="s">
        <v>11318</v>
      </c>
      <c r="B2108">
        <v>6.2</v>
      </c>
    </row>
    <row r="2109" spans="1:2" x14ac:dyDescent="0.3">
      <c r="A2109" t="s">
        <v>9588</v>
      </c>
      <c r="B2109">
        <v>5.3</v>
      </c>
    </row>
    <row r="2110" spans="1:2" x14ac:dyDescent="0.3">
      <c r="A2110" t="s">
        <v>11327</v>
      </c>
      <c r="B2110">
        <v>7.4</v>
      </c>
    </row>
    <row r="2111" spans="1:2" x14ac:dyDescent="0.3">
      <c r="A2111" t="s">
        <v>11333</v>
      </c>
      <c r="B2111">
        <v>7.4</v>
      </c>
    </row>
    <row r="2112" spans="1:2" x14ac:dyDescent="0.3">
      <c r="A2112" t="s">
        <v>5403</v>
      </c>
      <c r="B2112">
        <v>6.5</v>
      </c>
    </row>
    <row r="2113" spans="1:2" x14ac:dyDescent="0.3">
      <c r="A2113" t="s">
        <v>9162</v>
      </c>
      <c r="B2113">
        <v>7.1</v>
      </c>
    </row>
    <row r="2114" spans="1:2" x14ac:dyDescent="0.3">
      <c r="A2114" t="s">
        <v>741</v>
      </c>
      <c r="B2114">
        <v>7.2</v>
      </c>
    </row>
    <row r="2115" spans="1:2" x14ac:dyDescent="0.3">
      <c r="A2115" t="s">
        <v>4408</v>
      </c>
      <c r="B2115">
        <v>2.2999999999999998</v>
      </c>
    </row>
    <row r="2116" spans="1:2" x14ac:dyDescent="0.3">
      <c r="A2116" t="s">
        <v>3405</v>
      </c>
      <c r="B2116">
        <v>6.4</v>
      </c>
    </row>
    <row r="2117" spans="1:2" x14ac:dyDescent="0.3">
      <c r="A2117" t="s">
        <v>11357</v>
      </c>
      <c r="B2117">
        <v>6.1</v>
      </c>
    </row>
    <row r="2118" spans="1:2" x14ac:dyDescent="0.3">
      <c r="A2118" t="s">
        <v>11361</v>
      </c>
      <c r="B2118">
        <v>7</v>
      </c>
    </row>
    <row r="2119" spans="1:2" x14ac:dyDescent="0.3">
      <c r="A2119" t="s">
        <v>11368</v>
      </c>
      <c r="B2119">
        <v>7</v>
      </c>
    </row>
    <row r="2120" spans="1:2" x14ac:dyDescent="0.3">
      <c r="A2120" t="s">
        <v>11375</v>
      </c>
      <c r="B2120">
        <v>7</v>
      </c>
    </row>
    <row r="2121" spans="1:2" x14ac:dyDescent="0.3">
      <c r="A2121" t="s">
        <v>11380</v>
      </c>
      <c r="B2121">
        <v>4.9000000000000004</v>
      </c>
    </row>
    <row r="2122" spans="1:2" x14ac:dyDescent="0.3">
      <c r="A2122" t="s">
        <v>8205</v>
      </c>
      <c r="B2122">
        <v>6.9</v>
      </c>
    </row>
    <row r="2123" spans="1:2" x14ac:dyDescent="0.3">
      <c r="A2123" t="s">
        <v>11389</v>
      </c>
      <c r="B2123">
        <v>7.5</v>
      </c>
    </row>
    <row r="2124" spans="1:2" x14ac:dyDescent="0.3">
      <c r="A2124" t="s">
        <v>7778</v>
      </c>
      <c r="B2124">
        <v>8.4</v>
      </c>
    </row>
    <row r="2125" spans="1:2" x14ac:dyDescent="0.3">
      <c r="A2125" t="s">
        <v>7721</v>
      </c>
      <c r="B2125">
        <v>6.9</v>
      </c>
    </row>
    <row r="2126" spans="1:2" x14ac:dyDescent="0.3">
      <c r="A2126" t="s">
        <v>11400</v>
      </c>
      <c r="B2126">
        <v>4.5</v>
      </c>
    </row>
    <row r="2127" spans="1:2" x14ac:dyDescent="0.3">
      <c r="A2127" t="s">
        <v>9947</v>
      </c>
      <c r="B2127">
        <v>7.4</v>
      </c>
    </row>
    <row r="2128" spans="1:2" x14ac:dyDescent="0.3">
      <c r="A2128" t="s">
        <v>11410</v>
      </c>
      <c r="B2128">
        <v>7</v>
      </c>
    </row>
    <row r="2129" spans="1:2" x14ac:dyDescent="0.3">
      <c r="A2129" t="s">
        <v>9927</v>
      </c>
      <c r="B2129">
        <v>2.8</v>
      </c>
    </row>
    <row r="2130" spans="1:2" x14ac:dyDescent="0.3">
      <c r="A2130" t="s">
        <v>8514</v>
      </c>
      <c r="B2130">
        <v>7.5</v>
      </c>
    </row>
    <row r="2131" spans="1:2" x14ac:dyDescent="0.3">
      <c r="A2131" t="s">
        <v>1516</v>
      </c>
      <c r="B2131">
        <v>7.1</v>
      </c>
    </row>
    <row r="2132" spans="1:2" x14ac:dyDescent="0.3">
      <c r="A2132" t="s">
        <v>8972</v>
      </c>
      <c r="B2132">
        <v>6.4</v>
      </c>
    </row>
    <row r="2133" spans="1:2" x14ac:dyDescent="0.3">
      <c r="A2133" t="s">
        <v>11431</v>
      </c>
      <c r="B2133">
        <v>6.7</v>
      </c>
    </row>
    <row r="2134" spans="1:2" x14ac:dyDescent="0.3">
      <c r="A2134" t="s">
        <v>565</v>
      </c>
      <c r="B2134">
        <v>5.3</v>
      </c>
    </row>
    <row r="2135" spans="1:2" x14ac:dyDescent="0.3">
      <c r="A2135" t="s">
        <v>11441</v>
      </c>
      <c r="B2135">
        <v>6.9</v>
      </c>
    </row>
    <row r="2136" spans="1:2" x14ac:dyDescent="0.3">
      <c r="A2136" t="s">
        <v>11447</v>
      </c>
      <c r="B2136">
        <v>6.2</v>
      </c>
    </row>
    <row r="2137" spans="1:2" x14ac:dyDescent="0.3">
      <c r="A2137" t="s">
        <v>528</v>
      </c>
      <c r="B2137">
        <v>6.4</v>
      </c>
    </row>
    <row r="2138" spans="1:2" x14ac:dyDescent="0.3">
      <c r="A2138" t="s">
        <v>6827</v>
      </c>
      <c r="B2138">
        <v>6</v>
      </c>
    </row>
    <row r="2139" spans="1:2" x14ac:dyDescent="0.3">
      <c r="A2139" t="s">
        <v>7348</v>
      </c>
      <c r="B2139">
        <v>5.0999999999999996</v>
      </c>
    </row>
    <row r="2140" spans="1:2" x14ac:dyDescent="0.3">
      <c r="A2140" t="s">
        <v>11478</v>
      </c>
      <c r="B2140">
        <v>5.5</v>
      </c>
    </row>
    <row r="2141" spans="1:2" x14ac:dyDescent="0.3">
      <c r="A2141" t="s">
        <v>5882</v>
      </c>
      <c r="B2141">
        <v>5.4</v>
      </c>
    </row>
    <row r="2142" spans="1:2" x14ac:dyDescent="0.3">
      <c r="A2142" t="s">
        <v>10516</v>
      </c>
      <c r="B2142">
        <v>7.5</v>
      </c>
    </row>
    <row r="2143" spans="1:2" x14ac:dyDescent="0.3">
      <c r="A2143" t="s">
        <v>10453</v>
      </c>
      <c r="B2143">
        <v>7.4</v>
      </c>
    </row>
    <row r="2144" spans="1:2" x14ac:dyDescent="0.3">
      <c r="A2144" t="s">
        <v>2859</v>
      </c>
      <c r="B2144">
        <v>8</v>
      </c>
    </row>
    <row r="2145" spans="1:2" x14ac:dyDescent="0.3">
      <c r="A2145" t="s">
        <v>6573</v>
      </c>
      <c r="B2145">
        <v>5.7</v>
      </c>
    </row>
    <row r="2146" spans="1:2" x14ac:dyDescent="0.3">
      <c r="A2146" t="s">
        <v>4291</v>
      </c>
      <c r="B2146">
        <v>6.8</v>
      </c>
    </row>
    <row r="2147" spans="1:2" x14ac:dyDescent="0.3">
      <c r="A2147" t="s">
        <v>11562</v>
      </c>
      <c r="B2147">
        <v>5.9</v>
      </c>
    </row>
    <row r="2148" spans="1:2" x14ac:dyDescent="0.3">
      <c r="A2148" t="s">
        <v>6308</v>
      </c>
      <c r="B2148">
        <v>7.2</v>
      </c>
    </row>
    <row r="2149" spans="1:2" x14ac:dyDescent="0.3">
      <c r="A2149" t="s">
        <v>10903</v>
      </c>
      <c r="B2149">
        <v>5.5</v>
      </c>
    </row>
    <row r="2150" spans="1:2" x14ac:dyDescent="0.3">
      <c r="A2150" t="s">
        <v>435</v>
      </c>
      <c r="B2150">
        <v>8.5</v>
      </c>
    </row>
    <row r="2151" spans="1:2" x14ac:dyDescent="0.3">
      <c r="A2151" t="s">
        <v>6788</v>
      </c>
      <c r="B2151">
        <v>5.6</v>
      </c>
    </row>
    <row r="2152" spans="1:2" x14ac:dyDescent="0.3">
      <c r="A2152" t="s">
        <v>9516</v>
      </c>
      <c r="B2152">
        <v>4.0999999999999996</v>
      </c>
    </row>
    <row r="2153" spans="1:2" x14ac:dyDescent="0.3">
      <c r="A2153" t="s">
        <v>3912</v>
      </c>
      <c r="B2153">
        <v>6.1</v>
      </c>
    </row>
    <row r="2154" spans="1:2" x14ac:dyDescent="0.3">
      <c r="A2154" t="s">
        <v>809</v>
      </c>
      <c r="B2154">
        <v>5.4</v>
      </c>
    </row>
    <row r="2155" spans="1:2" x14ac:dyDescent="0.3">
      <c r="A2155" t="s">
        <v>962</v>
      </c>
      <c r="B2155">
        <v>7.1</v>
      </c>
    </row>
    <row r="2156" spans="1:2" x14ac:dyDescent="0.3">
      <c r="A2156" t="s">
        <v>11620</v>
      </c>
      <c r="B2156">
        <v>3.6</v>
      </c>
    </row>
    <row r="2157" spans="1:2" x14ac:dyDescent="0.3">
      <c r="A2157" t="s">
        <v>1076</v>
      </c>
      <c r="B2157">
        <v>6.5</v>
      </c>
    </row>
    <row r="2158" spans="1:2" x14ac:dyDescent="0.3">
      <c r="A2158" t="s">
        <v>7778</v>
      </c>
      <c r="B2158">
        <v>8.6</v>
      </c>
    </row>
    <row r="2159" spans="1:2" x14ac:dyDescent="0.3">
      <c r="A2159" t="s">
        <v>1489</v>
      </c>
      <c r="B2159">
        <v>7</v>
      </c>
    </row>
    <row r="2160" spans="1:2" x14ac:dyDescent="0.3">
      <c r="A2160" t="s">
        <v>11642</v>
      </c>
      <c r="B2160">
        <v>7.6</v>
      </c>
    </row>
    <row r="2161" spans="1:2" x14ac:dyDescent="0.3">
      <c r="A2161" t="s">
        <v>4516</v>
      </c>
      <c r="B2161">
        <v>6.5</v>
      </c>
    </row>
    <row r="2162" spans="1:2" x14ac:dyDescent="0.3">
      <c r="A2162" t="s">
        <v>11653</v>
      </c>
      <c r="B2162">
        <v>6.4</v>
      </c>
    </row>
    <row r="2163" spans="1:2" x14ac:dyDescent="0.3">
      <c r="A2163" t="s">
        <v>11664</v>
      </c>
      <c r="B2163">
        <v>6.3</v>
      </c>
    </row>
    <row r="2164" spans="1:2" x14ac:dyDescent="0.3">
      <c r="A2164" t="s">
        <v>11673</v>
      </c>
      <c r="B2164">
        <v>5.7</v>
      </c>
    </row>
    <row r="2165" spans="1:2" x14ac:dyDescent="0.3">
      <c r="A2165" t="s">
        <v>11681</v>
      </c>
      <c r="B2165">
        <v>6.3</v>
      </c>
    </row>
    <row r="2166" spans="1:2" x14ac:dyDescent="0.3">
      <c r="A2166" t="s">
        <v>11691</v>
      </c>
      <c r="B2166">
        <v>6</v>
      </c>
    </row>
    <row r="2167" spans="1:2" x14ac:dyDescent="0.3">
      <c r="A2167" t="s">
        <v>1800</v>
      </c>
      <c r="B2167">
        <v>7.7</v>
      </c>
    </row>
    <row r="2168" spans="1:2" x14ac:dyDescent="0.3">
      <c r="A2168" t="s">
        <v>2495</v>
      </c>
      <c r="B2168">
        <v>6.2</v>
      </c>
    </row>
    <row r="2169" spans="1:2" x14ac:dyDescent="0.3">
      <c r="A2169" t="s">
        <v>2791</v>
      </c>
      <c r="B2169">
        <v>7.7</v>
      </c>
    </row>
    <row r="2170" spans="1:2" x14ac:dyDescent="0.3">
      <c r="A2170" t="s">
        <v>11711</v>
      </c>
      <c r="B2170">
        <v>6.4</v>
      </c>
    </row>
    <row r="2171" spans="1:2" x14ac:dyDescent="0.3">
      <c r="A2171" t="s">
        <v>6417</v>
      </c>
      <c r="B2171">
        <v>6.4</v>
      </c>
    </row>
    <row r="2172" spans="1:2" x14ac:dyDescent="0.3">
      <c r="A2172" t="s">
        <v>1757</v>
      </c>
      <c r="B2172">
        <v>6.9</v>
      </c>
    </row>
    <row r="2173" spans="1:2" x14ac:dyDescent="0.3">
      <c r="A2173" t="s">
        <v>5624</v>
      </c>
      <c r="B2173">
        <v>7.3</v>
      </c>
    </row>
    <row r="2174" spans="1:2" x14ac:dyDescent="0.3">
      <c r="A2174" t="s">
        <v>3722</v>
      </c>
      <c r="B2174">
        <v>7.3</v>
      </c>
    </row>
    <row r="2175" spans="1:2" x14ac:dyDescent="0.3">
      <c r="A2175" t="s">
        <v>3102</v>
      </c>
      <c r="B2175">
        <v>6.2</v>
      </c>
    </row>
    <row r="2176" spans="1:2" x14ac:dyDescent="0.3">
      <c r="A2176" t="s">
        <v>1028</v>
      </c>
      <c r="B2176">
        <v>6.6</v>
      </c>
    </row>
    <row r="2177" spans="1:2" x14ac:dyDescent="0.3">
      <c r="A2177" t="s">
        <v>2682</v>
      </c>
      <c r="B2177">
        <v>6.7</v>
      </c>
    </row>
    <row r="2178" spans="1:2" x14ac:dyDescent="0.3">
      <c r="A2178" t="s">
        <v>597</v>
      </c>
      <c r="B2178">
        <v>5.7</v>
      </c>
    </row>
    <row r="2179" spans="1:2" x14ac:dyDescent="0.3">
      <c r="A2179" t="s">
        <v>11748</v>
      </c>
      <c r="B2179">
        <v>3.1</v>
      </c>
    </row>
    <row r="2180" spans="1:2" x14ac:dyDescent="0.3">
      <c r="A2180" t="s">
        <v>10977</v>
      </c>
      <c r="B2180">
        <v>6.3</v>
      </c>
    </row>
    <row r="2181" spans="1:2" x14ac:dyDescent="0.3">
      <c r="A2181" t="s">
        <v>7302</v>
      </c>
      <c r="B2181">
        <v>5.7</v>
      </c>
    </row>
    <row r="2182" spans="1:2" x14ac:dyDescent="0.3">
      <c r="A2182" t="s">
        <v>11761</v>
      </c>
      <c r="B2182">
        <v>7.1</v>
      </c>
    </row>
    <row r="2183" spans="1:2" x14ac:dyDescent="0.3">
      <c r="A2183" t="s">
        <v>1965</v>
      </c>
      <c r="B2183">
        <v>7</v>
      </c>
    </row>
    <row r="2184" spans="1:2" x14ac:dyDescent="0.3">
      <c r="A2184" t="s">
        <v>7109</v>
      </c>
      <c r="B2184">
        <v>6.1</v>
      </c>
    </row>
    <row r="2185" spans="1:2" x14ac:dyDescent="0.3">
      <c r="A2185" t="s">
        <v>935</v>
      </c>
      <c r="B2185">
        <v>6.6</v>
      </c>
    </row>
    <row r="2186" spans="1:2" x14ac:dyDescent="0.3">
      <c r="A2186" t="s">
        <v>1311</v>
      </c>
      <c r="B2186">
        <v>7.8</v>
      </c>
    </row>
    <row r="2187" spans="1:2" x14ac:dyDescent="0.3">
      <c r="A2187" t="s">
        <v>4955</v>
      </c>
      <c r="B2187">
        <v>8.3000000000000007</v>
      </c>
    </row>
    <row r="2188" spans="1:2" x14ac:dyDescent="0.3">
      <c r="A2188" t="s">
        <v>10918</v>
      </c>
      <c r="B2188">
        <v>3.9</v>
      </c>
    </row>
    <row r="2189" spans="1:2" x14ac:dyDescent="0.3">
      <c r="A2189" t="s">
        <v>2042</v>
      </c>
      <c r="B2189">
        <v>7</v>
      </c>
    </row>
    <row r="2190" spans="1:2" x14ac:dyDescent="0.3">
      <c r="A2190" t="s">
        <v>11792</v>
      </c>
      <c r="B2190">
        <v>6.7</v>
      </c>
    </row>
    <row r="2191" spans="1:2" x14ac:dyDescent="0.3">
      <c r="A2191" t="s">
        <v>11681</v>
      </c>
      <c r="B2191">
        <v>7.3</v>
      </c>
    </row>
    <row r="2192" spans="1:2" x14ac:dyDescent="0.3">
      <c r="A2192" t="s">
        <v>4850</v>
      </c>
      <c r="B2192">
        <v>6.3</v>
      </c>
    </row>
    <row r="2193" spans="1:2" x14ac:dyDescent="0.3">
      <c r="A2193" t="s">
        <v>1133</v>
      </c>
      <c r="B2193">
        <v>7.8</v>
      </c>
    </row>
    <row r="2194" spans="1:2" x14ac:dyDescent="0.3">
      <c r="A2194" t="s">
        <v>4003</v>
      </c>
      <c r="B2194">
        <v>7.3</v>
      </c>
    </row>
    <row r="2195" spans="1:2" x14ac:dyDescent="0.3">
      <c r="A2195" t="s">
        <v>1155</v>
      </c>
      <c r="B2195">
        <v>7.6</v>
      </c>
    </row>
    <row r="2196" spans="1:2" x14ac:dyDescent="0.3">
      <c r="A2196" t="s">
        <v>9593</v>
      </c>
      <c r="B2196">
        <v>5.3</v>
      </c>
    </row>
    <row r="2197" spans="1:2" x14ac:dyDescent="0.3">
      <c r="A2197" t="s">
        <v>11825</v>
      </c>
      <c r="B2197">
        <v>5.3</v>
      </c>
    </row>
    <row r="2198" spans="1:2" x14ac:dyDescent="0.3">
      <c r="A2198" t="s">
        <v>5367</v>
      </c>
      <c r="B2198">
        <v>6.8</v>
      </c>
    </row>
    <row r="2199" spans="1:2" x14ac:dyDescent="0.3">
      <c r="A2199" t="s">
        <v>11835</v>
      </c>
      <c r="B2199">
        <v>7.1</v>
      </c>
    </row>
    <row r="2200" spans="1:2" x14ac:dyDescent="0.3">
      <c r="A2200" t="s">
        <v>11846</v>
      </c>
      <c r="B2200">
        <v>5.8</v>
      </c>
    </row>
    <row r="2201" spans="1:2" x14ac:dyDescent="0.3">
      <c r="A2201" t="s">
        <v>9667</v>
      </c>
      <c r="B2201">
        <v>5.8</v>
      </c>
    </row>
    <row r="2202" spans="1:2" x14ac:dyDescent="0.3">
      <c r="A2202" t="s">
        <v>487</v>
      </c>
      <c r="B2202">
        <v>8.3000000000000007</v>
      </c>
    </row>
    <row r="2203" spans="1:2" x14ac:dyDescent="0.3">
      <c r="A2203" t="s">
        <v>11860</v>
      </c>
      <c r="B2203">
        <v>5.6</v>
      </c>
    </row>
    <row r="2204" spans="1:2" x14ac:dyDescent="0.3">
      <c r="A2204" t="s">
        <v>3122</v>
      </c>
      <c r="B2204">
        <v>6.8</v>
      </c>
    </row>
    <row r="2205" spans="1:2" x14ac:dyDescent="0.3">
      <c r="A2205" t="s">
        <v>11871</v>
      </c>
      <c r="B2205">
        <v>5</v>
      </c>
    </row>
    <row r="2206" spans="1:2" x14ac:dyDescent="0.3">
      <c r="A2206" t="s">
        <v>5289</v>
      </c>
      <c r="B2206">
        <v>7.6</v>
      </c>
    </row>
    <row r="2207" spans="1:2" x14ac:dyDescent="0.3">
      <c r="A2207" t="s">
        <v>4003</v>
      </c>
      <c r="B2207">
        <v>6.7</v>
      </c>
    </row>
    <row r="2208" spans="1:2" x14ac:dyDescent="0.3">
      <c r="A2208" t="s">
        <v>11881</v>
      </c>
      <c r="B2208">
        <v>6.7</v>
      </c>
    </row>
    <row r="2209" spans="1:2" x14ac:dyDescent="0.3">
      <c r="A2209" t="s">
        <v>10377</v>
      </c>
      <c r="B2209">
        <v>5.7</v>
      </c>
    </row>
    <row r="2210" spans="1:2" x14ac:dyDescent="0.3">
      <c r="A2210" t="s">
        <v>11891</v>
      </c>
      <c r="B2210">
        <v>5.2</v>
      </c>
    </row>
    <row r="2211" spans="1:2" x14ac:dyDescent="0.3">
      <c r="A2211" t="s">
        <v>6704</v>
      </c>
      <c r="B2211">
        <v>7.5</v>
      </c>
    </row>
    <row r="2212" spans="1:2" x14ac:dyDescent="0.3">
      <c r="A2212" t="s">
        <v>5289</v>
      </c>
      <c r="B2212">
        <v>7.2</v>
      </c>
    </row>
    <row r="2213" spans="1:2" x14ac:dyDescent="0.3">
      <c r="A2213" t="s">
        <v>1252</v>
      </c>
      <c r="B2213">
        <v>5.3</v>
      </c>
    </row>
    <row r="2214" spans="1:2" x14ac:dyDescent="0.3">
      <c r="A2214" t="s">
        <v>8950</v>
      </c>
      <c r="B2214">
        <v>6.5</v>
      </c>
    </row>
    <row r="2215" spans="1:2" x14ac:dyDescent="0.3">
      <c r="A2215" t="s">
        <v>11910</v>
      </c>
      <c r="B2215">
        <v>5</v>
      </c>
    </row>
    <row r="2216" spans="1:2" x14ac:dyDescent="0.3">
      <c r="A2216" t="s">
        <v>11916</v>
      </c>
      <c r="B2216">
        <v>6.1</v>
      </c>
    </row>
    <row r="2217" spans="1:2" x14ac:dyDescent="0.3">
      <c r="A2217" t="s">
        <v>11926</v>
      </c>
      <c r="B2217">
        <v>4.4000000000000004</v>
      </c>
    </row>
    <row r="2218" spans="1:2" x14ac:dyDescent="0.3">
      <c r="A2218" t="s">
        <v>1064</v>
      </c>
      <c r="B2218">
        <v>7.5</v>
      </c>
    </row>
    <row r="2219" spans="1:2" x14ac:dyDescent="0.3">
      <c r="A2219" t="s">
        <v>3891</v>
      </c>
      <c r="B2219">
        <v>5.7</v>
      </c>
    </row>
    <row r="2220" spans="1:2" x14ac:dyDescent="0.3">
      <c r="A2220" t="s">
        <v>11940</v>
      </c>
      <c r="B2220">
        <v>5.5</v>
      </c>
    </row>
    <row r="2221" spans="1:2" x14ac:dyDescent="0.3">
      <c r="A2221" t="s">
        <v>11946</v>
      </c>
      <c r="B2221">
        <v>7.1</v>
      </c>
    </row>
    <row r="2222" spans="1:2" x14ac:dyDescent="0.3">
      <c r="A2222" t="s">
        <v>5175</v>
      </c>
      <c r="B2222">
        <v>5.9</v>
      </c>
    </row>
    <row r="2223" spans="1:2" x14ac:dyDescent="0.3">
      <c r="A2223" t="s">
        <v>11958</v>
      </c>
      <c r="B2223">
        <v>6.7</v>
      </c>
    </row>
    <row r="2224" spans="1:2" x14ac:dyDescent="0.3">
      <c r="A2224" t="s">
        <v>9392</v>
      </c>
      <c r="B2224">
        <v>7</v>
      </c>
    </row>
    <row r="2225" spans="1:2" x14ac:dyDescent="0.3">
      <c r="A2225" t="s">
        <v>255</v>
      </c>
      <c r="B2225">
        <v>7.9</v>
      </c>
    </row>
    <row r="2226" spans="1:2" x14ac:dyDescent="0.3">
      <c r="A2226" t="s">
        <v>8186</v>
      </c>
      <c r="B2226">
        <v>6.9</v>
      </c>
    </row>
    <row r="2227" spans="1:2" x14ac:dyDescent="0.3">
      <c r="A2227" t="s">
        <v>2017</v>
      </c>
      <c r="B2227">
        <v>7.3</v>
      </c>
    </row>
    <row r="2228" spans="1:2" x14ac:dyDescent="0.3">
      <c r="A2228" t="s">
        <v>1294</v>
      </c>
      <c r="B2228">
        <v>7.3</v>
      </c>
    </row>
    <row r="2229" spans="1:2" x14ac:dyDescent="0.3">
      <c r="A2229" t="s">
        <v>11984</v>
      </c>
      <c r="B2229">
        <v>3.5</v>
      </c>
    </row>
    <row r="2230" spans="1:2" x14ac:dyDescent="0.3">
      <c r="A2230" t="s">
        <v>857</v>
      </c>
      <c r="B2230">
        <v>7.8</v>
      </c>
    </row>
    <row r="2231" spans="1:2" x14ac:dyDescent="0.3">
      <c r="A2231" t="s">
        <v>11999</v>
      </c>
      <c r="B2231">
        <v>6.7</v>
      </c>
    </row>
    <row r="2232" spans="1:2" x14ac:dyDescent="0.3">
      <c r="A2232" t="s">
        <v>4003</v>
      </c>
      <c r="B2232">
        <v>6.4</v>
      </c>
    </row>
    <row r="2233" spans="1:2" x14ac:dyDescent="0.3">
      <c r="A2233" t="s">
        <v>12008</v>
      </c>
      <c r="B2233">
        <v>7.1</v>
      </c>
    </row>
    <row r="2234" spans="1:2" x14ac:dyDescent="0.3">
      <c r="A2234" t="s">
        <v>12018</v>
      </c>
      <c r="B2234">
        <v>7.8</v>
      </c>
    </row>
    <row r="2235" spans="1:2" x14ac:dyDescent="0.3">
      <c r="A2235" t="s">
        <v>12029</v>
      </c>
      <c r="B2235">
        <v>5.9</v>
      </c>
    </row>
    <row r="2236" spans="1:2" x14ac:dyDescent="0.3">
      <c r="A2236" t="s">
        <v>2641</v>
      </c>
      <c r="B2236">
        <v>7.2</v>
      </c>
    </row>
    <row r="2237" spans="1:2" x14ac:dyDescent="0.3">
      <c r="A2237" t="s">
        <v>12060</v>
      </c>
      <c r="B2237">
        <v>6.2</v>
      </c>
    </row>
    <row r="2238" spans="1:2" x14ac:dyDescent="0.3">
      <c r="A2238" t="s">
        <v>12075</v>
      </c>
      <c r="B2238">
        <v>6.7</v>
      </c>
    </row>
    <row r="2239" spans="1:2" x14ac:dyDescent="0.3">
      <c r="A2239" t="s">
        <v>6549</v>
      </c>
      <c r="B2239">
        <v>7.6</v>
      </c>
    </row>
    <row r="2240" spans="1:2" x14ac:dyDescent="0.3">
      <c r="A2240" t="s">
        <v>1071</v>
      </c>
      <c r="B2240">
        <v>6.2</v>
      </c>
    </row>
    <row r="2241" spans="1:2" x14ac:dyDescent="0.3">
      <c r="A2241" t="s">
        <v>12105</v>
      </c>
      <c r="B2241">
        <v>6.5</v>
      </c>
    </row>
    <row r="2242" spans="1:2" x14ac:dyDescent="0.3">
      <c r="A2242" t="s">
        <v>12110</v>
      </c>
      <c r="B2242">
        <v>8.1</v>
      </c>
    </row>
    <row r="2243" spans="1:2" x14ac:dyDescent="0.3">
      <c r="A2243" t="s">
        <v>12115</v>
      </c>
      <c r="B2243">
        <v>6.3</v>
      </c>
    </row>
    <row r="2244" spans="1:2" x14ac:dyDescent="0.3">
      <c r="A2244" t="s">
        <v>12120</v>
      </c>
      <c r="B2244">
        <v>4.4000000000000004</v>
      </c>
    </row>
    <row r="2245" spans="1:2" x14ac:dyDescent="0.3">
      <c r="A2245" t="s">
        <v>12131</v>
      </c>
      <c r="B2245">
        <v>6</v>
      </c>
    </row>
    <row r="2246" spans="1:2" x14ac:dyDescent="0.3">
      <c r="A2246" t="s">
        <v>3563</v>
      </c>
      <c r="B2246">
        <v>7.6</v>
      </c>
    </row>
    <row r="2247" spans="1:2" x14ac:dyDescent="0.3">
      <c r="A2247" t="s">
        <v>29</v>
      </c>
      <c r="B2247">
        <v>8.4</v>
      </c>
    </row>
    <row r="2248" spans="1:2" x14ac:dyDescent="0.3">
      <c r="A2248" t="s">
        <v>12147</v>
      </c>
      <c r="B2248">
        <v>7.9</v>
      </c>
    </row>
    <row r="2249" spans="1:2" x14ac:dyDescent="0.3">
      <c r="A2249" t="s">
        <v>4831</v>
      </c>
      <c r="B2249">
        <v>5.6</v>
      </c>
    </row>
    <row r="2250" spans="1:2" x14ac:dyDescent="0.3">
      <c r="A2250" t="s">
        <v>7427</v>
      </c>
      <c r="B2250">
        <v>6.5</v>
      </c>
    </row>
    <row r="2251" spans="1:2" x14ac:dyDescent="0.3">
      <c r="A2251" t="s">
        <v>8191</v>
      </c>
      <c r="B2251">
        <v>7.5</v>
      </c>
    </row>
    <row r="2252" spans="1:2" x14ac:dyDescent="0.3">
      <c r="A2252" t="s">
        <v>4939</v>
      </c>
      <c r="B2252">
        <v>6.3</v>
      </c>
    </row>
    <row r="2253" spans="1:2" x14ac:dyDescent="0.3">
      <c r="A2253" t="s">
        <v>5367</v>
      </c>
      <c r="B2253">
        <v>7.9</v>
      </c>
    </row>
    <row r="2254" spans="1:2" x14ac:dyDescent="0.3">
      <c r="A2254" t="s">
        <v>12173</v>
      </c>
      <c r="B2254">
        <v>5.0999999999999996</v>
      </c>
    </row>
    <row r="2255" spans="1:2" x14ac:dyDescent="0.3">
      <c r="A2255" t="s">
        <v>6800</v>
      </c>
      <c r="B2255">
        <v>6.7</v>
      </c>
    </row>
    <row r="2256" spans="1:2" x14ac:dyDescent="0.3">
      <c r="A2256" t="s">
        <v>9521</v>
      </c>
      <c r="B2256">
        <v>6.7</v>
      </c>
    </row>
    <row r="2257" spans="1:2" x14ac:dyDescent="0.3">
      <c r="A2257" t="s">
        <v>12184</v>
      </c>
      <c r="B2257">
        <v>5.6</v>
      </c>
    </row>
    <row r="2258" spans="1:2" x14ac:dyDescent="0.3">
      <c r="A2258" t="s">
        <v>3802</v>
      </c>
      <c r="B2258">
        <v>5.6</v>
      </c>
    </row>
    <row r="2259" spans="1:2" x14ac:dyDescent="0.3">
      <c r="A2259" t="s">
        <v>12192</v>
      </c>
      <c r="B2259">
        <v>6.2</v>
      </c>
    </row>
    <row r="2260" spans="1:2" x14ac:dyDescent="0.3">
      <c r="A2260" t="s">
        <v>11668</v>
      </c>
      <c r="B2260">
        <v>5.6</v>
      </c>
    </row>
    <row r="2261" spans="1:2" x14ac:dyDescent="0.3">
      <c r="A2261" t="s">
        <v>7480</v>
      </c>
      <c r="B2261">
        <v>6.4</v>
      </c>
    </row>
    <row r="2262" spans="1:2" x14ac:dyDescent="0.3">
      <c r="A2262" t="s">
        <v>4591</v>
      </c>
      <c r="B2262">
        <v>5.6</v>
      </c>
    </row>
    <row r="2263" spans="1:2" x14ac:dyDescent="0.3">
      <c r="A2263" t="s">
        <v>8546</v>
      </c>
      <c r="B2263">
        <v>7.4</v>
      </c>
    </row>
    <row r="2264" spans="1:2" x14ac:dyDescent="0.3">
      <c r="A2264" t="s">
        <v>12225</v>
      </c>
      <c r="B2264">
        <v>7.2</v>
      </c>
    </row>
    <row r="2265" spans="1:2" x14ac:dyDescent="0.3">
      <c r="A2265" t="s">
        <v>7352</v>
      </c>
      <c r="B2265">
        <v>4.9000000000000004</v>
      </c>
    </row>
    <row r="2266" spans="1:2" x14ac:dyDescent="0.3">
      <c r="A2266" t="s">
        <v>79</v>
      </c>
      <c r="B2266">
        <v>7.5</v>
      </c>
    </row>
    <row r="2267" spans="1:2" x14ac:dyDescent="0.3">
      <c r="A2267" t="s">
        <v>12236</v>
      </c>
      <c r="B2267">
        <v>4.8</v>
      </c>
    </row>
    <row r="2268" spans="1:2" x14ac:dyDescent="0.3">
      <c r="A2268" t="s">
        <v>12240</v>
      </c>
      <c r="B2268">
        <v>3.1</v>
      </c>
    </row>
    <row r="2269" spans="1:2" x14ac:dyDescent="0.3">
      <c r="A2269" t="s">
        <v>12245</v>
      </c>
      <c r="B2269">
        <v>5.8</v>
      </c>
    </row>
    <row r="2270" spans="1:2" x14ac:dyDescent="0.3">
      <c r="A2270" t="s">
        <v>3098</v>
      </c>
      <c r="B2270">
        <v>6.7</v>
      </c>
    </row>
    <row r="2271" spans="1:2" x14ac:dyDescent="0.3">
      <c r="A2271" t="s">
        <v>12262</v>
      </c>
      <c r="B2271">
        <v>6.5</v>
      </c>
    </row>
    <row r="2272" spans="1:2" x14ac:dyDescent="0.3">
      <c r="A2272" t="s">
        <v>4239</v>
      </c>
      <c r="B2272">
        <v>5.9</v>
      </c>
    </row>
    <row r="2273" spans="1:2" x14ac:dyDescent="0.3">
      <c r="A2273" t="s">
        <v>1744</v>
      </c>
      <c r="B2273">
        <v>5.5</v>
      </c>
    </row>
    <row r="2274" spans="1:2" x14ac:dyDescent="0.3">
      <c r="A2274" t="s">
        <v>12276</v>
      </c>
      <c r="B2274">
        <v>3.6</v>
      </c>
    </row>
    <row r="2275" spans="1:2" x14ac:dyDescent="0.3">
      <c r="A2275" t="s">
        <v>12287</v>
      </c>
      <c r="B2275">
        <v>7.4</v>
      </c>
    </row>
    <row r="2276" spans="1:2" x14ac:dyDescent="0.3">
      <c r="A2276" t="s">
        <v>12295</v>
      </c>
      <c r="B2276">
        <v>3</v>
      </c>
    </row>
    <row r="2277" spans="1:2" x14ac:dyDescent="0.3">
      <c r="A2277" t="s">
        <v>2392</v>
      </c>
      <c r="B2277">
        <v>7.6</v>
      </c>
    </row>
    <row r="2278" spans="1:2" x14ac:dyDescent="0.3">
      <c r="A2278" t="s">
        <v>12305</v>
      </c>
      <c r="B2278">
        <v>6.4</v>
      </c>
    </row>
    <row r="2279" spans="1:2" x14ac:dyDescent="0.3">
      <c r="A2279" t="s">
        <v>1324</v>
      </c>
      <c r="B2279">
        <v>6.9</v>
      </c>
    </row>
    <row r="2280" spans="1:2" x14ac:dyDescent="0.3">
      <c r="A2280" t="s">
        <v>2853</v>
      </c>
      <c r="B2280">
        <v>6.6</v>
      </c>
    </row>
    <row r="2281" spans="1:2" x14ac:dyDescent="0.3">
      <c r="A2281" t="s">
        <v>9802</v>
      </c>
      <c r="B2281">
        <v>5.5</v>
      </c>
    </row>
    <row r="2282" spans="1:2" x14ac:dyDescent="0.3">
      <c r="A2282" t="s">
        <v>12337</v>
      </c>
      <c r="B2282">
        <v>4.0999999999999996</v>
      </c>
    </row>
    <row r="2283" spans="1:2" x14ac:dyDescent="0.3">
      <c r="A2283" t="s">
        <v>12344</v>
      </c>
      <c r="B2283">
        <v>6.8</v>
      </c>
    </row>
    <row r="2284" spans="1:2" x14ac:dyDescent="0.3">
      <c r="A2284" t="s">
        <v>12348</v>
      </c>
      <c r="B2284">
        <v>6.5</v>
      </c>
    </row>
    <row r="2285" spans="1:2" x14ac:dyDescent="0.3">
      <c r="A2285" t="s">
        <v>760</v>
      </c>
      <c r="B2285">
        <v>7.4</v>
      </c>
    </row>
    <row r="2286" spans="1:2" x14ac:dyDescent="0.3">
      <c r="A2286" t="s">
        <v>1064</v>
      </c>
      <c r="B2286">
        <v>7.7</v>
      </c>
    </row>
    <row r="2287" spans="1:2" x14ac:dyDescent="0.3">
      <c r="A2287" t="s">
        <v>12360</v>
      </c>
      <c r="B2287">
        <v>7.1</v>
      </c>
    </row>
    <row r="2288" spans="1:2" x14ac:dyDescent="0.3">
      <c r="A2288" t="s">
        <v>12365</v>
      </c>
      <c r="B2288">
        <v>6.3</v>
      </c>
    </row>
    <row r="2289" spans="1:2" x14ac:dyDescent="0.3">
      <c r="A2289" t="s">
        <v>12371</v>
      </c>
      <c r="B2289">
        <v>7.6</v>
      </c>
    </row>
    <row r="2290" spans="1:2" x14ac:dyDescent="0.3">
      <c r="A2290" t="s">
        <v>1096</v>
      </c>
      <c r="B2290">
        <v>8</v>
      </c>
    </row>
    <row r="2291" spans="1:2" x14ac:dyDescent="0.3">
      <c r="A2291" t="s">
        <v>12378</v>
      </c>
      <c r="B2291">
        <v>7.3</v>
      </c>
    </row>
    <row r="2292" spans="1:2" x14ac:dyDescent="0.3">
      <c r="A2292" t="s">
        <v>3891</v>
      </c>
      <c r="B2292">
        <v>7.6</v>
      </c>
    </row>
    <row r="2293" spans="1:2" x14ac:dyDescent="0.3">
      <c r="A2293" t="s">
        <v>10145</v>
      </c>
      <c r="B2293">
        <v>7.8</v>
      </c>
    </row>
    <row r="2294" spans="1:2" x14ac:dyDescent="0.3">
      <c r="A2294" t="s">
        <v>2542</v>
      </c>
      <c r="B2294">
        <v>6.5</v>
      </c>
    </row>
    <row r="2295" spans="1:2" x14ac:dyDescent="0.3">
      <c r="A2295" t="s">
        <v>4099</v>
      </c>
      <c r="B2295">
        <v>6.4</v>
      </c>
    </row>
    <row r="2296" spans="1:2" x14ac:dyDescent="0.3">
      <c r="A2296" t="s">
        <v>12400</v>
      </c>
      <c r="B2296">
        <v>8</v>
      </c>
    </row>
    <row r="2297" spans="1:2" x14ac:dyDescent="0.3">
      <c r="A2297" t="s">
        <v>3749</v>
      </c>
      <c r="B2297">
        <v>4.8</v>
      </c>
    </row>
    <row r="2298" spans="1:2" x14ac:dyDescent="0.3">
      <c r="A2298" t="s">
        <v>5382</v>
      </c>
      <c r="B2298">
        <v>7.8</v>
      </c>
    </row>
    <row r="2299" spans="1:2" x14ac:dyDescent="0.3">
      <c r="A2299" t="s">
        <v>876</v>
      </c>
      <c r="B2299">
        <v>5.9</v>
      </c>
    </row>
    <row r="2300" spans="1:2" x14ac:dyDescent="0.3">
      <c r="A2300" t="s">
        <v>12414</v>
      </c>
      <c r="B2300">
        <v>5.4</v>
      </c>
    </row>
    <row r="2301" spans="1:2" x14ac:dyDescent="0.3">
      <c r="A2301" t="s">
        <v>12419</v>
      </c>
      <c r="B2301">
        <v>3.3</v>
      </c>
    </row>
    <row r="2302" spans="1:2" x14ac:dyDescent="0.3">
      <c r="A2302" t="s">
        <v>378</v>
      </c>
      <c r="B2302">
        <v>8.1999999999999993</v>
      </c>
    </row>
    <row r="2303" spans="1:2" x14ac:dyDescent="0.3">
      <c r="A2303" t="s">
        <v>4987</v>
      </c>
      <c r="B2303">
        <v>5.4</v>
      </c>
    </row>
    <row r="2304" spans="1:2" x14ac:dyDescent="0.3">
      <c r="A2304" t="s">
        <v>2943</v>
      </c>
      <c r="B2304">
        <v>6.4</v>
      </c>
    </row>
    <row r="2305" spans="1:2" x14ac:dyDescent="0.3">
      <c r="A2305" t="s">
        <v>12441</v>
      </c>
      <c r="B2305">
        <v>4.8</v>
      </c>
    </row>
    <row r="2306" spans="1:2" x14ac:dyDescent="0.3">
      <c r="A2306" t="s">
        <v>6767</v>
      </c>
      <c r="B2306">
        <v>5.9</v>
      </c>
    </row>
    <row r="2307" spans="1:2" x14ac:dyDescent="0.3">
      <c r="A2307" t="s">
        <v>12448</v>
      </c>
      <c r="B2307">
        <v>5.5</v>
      </c>
    </row>
    <row r="2308" spans="1:2" x14ac:dyDescent="0.3">
      <c r="A2308" t="s">
        <v>2453</v>
      </c>
      <c r="B2308">
        <v>7.9</v>
      </c>
    </row>
    <row r="2309" spans="1:2" x14ac:dyDescent="0.3">
      <c r="A2309" t="s">
        <v>12460</v>
      </c>
      <c r="B2309">
        <v>4.9000000000000004</v>
      </c>
    </row>
    <row r="2310" spans="1:2" x14ac:dyDescent="0.3">
      <c r="A2310" t="s">
        <v>4003</v>
      </c>
      <c r="B2310">
        <v>7.2</v>
      </c>
    </row>
    <row r="2311" spans="1:2" x14ac:dyDescent="0.3">
      <c r="A2311" t="s">
        <v>12474</v>
      </c>
      <c r="B2311">
        <v>5.3</v>
      </c>
    </row>
    <row r="2312" spans="1:2" x14ac:dyDescent="0.3">
      <c r="A2312" t="s">
        <v>12479</v>
      </c>
      <c r="B2312">
        <v>7.2</v>
      </c>
    </row>
    <row r="2313" spans="1:2" x14ac:dyDescent="0.3">
      <c r="A2313" t="s">
        <v>4777</v>
      </c>
      <c r="B2313">
        <v>5.0999999999999996</v>
      </c>
    </row>
    <row r="2314" spans="1:2" x14ac:dyDescent="0.3">
      <c r="A2314" t="s">
        <v>11208</v>
      </c>
      <c r="B2314">
        <v>5.6</v>
      </c>
    </row>
    <row r="2315" spans="1:2" x14ac:dyDescent="0.3">
      <c r="A2315" t="s">
        <v>4003</v>
      </c>
      <c r="B2315">
        <v>7.6</v>
      </c>
    </row>
    <row r="2316" spans="1:2" x14ac:dyDescent="0.3">
      <c r="A2316" t="s">
        <v>12497</v>
      </c>
      <c r="B2316">
        <v>7.2</v>
      </c>
    </row>
    <row r="2317" spans="1:2" x14ac:dyDescent="0.3">
      <c r="A2317" t="s">
        <v>12502</v>
      </c>
      <c r="B2317">
        <v>5.7</v>
      </c>
    </row>
    <row r="2318" spans="1:2" x14ac:dyDescent="0.3">
      <c r="A2318" t="s">
        <v>9927</v>
      </c>
      <c r="B2318">
        <v>5.2</v>
      </c>
    </row>
    <row r="2319" spans="1:2" x14ac:dyDescent="0.3">
      <c r="A2319" t="s">
        <v>2728</v>
      </c>
      <c r="B2319">
        <v>7.7</v>
      </c>
    </row>
    <row r="2320" spans="1:2" x14ac:dyDescent="0.3">
      <c r="A2320" t="s">
        <v>12514</v>
      </c>
      <c r="B2320">
        <v>7</v>
      </c>
    </row>
    <row r="2321" spans="1:2" x14ac:dyDescent="0.3">
      <c r="A2321" t="s">
        <v>12530</v>
      </c>
      <c r="B2321">
        <v>6</v>
      </c>
    </row>
    <row r="2322" spans="1:2" x14ac:dyDescent="0.3">
      <c r="A2322" t="s">
        <v>4003</v>
      </c>
      <c r="B2322">
        <v>6.6</v>
      </c>
    </row>
    <row r="2323" spans="1:2" x14ac:dyDescent="0.3">
      <c r="A2323" t="s">
        <v>12537</v>
      </c>
      <c r="B2323">
        <v>6.8</v>
      </c>
    </row>
    <row r="2324" spans="1:2" x14ac:dyDescent="0.3">
      <c r="A2324" t="s">
        <v>5834</v>
      </c>
      <c r="B2324">
        <v>7.2</v>
      </c>
    </row>
    <row r="2325" spans="1:2" x14ac:dyDescent="0.3">
      <c r="A2325" t="s">
        <v>12546</v>
      </c>
      <c r="B2325">
        <v>7.2</v>
      </c>
    </row>
    <row r="2326" spans="1:2" x14ac:dyDescent="0.3">
      <c r="A2326" t="s">
        <v>12551</v>
      </c>
      <c r="B2326">
        <v>2.8</v>
      </c>
    </row>
    <row r="2327" spans="1:2" x14ac:dyDescent="0.3">
      <c r="A2327" t="s">
        <v>8972</v>
      </c>
      <c r="B2327">
        <v>6.6</v>
      </c>
    </row>
    <row r="2328" spans="1:2" x14ac:dyDescent="0.3">
      <c r="A2328" t="s">
        <v>12560</v>
      </c>
      <c r="B2328">
        <v>6.7</v>
      </c>
    </row>
    <row r="2329" spans="1:2" x14ac:dyDescent="0.3">
      <c r="A2329" t="s">
        <v>5289</v>
      </c>
      <c r="B2329">
        <v>7</v>
      </c>
    </row>
    <row r="2330" spans="1:2" x14ac:dyDescent="0.3">
      <c r="A2330" t="s">
        <v>12569</v>
      </c>
      <c r="B2330">
        <v>4.4000000000000004</v>
      </c>
    </row>
    <row r="2331" spans="1:2" x14ac:dyDescent="0.3">
      <c r="A2331" t="s">
        <v>12577</v>
      </c>
      <c r="B2331">
        <v>6.2</v>
      </c>
    </row>
    <row r="2332" spans="1:2" x14ac:dyDescent="0.3">
      <c r="A2332" t="s">
        <v>12582</v>
      </c>
      <c r="B2332">
        <v>7.3</v>
      </c>
    </row>
    <row r="2333" spans="1:2" x14ac:dyDescent="0.3">
      <c r="A2333" t="s">
        <v>11131</v>
      </c>
      <c r="B2333">
        <v>5.0999999999999996</v>
      </c>
    </row>
    <row r="2334" spans="1:2" x14ac:dyDescent="0.3">
      <c r="A2334" t="s">
        <v>12602</v>
      </c>
      <c r="B2334">
        <v>6.6</v>
      </c>
    </row>
    <row r="2335" spans="1:2" x14ac:dyDescent="0.3">
      <c r="A2335" t="s">
        <v>12606</v>
      </c>
      <c r="B2335">
        <v>4.5</v>
      </c>
    </row>
    <row r="2336" spans="1:2" x14ac:dyDescent="0.3">
      <c r="A2336" t="s">
        <v>12628</v>
      </c>
      <c r="B2336">
        <v>5.9</v>
      </c>
    </row>
    <row r="2337" spans="1:2" x14ac:dyDescent="0.3">
      <c r="A2337" t="s">
        <v>12632</v>
      </c>
      <c r="B2337">
        <v>6.6</v>
      </c>
    </row>
    <row r="2338" spans="1:2" x14ac:dyDescent="0.3">
      <c r="A2338" t="s">
        <v>653</v>
      </c>
      <c r="B2338">
        <v>6.5</v>
      </c>
    </row>
    <row r="2339" spans="1:2" x14ac:dyDescent="0.3">
      <c r="A2339" t="s">
        <v>2429</v>
      </c>
      <c r="B2339">
        <v>7.3</v>
      </c>
    </row>
    <row r="2340" spans="1:2" x14ac:dyDescent="0.3">
      <c r="A2340" t="s">
        <v>1252</v>
      </c>
      <c r="B2340">
        <v>7.5</v>
      </c>
    </row>
    <row r="2341" spans="1:2" x14ac:dyDescent="0.3">
      <c r="A2341" t="s">
        <v>1028</v>
      </c>
      <c r="B2341">
        <v>5.9</v>
      </c>
    </row>
    <row r="2342" spans="1:2" x14ac:dyDescent="0.3">
      <c r="A2342" t="s">
        <v>2213</v>
      </c>
      <c r="B2342">
        <v>7.4</v>
      </c>
    </row>
    <row r="2343" spans="1:2" x14ac:dyDescent="0.3">
      <c r="A2343" t="s">
        <v>1739</v>
      </c>
      <c r="B2343">
        <v>6.9</v>
      </c>
    </row>
    <row r="2344" spans="1:2" x14ac:dyDescent="0.3">
      <c r="A2344" t="s">
        <v>1064</v>
      </c>
      <c r="B2344">
        <v>7.9</v>
      </c>
    </row>
    <row r="2345" spans="1:2" x14ac:dyDescent="0.3">
      <c r="A2345" t="s">
        <v>48</v>
      </c>
      <c r="B2345">
        <v>8.4</v>
      </c>
    </row>
    <row r="2346" spans="1:2" x14ac:dyDescent="0.3">
      <c r="A2346" t="s">
        <v>3664</v>
      </c>
      <c r="B2346">
        <v>8</v>
      </c>
    </row>
    <row r="2347" spans="1:2" x14ac:dyDescent="0.3">
      <c r="A2347" t="s">
        <v>2698</v>
      </c>
      <c r="B2347">
        <v>6</v>
      </c>
    </row>
    <row r="2348" spans="1:2" x14ac:dyDescent="0.3">
      <c r="A2348" t="s">
        <v>12684</v>
      </c>
      <c r="B2348">
        <v>6.8</v>
      </c>
    </row>
    <row r="2349" spans="1:2" x14ac:dyDescent="0.3">
      <c r="A2349" t="s">
        <v>389</v>
      </c>
      <c r="B2349">
        <v>7.8</v>
      </c>
    </row>
    <row r="2350" spans="1:2" x14ac:dyDescent="0.3">
      <c r="A2350" t="s">
        <v>12702</v>
      </c>
      <c r="B2350">
        <v>8.1</v>
      </c>
    </row>
    <row r="2351" spans="1:2" x14ac:dyDescent="0.3">
      <c r="A2351" t="s">
        <v>12344</v>
      </c>
      <c r="B2351">
        <v>6.1</v>
      </c>
    </row>
    <row r="2352" spans="1:2" x14ac:dyDescent="0.3">
      <c r="A2352" t="s">
        <v>2222</v>
      </c>
      <c r="B2352">
        <v>6.2</v>
      </c>
    </row>
    <row r="2353" spans="1:2" x14ac:dyDescent="0.3">
      <c r="A2353" t="s">
        <v>12717</v>
      </c>
      <c r="B2353">
        <v>6.2</v>
      </c>
    </row>
    <row r="2354" spans="1:2" x14ac:dyDescent="0.3">
      <c r="A2354" t="s">
        <v>4218</v>
      </c>
      <c r="B2354">
        <v>7.4</v>
      </c>
    </row>
    <row r="2355" spans="1:2" x14ac:dyDescent="0.3">
      <c r="A2355" t="s">
        <v>10665</v>
      </c>
      <c r="B2355">
        <v>6.6</v>
      </c>
    </row>
    <row r="2356" spans="1:2" x14ac:dyDescent="0.3">
      <c r="A2356" t="s">
        <v>5647</v>
      </c>
      <c r="B2356">
        <v>7.3</v>
      </c>
    </row>
    <row r="2357" spans="1:2" x14ac:dyDescent="0.3">
      <c r="A2357" t="s">
        <v>255</v>
      </c>
      <c r="B2357">
        <v>7.5</v>
      </c>
    </row>
    <row r="2358" spans="1:2" x14ac:dyDescent="0.3">
      <c r="A2358" t="s">
        <v>9516</v>
      </c>
      <c r="B2358">
        <v>5.6</v>
      </c>
    </row>
    <row r="2359" spans="1:2" x14ac:dyDescent="0.3">
      <c r="A2359" t="s">
        <v>12743</v>
      </c>
      <c r="B2359">
        <v>7.3</v>
      </c>
    </row>
    <row r="2360" spans="1:2" x14ac:dyDescent="0.3">
      <c r="A2360" t="s">
        <v>12748</v>
      </c>
      <c r="B2360">
        <v>6.4</v>
      </c>
    </row>
    <row r="2361" spans="1:2" x14ac:dyDescent="0.3">
      <c r="A2361" t="s">
        <v>1783</v>
      </c>
      <c r="B2361">
        <v>5</v>
      </c>
    </row>
    <row r="2362" spans="1:2" x14ac:dyDescent="0.3">
      <c r="A2362" t="s">
        <v>809</v>
      </c>
      <c r="B2362">
        <v>5.4</v>
      </c>
    </row>
    <row r="2363" spans="1:2" x14ac:dyDescent="0.3">
      <c r="A2363" t="s">
        <v>3122</v>
      </c>
      <c r="B2363">
        <v>7.1</v>
      </c>
    </row>
    <row r="2364" spans="1:2" x14ac:dyDescent="0.3">
      <c r="A2364" t="s">
        <v>12767</v>
      </c>
      <c r="B2364">
        <v>5.3</v>
      </c>
    </row>
    <row r="2365" spans="1:2" x14ac:dyDescent="0.3">
      <c r="A2365" t="s">
        <v>12774</v>
      </c>
      <c r="B2365">
        <v>6.5</v>
      </c>
    </row>
    <row r="2366" spans="1:2" x14ac:dyDescent="0.3">
      <c r="A2366" t="s">
        <v>12778</v>
      </c>
      <c r="B2366">
        <v>6.2</v>
      </c>
    </row>
    <row r="2367" spans="1:2" x14ac:dyDescent="0.3">
      <c r="A2367" t="s">
        <v>4903</v>
      </c>
      <c r="B2367">
        <v>6.4</v>
      </c>
    </row>
    <row r="2368" spans="1:2" x14ac:dyDescent="0.3">
      <c r="A2368" t="s">
        <v>1421</v>
      </c>
      <c r="B2368">
        <v>6.9</v>
      </c>
    </row>
    <row r="2369" spans="1:2" x14ac:dyDescent="0.3">
      <c r="A2369" t="s">
        <v>12795</v>
      </c>
      <c r="B2369">
        <v>5.7</v>
      </c>
    </row>
    <row r="2370" spans="1:2" x14ac:dyDescent="0.3">
      <c r="A2370" t="s">
        <v>507</v>
      </c>
      <c r="B2370">
        <v>7.7</v>
      </c>
    </row>
    <row r="2371" spans="1:2" x14ac:dyDescent="0.3">
      <c r="A2371" t="s">
        <v>499</v>
      </c>
      <c r="B2371">
        <v>5.6</v>
      </c>
    </row>
    <row r="2372" spans="1:2" x14ac:dyDescent="0.3">
      <c r="A2372" t="s">
        <v>12807</v>
      </c>
      <c r="B2372">
        <v>7.7</v>
      </c>
    </row>
    <row r="2373" spans="1:2" x14ac:dyDescent="0.3">
      <c r="A2373" t="s">
        <v>4987</v>
      </c>
      <c r="B2373">
        <v>5.0999999999999996</v>
      </c>
    </row>
    <row r="2374" spans="1:2" x14ac:dyDescent="0.3">
      <c r="A2374" t="s">
        <v>12814</v>
      </c>
      <c r="B2374">
        <v>6.8</v>
      </c>
    </row>
    <row r="2375" spans="1:2" x14ac:dyDescent="0.3">
      <c r="A2375" t="s">
        <v>9065</v>
      </c>
      <c r="B2375">
        <v>8.4</v>
      </c>
    </row>
    <row r="2376" spans="1:2" x14ac:dyDescent="0.3">
      <c r="A2376" t="s">
        <v>12822</v>
      </c>
      <c r="B2376">
        <v>4.9000000000000004</v>
      </c>
    </row>
    <row r="2377" spans="1:2" x14ac:dyDescent="0.3">
      <c r="A2377" t="s">
        <v>7644</v>
      </c>
      <c r="B2377">
        <v>7.1</v>
      </c>
    </row>
    <row r="2378" spans="1:2" x14ac:dyDescent="0.3">
      <c r="A2378" t="s">
        <v>12829</v>
      </c>
      <c r="B2378">
        <v>6.6</v>
      </c>
    </row>
    <row r="2379" spans="1:2" x14ac:dyDescent="0.3">
      <c r="A2379" t="s">
        <v>12502</v>
      </c>
      <c r="B2379">
        <v>6.1</v>
      </c>
    </row>
    <row r="2380" spans="1:2" x14ac:dyDescent="0.3">
      <c r="A2380" t="s">
        <v>12837</v>
      </c>
      <c r="B2380">
        <v>4.0999999999999996</v>
      </c>
    </row>
    <row r="2381" spans="1:2" x14ac:dyDescent="0.3">
      <c r="A2381" t="s">
        <v>3891</v>
      </c>
      <c r="B2381">
        <v>8.1</v>
      </c>
    </row>
    <row r="2382" spans="1:2" x14ac:dyDescent="0.3">
      <c r="A2382" t="s">
        <v>1727</v>
      </c>
      <c r="B2382">
        <v>7.6</v>
      </c>
    </row>
    <row r="2383" spans="1:2" x14ac:dyDescent="0.3">
      <c r="A2383" t="s">
        <v>12849</v>
      </c>
      <c r="B2383">
        <v>7.8</v>
      </c>
    </row>
    <row r="2384" spans="1:2" x14ac:dyDescent="0.3">
      <c r="A2384" t="s">
        <v>12854</v>
      </c>
      <c r="B2384">
        <v>4.5999999999999996</v>
      </c>
    </row>
    <row r="2385" spans="1:2" x14ac:dyDescent="0.3">
      <c r="A2385" t="s">
        <v>11881</v>
      </c>
      <c r="B2385">
        <v>6</v>
      </c>
    </row>
    <row r="2386" spans="1:2" x14ac:dyDescent="0.3">
      <c r="A2386" t="s">
        <v>12863</v>
      </c>
      <c r="B2386">
        <v>7</v>
      </c>
    </row>
    <row r="2387" spans="1:2" x14ac:dyDescent="0.3">
      <c r="A2387" t="s">
        <v>5769</v>
      </c>
      <c r="B2387">
        <v>6.7</v>
      </c>
    </row>
    <row r="2388" spans="1:2" x14ac:dyDescent="0.3">
      <c r="A2388" t="s">
        <v>4619</v>
      </c>
      <c r="B2388">
        <v>6.4</v>
      </c>
    </row>
    <row r="2389" spans="1:2" x14ac:dyDescent="0.3">
      <c r="A2389" t="s">
        <v>12876</v>
      </c>
      <c r="B2389">
        <v>7.2</v>
      </c>
    </row>
    <row r="2390" spans="1:2" x14ac:dyDescent="0.3">
      <c r="A2390" t="s">
        <v>5476</v>
      </c>
      <c r="B2390">
        <v>7.4</v>
      </c>
    </row>
    <row r="2391" spans="1:2" x14ac:dyDescent="0.3">
      <c r="A2391" t="s">
        <v>12884</v>
      </c>
      <c r="B2391">
        <v>4.8</v>
      </c>
    </row>
    <row r="2392" spans="1:2" x14ac:dyDescent="0.3">
      <c r="A2392" t="s">
        <v>12888</v>
      </c>
      <c r="B2392">
        <v>4</v>
      </c>
    </row>
    <row r="2393" spans="1:2" x14ac:dyDescent="0.3">
      <c r="A2393" t="s">
        <v>10959</v>
      </c>
      <c r="B2393">
        <v>6.2</v>
      </c>
    </row>
    <row r="2394" spans="1:2" x14ac:dyDescent="0.3">
      <c r="A2394" t="s">
        <v>4003</v>
      </c>
      <c r="B2394">
        <v>7.7</v>
      </c>
    </row>
    <row r="2395" spans="1:2" x14ac:dyDescent="0.3">
      <c r="A2395" t="s">
        <v>12904</v>
      </c>
      <c r="B2395">
        <v>6.7</v>
      </c>
    </row>
    <row r="2396" spans="1:2" x14ac:dyDescent="0.3">
      <c r="A2396" t="s">
        <v>12560</v>
      </c>
      <c r="B2396">
        <v>7.9</v>
      </c>
    </row>
    <row r="2397" spans="1:2" x14ac:dyDescent="0.3">
      <c r="A2397" t="s">
        <v>7076</v>
      </c>
      <c r="B2397">
        <v>7.9</v>
      </c>
    </row>
    <row r="2398" spans="1:2" x14ac:dyDescent="0.3">
      <c r="A2398" t="s">
        <v>12236</v>
      </c>
      <c r="B2398">
        <v>5.5</v>
      </c>
    </row>
    <row r="2399" spans="1:2" x14ac:dyDescent="0.3">
      <c r="A2399" t="s">
        <v>12923</v>
      </c>
      <c r="B2399">
        <v>6.2</v>
      </c>
    </row>
    <row r="2400" spans="1:2" x14ac:dyDescent="0.3">
      <c r="A2400" t="s">
        <v>12928</v>
      </c>
      <c r="B2400">
        <v>5.0999999999999996</v>
      </c>
    </row>
    <row r="2401" spans="1:2" x14ac:dyDescent="0.3">
      <c r="A2401" t="s">
        <v>12932</v>
      </c>
      <c r="B2401">
        <v>4.0999999999999996</v>
      </c>
    </row>
    <row r="2402" spans="1:2" x14ac:dyDescent="0.3">
      <c r="A2402" t="s">
        <v>4053</v>
      </c>
      <c r="B2402">
        <v>6.7</v>
      </c>
    </row>
    <row r="2403" spans="1:2" x14ac:dyDescent="0.3">
      <c r="A2403" t="s">
        <v>12940</v>
      </c>
      <c r="B2403">
        <v>4.7</v>
      </c>
    </row>
    <row r="2404" spans="1:2" x14ac:dyDescent="0.3">
      <c r="A2404" t="s">
        <v>12945</v>
      </c>
      <c r="B2404">
        <v>6.4</v>
      </c>
    </row>
    <row r="2405" spans="1:2" x14ac:dyDescent="0.3">
      <c r="A2405" t="s">
        <v>11043</v>
      </c>
      <c r="B2405">
        <v>6.3</v>
      </c>
    </row>
    <row r="2406" spans="1:2" x14ac:dyDescent="0.3">
      <c r="A2406" t="s">
        <v>12954</v>
      </c>
      <c r="B2406">
        <v>5.5</v>
      </c>
    </row>
    <row r="2407" spans="1:2" x14ac:dyDescent="0.3">
      <c r="A2407" t="s">
        <v>12958</v>
      </c>
      <c r="B2407">
        <v>7.3</v>
      </c>
    </row>
    <row r="2408" spans="1:2" x14ac:dyDescent="0.3">
      <c r="A2408" t="s">
        <v>1489</v>
      </c>
      <c r="B2408">
        <v>6.3</v>
      </c>
    </row>
    <row r="2409" spans="1:2" x14ac:dyDescent="0.3">
      <c r="A2409" t="s">
        <v>12967</v>
      </c>
      <c r="B2409">
        <v>4.9000000000000004</v>
      </c>
    </row>
    <row r="2410" spans="1:2" x14ac:dyDescent="0.3">
      <c r="A2410" t="s">
        <v>2271</v>
      </c>
      <c r="B2410">
        <v>7.6</v>
      </c>
    </row>
    <row r="2411" spans="1:2" x14ac:dyDescent="0.3">
      <c r="A2411" t="s">
        <v>12976</v>
      </c>
      <c r="B2411">
        <v>6</v>
      </c>
    </row>
    <row r="2412" spans="1:2" x14ac:dyDescent="0.3">
      <c r="A2412" t="s">
        <v>8702</v>
      </c>
      <c r="B2412">
        <v>6.2</v>
      </c>
    </row>
    <row r="2413" spans="1:2" x14ac:dyDescent="0.3">
      <c r="A2413" t="s">
        <v>10841</v>
      </c>
      <c r="B2413">
        <v>6.8</v>
      </c>
    </row>
    <row r="2414" spans="1:2" x14ac:dyDescent="0.3">
      <c r="A2414" t="s">
        <v>12989</v>
      </c>
      <c r="B2414">
        <v>4.5</v>
      </c>
    </row>
    <row r="2415" spans="1:2" x14ac:dyDescent="0.3">
      <c r="A2415" t="s">
        <v>12993</v>
      </c>
      <c r="B2415">
        <v>5.7</v>
      </c>
    </row>
    <row r="2416" spans="1:2" x14ac:dyDescent="0.3">
      <c r="A2416" t="s">
        <v>13006</v>
      </c>
      <c r="B2416">
        <v>4.5999999999999996</v>
      </c>
    </row>
    <row r="2417" spans="1:2" x14ac:dyDescent="0.3">
      <c r="A2417" t="s">
        <v>13012</v>
      </c>
      <c r="B2417">
        <v>6.2</v>
      </c>
    </row>
    <row r="2418" spans="1:2" x14ac:dyDescent="0.3">
      <c r="A2418" t="s">
        <v>13017</v>
      </c>
      <c r="B2418">
        <v>7</v>
      </c>
    </row>
    <row r="2419" spans="1:2" x14ac:dyDescent="0.3">
      <c r="A2419" t="s">
        <v>13021</v>
      </c>
      <c r="B2419">
        <v>6.9</v>
      </c>
    </row>
    <row r="2420" spans="1:2" x14ac:dyDescent="0.3">
      <c r="A2420" t="s">
        <v>13030</v>
      </c>
      <c r="B2420">
        <v>6.7</v>
      </c>
    </row>
    <row r="2421" spans="1:2" x14ac:dyDescent="0.3">
      <c r="A2421" t="s">
        <v>2968</v>
      </c>
      <c r="B2421">
        <v>5.6</v>
      </c>
    </row>
    <row r="2422" spans="1:2" x14ac:dyDescent="0.3">
      <c r="A2422" t="s">
        <v>6704</v>
      </c>
      <c r="B2422">
        <v>6.6</v>
      </c>
    </row>
    <row r="2423" spans="1:2" x14ac:dyDescent="0.3">
      <c r="A2423" t="s">
        <v>4003</v>
      </c>
      <c r="B2423">
        <v>6.4</v>
      </c>
    </row>
    <row r="2424" spans="1:2" x14ac:dyDescent="0.3">
      <c r="A2424" t="s">
        <v>13045</v>
      </c>
      <c r="B2424">
        <v>2.8</v>
      </c>
    </row>
    <row r="2425" spans="1:2" x14ac:dyDescent="0.3">
      <c r="A2425" t="s">
        <v>1729</v>
      </c>
      <c r="B2425">
        <v>5.4</v>
      </c>
    </row>
    <row r="2426" spans="1:2" x14ac:dyDescent="0.3">
      <c r="A2426" t="s">
        <v>1007</v>
      </c>
      <c r="B2426">
        <v>5</v>
      </c>
    </row>
    <row r="2427" spans="1:2" x14ac:dyDescent="0.3">
      <c r="A2427" t="s">
        <v>13058</v>
      </c>
      <c r="B2427">
        <v>5.0999999999999996</v>
      </c>
    </row>
    <row r="2428" spans="1:2" x14ac:dyDescent="0.3">
      <c r="A2428" t="s">
        <v>2791</v>
      </c>
      <c r="B2428">
        <v>8</v>
      </c>
    </row>
    <row r="2429" spans="1:2" x14ac:dyDescent="0.3">
      <c r="A2429" t="s">
        <v>11835</v>
      </c>
      <c r="B2429">
        <v>5.9</v>
      </c>
    </row>
    <row r="2430" spans="1:2" x14ac:dyDescent="0.3">
      <c r="A2430" t="s">
        <v>4260</v>
      </c>
      <c r="B2430">
        <v>8.1999999999999993</v>
      </c>
    </row>
    <row r="2431" spans="1:2" x14ac:dyDescent="0.3">
      <c r="A2431" t="s">
        <v>13078</v>
      </c>
      <c r="B2431">
        <v>7</v>
      </c>
    </row>
    <row r="2432" spans="1:2" x14ac:dyDescent="0.3">
      <c r="A2432" t="s">
        <v>3159</v>
      </c>
      <c r="B2432">
        <v>6.6</v>
      </c>
    </row>
    <row r="2433" spans="1:2" x14ac:dyDescent="0.3">
      <c r="A2433" t="s">
        <v>9430</v>
      </c>
      <c r="B2433">
        <v>6.7</v>
      </c>
    </row>
    <row r="2434" spans="1:2" x14ac:dyDescent="0.3">
      <c r="A2434" t="s">
        <v>13092</v>
      </c>
      <c r="B2434">
        <v>5.5</v>
      </c>
    </row>
    <row r="2435" spans="1:2" x14ac:dyDescent="0.3">
      <c r="A2435" t="s">
        <v>13097</v>
      </c>
      <c r="B2435">
        <v>4.9000000000000004</v>
      </c>
    </row>
    <row r="2436" spans="1:2" x14ac:dyDescent="0.3">
      <c r="A2436" t="s">
        <v>5990</v>
      </c>
      <c r="B2436">
        <v>6.9</v>
      </c>
    </row>
    <row r="2437" spans="1:2" x14ac:dyDescent="0.3">
      <c r="A2437" t="s">
        <v>13109</v>
      </c>
      <c r="B2437">
        <v>5.6</v>
      </c>
    </row>
    <row r="2438" spans="1:2" x14ac:dyDescent="0.3">
      <c r="A2438" t="s">
        <v>13113</v>
      </c>
      <c r="B2438">
        <v>8</v>
      </c>
    </row>
    <row r="2439" spans="1:2" x14ac:dyDescent="0.3">
      <c r="A2439" t="s">
        <v>13120</v>
      </c>
      <c r="B2439">
        <v>5.3</v>
      </c>
    </row>
    <row r="2440" spans="1:2" x14ac:dyDescent="0.3">
      <c r="A2440" t="s">
        <v>13125</v>
      </c>
      <c r="B2440">
        <v>6.2</v>
      </c>
    </row>
    <row r="2441" spans="1:2" x14ac:dyDescent="0.3">
      <c r="A2441" t="s">
        <v>13129</v>
      </c>
      <c r="B2441">
        <v>5.3</v>
      </c>
    </row>
    <row r="2442" spans="1:2" x14ac:dyDescent="0.3">
      <c r="A2442" t="s">
        <v>6051</v>
      </c>
      <c r="B2442">
        <v>6.6</v>
      </c>
    </row>
    <row r="2443" spans="1:2" x14ac:dyDescent="0.3">
      <c r="A2443" t="s">
        <v>4003</v>
      </c>
      <c r="B2443">
        <v>7.2</v>
      </c>
    </row>
    <row r="2444" spans="1:2" x14ac:dyDescent="0.3">
      <c r="A2444" t="s">
        <v>13140</v>
      </c>
      <c r="B2444">
        <v>4.5999999999999996</v>
      </c>
    </row>
    <row r="2445" spans="1:2" x14ac:dyDescent="0.3">
      <c r="A2445" t="s">
        <v>12602</v>
      </c>
      <c r="B2445">
        <v>7.5</v>
      </c>
    </row>
    <row r="2446" spans="1:2" x14ac:dyDescent="0.3">
      <c r="A2446" t="s">
        <v>13149</v>
      </c>
      <c r="B2446">
        <v>6.5</v>
      </c>
    </row>
    <row r="2447" spans="1:2" x14ac:dyDescent="0.3">
      <c r="A2447" t="s">
        <v>249</v>
      </c>
      <c r="B2447">
        <v>7.6</v>
      </c>
    </row>
    <row r="2448" spans="1:2" x14ac:dyDescent="0.3">
      <c r="A2448" t="s">
        <v>13157</v>
      </c>
      <c r="B2448">
        <v>6.2</v>
      </c>
    </row>
    <row r="2449" spans="1:2" x14ac:dyDescent="0.3">
      <c r="A2449" t="s">
        <v>5877</v>
      </c>
      <c r="B2449">
        <v>8</v>
      </c>
    </row>
    <row r="2450" spans="1:2" x14ac:dyDescent="0.3">
      <c r="A2450" t="s">
        <v>4003</v>
      </c>
      <c r="B2450">
        <v>6.3</v>
      </c>
    </row>
    <row r="2451" spans="1:2" x14ac:dyDescent="0.3">
      <c r="A2451" t="s">
        <v>13173</v>
      </c>
      <c r="B2451">
        <v>7.2</v>
      </c>
    </row>
    <row r="2452" spans="1:2" x14ac:dyDescent="0.3">
      <c r="A2452" t="s">
        <v>13181</v>
      </c>
      <c r="B2452">
        <v>6.7</v>
      </c>
    </row>
    <row r="2453" spans="1:2" x14ac:dyDescent="0.3">
      <c r="A2453" t="s">
        <v>13186</v>
      </c>
      <c r="B2453">
        <v>5.3</v>
      </c>
    </row>
    <row r="2454" spans="1:2" x14ac:dyDescent="0.3">
      <c r="A2454" t="s">
        <v>13191</v>
      </c>
      <c r="B2454">
        <v>6.3</v>
      </c>
    </row>
    <row r="2455" spans="1:2" x14ac:dyDescent="0.3">
      <c r="A2455" t="s">
        <v>12018</v>
      </c>
      <c r="B2455">
        <v>6.5</v>
      </c>
    </row>
    <row r="2456" spans="1:2" x14ac:dyDescent="0.3">
      <c r="A2456" t="s">
        <v>13209</v>
      </c>
      <c r="B2456">
        <v>8.3000000000000007</v>
      </c>
    </row>
    <row r="2457" spans="1:2" x14ac:dyDescent="0.3">
      <c r="A2457" t="s">
        <v>4965</v>
      </c>
      <c r="B2457">
        <v>7.2</v>
      </c>
    </row>
    <row r="2458" spans="1:2" x14ac:dyDescent="0.3">
      <c r="A2458" t="s">
        <v>5164</v>
      </c>
      <c r="B2458">
        <v>6.8</v>
      </c>
    </row>
    <row r="2459" spans="1:2" x14ac:dyDescent="0.3">
      <c r="A2459" t="s">
        <v>13223</v>
      </c>
      <c r="B2459">
        <v>6.4</v>
      </c>
    </row>
    <row r="2460" spans="1:2" x14ac:dyDescent="0.3">
      <c r="A2460" t="s">
        <v>12044</v>
      </c>
      <c r="B2460">
        <v>6.9</v>
      </c>
    </row>
    <row r="2461" spans="1:2" x14ac:dyDescent="0.3">
      <c r="A2461" t="s">
        <v>13239</v>
      </c>
      <c r="B2461">
        <v>6.2</v>
      </c>
    </row>
    <row r="2462" spans="1:2" x14ac:dyDescent="0.3">
      <c r="A2462" t="s">
        <v>13258</v>
      </c>
      <c r="B2462">
        <v>6.1</v>
      </c>
    </row>
    <row r="2463" spans="1:2" x14ac:dyDescent="0.3">
      <c r="A2463" t="s">
        <v>13267</v>
      </c>
      <c r="B2463">
        <v>5.0999999999999996</v>
      </c>
    </row>
    <row r="2464" spans="1:2" x14ac:dyDescent="0.3">
      <c r="A2464" t="s">
        <v>13271</v>
      </c>
      <c r="B2464">
        <v>4.5</v>
      </c>
    </row>
    <row r="2465" spans="1:2" x14ac:dyDescent="0.3">
      <c r="A2465" t="s">
        <v>13277</v>
      </c>
      <c r="B2465">
        <v>5.9</v>
      </c>
    </row>
    <row r="2466" spans="1:2" x14ac:dyDescent="0.3">
      <c r="A2466" t="s">
        <v>4218</v>
      </c>
      <c r="B2466">
        <v>8.1</v>
      </c>
    </row>
    <row r="2467" spans="1:2" x14ac:dyDescent="0.3">
      <c r="A2467" t="s">
        <v>13325</v>
      </c>
      <c r="B2467">
        <v>5.7</v>
      </c>
    </row>
    <row r="2468" spans="1:2" x14ac:dyDescent="0.3">
      <c r="A2468" t="s">
        <v>364</v>
      </c>
      <c r="B2468">
        <v>6.8</v>
      </c>
    </row>
    <row r="2469" spans="1:2" x14ac:dyDescent="0.3">
      <c r="A2469" t="s">
        <v>13332</v>
      </c>
      <c r="B2469">
        <v>7.5</v>
      </c>
    </row>
    <row r="2470" spans="1:2" x14ac:dyDescent="0.3">
      <c r="A2470" t="s">
        <v>3694</v>
      </c>
      <c r="B2470">
        <v>8.3000000000000007</v>
      </c>
    </row>
    <row r="2471" spans="1:2" x14ac:dyDescent="0.3">
      <c r="A2471" t="s">
        <v>13347</v>
      </c>
      <c r="B2471">
        <v>7.4</v>
      </c>
    </row>
    <row r="2472" spans="1:2" x14ac:dyDescent="0.3">
      <c r="A2472" t="s">
        <v>5289</v>
      </c>
      <c r="B2472">
        <v>8</v>
      </c>
    </row>
    <row r="2473" spans="1:2" x14ac:dyDescent="0.3">
      <c r="A2473" t="s">
        <v>5175</v>
      </c>
      <c r="B2473">
        <v>6.9</v>
      </c>
    </row>
    <row r="2474" spans="1:2" x14ac:dyDescent="0.3">
      <c r="A2474" t="s">
        <v>3303</v>
      </c>
      <c r="B2474">
        <v>6.9</v>
      </c>
    </row>
    <row r="2475" spans="1:2" x14ac:dyDescent="0.3">
      <c r="A2475" t="s">
        <v>13370</v>
      </c>
      <c r="B2475">
        <v>5.5</v>
      </c>
    </row>
    <row r="2476" spans="1:2" x14ac:dyDescent="0.3">
      <c r="A2476" t="s">
        <v>760</v>
      </c>
      <c r="B2476">
        <v>7.2</v>
      </c>
    </row>
    <row r="2477" spans="1:2" x14ac:dyDescent="0.3">
      <c r="A2477" t="s">
        <v>703</v>
      </c>
      <c r="B2477">
        <v>6.9</v>
      </c>
    </row>
    <row r="2478" spans="1:2" x14ac:dyDescent="0.3">
      <c r="A2478" t="s">
        <v>5486</v>
      </c>
      <c r="B2478">
        <v>5.5</v>
      </c>
    </row>
    <row r="2479" spans="1:2" x14ac:dyDescent="0.3">
      <c r="A2479" t="s">
        <v>9748</v>
      </c>
      <c r="B2479">
        <v>5.2</v>
      </c>
    </row>
    <row r="2480" spans="1:2" x14ac:dyDescent="0.3">
      <c r="A2480" t="s">
        <v>8052</v>
      </c>
      <c r="B2480">
        <v>7.1</v>
      </c>
    </row>
    <row r="2481" spans="1:2" x14ac:dyDescent="0.3">
      <c r="A2481" t="s">
        <v>13404</v>
      </c>
      <c r="B2481">
        <v>5.5</v>
      </c>
    </row>
    <row r="2482" spans="1:2" x14ac:dyDescent="0.3">
      <c r="A2482" t="s">
        <v>13411</v>
      </c>
      <c r="B2482">
        <v>6.7</v>
      </c>
    </row>
    <row r="2483" spans="1:2" x14ac:dyDescent="0.3">
      <c r="A2483" t="s">
        <v>9834</v>
      </c>
      <c r="B2483">
        <v>5</v>
      </c>
    </row>
    <row r="2484" spans="1:2" x14ac:dyDescent="0.3">
      <c r="A2484" t="s">
        <v>4931</v>
      </c>
      <c r="B2484">
        <v>6.4</v>
      </c>
    </row>
    <row r="2485" spans="1:2" x14ac:dyDescent="0.3">
      <c r="A2485" t="s">
        <v>12993</v>
      </c>
      <c r="B2485">
        <v>6.6</v>
      </c>
    </row>
    <row r="2486" spans="1:2" x14ac:dyDescent="0.3">
      <c r="A2486" t="s">
        <v>2943</v>
      </c>
      <c r="B2486">
        <v>5.9</v>
      </c>
    </row>
    <row r="2487" spans="1:2" x14ac:dyDescent="0.3">
      <c r="A2487" t="s">
        <v>4554</v>
      </c>
      <c r="B2487">
        <v>5.7</v>
      </c>
    </row>
    <row r="2488" spans="1:2" x14ac:dyDescent="0.3">
      <c r="A2488" t="s">
        <v>6308</v>
      </c>
      <c r="B2488">
        <v>4.5</v>
      </c>
    </row>
    <row r="2489" spans="1:2" x14ac:dyDescent="0.3">
      <c r="A2489" t="s">
        <v>11926</v>
      </c>
      <c r="B2489">
        <v>5</v>
      </c>
    </row>
    <row r="2490" spans="1:2" x14ac:dyDescent="0.3">
      <c r="A2490" t="s">
        <v>5702</v>
      </c>
      <c r="B2490">
        <v>4.5999999999999996</v>
      </c>
    </row>
    <row r="2491" spans="1:2" x14ac:dyDescent="0.3">
      <c r="A2491" t="s">
        <v>1394</v>
      </c>
      <c r="B2491">
        <v>6.5</v>
      </c>
    </row>
    <row r="2492" spans="1:2" x14ac:dyDescent="0.3">
      <c r="A2492" t="s">
        <v>13454</v>
      </c>
      <c r="B2492">
        <v>4.9000000000000004</v>
      </c>
    </row>
    <row r="2493" spans="1:2" x14ac:dyDescent="0.3">
      <c r="A2493" t="s">
        <v>13459</v>
      </c>
      <c r="B2493">
        <v>6</v>
      </c>
    </row>
    <row r="2494" spans="1:2" x14ac:dyDescent="0.3">
      <c r="A2494" t="s">
        <v>13463</v>
      </c>
      <c r="B2494">
        <v>6.9</v>
      </c>
    </row>
    <row r="2495" spans="1:2" x14ac:dyDescent="0.3">
      <c r="A2495" t="s">
        <v>13468</v>
      </c>
      <c r="B2495">
        <v>5.7</v>
      </c>
    </row>
    <row r="2496" spans="1:2" x14ac:dyDescent="0.3">
      <c r="A2496" t="s">
        <v>5076</v>
      </c>
      <c r="B2496">
        <v>6.9</v>
      </c>
    </row>
    <row r="2497" spans="1:2" x14ac:dyDescent="0.3">
      <c r="A2497" t="s">
        <v>13483</v>
      </c>
      <c r="B2497">
        <v>4.4000000000000004</v>
      </c>
    </row>
    <row r="2498" spans="1:2" x14ac:dyDescent="0.3">
      <c r="A2498" t="s">
        <v>13489</v>
      </c>
      <c r="B2498">
        <v>7</v>
      </c>
    </row>
    <row r="2499" spans="1:2" x14ac:dyDescent="0.3">
      <c r="A2499" t="s">
        <v>2042</v>
      </c>
      <c r="B2499">
        <v>5.4</v>
      </c>
    </row>
    <row r="2500" spans="1:2" x14ac:dyDescent="0.3">
      <c r="A2500" t="s">
        <v>13498</v>
      </c>
      <c r="B2500">
        <v>5.4</v>
      </c>
    </row>
    <row r="2501" spans="1:2" x14ac:dyDescent="0.3">
      <c r="A2501" t="s">
        <v>13509</v>
      </c>
      <c r="B2501">
        <v>7.6</v>
      </c>
    </row>
    <row r="2502" spans="1:2" x14ac:dyDescent="0.3">
      <c r="A2502" t="s">
        <v>13514</v>
      </c>
      <c r="B2502">
        <v>5.9</v>
      </c>
    </row>
    <row r="2503" spans="1:2" x14ac:dyDescent="0.3">
      <c r="A2503" t="s">
        <v>1016</v>
      </c>
      <c r="B2503">
        <v>6.6</v>
      </c>
    </row>
    <row r="2504" spans="1:2" x14ac:dyDescent="0.3">
      <c r="A2504" t="s">
        <v>1198</v>
      </c>
      <c r="B2504">
        <v>6.7</v>
      </c>
    </row>
    <row r="2505" spans="1:2" x14ac:dyDescent="0.3">
      <c r="A2505" t="s">
        <v>13527</v>
      </c>
      <c r="B2505">
        <v>3.9</v>
      </c>
    </row>
    <row r="2506" spans="1:2" x14ac:dyDescent="0.3">
      <c r="A2506" t="s">
        <v>12560</v>
      </c>
      <c r="B2506">
        <v>5.7</v>
      </c>
    </row>
    <row r="2507" spans="1:2" x14ac:dyDescent="0.3">
      <c r="A2507" t="s">
        <v>13542</v>
      </c>
      <c r="B2507">
        <v>6.5</v>
      </c>
    </row>
    <row r="2508" spans="1:2" x14ac:dyDescent="0.3">
      <c r="A2508" t="s">
        <v>11327</v>
      </c>
      <c r="B2508">
        <v>6.8</v>
      </c>
    </row>
    <row r="2509" spans="1:2" x14ac:dyDescent="0.3">
      <c r="A2509" t="s">
        <v>5428</v>
      </c>
      <c r="B2509">
        <v>7.3</v>
      </c>
    </row>
    <row r="2510" spans="1:2" x14ac:dyDescent="0.3">
      <c r="A2510" t="s">
        <v>2392</v>
      </c>
      <c r="B2510">
        <v>7</v>
      </c>
    </row>
    <row r="2511" spans="1:2" x14ac:dyDescent="0.3">
      <c r="A2511" t="s">
        <v>13573</v>
      </c>
      <c r="B2511">
        <v>6.5</v>
      </c>
    </row>
    <row r="2512" spans="1:2" x14ac:dyDescent="0.3">
      <c r="A2512" t="s">
        <v>3891</v>
      </c>
      <c r="B2512">
        <v>7.7</v>
      </c>
    </row>
    <row r="2513" spans="1:2" x14ac:dyDescent="0.3">
      <c r="A2513" t="s">
        <v>1064</v>
      </c>
      <c r="B2513">
        <v>7.7</v>
      </c>
    </row>
    <row r="2514" spans="1:2" x14ac:dyDescent="0.3">
      <c r="A2514" t="s">
        <v>11131</v>
      </c>
      <c r="B2514">
        <v>6.8</v>
      </c>
    </row>
    <row r="2515" spans="1:2" x14ac:dyDescent="0.3">
      <c r="A2515" t="s">
        <v>11375</v>
      </c>
      <c r="B2515">
        <v>7.4</v>
      </c>
    </row>
    <row r="2516" spans="1:2" x14ac:dyDescent="0.3">
      <c r="A2516" t="s">
        <v>7181</v>
      </c>
      <c r="B2516">
        <v>5.0999999999999996</v>
      </c>
    </row>
    <row r="2517" spans="1:2" x14ac:dyDescent="0.3">
      <c r="A2517" t="s">
        <v>9128</v>
      </c>
      <c r="B2517">
        <v>7.4</v>
      </c>
    </row>
    <row r="2518" spans="1:2" x14ac:dyDescent="0.3">
      <c r="A2518" t="s">
        <v>13113</v>
      </c>
      <c r="B2518">
        <v>7.2</v>
      </c>
    </row>
    <row r="2519" spans="1:2" x14ac:dyDescent="0.3">
      <c r="A2519" t="s">
        <v>2952</v>
      </c>
      <c r="B2519">
        <v>8.3000000000000007</v>
      </c>
    </row>
    <row r="2520" spans="1:2" x14ac:dyDescent="0.3">
      <c r="A2520" t="s">
        <v>3563</v>
      </c>
      <c r="B2520">
        <v>8.1</v>
      </c>
    </row>
    <row r="2521" spans="1:2" x14ac:dyDescent="0.3">
      <c r="A2521" t="s">
        <v>3122</v>
      </c>
      <c r="B2521">
        <v>7.3</v>
      </c>
    </row>
    <row r="2522" spans="1:2" x14ac:dyDescent="0.3">
      <c r="A2522" t="s">
        <v>7997</v>
      </c>
      <c r="B2522">
        <v>3.6</v>
      </c>
    </row>
    <row r="2523" spans="1:2" x14ac:dyDescent="0.3">
      <c r="A2523" t="s">
        <v>1071</v>
      </c>
      <c r="B2523">
        <v>1.6</v>
      </c>
    </row>
    <row r="2524" spans="1:2" x14ac:dyDescent="0.3">
      <c r="A2524" t="s">
        <v>1204</v>
      </c>
      <c r="B2524">
        <v>8</v>
      </c>
    </row>
    <row r="2525" spans="1:2" x14ac:dyDescent="0.3">
      <c r="A2525" t="s">
        <v>4850</v>
      </c>
      <c r="B2525">
        <v>9</v>
      </c>
    </row>
    <row r="2526" spans="1:2" x14ac:dyDescent="0.3">
      <c r="A2526" t="s">
        <v>5769</v>
      </c>
      <c r="B2526">
        <v>6.1</v>
      </c>
    </row>
    <row r="2527" spans="1:2" x14ac:dyDescent="0.3">
      <c r="A2527" t="s">
        <v>2066</v>
      </c>
      <c r="B2527">
        <v>5.7</v>
      </c>
    </row>
    <row r="2528" spans="1:2" x14ac:dyDescent="0.3">
      <c r="A2528" t="s">
        <v>9878</v>
      </c>
      <c r="B2528">
        <v>6.8</v>
      </c>
    </row>
    <row r="2529" spans="1:2" x14ac:dyDescent="0.3">
      <c r="A2529" t="s">
        <v>13672</v>
      </c>
      <c r="B2529">
        <v>5.5</v>
      </c>
    </row>
    <row r="2530" spans="1:2" x14ac:dyDescent="0.3">
      <c r="A2530" t="s">
        <v>13676</v>
      </c>
      <c r="B2530">
        <v>6.8</v>
      </c>
    </row>
    <row r="2531" spans="1:2" x14ac:dyDescent="0.3">
      <c r="A2531" t="s">
        <v>13681</v>
      </c>
      <c r="B2531">
        <v>7.3</v>
      </c>
    </row>
    <row r="2532" spans="1:2" x14ac:dyDescent="0.3">
      <c r="A2532" t="s">
        <v>7181</v>
      </c>
      <c r="B2532">
        <v>6.1</v>
      </c>
    </row>
    <row r="2533" spans="1:2" x14ac:dyDescent="0.3">
      <c r="A2533" t="s">
        <v>7439</v>
      </c>
      <c r="B2533">
        <v>7.2</v>
      </c>
    </row>
    <row r="2534" spans="1:2" x14ac:dyDescent="0.3">
      <c r="A2534" t="s">
        <v>13692</v>
      </c>
      <c r="B2534">
        <v>5.9</v>
      </c>
    </row>
    <row r="2535" spans="1:2" x14ac:dyDescent="0.3">
      <c r="A2535" t="s">
        <v>13697</v>
      </c>
      <c r="B2535">
        <v>6.1</v>
      </c>
    </row>
    <row r="2536" spans="1:2" x14ac:dyDescent="0.3">
      <c r="A2536" t="s">
        <v>5128</v>
      </c>
      <c r="B2536">
        <v>6.8</v>
      </c>
    </row>
    <row r="2537" spans="1:2" x14ac:dyDescent="0.3">
      <c r="A2537" t="s">
        <v>13705</v>
      </c>
      <c r="B2537">
        <v>7.7</v>
      </c>
    </row>
    <row r="2538" spans="1:2" x14ac:dyDescent="0.3">
      <c r="A2538" t="s">
        <v>11127</v>
      </c>
      <c r="B2538">
        <v>4.9000000000000004</v>
      </c>
    </row>
    <row r="2539" spans="1:2" x14ac:dyDescent="0.3">
      <c r="A2539" t="s">
        <v>13712</v>
      </c>
      <c r="B2539">
        <v>6.1</v>
      </c>
    </row>
    <row r="2540" spans="1:2" x14ac:dyDescent="0.3">
      <c r="A2540" t="s">
        <v>11263</v>
      </c>
      <c r="B2540">
        <v>2.5</v>
      </c>
    </row>
    <row r="2541" spans="1:2" x14ac:dyDescent="0.3">
      <c r="A2541" t="s">
        <v>13720</v>
      </c>
      <c r="B2541">
        <v>6.1</v>
      </c>
    </row>
    <row r="2542" spans="1:2" x14ac:dyDescent="0.3">
      <c r="A2542" t="s">
        <v>13725</v>
      </c>
      <c r="B2542">
        <v>5.9</v>
      </c>
    </row>
    <row r="2543" spans="1:2" x14ac:dyDescent="0.3">
      <c r="A2543" t="s">
        <v>13730</v>
      </c>
      <c r="B2543">
        <v>5.7</v>
      </c>
    </row>
    <row r="2544" spans="1:2" x14ac:dyDescent="0.3">
      <c r="A2544" t="s">
        <v>13736</v>
      </c>
      <c r="B2544">
        <v>5.6</v>
      </c>
    </row>
    <row r="2545" spans="1:2" x14ac:dyDescent="0.3">
      <c r="A2545" t="s">
        <v>3259</v>
      </c>
      <c r="B2545">
        <v>7.2</v>
      </c>
    </row>
    <row r="2546" spans="1:2" x14ac:dyDescent="0.3">
      <c r="A2546" t="s">
        <v>13745</v>
      </c>
      <c r="B2546">
        <v>7.7</v>
      </c>
    </row>
    <row r="2547" spans="1:2" x14ac:dyDescent="0.3">
      <c r="A2547" t="s">
        <v>1800</v>
      </c>
      <c r="B2547">
        <v>7.8</v>
      </c>
    </row>
    <row r="2548" spans="1:2" x14ac:dyDescent="0.3">
      <c r="A2548" t="s">
        <v>13756</v>
      </c>
      <c r="B2548">
        <v>6.1</v>
      </c>
    </row>
    <row r="2549" spans="1:2" x14ac:dyDescent="0.3">
      <c r="A2549" t="s">
        <v>1495</v>
      </c>
      <c r="B2549">
        <v>5.8</v>
      </c>
    </row>
    <row r="2550" spans="1:2" x14ac:dyDescent="0.3">
      <c r="A2550" t="s">
        <v>5408</v>
      </c>
      <c r="B2550">
        <v>6.5</v>
      </c>
    </row>
    <row r="2551" spans="1:2" x14ac:dyDescent="0.3">
      <c r="A2551" t="s">
        <v>3694</v>
      </c>
      <c r="B2551">
        <v>7.9</v>
      </c>
    </row>
    <row r="2552" spans="1:2" x14ac:dyDescent="0.3">
      <c r="A2552" t="s">
        <v>13777</v>
      </c>
      <c r="B2552">
        <v>6.3</v>
      </c>
    </row>
    <row r="2553" spans="1:2" x14ac:dyDescent="0.3">
      <c r="A2553" t="s">
        <v>13781</v>
      </c>
      <c r="B2553">
        <v>3.8</v>
      </c>
    </row>
    <row r="2554" spans="1:2" x14ac:dyDescent="0.3">
      <c r="A2554" t="s">
        <v>13785</v>
      </c>
      <c r="B2554">
        <v>8.3000000000000007</v>
      </c>
    </row>
    <row r="2555" spans="1:2" x14ac:dyDescent="0.3">
      <c r="A2555" t="s">
        <v>6768</v>
      </c>
      <c r="B2555">
        <v>6.4</v>
      </c>
    </row>
    <row r="2556" spans="1:2" x14ac:dyDescent="0.3">
      <c r="A2556" t="s">
        <v>13792</v>
      </c>
      <c r="B2556">
        <v>6.7</v>
      </c>
    </row>
    <row r="2557" spans="1:2" x14ac:dyDescent="0.3">
      <c r="A2557" t="s">
        <v>10959</v>
      </c>
      <c r="B2557">
        <v>6.1</v>
      </c>
    </row>
    <row r="2558" spans="1:2" x14ac:dyDescent="0.3">
      <c r="A2558" t="s">
        <v>13803</v>
      </c>
      <c r="B2558">
        <v>6</v>
      </c>
    </row>
    <row r="2559" spans="1:2" x14ac:dyDescent="0.3">
      <c r="A2559" t="s">
        <v>13807</v>
      </c>
      <c r="B2559">
        <v>5.8</v>
      </c>
    </row>
    <row r="2560" spans="1:2" x14ac:dyDescent="0.3">
      <c r="A2560" t="s">
        <v>13811</v>
      </c>
      <c r="B2560">
        <v>5.6</v>
      </c>
    </row>
    <row r="2561" spans="1:2" x14ac:dyDescent="0.3">
      <c r="A2561" t="s">
        <v>13816</v>
      </c>
      <c r="B2561">
        <v>6.1</v>
      </c>
    </row>
    <row r="2562" spans="1:2" x14ac:dyDescent="0.3">
      <c r="A2562" t="s">
        <v>10752</v>
      </c>
      <c r="B2562">
        <v>5.9</v>
      </c>
    </row>
    <row r="2563" spans="1:2" x14ac:dyDescent="0.3">
      <c r="A2563" t="s">
        <v>13826</v>
      </c>
      <c r="B2563">
        <v>7.3</v>
      </c>
    </row>
    <row r="2564" spans="1:2" x14ac:dyDescent="0.3">
      <c r="A2564" t="s">
        <v>4351</v>
      </c>
      <c r="B2564">
        <v>6.8</v>
      </c>
    </row>
    <row r="2565" spans="1:2" x14ac:dyDescent="0.3">
      <c r="A2565" t="s">
        <v>1744</v>
      </c>
      <c r="B2565">
        <v>5.7</v>
      </c>
    </row>
    <row r="2566" spans="1:2" x14ac:dyDescent="0.3">
      <c r="A2566" t="s">
        <v>13839</v>
      </c>
      <c r="B2566">
        <v>7.3</v>
      </c>
    </row>
    <row r="2567" spans="1:2" x14ac:dyDescent="0.3">
      <c r="A2567" t="s">
        <v>8638</v>
      </c>
      <c r="B2567">
        <v>6.3</v>
      </c>
    </row>
    <row r="2568" spans="1:2" x14ac:dyDescent="0.3">
      <c r="A2568" t="s">
        <v>13850</v>
      </c>
      <c r="B2568">
        <v>5.9</v>
      </c>
    </row>
    <row r="2569" spans="1:2" x14ac:dyDescent="0.3">
      <c r="A2569" t="s">
        <v>10145</v>
      </c>
      <c r="B2569">
        <v>7.1</v>
      </c>
    </row>
    <row r="2570" spans="1:2" x14ac:dyDescent="0.3">
      <c r="A2570" t="s">
        <v>13857</v>
      </c>
      <c r="B2570">
        <v>8</v>
      </c>
    </row>
    <row r="2571" spans="1:2" x14ac:dyDescent="0.3">
      <c r="A2571" t="s">
        <v>13862</v>
      </c>
      <c r="B2571">
        <v>5.0999999999999996</v>
      </c>
    </row>
    <row r="2572" spans="1:2" x14ac:dyDescent="0.3">
      <c r="A2572" t="s">
        <v>10161</v>
      </c>
      <c r="B2572">
        <v>7.1</v>
      </c>
    </row>
    <row r="2573" spans="1:2" x14ac:dyDescent="0.3">
      <c r="A2573" t="s">
        <v>9430</v>
      </c>
      <c r="B2573">
        <v>6.5</v>
      </c>
    </row>
    <row r="2574" spans="1:2" x14ac:dyDescent="0.3">
      <c r="A2574" t="s">
        <v>4531</v>
      </c>
      <c r="B2574">
        <v>4.5</v>
      </c>
    </row>
    <row r="2575" spans="1:2" x14ac:dyDescent="0.3">
      <c r="A2575" t="s">
        <v>12455</v>
      </c>
      <c r="B2575">
        <v>6.6</v>
      </c>
    </row>
    <row r="2576" spans="1:2" x14ac:dyDescent="0.3">
      <c r="A2576" t="s">
        <v>565</v>
      </c>
      <c r="B2576">
        <v>4.3</v>
      </c>
    </row>
    <row r="2577" spans="1:2" x14ac:dyDescent="0.3">
      <c r="A2577" t="s">
        <v>13181</v>
      </c>
      <c r="B2577">
        <v>6.7</v>
      </c>
    </row>
    <row r="2578" spans="1:2" x14ac:dyDescent="0.3">
      <c r="A2578" t="s">
        <v>13893</v>
      </c>
      <c r="B2578">
        <v>6.8</v>
      </c>
    </row>
    <row r="2579" spans="1:2" x14ac:dyDescent="0.3">
      <c r="A2579" t="s">
        <v>13898</v>
      </c>
      <c r="B2579">
        <v>5.4</v>
      </c>
    </row>
    <row r="2580" spans="1:2" x14ac:dyDescent="0.3">
      <c r="A2580" t="s">
        <v>3739</v>
      </c>
      <c r="B2580">
        <v>6.6</v>
      </c>
    </row>
    <row r="2581" spans="1:2" x14ac:dyDescent="0.3">
      <c r="A2581" t="s">
        <v>1727</v>
      </c>
      <c r="B2581">
        <v>7.3</v>
      </c>
    </row>
    <row r="2582" spans="1:2" x14ac:dyDescent="0.3">
      <c r="A2582" t="s">
        <v>9392</v>
      </c>
      <c r="B2582">
        <v>6.9</v>
      </c>
    </row>
    <row r="2583" spans="1:2" x14ac:dyDescent="0.3">
      <c r="A2583" t="s">
        <v>1739</v>
      </c>
      <c r="B2583">
        <v>8</v>
      </c>
    </row>
    <row r="2584" spans="1:2" x14ac:dyDescent="0.3">
      <c r="A2584" t="s">
        <v>13030</v>
      </c>
      <c r="B2584">
        <v>7.8</v>
      </c>
    </row>
    <row r="2585" spans="1:2" x14ac:dyDescent="0.3">
      <c r="A2585" t="s">
        <v>9430</v>
      </c>
      <c r="B2585">
        <v>6.1</v>
      </c>
    </row>
    <row r="2586" spans="1:2" x14ac:dyDescent="0.3">
      <c r="A2586" t="s">
        <v>13944</v>
      </c>
      <c r="B2586">
        <v>5.0999999999999996</v>
      </c>
    </row>
    <row r="2587" spans="1:2" x14ac:dyDescent="0.3">
      <c r="A2587" t="s">
        <v>3585</v>
      </c>
      <c r="B2587">
        <v>7.4</v>
      </c>
    </row>
    <row r="2588" spans="1:2" x14ac:dyDescent="0.3">
      <c r="A2588" t="s">
        <v>13959</v>
      </c>
      <c r="B2588">
        <v>7.8</v>
      </c>
    </row>
    <row r="2589" spans="1:2" x14ac:dyDescent="0.3">
      <c r="A2589" t="s">
        <v>13347</v>
      </c>
      <c r="B2589">
        <v>8</v>
      </c>
    </row>
    <row r="2590" spans="1:2" x14ac:dyDescent="0.3">
      <c r="A2590" t="s">
        <v>12743</v>
      </c>
      <c r="B2590">
        <v>6.7</v>
      </c>
    </row>
    <row r="2591" spans="1:2" x14ac:dyDescent="0.3">
      <c r="A2591" t="s">
        <v>13974</v>
      </c>
      <c r="B2591">
        <v>6.6</v>
      </c>
    </row>
    <row r="2592" spans="1:2" x14ac:dyDescent="0.3">
      <c r="A2592" t="s">
        <v>13025</v>
      </c>
      <c r="B2592">
        <v>6.4</v>
      </c>
    </row>
    <row r="2593" spans="1:2" x14ac:dyDescent="0.3">
      <c r="A2593" t="s">
        <v>13982</v>
      </c>
      <c r="B2593">
        <v>6.7</v>
      </c>
    </row>
    <row r="2594" spans="1:2" x14ac:dyDescent="0.3">
      <c r="A2594" t="s">
        <v>13986</v>
      </c>
      <c r="B2594">
        <v>6.2</v>
      </c>
    </row>
    <row r="2595" spans="1:2" x14ac:dyDescent="0.3">
      <c r="A2595" t="s">
        <v>3154</v>
      </c>
      <c r="B2595">
        <v>7.3</v>
      </c>
    </row>
    <row r="2596" spans="1:2" x14ac:dyDescent="0.3">
      <c r="A2596" t="s">
        <v>13996</v>
      </c>
      <c r="B2596">
        <v>8.1</v>
      </c>
    </row>
    <row r="2597" spans="1:2" x14ac:dyDescent="0.3">
      <c r="A2597" t="s">
        <v>14002</v>
      </c>
      <c r="B2597">
        <v>7</v>
      </c>
    </row>
    <row r="2598" spans="1:2" x14ac:dyDescent="0.3">
      <c r="A2598" t="s">
        <v>4733</v>
      </c>
      <c r="B2598">
        <v>8</v>
      </c>
    </row>
    <row r="2599" spans="1:2" x14ac:dyDescent="0.3">
      <c r="A2599" t="s">
        <v>389</v>
      </c>
      <c r="B2599">
        <v>8</v>
      </c>
    </row>
    <row r="2600" spans="1:2" x14ac:dyDescent="0.3">
      <c r="A2600" t="s">
        <v>1744</v>
      </c>
      <c r="B2600">
        <v>7</v>
      </c>
    </row>
    <row r="2601" spans="1:2" x14ac:dyDescent="0.3">
      <c r="A2601" t="s">
        <v>14017</v>
      </c>
      <c r="B2601">
        <v>7.9</v>
      </c>
    </row>
    <row r="2602" spans="1:2" x14ac:dyDescent="0.3">
      <c r="A2602" t="s">
        <v>7443</v>
      </c>
      <c r="B2602">
        <v>5.9</v>
      </c>
    </row>
    <row r="2603" spans="1:2" x14ac:dyDescent="0.3">
      <c r="A2603" t="s">
        <v>1351</v>
      </c>
      <c r="B2603">
        <v>6.6</v>
      </c>
    </row>
    <row r="2604" spans="1:2" x14ac:dyDescent="0.3">
      <c r="A2604" t="s">
        <v>1351</v>
      </c>
      <c r="B2604">
        <v>6.3</v>
      </c>
    </row>
    <row r="2605" spans="1:2" x14ac:dyDescent="0.3">
      <c r="A2605" t="s">
        <v>9085</v>
      </c>
      <c r="B2605">
        <v>7.7</v>
      </c>
    </row>
    <row r="2606" spans="1:2" x14ac:dyDescent="0.3">
      <c r="A2606" t="s">
        <v>514</v>
      </c>
      <c r="B2606">
        <v>6.9</v>
      </c>
    </row>
    <row r="2607" spans="1:2" x14ac:dyDescent="0.3">
      <c r="A2607" t="s">
        <v>14040</v>
      </c>
      <c r="B2607">
        <v>7.1</v>
      </c>
    </row>
    <row r="2608" spans="1:2" x14ac:dyDescent="0.3">
      <c r="A2608" t="s">
        <v>1096</v>
      </c>
      <c r="B2608">
        <v>7.4</v>
      </c>
    </row>
    <row r="2609" spans="1:2" x14ac:dyDescent="0.3">
      <c r="A2609" t="s">
        <v>14048</v>
      </c>
      <c r="B2609">
        <v>6.5</v>
      </c>
    </row>
    <row r="2610" spans="1:2" x14ac:dyDescent="0.3">
      <c r="A2610" t="s">
        <v>6244</v>
      </c>
      <c r="B2610">
        <v>6.5</v>
      </c>
    </row>
    <row r="2611" spans="1:2" x14ac:dyDescent="0.3">
      <c r="A2611" t="s">
        <v>14061</v>
      </c>
      <c r="B2611">
        <v>6.8</v>
      </c>
    </row>
    <row r="2612" spans="1:2" x14ac:dyDescent="0.3">
      <c r="A2612" t="s">
        <v>1764</v>
      </c>
      <c r="B2612">
        <v>7.5</v>
      </c>
    </row>
    <row r="2613" spans="1:2" x14ac:dyDescent="0.3">
      <c r="A2613" t="s">
        <v>5230</v>
      </c>
      <c r="B2613">
        <v>6.6</v>
      </c>
    </row>
    <row r="2614" spans="1:2" x14ac:dyDescent="0.3">
      <c r="A2614" t="s">
        <v>1500</v>
      </c>
      <c r="B2614">
        <v>7.1</v>
      </c>
    </row>
    <row r="2615" spans="1:2" x14ac:dyDescent="0.3">
      <c r="A2615" t="s">
        <v>6126</v>
      </c>
      <c r="B2615">
        <v>6.6</v>
      </c>
    </row>
    <row r="2616" spans="1:2" x14ac:dyDescent="0.3">
      <c r="A2616" t="s">
        <v>2791</v>
      </c>
      <c r="B2616">
        <v>7</v>
      </c>
    </row>
    <row r="2617" spans="1:2" x14ac:dyDescent="0.3">
      <c r="A2617" t="s">
        <v>14086</v>
      </c>
      <c r="B2617">
        <v>3.3</v>
      </c>
    </row>
    <row r="2618" spans="1:2" x14ac:dyDescent="0.3">
      <c r="A2618" t="s">
        <v>14093</v>
      </c>
      <c r="B2618">
        <v>6.7</v>
      </c>
    </row>
    <row r="2619" spans="1:2" x14ac:dyDescent="0.3">
      <c r="A2619" t="s">
        <v>13173</v>
      </c>
      <c r="B2619">
        <v>6.8</v>
      </c>
    </row>
    <row r="2620" spans="1:2" x14ac:dyDescent="0.3">
      <c r="A2620" t="s">
        <v>14108</v>
      </c>
      <c r="B2620">
        <v>6</v>
      </c>
    </row>
    <row r="2621" spans="1:2" x14ac:dyDescent="0.3">
      <c r="A2621" t="s">
        <v>14112</v>
      </c>
      <c r="B2621">
        <v>5.4</v>
      </c>
    </row>
    <row r="2622" spans="1:2" x14ac:dyDescent="0.3">
      <c r="A2622" t="s">
        <v>14116</v>
      </c>
      <c r="B2622">
        <v>4.3</v>
      </c>
    </row>
    <row r="2623" spans="1:2" x14ac:dyDescent="0.3">
      <c r="A2623" t="s">
        <v>4597</v>
      </c>
      <c r="B2623">
        <v>6.2</v>
      </c>
    </row>
    <row r="2624" spans="1:2" x14ac:dyDescent="0.3">
      <c r="A2624" t="s">
        <v>14123</v>
      </c>
      <c r="B2624">
        <v>7.7</v>
      </c>
    </row>
    <row r="2625" spans="1:2" x14ac:dyDescent="0.3">
      <c r="A2625" t="s">
        <v>5882</v>
      </c>
      <c r="B2625">
        <v>7.4</v>
      </c>
    </row>
    <row r="2626" spans="1:2" x14ac:dyDescent="0.3">
      <c r="A2626" t="s">
        <v>14132</v>
      </c>
      <c r="B2626">
        <v>5.9</v>
      </c>
    </row>
    <row r="2627" spans="1:2" x14ac:dyDescent="0.3">
      <c r="A2627" t="s">
        <v>14139</v>
      </c>
      <c r="B2627">
        <v>7.8</v>
      </c>
    </row>
    <row r="2628" spans="1:2" x14ac:dyDescent="0.3">
      <c r="A2628" t="s">
        <v>4423</v>
      </c>
      <c r="B2628">
        <v>7.4</v>
      </c>
    </row>
    <row r="2629" spans="1:2" x14ac:dyDescent="0.3">
      <c r="A2629" t="s">
        <v>7227</v>
      </c>
      <c r="B2629">
        <v>6.5</v>
      </c>
    </row>
    <row r="2630" spans="1:2" x14ac:dyDescent="0.3">
      <c r="A2630" t="s">
        <v>4401</v>
      </c>
      <c r="B2630">
        <v>7</v>
      </c>
    </row>
    <row r="2631" spans="1:2" x14ac:dyDescent="0.3">
      <c r="A2631" t="s">
        <v>5647</v>
      </c>
      <c r="B2631">
        <v>7.6</v>
      </c>
    </row>
    <row r="2632" spans="1:2" x14ac:dyDescent="0.3">
      <c r="A2632" t="s">
        <v>11065</v>
      </c>
      <c r="B2632">
        <v>6.9</v>
      </c>
    </row>
    <row r="2633" spans="1:2" x14ac:dyDescent="0.3">
      <c r="A2633" t="s">
        <v>12904</v>
      </c>
      <c r="B2633">
        <v>5.3</v>
      </c>
    </row>
    <row r="2634" spans="1:2" x14ac:dyDescent="0.3">
      <c r="A2634" t="s">
        <v>14184</v>
      </c>
      <c r="B2634">
        <v>6.4</v>
      </c>
    </row>
    <row r="2635" spans="1:2" x14ac:dyDescent="0.3">
      <c r="A2635" t="s">
        <v>8191</v>
      </c>
      <c r="B2635">
        <v>7.8</v>
      </c>
    </row>
    <row r="2636" spans="1:2" x14ac:dyDescent="0.3">
      <c r="A2636" t="s">
        <v>14196</v>
      </c>
      <c r="B2636">
        <v>6.7</v>
      </c>
    </row>
    <row r="2637" spans="1:2" x14ac:dyDescent="0.3">
      <c r="A2637" t="s">
        <v>3917</v>
      </c>
      <c r="B2637">
        <v>5.3</v>
      </c>
    </row>
    <row r="2638" spans="1:2" x14ac:dyDescent="0.3">
      <c r="A2638" t="s">
        <v>8186</v>
      </c>
      <c r="B2638">
        <v>6.3</v>
      </c>
    </row>
    <row r="2639" spans="1:2" x14ac:dyDescent="0.3">
      <c r="A2639" t="s">
        <v>4531</v>
      </c>
      <c r="B2639">
        <v>7</v>
      </c>
    </row>
    <row r="2640" spans="1:2" x14ac:dyDescent="0.3">
      <c r="A2640" t="s">
        <v>5462</v>
      </c>
      <c r="B2640">
        <v>6.6</v>
      </c>
    </row>
    <row r="2641" spans="1:2" x14ac:dyDescent="0.3">
      <c r="A2641" t="s">
        <v>710</v>
      </c>
      <c r="B2641">
        <v>8.4</v>
      </c>
    </row>
    <row r="2642" spans="1:2" x14ac:dyDescent="0.3">
      <c r="A2642" t="s">
        <v>14238</v>
      </c>
      <c r="B2642">
        <v>5.4</v>
      </c>
    </row>
    <row r="2643" spans="1:2" x14ac:dyDescent="0.3">
      <c r="A2643" t="s">
        <v>5509</v>
      </c>
      <c r="B2643">
        <v>7.8</v>
      </c>
    </row>
    <row r="2644" spans="1:2" x14ac:dyDescent="0.3">
      <c r="A2644" t="s">
        <v>1939</v>
      </c>
      <c r="B2644">
        <v>7.6</v>
      </c>
    </row>
    <row r="2645" spans="1:2" x14ac:dyDescent="0.3">
      <c r="A2645" t="s">
        <v>14250</v>
      </c>
      <c r="B2645">
        <v>6.6</v>
      </c>
    </row>
    <row r="2646" spans="1:2" x14ac:dyDescent="0.3">
      <c r="A2646" t="s">
        <v>14254</v>
      </c>
      <c r="B2646">
        <v>6.4</v>
      </c>
    </row>
    <row r="2647" spans="1:2" x14ac:dyDescent="0.3">
      <c r="A2647" t="s">
        <v>14261</v>
      </c>
      <c r="B2647">
        <v>7</v>
      </c>
    </row>
    <row r="2648" spans="1:2" x14ac:dyDescent="0.3">
      <c r="A2648" t="s">
        <v>14267</v>
      </c>
      <c r="B2648">
        <v>5.7</v>
      </c>
    </row>
    <row r="2649" spans="1:2" x14ac:dyDescent="0.3">
      <c r="A2649" t="s">
        <v>14272</v>
      </c>
      <c r="B2649">
        <v>5.9</v>
      </c>
    </row>
    <row r="2650" spans="1:2" x14ac:dyDescent="0.3">
      <c r="A2650" t="s">
        <v>11224</v>
      </c>
      <c r="B2650">
        <v>6.3</v>
      </c>
    </row>
    <row r="2651" spans="1:2" x14ac:dyDescent="0.3">
      <c r="A2651" t="s">
        <v>4003</v>
      </c>
      <c r="B2651">
        <v>6.3</v>
      </c>
    </row>
    <row r="2652" spans="1:2" x14ac:dyDescent="0.3">
      <c r="A2652" t="s">
        <v>4027</v>
      </c>
      <c r="B2652">
        <v>6.2</v>
      </c>
    </row>
    <row r="2653" spans="1:2" x14ac:dyDescent="0.3">
      <c r="A2653" t="s">
        <v>12474</v>
      </c>
      <c r="B2653">
        <v>2.1</v>
      </c>
    </row>
    <row r="2654" spans="1:2" x14ac:dyDescent="0.3">
      <c r="A2654" t="s">
        <v>5076</v>
      </c>
      <c r="B2654">
        <v>5</v>
      </c>
    </row>
    <row r="2655" spans="1:2" x14ac:dyDescent="0.3">
      <c r="A2655" t="s">
        <v>14295</v>
      </c>
      <c r="B2655">
        <v>5.3</v>
      </c>
    </row>
    <row r="2656" spans="1:2" x14ac:dyDescent="0.3">
      <c r="A2656" t="s">
        <v>8972</v>
      </c>
      <c r="B2656">
        <v>7.1</v>
      </c>
    </row>
    <row r="2657" spans="1:2" x14ac:dyDescent="0.3">
      <c r="A2657" t="s">
        <v>14305</v>
      </c>
      <c r="B2657">
        <v>7</v>
      </c>
    </row>
    <row r="2658" spans="1:2" x14ac:dyDescent="0.3">
      <c r="A2658" t="s">
        <v>6891</v>
      </c>
      <c r="B2658">
        <v>7</v>
      </c>
    </row>
    <row r="2659" spans="1:2" x14ac:dyDescent="0.3">
      <c r="A2659" t="s">
        <v>14319</v>
      </c>
      <c r="B2659">
        <v>7.1</v>
      </c>
    </row>
    <row r="2660" spans="1:2" x14ac:dyDescent="0.3">
      <c r="A2660" t="s">
        <v>14323</v>
      </c>
      <c r="B2660">
        <v>7</v>
      </c>
    </row>
    <row r="2661" spans="1:2" x14ac:dyDescent="0.3">
      <c r="A2661" t="s">
        <v>14327</v>
      </c>
      <c r="B2661">
        <v>7.7</v>
      </c>
    </row>
    <row r="2662" spans="1:2" x14ac:dyDescent="0.3">
      <c r="A2662" t="s">
        <v>14334</v>
      </c>
      <c r="B2662">
        <v>7.1</v>
      </c>
    </row>
    <row r="2663" spans="1:2" x14ac:dyDescent="0.3">
      <c r="A2663" t="s">
        <v>14340</v>
      </c>
      <c r="B2663">
        <v>6.8</v>
      </c>
    </row>
    <row r="2664" spans="1:2" x14ac:dyDescent="0.3">
      <c r="A2664" t="s">
        <v>6977</v>
      </c>
      <c r="B2664">
        <v>7.5</v>
      </c>
    </row>
    <row r="2665" spans="1:2" x14ac:dyDescent="0.3">
      <c r="A2665" t="s">
        <v>14349</v>
      </c>
      <c r="B2665">
        <v>6.3</v>
      </c>
    </row>
    <row r="2666" spans="1:2" x14ac:dyDescent="0.3">
      <c r="A2666" t="s">
        <v>14356</v>
      </c>
      <c r="B2666">
        <v>7.3</v>
      </c>
    </row>
    <row r="2667" spans="1:2" x14ac:dyDescent="0.3">
      <c r="A2667" t="s">
        <v>5050</v>
      </c>
      <c r="B2667">
        <v>6.8</v>
      </c>
    </row>
    <row r="2668" spans="1:2" x14ac:dyDescent="0.3">
      <c r="A2668" t="s">
        <v>14365</v>
      </c>
      <c r="B2668">
        <v>7.2</v>
      </c>
    </row>
    <row r="2669" spans="1:2" x14ac:dyDescent="0.3">
      <c r="A2669" t="s">
        <v>220</v>
      </c>
      <c r="B2669">
        <v>6.4</v>
      </c>
    </row>
    <row r="2670" spans="1:2" x14ac:dyDescent="0.3">
      <c r="A2670" t="s">
        <v>10145</v>
      </c>
      <c r="B2670">
        <v>6</v>
      </c>
    </row>
    <row r="2671" spans="1:2" x14ac:dyDescent="0.3">
      <c r="A2671" t="s">
        <v>12371</v>
      </c>
      <c r="B2671">
        <v>6.4</v>
      </c>
    </row>
    <row r="2672" spans="1:2" x14ac:dyDescent="0.3">
      <c r="A2672" t="s">
        <v>14383</v>
      </c>
      <c r="B2672">
        <v>7.5</v>
      </c>
    </row>
    <row r="2673" spans="1:2" x14ac:dyDescent="0.3">
      <c r="A2673" t="s">
        <v>14387</v>
      </c>
      <c r="B2673">
        <v>7.1</v>
      </c>
    </row>
    <row r="2674" spans="1:2" x14ac:dyDescent="0.3">
      <c r="A2674" t="s">
        <v>14395</v>
      </c>
      <c r="B2674">
        <v>4.5999999999999996</v>
      </c>
    </row>
    <row r="2675" spans="1:2" x14ac:dyDescent="0.3">
      <c r="A2675" t="s">
        <v>14408</v>
      </c>
      <c r="B2675">
        <v>7.7</v>
      </c>
    </row>
    <row r="2676" spans="1:2" x14ac:dyDescent="0.3">
      <c r="A2676" t="s">
        <v>2066</v>
      </c>
      <c r="B2676">
        <v>5.6</v>
      </c>
    </row>
    <row r="2677" spans="1:2" x14ac:dyDescent="0.3">
      <c r="A2677" t="s">
        <v>14439</v>
      </c>
      <c r="B2677">
        <v>7.5</v>
      </c>
    </row>
    <row r="2678" spans="1:2" x14ac:dyDescent="0.3">
      <c r="A2678" t="s">
        <v>3367</v>
      </c>
      <c r="B2678">
        <v>5.8</v>
      </c>
    </row>
    <row r="2679" spans="1:2" x14ac:dyDescent="0.3">
      <c r="A2679" t="s">
        <v>1294</v>
      </c>
      <c r="B2679">
        <v>8.3000000000000007</v>
      </c>
    </row>
    <row r="2680" spans="1:2" x14ac:dyDescent="0.3">
      <c r="A2680" t="s">
        <v>13140</v>
      </c>
      <c r="B2680">
        <v>6.6</v>
      </c>
    </row>
    <row r="2681" spans="1:2" x14ac:dyDescent="0.3">
      <c r="A2681" t="s">
        <v>14462</v>
      </c>
      <c r="B2681">
        <v>7.5</v>
      </c>
    </row>
    <row r="2682" spans="1:2" x14ac:dyDescent="0.3">
      <c r="A2682" t="s">
        <v>2843</v>
      </c>
      <c r="B2682">
        <v>7.2</v>
      </c>
    </row>
    <row r="2683" spans="1:2" x14ac:dyDescent="0.3">
      <c r="A2683" t="s">
        <v>1432</v>
      </c>
      <c r="B2683">
        <v>8.6999999999999993</v>
      </c>
    </row>
    <row r="2684" spans="1:2" x14ac:dyDescent="0.3">
      <c r="A2684" t="s">
        <v>14487</v>
      </c>
      <c r="B2684">
        <v>6</v>
      </c>
    </row>
    <row r="2685" spans="1:2" x14ac:dyDescent="0.3">
      <c r="A2685" t="s">
        <v>9065</v>
      </c>
      <c r="B2685">
        <v>8</v>
      </c>
    </row>
    <row r="2686" spans="1:2" x14ac:dyDescent="0.3">
      <c r="A2686" t="s">
        <v>4066</v>
      </c>
      <c r="B2686">
        <v>4.5</v>
      </c>
    </row>
    <row r="2687" spans="1:2" x14ac:dyDescent="0.3">
      <c r="A2687" t="s">
        <v>4166</v>
      </c>
      <c r="B2687">
        <v>7.9</v>
      </c>
    </row>
    <row r="2688" spans="1:2" x14ac:dyDescent="0.3">
      <c r="A2688" t="s">
        <v>6963</v>
      </c>
      <c r="B2688">
        <v>7.5</v>
      </c>
    </row>
    <row r="2689" spans="1:2" x14ac:dyDescent="0.3">
      <c r="A2689" t="s">
        <v>14518</v>
      </c>
      <c r="B2689">
        <v>6.8</v>
      </c>
    </row>
    <row r="2690" spans="1:2" x14ac:dyDescent="0.3">
      <c r="A2690" t="s">
        <v>14527</v>
      </c>
      <c r="B2690">
        <v>7.2</v>
      </c>
    </row>
    <row r="2691" spans="1:2" x14ac:dyDescent="0.3">
      <c r="A2691" t="s">
        <v>1324</v>
      </c>
      <c r="B2691">
        <v>7.1</v>
      </c>
    </row>
    <row r="2692" spans="1:2" x14ac:dyDescent="0.3">
      <c r="A2692" t="s">
        <v>2612</v>
      </c>
      <c r="B2692">
        <v>7.4</v>
      </c>
    </row>
    <row r="2693" spans="1:2" x14ac:dyDescent="0.3">
      <c r="A2693" t="s">
        <v>8015</v>
      </c>
      <c r="B2693">
        <v>7.6</v>
      </c>
    </row>
    <row r="2694" spans="1:2" x14ac:dyDescent="0.3">
      <c r="A2694" t="s">
        <v>6063</v>
      </c>
      <c r="B2694">
        <v>6.9</v>
      </c>
    </row>
    <row r="2695" spans="1:2" x14ac:dyDescent="0.3">
      <c r="A2695" t="s">
        <v>12184</v>
      </c>
      <c r="B2695">
        <v>6</v>
      </c>
    </row>
    <row r="2696" spans="1:2" x14ac:dyDescent="0.3">
      <c r="A2696" t="s">
        <v>12876</v>
      </c>
      <c r="B2696">
        <v>7.3</v>
      </c>
    </row>
    <row r="2697" spans="1:2" x14ac:dyDescent="0.3">
      <c r="A2697" t="s">
        <v>14563</v>
      </c>
      <c r="B2697">
        <v>4.5999999999999996</v>
      </c>
    </row>
    <row r="2698" spans="1:2" x14ac:dyDescent="0.3">
      <c r="A2698" t="s">
        <v>2246</v>
      </c>
      <c r="B2698">
        <v>6</v>
      </c>
    </row>
    <row r="2699" spans="1:2" x14ac:dyDescent="0.3">
      <c r="A2699" t="s">
        <v>7404</v>
      </c>
      <c r="B2699">
        <v>5.5</v>
      </c>
    </row>
    <row r="2700" spans="1:2" x14ac:dyDescent="0.3">
      <c r="A2700" t="s">
        <v>14580</v>
      </c>
      <c r="B2700">
        <v>7.5</v>
      </c>
    </row>
    <row r="2701" spans="1:2" x14ac:dyDescent="0.3">
      <c r="A2701" t="s">
        <v>14591</v>
      </c>
      <c r="B2701">
        <v>6.3</v>
      </c>
    </row>
    <row r="2702" spans="1:2" x14ac:dyDescent="0.3">
      <c r="A2702" t="s">
        <v>6102</v>
      </c>
      <c r="B2702">
        <v>5.0999999999999996</v>
      </c>
    </row>
    <row r="2703" spans="1:2" x14ac:dyDescent="0.3">
      <c r="A2703" t="s">
        <v>14598</v>
      </c>
      <c r="B2703">
        <v>6.8</v>
      </c>
    </row>
    <row r="2704" spans="1:2" x14ac:dyDescent="0.3">
      <c r="A2704" t="s">
        <v>14604</v>
      </c>
      <c r="B2704">
        <v>5.3</v>
      </c>
    </row>
    <row r="2705" spans="1:2" x14ac:dyDescent="0.3">
      <c r="A2705" t="s">
        <v>9796</v>
      </c>
      <c r="B2705">
        <v>7.3</v>
      </c>
    </row>
    <row r="2706" spans="1:2" x14ac:dyDescent="0.3">
      <c r="A2706" t="s">
        <v>14611</v>
      </c>
      <c r="B2706">
        <v>7.3</v>
      </c>
    </row>
    <row r="2707" spans="1:2" x14ac:dyDescent="0.3">
      <c r="A2707" t="s">
        <v>1104</v>
      </c>
      <c r="B2707">
        <v>7.1</v>
      </c>
    </row>
    <row r="2708" spans="1:2" x14ac:dyDescent="0.3">
      <c r="A2708" t="s">
        <v>79</v>
      </c>
      <c r="B2708">
        <v>7.6</v>
      </c>
    </row>
    <row r="2709" spans="1:2" x14ac:dyDescent="0.3">
      <c r="A2709" t="s">
        <v>14622</v>
      </c>
      <c r="B2709">
        <v>5.3</v>
      </c>
    </row>
    <row r="2710" spans="1:2" x14ac:dyDescent="0.3">
      <c r="A2710" t="s">
        <v>7635</v>
      </c>
      <c r="B2710">
        <v>7.8</v>
      </c>
    </row>
    <row r="2711" spans="1:2" x14ac:dyDescent="0.3">
      <c r="A2711" t="s">
        <v>14631</v>
      </c>
      <c r="B2711">
        <v>7.7</v>
      </c>
    </row>
    <row r="2712" spans="1:2" x14ac:dyDescent="0.3">
      <c r="A2712" t="s">
        <v>11327</v>
      </c>
      <c r="B2712">
        <v>7.7</v>
      </c>
    </row>
    <row r="2713" spans="1:2" x14ac:dyDescent="0.3">
      <c r="A2713" t="s">
        <v>13781</v>
      </c>
      <c r="B2713">
        <v>5.4</v>
      </c>
    </row>
    <row r="2714" spans="1:2" x14ac:dyDescent="0.3">
      <c r="A2714" t="s">
        <v>10306</v>
      </c>
      <c r="B2714">
        <v>6.2</v>
      </c>
    </row>
    <row r="2715" spans="1:2" x14ac:dyDescent="0.3">
      <c r="A2715" t="s">
        <v>7113</v>
      </c>
      <c r="B2715">
        <v>7.4</v>
      </c>
    </row>
    <row r="2716" spans="1:2" x14ac:dyDescent="0.3">
      <c r="A2716" t="s">
        <v>1502</v>
      </c>
      <c r="B2716">
        <v>6.2</v>
      </c>
    </row>
    <row r="2717" spans="1:2" x14ac:dyDescent="0.3">
      <c r="A2717" t="s">
        <v>14654</v>
      </c>
      <c r="B2717">
        <v>5.0999999999999996</v>
      </c>
    </row>
    <row r="2718" spans="1:2" x14ac:dyDescent="0.3">
      <c r="A2718" t="s">
        <v>14669</v>
      </c>
      <c r="B2718">
        <v>6.8</v>
      </c>
    </row>
    <row r="2719" spans="1:2" x14ac:dyDescent="0.3">
      <c r="A2719" t="s">
        <v>14680</v>
      </c>
      <c r="B2719">
        <v>5.8</v>
      </c>
    </row>
    <row r="2720" spans="1:2" x14ac:dyDescent="0.3">
      <c r="A2720" t="s">
        <v>14697</v>
      </c>
      <c r="B2720">
        <v>6.4</v>
      </c>
    </row>
    <row r="2721" spans="1:2" x14ac:dyDescent="0.3">
      <c r="A2721" t="s">
        <v>14704</v>
      </c>
      <c r="B2721">
        <v>6</v>
      </c>
    </row>
    <row r="2722" spans="1:2" x14ac:dyDescent="0.3">
      <c r="A2722" t="s">
        <v>5990</v>
      </c>
      <c r="B2722">
        <v>6.9</v>
      </c>
    </row>
    <row r="2723" spans="1:2" x14ac:dyDescent="0.3">
      <c r="A2723" t="s">
        <v>14714</v>
      </c>
      <c r="B2723">
        <v>5.5</v>
      </c>
    </row>
    <row r="2724" spans="1:2" x14ac:dyDescent="0.3">
      <c r="A2724" t="s">
        <v>14719</v>
      </c>
      <c r="B2724">
        <v>5.4</v>
      </c>
    </row>
    <row r="2725" spans="1:2" x14ac:dyDescent="0.3">
      <c r="A2725" t="s">
        <v>3727</v>
      </c>
      <c r="B2725">
        <v>8.3000000000000007</v>
      </c>
    </row>
    <row r="2726" spans="1:2" x14ac:dyDescent="0.3">
      <c r="A2726" t="s">
        <v>389</v>
      </c>
      <c r="B2726">
        <v>7.9</v>
      </c>
    </row>
    <row r="2727" spans="1:2" x14ac:dyDescent="0.3">
      <c r="A2727" t="s">
        <v>14735</v>
      </c>
      <c r="B2727">
        <v>6.5</v>
      </c>
    </row>
    <row r="2728" spans="1:2" x14ac:dyDescent="0.3">
      <c r="A2728" t="s">
        <v>14744</v>
      </c>
      <c r="B2728">
        <v>6.4</v>
      </c>
    </row>
    <row r="2729" spans="1:2" x14ac:dyDescent="0.3">
      <c r="A2729" t="s">
        <v>14767</v>
      </c>
      <c r="B2729">
        <v>6.6</v>
      </c>
    </row>
    <row r="2730" spans="1:2" x14ac:dyDescent="0.3">
      <c r="A2730" t="s">
        <v>6051</v>
      </c>
      <c r="B2730">
        <v>8.3000000000000007</v>
      </c>
    </row>
    <row r="2731" spans="1:2" x14ac:dyDescent="0.3">
      <c r="A2731" t="s">
        <v>14787</v>
      </c>
      <c r="B2731">
        <v>6.2</v>
      </c>
    </row>
    <row r="2732" spans="1:2" x14ac:dyDescent="0.3">
      <c r="A2732" t="s">
        <v>2698</v>
      </c>
      <c r="B2732">
        <v>6.9</v>
      </c>
    </row>
    <row r="2733" spans="1:2" x14ac:dyDescent="0.3">
      <c r="A2733" t="s">
        <v>1165</v>
      </c>
      <c r="B2733">
        <v>5.9</v>
      </c>
    </row>
    <row r="2734" spans="1:2" x14ac:dyDescent="0.3">
      <c r="A2734" t="s">
        <v>14799</v>
      </c>
      <c r="B2734">
        <v>6.1</v>
      </c>
    </row>
    <row r="2735" spans="1:2" x14ac:dyDescent="0.3">
      <c r="A2735" t="s">
        <v>12474</v>
      </c>
      <c r="B2735">
        <v>5.8</v>
      </c>
    </row>
    <row r="2736" spans="1:2" x14ac:dyDescent="0.3">
      <c r="A2736" t="s">
        <v>14787</v>
      </c>
      <c r="B2736">
        <v>5.9</v>
      </c>
    </row>
    <row r="2737" spans="1:2" x14ac:dyDescent="0.3">
      <c r="A2737" t="s">
        <v>6854</v>
      </c>
      <c r="B2737">
        <v>5.5</v>
      </c>
    </row>
    <row r="2738" spans="1:2" x14ac:dyDescent="0.3">
      <c r="A2738" t="s">
        <v>9516</v>
      </c>
      <c r="B2738">
        <v>5</v>
      </c>
    </row>
    <row r="2739" spans="1:2" x14ac:dyDescent="0.3">
      <c r="A2739" t="s">
        <v>487</v>
      </c>
      <c r="B2739">
        <v>7</v>
      </c>
    </row>
    <row r="2740" spans="1:2" x14ac:dyDescent="0.3">
      <c r="A2740" t="s">
        <v>4437</v>
      </c>
      <c r="B2740">
        <v>6.4</v>
      </c>
    </row>
    <row r="2741" spans="1:2" x14ac:dyDescent="0.3">
      <c r="A2741" t="s">
        <v>10819</v>
      </c>
      <c r="B2741">
        <v>5.9</v>
      </c>
    </row>
    <row r="2742" spans="1:2" x14ac:dyDescent="0.3">
      <c r="A2742" t="s">
        <v>2178</v>
      </c>
      <c r="B2742">
        <v>7</v>
      </c>
    </row>
    <row r="2743" spans="1:2" x14ac:dyDescent="0.3">
      <c r="A2743" t="s">
        <v>9610</v>
      </c>
      <c r="B2743">
        <v>6.1</v>
      </c>
    </row>
    <row r="2744" spans="1:2" x14ac:dyDescent="0.3">
      <c r="A2744" t="s">
        <v>4437</v>
      </c>
      <c r="B2744">
        <v>6.9</v>
      </c>
    </row>
    <row r="2745" spans="1:2" x14ac:dyDescent="0.3">
      <c r="A2745" t="s">
        <v>14844</v>
      </c>
      <c r="B2745">
        <v>7.5</v>
      </c>
    </row>
    <row r="2746" spans="1:2" x14ac:dyDescent="0.3">
      <c r="A2746" t="s">
        <v>4537</v>
      </c>
      <c r="B2746">
        <v>7.3</v>
      </c>
    </row>
    <row r="2747" spans="1:2" x14ac:dyDescent="0.3">
      <c r="A2747" t="s">
        <v>14854</v>
      </c>
      <c r="B2747">
        <v>6.5</v>
      </c>
    </row>
    <row r="2748" spans="1:2" x14ac:dyDescent="0.3">
      <c r="A2748" t="s">
        <v>845</v>
      </c>
      <c r="B2748">
        <v>6.2</v>
      </c>
    </row>
    <row r="2749" spans="1:2" x14ac:dyDescent="0.3">
      <c r="A2749" t="s">
        <v>10983</v>
      </c>
      <c r="B2749">
        <v>6</v>
      </c>
    </row>
    <row r="2750" spans="1:2" x14ac:dyDescent="0.3">
      <c r="A2750" t="s">
        <v>14108</v>
      </c>
      <c r="B2750">
        <v>6.3</v>
      </c>
    </row>
    <row r="2751" spans="1:2" x14ac:dyDescent="0.3">
      <c r="A2751" t="s">
        <v>14876</v>
      </c>
      <c r="B2751">
        <v>5.8</v>
      </c>
    </row>
    <row r="2752" spans="1:2" x14ac:dyDescent="0.3">
      <c r="A2752" t="s">
        <v>14789</v>
      </c>
      <c r="B2752">
        <v>6.1</v>
      </c>
    </row>
    <row r="2753" spans="1:2" x14ac:dyDescent="0.3">
      <c r="A2753" t="s">
        <v>14884</v>
      </c>
      <c r="B2753">
        <v>6.9</v>
      </c>
    </row>
    <row r="2754" spans="1:2" x14ac:dyDescent="0.3">
      <c r="A2754" t="s">
        <v>8480</v>
      </c>
      <c r="B2754">
        <v>5.4</v>
      </c>
    </row>
    <row r="2755" spans="1:2" x14ac:dyDescent="0.3">
      <c r="A2755" t="s">
        <v>14895</v>
      </c>
      <c r="B2755">
        <v>6.7</v>
      </c>
    </row>
    <row r="2756" spans="1:2" x14ac:dyDescent="0.3">
      <c r="A2756" t="s">
        <v>7134</v>
      </c>
      <c r="B2756">
        <v>7.4</v>
      </c>
    </row>
    <row r="2757" spans="1:2" x14ac:dyDescent="0.3">
      <c r="A2757" t="s">
        <v>14902</v>
      </c>
      <c r="B2757">
        <v>5.6</v>
      </c>
    </row>
    <row r="2758" spans="1:2" x14ac:dyDescent="0.3">
      <c r="A2758" t="s">
        <v>2843</v>
      </c>
      <c r="B2758">
        <v>6.5</v>
      </c>
    </row>
    <row r="2759" spans="1:2" x14ac:dyDescent="0.3">
      <c r="A2759" t="s">
        <v>12291</v>
      </c>
      <c r="B2759">
        <v>6.5</v>
      </c>
    </row>
    <row r="2760" spans="1:2" x14ac:dyDescent="0.3">
      <c r="A2760" t="s">
        <v>3880</v>
      </c>
      <c r="B2760">
        <v>5.8</v>
      </c>
    </row>
    <row r="2761" spans="1:2" x14ac:dyDescent="0.3">
      <c r="A2761" t="s">
        <v>9525</v>
      </c>
      <c r="B2761">
        <v>5</v>
      </c>
    </row>
    <row r="2762" spans="1:2" x14ac:dyDescent="0.3">
      <c r="A2762" t="s">
        <v>14921</v>
      </c>
      <c r="B2762">
        <v>5.5</v>
      </c>
    </row>
    <row r="2763" spans="1:2" x14ac:dyDescent="0.3">
      <c r="A2763" t="s">
        <v>10444</v>
      </c>
      <c r="B2763">
        <v>6.5</v>
      </c>
    </row>
    <row r="2764" spans="1:2" x14ac:dyDescent="0.3">
      <c r="A2764" t="s">
        <v>4850</v>
      </c>
      <c r="B2764">
        <v>7.2</v>
      </c>
    </row>
    <row r="2765" spans="1:2" x14ac:dyDescent="0.3">
      <c r="A2765" t="s">
        <v>14940</v>
      </c>
      <c r="B2765">
        <v>5.2</v>
      </c>
    </row>
    <row r="2766" spans="1:2" x14ac:dyDescent="0.3">
      <c r="A2766" t="s">
        <v>14946</v>
      </c>
      <c r="B2766">
        <v>5.7</v>
      </c>
    </row>
    <row r="2767" spans="1:2" x14ac:dyDescent="0.3">
      <c r="A2767" t="s">
        <v>13404</v>
      </c>
      <c r="B2767">
        <v>4.7</v>
      </c>
    </row>
    <row r="2768" spans="1:2" x14ac:dyDescent="0.3">
      <c r="A2768" t="s">
        <v>14954</v>
      </c>
      <c r="B2768">
        <v>5.9</v>
      </c>
    </row>
    <row r="2769" spans="1:2" x14ac:dyDescent="0.3">
      <c r="A2769" t="s">
        <v>11681</v>
      </c>
      <c r="B2769">
        <v>6.8</v>
      </c>
    </row>
    <row r="2770" spans="1:2" x14ac:dyDescent="0.3">
      <c r="A2770" t="s">
        <v>14961</v>
      </c>
      <c r="B2770">
        <v>5.9</v>
      </c>
    </row>
    <row r="2771" spans="1:2" x14ac:dyDescent="0.3">
      <c r="A2771" t="s">
        <v>5382</v>
      </c>
      <c r="B2771">
        <v>7.7</v>
      </c>
    </row>
    <row r="2772" spans="1:2" x14ac:dyDescent="0.3">
      <c r="A2772" t="s">
        <v>6529</v>
      </c>
      <c r="B2772">
        <v>4.4000000000000004</v>
      </c>
    </row>
    <row r="2773" spans="1:2" x14ac:dyDescent="0.3">
      <c r="A2773" t="s">
        <v>4537</v>
      </c>
      <c r="B2773">
        <v>6.6</v>
      </c>
    </row>
    <row r="2774" spans="1:2" x14ac:dyDescent="0.3">
      <c r="A2774" t="s">
        <v>14985</v>
      </c>
      <c r="B2774">
        <v>6.7</v>
      </c>
    </row>
    <row r="2775" spans="1:2" x14ac:dyDescent="0.3">
      <c r="A2775" t="s">
        <v>11562</v>
      </c>
      <c r="B2775">
        <v>5.5</v>
      </c>
    </row>
    <row r="2776" spans="1:2" x14ac:dyDescent="0.3">
      <c r="A2776" t="s">
        <v>5076</v>
      </c>
      <c r="B2776">
        <v>6.5</v>
      </c>
    </row>
    <row r="2777" spans="1:2" x14ac:dyDescent="0.3">
      <c r="A2777" t="s">
        <v>4982</v>
      </c>
      <c r="B2777">
        <v>6.2</v>
      </c>
    </row>
    <row r="2778" spans="1:2" x14ac:dyDescent="0.3">
      <c r="A2778" t="s">
        <v>1902</v>
      </c>
      <c r="B2778">
        <v>7.1</v>
      </c>
    </row>
    <row r="2779" spans="1:2" x14ac:dyDescent="0.3">
      <c r="A2779" t="s">
        <v>15006</v>
      </c>
      <c r="B2779">
        <v>6.1</v>
      </c>
    </row>
    <row r="2780" spans="1:2" x14ac:dyDescent="0.3">
      <c r="A2780" t="s">
        <v>13030</v>
      </c>
      <c r="B2780">
        <v>6</v>
      </c>
    </row>
    <row r="2781" spans="1:2" x14ac:dyDescent="0.3">
      <c r="A2781" t="s">
        <v>11999</v>
      </c>
      <c r="B2781">
        <v>7.4</v>
      </c>
    </row>
    <row r="2782" spans="1:2" x14ac:dyDescent="0.3">
      <c r="A2782" t="s">
        <v>15022</v>
      </c>
      <c r="B2782">
        <v>5.9</v>
      </c>
    </row>
    <row r="2783" spans="1:2" x14ac:dyDescent="0.3">
      <c r="A2783" t="s">
        <v>15027</v>
      </c>
      <c r="B2783">
        <v>4.0999999999999996</v>
      </c>
    </row>
    <row r="2784" spans="1:2" x14ac:dyDescent="0.3">
      <c r="A2784" t="s">
        <v>15038</v>
      </c>
      <c r="B2784">
        <v>5.9</v>
      </c>
    </row>
    <row r="2785" spans="1:2" x14ac:dyDescent="0.3">
      <c r="A2785" t="s">
        <v>14611</v>
      </c>
      <c r="B2785">
        <v>7</v>
      </c>
    </row>
    <row r="2786" spans="1:2" x14ac:dyDescent="0.3">
      <c r="A2786" t="s">
        <v>6868</v>
      </c>
      <c r="B2786">
        <v>6.8</v>
      </c>
    </row>
    <row r="2787" spans="1:2" x14ac:dyDescent="0.3">
      <c r="A2787" t="s">
        <v>15048</v>
      </c>
      <c r="B2787">
        <v>7.4</v>
      </c>
    </row>
    <row r="2788" spans="1:2" x14ac:dyDescent="0.3">
      <c r="A2788" t="s">
        <v>15052</v>
      </c>
      <c r="B2788">
        <v>7.1</v>
      </c>
    </row>
    <row r="2789" spans="1:2" x14ac:dyDescent="0.3">
      <c r="A2789" t="s">
        <v>15056</v>
      </c>
      <c r="B2789">
        <v>7</v>
      </c>
    </row>
    <row r="2790" spans="1:2" x14ac:dyDescent="0.3">
      <c r="A2790" t="s">
        <v>7540</v>
      </c>
      <c r="B2790">
        <v>5.8</v>
      </c>
    </row>
    <row r="2791" spans="1:2" x14ac:dyDescent="0.3">
      <c r="A2791" t="s">
        <v>14061</v>
      </c>
      <c r="B2791">
        <v>7.8</v>
      </c>
    </row>
    <row r="2792" spans="1:2" x14ac:dyDescent="0.3">
      <c r="A2792" t="s">
        <v>15069</v>
      </c>
      <c r="B2792">
        <v>6.5</v>
      </c>
    </row>
    <row r="2793" spans="1:2" x14ac:dyDescent="0.3">
      <c r="A2793" t="s">
        <v>255</v>
      </c>
      <c r="B2793">
        <v>7</v>
      </c>
    </row>
    <row r="2794" spans="1:2" x14ac:dyDescent="0.3">
      <c r="A2794" t="s">
        <v>225</v>
      </c>
      <c r="B2794">
        <v>6.3</v>
      </c>
    </row>
    <row r="2795" spans="1:2" x14ac:dyDescent="0.3">
      <c r="A2795" t="s">
        <v>12365</v>
      </c>
      <c r="B2795">
        <v>5.3</v>
      </c>
    </row>
    <row r="2796" spans="1:2" x14ac:dyDescent="0.3">
      <c r="A2796" t="s">
        <v>9843</v>
      </c>
      <c r="B2796">
        <v>5.5</v>
      </c>
    </row>
    <row r="2797" spans="1:2" x14ac:dyDescent="0.3">
      <c r="A2797" t="s">
        <v>5647</v>
      </c>
      <c r="B2797">
        <v>7.4</v>
      </c>
    </row>
    <row r="2798" spans="1:2" x14ac:dyDescent="0.3">
      <c r="A2798" t="s">
        <v>8764</v>
      </c>
      <c r="B2798">
        <v>4.3</v>
      </c>
    </row>
    <row r="2799" spans="1:2" x14ac:dyDescent="0.3">
      <c r="A2799" t="s">
        <v>15097</v>
      </c>
      <c r="B2799">
        <v>5.2</v>
      </c>
    </row>
    <row r="2800" spans="1:2" x14ac:dyDescent="0.3">
      <c r="A2800" t="s">
        <v>15101</v>
      </c>
      <c r="B2800">
        <v>6.7</v>
      </c>
    </row>
    <row r="2801" spans="1:2" x14ac:dyDescent="0.3">
      <c r="A2801" t="s">
        <v>7744</v>
      </c>
      <c r="B2801">
        <v>8.6</v>
      </c>
    </row>
    <row r="2802" spans="1:2" x14ac:dyDescent="0.3">
      <c r="A2802" t="s">
        <v>15118</v>
      </c>
      <c r="B2802">
        <v>6.1</v>
      </c>
    </row>
    <row r="2803" spans="1:2" x14ac:dyDescent="0.3">
      <c r="A2803" t="s">
        <v>15124</v>
      </c>
      <c r="B2803">
        <v>5.8</v>
      </c>
    </row>
    <row r="2804" spans="1:2" x14ac:dyDescent="0.3">
      <c r="A2804" t="s">
        <v>15128</v>
      </c>
      <c r="B2804">
        <v>7.7</v>
      </c>
    </row>
    <row r="2805" spans="1:2" x14ac:dyDescent="0.3">
      <c r="A2805" t="s">
        <v>5877</v>
      </c>
      <c r="B2805">
        <v>8</v>
      </c>
    </row>
    <row r="2806" spans="1:2" x14ac:dyDescent="0.3">
      <c r="A2806" t="s">
        <v>15139</v>
      </c>
      <c r="B2806">
        <v>5.6</v>
      </c>
    </row>
    <row r="2807" spans="1:2" x14ac:dyDescent="0.3">
      <c r="A2807" t="s">
        <v>15144</v>
      </c>
      <c r="B2807">
        <v>6.7</v>
      </c>
    </row>
    <row r="2808" spans="1:2" x14ac:dyDescent="0.3">
      <c r="A2808" t="s">
        <v>11065</v>
      </c>
      <c r="B2808">
        <v>6.6</v>
      </c>
    </row>
    <row r="2809" spans="1:2" x14ac:dyDescent="0.3">
      <c r="A2809" t="s">
        <v>15162</v>
      </c>
      <c r="B2809">
        <v>4.0999999999999996</v>
      </c>
    </row>
    <row r="2810" spans="1:2" x14ac:dyDescent="0.3">
      <c r="A2810" t="s">
        <v>10018</v>
      </c>
      <c r="B2810">
        <v>7.3</v>
      </c>
    </row>
    <row r="2811" spans="1:2" x14ac:dyDescent="0.3">
      <c r="A2811" t="s">
        <v>15172</v>
      </c>
      <c r="B2811">
        <v>7.1</v>
      </c>
    </row>
    <row r="2812" spans="1:2" x14ac:dyDescent="0.3">
      <c r="A2812" t="s">
        <v>15176</v>
      </c>
      <c r="B2812">
        <v>6.5</v>
      </c>
    </row>
    <row r="2813" spans="1:2" x14ac:dyDescent="0.3">
      <c r="A2813" t="s">
        <v>15181</v>
      </c>
      <c r="B2813">
        <v>7</v>
      </c>
    </row>
    <row r="2814" spans="1:2" x14ac:dyDescent="0.3">
      <c r="A2814" t="s">
        <v>15188</v>
      </c>
      <c r="B2814">
        <v>5.5</v>
      </c>
    </row>
    <row r="2815" spans="1:2" x14ac:dyDescent="0.3">
      <c r="A2815" t="s">
        <v>15192</v>
      </c>
      <c r="B2815">
        <v>6.6</v>
      </c>
    </row>
    <row r="2816" spans="1:2" x14ac:dyDescent="0.3">
      <c r="A2816" t="s">
        <v>1526</v>
      </c>
      <c r="B2816">
        <v>7.1</v>
      </c>
    </row>
    <row r="2817" spans="1:2" x14ac:dyDescent="0.3">
      <c r="A2817" t="s">
        <v>8508</v>
      </c>
      <c r="B2817">
        <v>7.9</v>
      </c>
    </row>
    <row r="2818" spans="1:2" x14ac:dyDescent="0.3">
      <c r="A2818" t="s">
        <v>15203</v>
      </c>
      <c r="B2818">
        <v>7.1</v>
      </c>
    </row>
    <row r="2819" spans="1:2" x14ac:dyDescent="0.3">
      <c r="A2819" t="s">
        <v>15207</v>
      </c>
      <c r="B2819">
        <v>5.6</v>
      </c>
    </row>
    <row r="2820" spans="1:2" x14ac:dyDescent="0.3">
      <c r="A2820" t="s">
        <v>9610</v>
      </c>
      <c r="B2820">
        <v>7.3</v>
      </c>
    </row>
    <row r="2821" spans="1:2" x14ac:dyDescent="0.3">
      <c r="A2821" t="s">
        <v>15216</v>
      </c>
      <c r="B2821">
        <v>3.3</v>
      </c>
    </row>
    <row r="2822" spans="1:2" x14ac:dyDescent="0.3">
      <c r="A2822" t="s">
        <v>5076</v>
      </c>
      <c r="B2822">
        <v>6.5</v>
      </c>
    </row>
    <row r="2823" spans="1:2" x14ac:dyDescent="0.3">
      <c r="A2823" t="s">
        <v>15224</v>
      </c>
      <c r="B2823">
        <v>4.8</v>
      </c>
    </row>
    <row r="2824" spans="1:2" x14ac:dyDescent="0.3">
      <c r="A2824" t="s">
        <v>14099</v>
      </c>
      <c r="B2824">
        <v>5.2</v>
      </c>
    </row>
    <row r="2825" spans="1:2" x14ac:dyDescent="0.3">
      <c r="A2825" t="s">
        <v>15234</v>
      </c>
      <c r="B2825">
        <v>6.3</v>
      </c>
    </row>
    <row r="2826" spans="1:2" x14ac:dyDescent="0.3">
      <c r="A2826" t="s">
        <v>198</v>
      </c>
      <c r="B2826">
        <v>7.2</v>
      </c>
    </row>
    <row r="2827" spans="1:2" x14ac:dyDescent="0.3">
      <c r="A2827" t="s">
        <v>5403</v>
      </c>
      <c r="B2827">
        <v>6.8</v>
      </c>
    </row>
    <row r="2828" spans="1:2" x14ac:dyDescent="0.3">
      <c r="A2828" t="s">
        <v>15248</v>
      </c>
      <c r="B2828">
        <v>5.7</v>
      </c>
    </row>
    <row r="2829" spans="1:2" x14ac:dyDescent="0.3">
      <c r="A2829" t="s">
        <v>10161</v>
      </c>
      <c r="B2829">
        <v>7.2</v>
      </c>
    </row>
    <row r="2830" spans="1:2" x14ac:dyDescent="0.3">
      <c r="A2830" t="s">
        <v>8040</v>
      </c>
      <c r="B2830">
        <v>6.9</v>
      </c>
    </row>
    <row r="2831" spans="1:2" x14ac:dyDescent="0.3">
      <c r="A2831" t="s">
        <v>13792</v>
      </c>
      <c r="B2831">
        <v>6.2</v>
      </c>
    </row>
    <row r="2832" spans="1:2" x14ac:dyDescent="0.3">
      <c r="A2832" t="s">
        <v>4733</v>
      </c>
      <c r="B2832">
        <v>6.7</v>
      </c>
    </row>
    <row r="2833" spans="1:2" x14ac:dyDescent="0.3">
      <c r="A2833" t="s">
        <v>15273</v>
      </c>
      <c r="B2833">
        <v>6.5</v>
      </c>
    </row>
    <row r="2834" spans="1:2" x14ac:dyDescent="0.3">
      <c r="A2834" t="s">
        <v>15278</v>
      </c>
      <c r="B2834">
        <v>7.2</v>
      </c>
    </row>
    <row r="2835" spans="1:2" x14ac:dyDescent="0.3">
      <c r="A2835" t="s">
        <v>15282</v>
      </c>
      <c r="B2835">
        <v>5.3</v>
      </c>
    </row>
    <row r="2836" spans="1:2" x14ac:dyDescent="0.3">
      <c r="A2836" t="s">
        <v>6977</v>
      </c>
      <c r="B2836">
        <v>6.7</v>
      </c>
    </row>
    <row r="2837" spans="1:2" x14ac:dyDescent="0.3">
      <c r="A2837" t="s">
        <v>1294</v>
      </c>
      <c r="B2837">
        <v>3.6</v>
      </c>
    </row>
    <row r="2838" spans="1:2" x14ac:dyDescent="0.3">
      <c r="A2838" t="s">
        <v>15298</v>
      </c>
      <c r="B2838">
        <v>5.7</v>
      </c>
    </row>
    <row r="2839" spans="1:2" x14ac:dyDescent="0.3">
      <c r="A2839" t="s">
        <v>11094</v>
      </c>
      <c r="B2839">
        <v>7.3</v>
      </c>
    </row>
    <row r="2840" spans="1:2" x14ac:dyDescent="0.3">
      <c r="A2840" t="s">
        <v>13975</v>
      </c>
      <c r="B2840">
        <v>5</v>
      </c>
    </row>
    <row r="2841" spans="1:2" x14ac:dyDescent="0.3">
      <c r="A2841" t="s">
        <v>15312</v>
      </c>
      <c r="B2841">
        <v>6.6</v>
      </c>
    </row>
    <row r="2842" spans="1:2" x14ac:dyDescent="0.3">
      <c r="A2842" t="s">
        <v>5004</v>
      </c>
      <c r="B2842">
        <v>6.6</v>
      </c>
    </row>
    <row r="2843" spans="1:2" x14ac:dyDescent="0.3">
      <c r="A2843" t="s">
        <v>15334</v>
      </c>
      <c r="B2843">
        <v>7.3</v>
      </c>
    </row>
    <row r="2844" spans="1:2" x14ac:dyDescent="0.3">
      <c r="A2844" t="s">
        <v>15340</v>
      </c>
      <c r="B2844">
        <v>6.2</v>
      </c>
    </row>
    <row r="2845" spans="1:2" x14ac:dyDescent="0.3">
      <c r="A2845" t="s">
        <v>14431</v>
      </c>
      <c r="B2845">
        <v>6.6</v>
      </c>
    </row>
    <row r="2846" spans="1:2" x14ac:dyDescent="0.3">
      <c r="A2846" t="s">
        <v>14272</v>
      </c>
      <c r="B2846">
        <v>6.3</v>
      </c>
    </row>
    <row r="2847" spans="1:2" x14ac:dyDescent="0.3">
      <c r="A2847" t="s">
        <v>15363</v>
      </c>
      <c r="B2847">
        <v>3.3</v>
      </c>
    </row>
    <row r="2848" spans="1:2" x14ac:dyDescent="0.3">
      <c r="A2848" t="s">
        <v>15371</v>
      </c>
      <c r="B2848">
        <v>6.2</v>
      </c>
    </row>
    <row r="2849" spans="1:2" x14ac:dyDescent="0.3">
      <c r="A2849" t="s">
        <v>15381</v>
      </c>
      <c r="B2849">
        <v>3.5</v>
      </c>
    </row>
    <row r="2850" spans="1:2" x14ac:dyDescent="0.3">
      <c r="A2850" t="s">
        <v>15386</v>
      </c>
      <c r="B2850">
        <v>5.5</v>
      </c>
    </row>
    <row r="2851" spans="1:2" x14ac:dyDescent="0.3">
      <c r="A2851" t="s">
        <v>15390</v>
      </c>
      <c r="B2851">
        <v>5.9</v>
      </c>
    </row>
    <row r="2852" spans="1:2" x14ac:dyDescent="0.3">
      <c r="A2852" t="s">
        <v>15394</v>
      </c>
      <c r="B2852">
        <v>4.7</v>
      </c>
    </row>
    <row r="2853" spans="1:2" x14ac:dyDescent="0.3">
      <c r="A2853" t="s">
        <v>15412</v>
      </c>
      <c r="B2853">
        <v>3.9</v>
      </c>
    </row>
    <row r="2854" spans="1:2" x14ac:dyDescent="0.3">
      <c r="A2854" t="s">
        <v>15418</v>
      </c>
      <c r="B2854">
        <v>6.1</v>
      </c>
    </row>
    <row r="2855" spans="1:2" x14ac:dyDescent="0.3">
      <c r="A2855" t="s">
        <v>15431</v>
      </c>
      <c r="B2855">
        <v>6.7</v>
      </c>
    </row>
    <row r="2856" spans="1:2" x14ac:dyDescent="0.3">
      <c r="A2856" t="s">
        <v>15461</v>
      </c>
      <c r="B2856">
        <v>6.9</v>
      </c>
    </row>
    <row r="2857" spans="1:2" x14ac:dyDescent="0.3">
      <c r="A2857" t="s">
        <v>8607</v>
      </c>
      <c r="B2857">
        <v>7.3</v>
      </c>
    </row>
    <row r="2858" spans="1:2" x14ac:dyDescent="0.3">
      <c r="A2858" t="s">
        <v>15502</v>
      </c>
      <c r="B2858">
        <v>6.7</v>
      </c>
    </row>
    <row r="2859" spans="1:2" x14ac:dyDescent="0.3">
      <c r="A2859" t="s">
        <v>3233</v>
      </c>
      <c r="B2859">
        <v>6.1</v>
      </c>
    </row>
    <row r="2860" spans="1:2" x14ac:dyDescent="0.3">
      <c r="A2860" t="s">
        <v>8052</v>
      </c>
      <c r="B2860">
        <v>6.9</v>
      </c>
    </row>
    <row r="2861" spans="1:2" x14ac:dyDescent="0.3">
      <c r="A2861" t="s">
        <v>12018</v>
      </c>
      <c r="B2861">
        <v>7.9</v>
      </c>
    </row>
    <row r="2862" spans="1:2" x14ac:dyDescent="0.3">
      <c r="A2862" t="s">
        <v>15529</v>
      </c>
      <c r="B2862">
        <v>4.5</v>
      </c>
    </row>
    <row r="2863" spans="1:2" x14ac:dyDescent="0.3">
      <c r="A2863" t="s">
        <v>15538</v>
      </c>
      <c r="B2863">
        <v>7.6</v>
      </c>
    </row>
    <row r="2864" spans="1:2" x14ac:dyDescent="0.3">
      <c r="A2864" t="s">
        <v>5204</v>
      </c>
      <c r="B2864">
        <v>7.5</v>
      </c>
    </row>
    <row r="2865" spans="1:2" x14ac:dyDescent="0.3">
      <c r="A2865" t="s">
        <v>15569</v>
      </c>
      <c r="B2865">
        <v>6</v>
      </c>
    </row>
    <row r="2866" spans="1:2" x14ac:dyDescent="0.3">
      <c r="A2866" t="s">
        <v>13347</v>
      </c>
      <c r="B2866">
        <v>7.1</v>
      </c>
    </row>
    <row r="2867" spans="1:2" x14ac:dyDescent="0.3">
      <c r="A2867" t="s">
        <v>15585</v>
      </c>
      <c r="B2867">
        <v>6.9</v>
      </c>
    </row>
    <row r="2868" spans="1:2" x14ac:dyDescent="0.3">
      <c r="A2868" t="s">
        <v>187</v>
      </c>
      <c r="B2868">
        <v>8.5</v>
      </c>
    </row>
    <row r="2869" spans="1:2" x14ac:dyDescent="0.3">
      <c r="A2869" t="s">
        <v>7404</v>
      </c>
      <c r="B2869">
        <v>7.5</v>
      </c>
    </row>
    <row r="2870" spans="1:2" x14ac:dyDescent="0.3">
      <c r="A2870" t="s">
        <v>15600</v>
      </c>
      <c r="B2870">
        <v>6.6</v>
      </c>
    </row>
    <row r="2871" spans="1:2" x14ac:dyDescent="0.3">
      <c r="A2871" t="s">
        <v>6997</v>
      </c>
      <c r="B2871">
        <v>8</v>
      </c>
    </row>
    <row r="2872" spans="1:2" x14ac:dyDescent="0.3">
      <c r="A2872" t="s">
        <v>5689</v>
      </c>
      <c r="B2872">
        <v>7</v>
      </c>
    </row>
    <row r="2873" spans="1:2" x14ac:dyDescent="0.3">
      <c r="A2873" t="s">
        <v>3088</v>
      </c>
      <c r="B2873">
        <v>6.8</v>
      </c>
    </row>
    <row r="2874" spans="1:2" x14ac:dyDescent="0.3">
      <c r="A2874" t="s">
        <v>6800</v>
      </c>
      <c r="B2874">
        <v>6.7</v>
      </c>
    </row>
    <row r="2875" spans="1:2" x14ac:dyDescent="0.3">
      <c r="A2875" t="s">
        <v>13468</v>
      </c>
      <c r="B2875">
        <v>6.5</v>
      </c>
    </row>
    <row r="2876" spans="1:2" x14ac:dyDescent="0.3">
      <c r="A2876" t="s">
        <v>3806</v>
      </c>
      <c r="B2876">
        <v>8</v>
      </c>
    </row>
    <row r="2877" spans="1:2" x14ac:dyDescent="0.3">
      <c r="A2877" t="s">
        <v>14799</v>
      </c>
      <c r="B2877">
        <v>6.5</v>
      </c>
    </row>
    <row r="2878" spans="1:2" x14ac:dyDescent="0.3">
      <c r="A2878" t="s">
        <v>15645</v>
      </c>
      <c r="B2878">
        <v>4.9000000000000004</v>
      </c>
    </row>
    <row r="2879" spans="1:2" x14ac:dyDescent="0.3">
      <c r="A2879" t="s">
        <v>13672</v>
      </c>
      <c r="B2879">
        <v>7.1</v>
      </c>
    </row>
    <row r="2880" spans="1:2" x14ac:dyDescent="0.3">
      <c r="A2880" t="s">
        <v>4351</v>
      </c>
      <c r="B2880">
        <v>7</v>
      </c>
    </row>
    <row r="2881" spans="1:2" x14ac:dyDescent="0.3">
      <c r="A2881" t="s">
        <v>15655</v>
      </c>
      <c r="B2881">
        <v>7</v>
      </c>
    </row>
    <row r="2882" spans="1:2" x14ac:dyDescent="0.3">
      <c r="A2882" t="s">
        <v>11318</v>
      </c>
      <c r="B2882">
        <v>4.5</v>
      </c>
    </row>
    <row r="2883" spans="1:2" x14ac:dyDescent="0.3">
      <c r="A2883" t="s">
        <v>857</v>
      </c>
      <c r="B2883">
        <v>7.7</v>
      </c>
    </row>
    <row r="2884" spans="1:2" x14ac:dyDescent="0.3">
      <c r="A2884" t="s">
        <v>886</v>
      </c>
      <c r="B2884">
        <v>6.7</v>
      </c>
    </row>
    <row r="2885" spans="1:2" x14ac:dyDescent="0.3">
      <c r="A2885" t="s">
        <v>6074</v>
      </c>
      <c r="B2885">
        <v>7</v>
      </c>
    </row>
    <row r="2886" spans="1:2" x14ac:dyDescent="0.3">
      <c r="A2886" t="s">
        <v>15696</v>
      </c>
      <c r="B2886">
        <v>6.5</v>
      </c>
    </row>
    <row r="2887" spans="1:2" x14ac:dyDescent="0.3">
      <c r="A2887" t="s">
        <v>13514</v>
      </c>
      <c r="B2887">
        <v>6.2</v>
      </c>
    </row>
    <row r="2888" spans="1:2" x14ac:dyDescent="0.3">
      <c r="A2888" t="s">
        <v>11891</v>
      </c>
      <c r="B2888">
        <v>5.7</v>
      </c>
    </row>
    <row r="2889" spans="1:2" x14ac:dyDescent="0.3">
      <c r="A2889" t="s">
        <v>10959</v>
      </c>
      <c r="B2889">
        <v>6.4</v>
      </c>
    </row>
    <row r="2890" spans="1:2" x14ac:dyDescent="0.3">
      <c r="A2890" t="s">
        <v>11871</v>
      </c>
      <c r="B2890">
        <v>5.4</v>
      </c>
    </row>
    <row r="2891" spans="1:2" x14ac:dyDescent="0.3">
      <c r="A2891" t="s">
        <v>15742</v>
      </c>
      <c r="B2891">
        <v>6.6</v>
      </c>
    </row>
    <row r="2892" spans="1:2" x14ac:dyDescent="0.3">
      <c r="A2892" t="s">
        <v>15748</v>
      </c>
      <c r="B2892">
        <v>6.1</v>
      </c>
    </row>
    <row r="2893" spans="1:2" x14ac:dyDescent="0.3">
      <c r="A2893" t="s">
        <v>11327</v>
      </c>
      <c r="B2893">
        <v>7.6</v>
      </c>
    </row>
    <row r="2894" spans="1:2" x14ac:dyDescent="0.3">
      <c r="A2894" t="s">
        <v>15761</v>
      </c>
      <c r="B2894">
        <v>6.2</v>
      </c>
    </row>
    <row r="2895" spans="1:2" x14ac:dyDescent="0.3">
      <c r="A2895" t="s">
        <v>13125</v>
      </c>
      <c r="B2895">
        <v>6.6</v>
      </c>
    </row>
    <row r="2896" spans="1:2" x14ac:dyDescent="0.3">
      <c r="A2896" t="s">
        <v>15772</v>
      </c>
      <c r="B2896">
        <v>7.3</v>
      </c>
    </row>
    <row r="2897" spans="1:2" x14ac:dyDescent="0.3">
      <c r="A2897" t="s">
        <v>15779</v>
      </c>
      <c r="B2897">
        <v>4.2</v>
      </c>
    </row>
    <row r="2898" spans="1:2" x14ac:dyDescent="0.3">
      <c r="A2898" t="s">
        <v>15798</v>
      </c>
      <c r="B2898">
        <v>6.5</v>
      </c>
    </row>
    <row r="2899" spans="1:2" x14ac:dyDescent="0.3">
      <c r="A2899" t="s">
        <v>15823</v>
      </c>
      <c r="B2899">
        <v>6.5</v>
      </c>
    </row>
    <row r="2900" spans="1:2" x14ac:dyDescent="0.3">
      <c r="A2900" t="s">
        <v>15832</v>
      </c>
      <c r="B2900">
        <v>5.7</v>
      </c>
    </row>
    <row r="2901" spans="1:2" x14ac:dyDescent="0.3">
      <c r="A2901" t="s">
        <v>4893</v>
      </c>
      <c r="B2901">
        <v>7.3</v>
      </c>
    </row>
    <row r="2902" spans="1:2" x14ac:dyDescent="0.3">
      <c r="A2902" t="s">
        <v>15844</v>
      </c>
      <c r="B2902">
        <v>6.9</v>
      </c>
    </row>
    <row r="2903" spans="1:2" x14ac:dyDescent="0.3">
      <c r="A2903" t="s">
        <v>15850</v>
      </c>
      <c r="B2903">
        <v>5</v>
      </c>
    </row>
    <row r="2904" spans="1:2" x14ac:dyDescent="0.3">
      <c r="A2904" t="s">
        <v>8191</v>
      </c>
      <c r="B2904">
        <v>7.3</v>
      </c>
    </row>
    <row r="2905" spans="1:2" x14ac:dyDescent="0.3">
      <c r="A2905" t="s">
        <v>15874</v>
      </c>
      <c r="B2905">
        <v>6.5</v>
      </c>
    </row>
    <row r="2906" spans="1:2" x14ac:dyDescent="0.3">
      <c r="A2906" t="s">
        <v>12123</v>
      </c>
      <c r="B2906">
        <v>2.1</v>
      </c>
    </row>
    <row r="2907" spans="1:2" x14ac:dyDescent="0.3">
      <c r="A2907" t="s">
        <v>14295</v>
      </c>
      <c r="B2907">
        <v>7</v>
      </c>
    </row>
    <row r="2908" spans="1:2" x14ac:dyDescent="0.3">
      <c r="A2908" t="s">
        <v>14704</v>
      </c>
      <c r="B2908">
        <v>8</v>
      </c>
    </row>
    <row r="2909" spans="1:2" x14ac:dyDescent="0.3">
      <c r="A2909" t="s">
        <v>11361</v>
      </c>
      <c r="B2909">
        <v>6.9</v>
      </c>
    </row>
    <row r="2910" spans="1:2" x14ac:dyDescent="0.3">
      <c r="A2910" t="s">
        <v>15906</v>
      </c>
      <c r="B2910">
        <v>7.1</v>
      </c>
    </row>
    <row r="2911" spans="1:2" x14ac:dyDescent="0.3">
      <c r="A2911" t="s">
        <v>14787</v>
      </c>
      <c r="B2911">
        <v>6.7</v>
      </c>
    </row>
    <row r="2912" spans="1:2" x14ac:dyDescent="0.3">
      <c r="A2912" t="s">
        <v>1764</v>
      </c>
      <c r="B2912">
        <v>8.9</v>
      </c>
    </row>
    <row r="2913" spans="1:2" x14ac:dyDescent="0.3">
      <c r="A2913" t="s">
        <v>15960</v>
      </c>
      <c r="B2913">
        <v>7.9</v>
      </c>
    </row>
    <row r="2914" spans="1:2" x14ac:dyDescent="0.3">
      <c r="A2914" t="s">
        <v>4939</v>
      </c>
      <c r="B2914">
        <v>5.6</v>
      </c>
    </row>
    <row r="2915" spans="1:2" x14ac:dyDescent="0.3">
      <c r="A2915" t="s">
        <v>7281</v>
      </c>
      <c r="B2915">
        <v>8</v>
      </c>
    </row>
    <row r="2916" spans="1:2" x14ac:dyDescent="0.3">
      <c r="A2916" t="s">
        <v>850</v>
      </c>
      <c r="B2916">
        <v>6.2</v>
      </c>
    </row>
    <row r="2917" spans="1:2" x14ac:dyDescent="0.3">
      <c r="A2917" t="s">
        <v>15981</v>
      </c>
      <c r="B2917">
        <v>7.9</v>
      </c>
    </row>
    <row r="2918" spans="1:2" x14ac:dyDescent="0.3">
      <c r="A2918" t="s">
        <v>3891</v>
      </c>
      <c r="B2918">
        <v>8.1</v>
      </c>
    </row>
    <row r="2919" spans="1:2" x14ac:dyDescent="0.3">
      <c r="A2919" t="s">
        <v>5289</v>
      </c>
      <c r="B2919">
        <v>7.6</v>
      </c>
    </row>
    <row r="2920" spans="1:2" x14ac:dyDescent="0.3">
      <c r="A2920" t="s">
        <v>15997</v>
      </c>
      <c r="B2920">
        <v>3.5</v>
      </c>
    </row>
    <row r="2921" spans="1:2" x14ac:dyDescent="0.3">
      <c r="A2921" t="s">
        <v>16004</v>
      </c>
      <c r="B2921">
        <v>7.6</v>
      </c>
    </row>
    <row r="2922" spans="1:2" x14ac:dyDescent="0.3">
      <c r="A2922" t="s">
        <v>13454</v>
      </c>
      <c r="B2922">
        <v>6.5</v>
      </c>
    </row>
    <row r="2923" spans="1:2" x14ac:dyDescent="0.3">
      <c r="A2923" t="s">
        <v>16011</v>
      </c>
      <c r="B2923">
        <v>5.6</v>
      </c>
    </row>
    <row r="2924" spans="1:2" x14ac:dyDescent="0.3">
      <c r="A2924" t="s">
        <v>8197</v>
      </c>
      <c r="B2924">
        <v>7.7</v>
      </c>
    </row>
    <row r="2925" spans="1:2" x14ac:dyDescent="0.3">
      <c r="A2925" t="s">
        <v>16019</v>
      </c>
      <c r="B2925">
        <v>5.2</v>
      </c>
    </row>
    <row r="2926" spans="1:2" x14ac:dyDescent="0.3">
      <c r="A2926" t="s">
        <v>16026</v>
      </c>
      <c r="B2926">
        <v>6.1</v>
      </c>
    </row>
    <row r="2927" spans="1:2" x14ac:dyDescent="0.3">
      <c r="A2927" t="s">
        <v>857</v>
      </c>
      <c r="B2927">
        <v>7.4</v>
      </c>
    </row>
    <row r="2928" spans="1:2" x14ac:dyDescent="0.3">
      <c r="A2928" t="s">
        <v>16046</v>
      </c>
      <c r="B2928">
        <v>6.8</v>
      </c>
    </row>
    <row r="2929" spans="1:2" x14ac:dyDescent="0.3">
      <c r="A2929" t="s">
        <v>6308</v>
      </c>
      <c r="B2929">
        <v>6.4</v>
      </c>
    </row>
    <row r="2930" spans="1:2" x14ac:dyDescent="0.3">
      <c r="A2930" t="s">
        <v>5911</v>
      </c>
      <c r="B2930">
        <v>5.7</v>
      </c>
    </row>
    <row r="2931" spans="1:2" x14ac:dyDescent="0.3">
      <c r="A2931" t="s">
        <v>14086</v>
      </c>
      <c r="B2931">
        <v>6.7</v>
      </c>
    </row>
    <row r="2932" spans="1:2" x14ac:dyDescent="0.3">
      <c r="A2932" t="s">
        <v>16075</v>
      </c>
      <c r="B2932">
        <v>5.6</v>
      </c>
    </row>
    <row r="2933" spans="1:2" x14ac:dyDescent="0.3">
      <c r="A2933" t="s">
        <v>16079</v>
      </c>
      <c r="B2933">
        <v>7.6</v>
      </c>
    </row>
    <row r="2934" spans="1:2" x14ac:dyDescent="0.3">
      <c r="A2934" t="s">
        <v>8950</v>
      </c>
      <c r="B2934">
        <v>6.5</v>
      </c>
    </row>
    <row r="2935" spans="1:2" x14ac:dyDescent="0.3">
      <c r="A2935" t="s">
        <v>16092</v>
      </c>
      <c r="B2935">
        <v>6.3</v>
      </c>
    </row>
    <row r="2936" spans="1:2" x14ac:dyDescent="0.3">
      <c r="A2936" t="s">
        <v>16101</v>
      </c>
      <c r="B2936">
        <v>7.1</v>
      </c>
    </row>
    <row r="2937" spans="1:2" x14ac:dyDescent="0.3">
      <c r="A2937" t="s">
        <v>3732</v>
      </c>
      <c r="B2937">
        <v>7.1</v>
      </c>
    </row>
    <row r="2938" spans="1:2" x14ac:dyDescent="0.3">
      <c r="A2938" t="s">
        <v>9172</v>
      </c>
      <c r="B2938">
        <v>6.9</v>
      </c>
    </row>
    <row r="2939" spans="1:2" x14ac:dyDescent="0.3">
      <c r="A2939" t="s">
        <v>12365</v>
      </c>
      <c r="B2939">
        <v>5.4</v>
      </c>
    </row>
    <row r="2940" spans="1:2" x14ac:dyDescent="0.3">
      <c r="A2940" t="s">
        <v>11050</v>
      </c>
      <c r="B2940">
        <v>5.0999999999999996</v>
      </c>
    </row>
    <row r="2941" spans="1:2" x14ac:dyDescent="0.3">
      <c r="A2941" t="s">
        <v>16127</v>
      </c>
      <c r="B2941">
        <v>5.3</v>
      </c>
    </row>
    <row r="2942" spans="1:2" x14ac:dyDescent="0.3">
      <c r="A2942" t="s">
        <v>16139</v>
      </c>
      <c r="B2942">
        <v>7.3</v>
      </c>
    </row>
    <row r="2943" spans="1:2" x14ac:dyDescent="0.3">
      <c r="A2943" t="s">
        <v>11327</v>
      </c>
      <c r="B2943">
        <v>7.3</v>
      </c>
    </row>
    <row r="2944" spans="1:2" x14ac:dyDescent="0.3">
      <c r="A2944" t="s">
        <v>16148</v>
      </c>
      <c r="B2944">
        <v>7.1</v>
      </c>
    </row>
    <row r="2945" spans="1:2" x14ac:dyDescent="0.3">
      <c r="A2945" t="s">
        <v>12976</v>
      </c>
      <c r="B2945">
        <v>6</v>
      </c>
    </row>
    <row r="2946" spans="1:2" x14ac:dyDescent="0.3">
      <c r="A2946" t="s">
        <v>4950</v>
      </c>
      <c r="B2946">
        <v>6.6</v>
      </c>
    </row>
    <row r="2947" spans="1:2" x14ac:dyDescent="0.3">
      <c r="A2947" t="s">
        <v>16162</v>
      </c>
      <c r="B2947">
        <v>7.2</v>
      </c>
    </row>
    <row r="2948" spans="1:2" x14ac:dyDescent="0.3">
      <c r="A2948" t="s">
        <v>9721</v>
      </c>
      <c r="B2948">
        <v>7.2</v>
      </c>
    </row>
    <row r="2949" spans="1:2" x14ac:dyDescent="0.3">
      <c r="A2949" t="s">
        <v>11653</v>
      </c>
      <c r="B2949">
        <v>6.9</v>
      </c>
    </row>
    <row r="2950" spans="1:2" x14ac:dyDescent="0.3">
      <c r="A2950" t="s">
        <v>16174</v>
      </c>
      <c r="B2950">
        <v>6.8</v>
      </c>
    </row>
    <row r="2951" spans="1:2" x14ac:dyDescent="0.3">
      <c r="A2951" t="s">
        <v>16185</v>
      </c>
      <c r="B2951">
        <v>7.7</v>
      </c>
    </row>
    <row r="2952" spans="1:2" x14ac:dyDescent="0.3">
      <c r="A2952" t="s">
        <v>16192</v>
      </c>
      <c r="B2952">
        <v>7.4</v>
      </c>
    </row>
    <row r="2953" spans="1:2" x14ac:dyDescent="0.3">
      <c r="A2953" t="s">
        <v>16198</v>
      </c>
      <c r="B2953">
        <v>6.5</v>
      </c>
    </row>
    <row r="2954" spans="1:2" x14ac:dyDescent="0.3">
      <c r="A2954" t="s">
        <v>16202</v>
      </c>
      <c r="B2954">
        <v>6.4</v>
      </c>
    </row>
    <row r="2955" spans="1:2" x14ac:dyDescent="0.3">
      <c r="A2955" t="s">
        <v>16212</v>
      </c>
      <c r="B2955">
        <v>5.6</v>
      </c>
    </row>
    <row r="2956" spans="1:2" x14ac:dyDescent="0.3">
      <c r="A2956" t="s">
        <v>16220</v>
      </c>
      <c r="B2956">
        <v>6.8</v>
      </c>
    </row>
    <row r="2957" spans="1:2" x14ac:dyDescent="0.3">
      <c r="A2957" t="s">
        <v>5477</v>
      </c>
      <c r="B2957">
        <v>5.5</v>
      </c>
    </row>
    <row r="2958" spans="1:2" x14ac:dyDescent="0.3">
      <c r="A2958" t="s">
        <v>6963</v>
      </c>
      <c r="B2958">
        <v>6.9</v>
      </c>
    </row>
    <row r="2959" spans="1:2" x14ac:dyDescent="0.3">
      <c r="A2959" t="s">
        <v>16232</v>
      </c>
      <c r="B2959">
        <v>6</v>
      </c>
    </row>
    <row r="2960" spans="1:2" x14ac:dyDescent="0.3">
      <c r="A2960" t="s">
        <v>16240</v>
      </c>
      <c r="B2960">
        <v>6.4</v>
      </c>
    </row>
    <row r="2961" spans="1:2" x14ac:dyDescent="0.3">
      <c r="A2961" t="s">
        <v>16244</v>
      </c>
      <c r="B2961">
        <v>6.6</v>
      </c>
    </row>
    <row r="2962" spans="1:2" x14ac:dyDescent="0.3">
      <c r="A2962" t="s">
        <v>16249</v>
      </c>
      <c r="B2962">
        <v>5.3</v>
      </c>
    </row>
    <row r="2963" spans="1:2" x14ac:dyDescent="0.3">
      <c r="A2963" t="s">
        <v>11441</v>
      </c>
      <c r="B2963">
        <v>8.1</v>
      </c>
    </row>
    <row r="2964" spans="1:2" x14ac:dyDescent="0.3">
      <c r="A2964" t="s">
        <v>16281</v>
      </c>
      <c r="B2964">
        <v>6.9</v>
      </c>
    </row>
    <row r="2965" spans="1:2" x14ac:dyDescent="0.3">
      <c r="A2965" t="s">
        <v>16301</v>
      </c>
      <c r="B2965">
        <v>6.5</v>
      </c>
    </row>
    <row r="2966" spans="1:2" x14ac:dyDescent="0.3">
      <c r="A2966" t="s">
        <v>6248</v>
      </c>
      <c r="B2966">
        <v>7.4</v>
      </c>
    </row>
    <row r="2967" spans="1:2" x14ac:dyDescent="0.3">
      <c r="A2967" t="s">
        <v>7785</v>
      </c>
      <c r="B2967">
        <v>6.9</v>
      </c>
    </row>
    <row r="2968" spans="1:2" x14ac:dyDescent="0.3">
      <c r="A2968" t="s">
        <v>16321</v>
      </c>
      <c r="B2968">
        <v>6.7</v>
      </c>
    </row>
    <row r="2969" spans="1:2" x14ac:dyDescent="0.3">
      <c r="A2969" t="s">
        <v>8186</v>
      </c>
      <c r="B2969">
        <v>7.6</v>
      </c>
    </row>
    <row r="2970" spans="1:2" x14ac:dyDescent="0.3">
      <c r="A2970" t="s">
        <v>16339</v>
      </c>
      <c r="B2970">
        <v>5.4</v>
      </c>
    </row>
    <row r="2971" spans="1:2" x14ac:dyDescent="0.3">
      <c r="A2971" t="s">
        <v>13017</v>
      </c>
      <c r="B2971">
        <v>7.3</v>
      </c>
    </row>
    <row r="2972" spans="1:2" x14ac:dyDescent="0.3">
      <c r="A2972" t="s">
        <v>16351</v>
      </c>
      <c r="B2972">
        <v>6</v>
      </c>
    </row>
    <row r="2973" spans="1:2" x14ac:dyDescent="0.3">
      <c r="A2973" t="s">
        <v>9521</v>
      </c>
      <c r="B2973">
        <v>7.2</v>
      </c>
    </row>
    <row r="2974" spans="1:2" x14ac:dyDescent="0.3">
      <c r="A2974" t="s">
        <v>8640</v>
      </c>
      <c r="B2974">
        <v>6</v>
      </c>
    </row>
    <row r="2975" spans="1:2" x14ac:dyDescent="0.3">
      <c r="A2975" t="s">
        <v>16363</v>
      </c>
      <c r="B2975">
        <v>3.1</v>
      </c>
    </row>
    <row r="2976" spans="1:2" x14ac:dyDescent="0.3">
      <c r="A2976" t="s">
        <v>16368</v>
      </c>
      <c r="B2976">
        <v>6.9</v>
      </c>
    </row>
    <row r="2977" spans="1:2" x14ac:dyDescent="0.3">
      <c r="A2977" t="s">
        <v>14061</v>
      </c>
      <c r="B2977">
        <v>6.2</v>
      </c>
    </row>
    <row r="2978" spans="1:2" x14ac:dyDescent="0.3">
      <c r="A2978" t="s">
        <v>16379</v>
      </c>
      <c r="B2978">
        <v>6.9</v>
      </c>
    </row>
    <row r="2979" spans="1:2" x14ac:dyDescent="0.3">
      <c r="A2979" t="s">
        <v>9430</v>
      </c>
      <c r="B2979">
        <v>6.3</v>
      </c>
    </row>
    <row r="2980" spans="1:2" x14ac:dyDescent="0.3">
      <c r="A2980" t="s">
        <v>16392</v>
      </c>
      <c r="B2980">
        <v>6.7</v>
      </c>
    </row>
    <row r="2981" spans="1:2" x14ac:dyDescent="0.3">
      <c r="A2981" t="s">
        <v>16403</v>
      </c>
      <c r="B2981">
        <v>5.4</v>
      </c>
    </row>
    <row r="2982" spans="1:2" x14ac:dyDescent="0.3">
      <c r="A2982" t="s">
        <v>16410</v>
      </c>
      <c r="B2982">
        <v>8</v>
      </c>
    </row>
    <row r="2983" spans="1:2" x14ac:dyDescent="0.3">
      <c r="A2983" t="s">
        <v>12849</v>
      </c>
      <c r="B2983">
        <v>7</v>
      </c>
    </row>
    <row r="2984" spans="1:2" x14ac:dyDescent="0.3">
      <c r="A2984" t="s">
        <v>16431</v>
      </c>
      <c r="B2984">
        <v>7.2</v>
      </c>
    </row>
    <row r="2985" spans="1:2" x14ac:dyDescent="0.3">
      <c r="A2985" t="s">
        <v>16435</v>
      </c>
      <c r="B2985">
        <v>3.5</v>
      </c>
    </row>
    <row r="2986" spans="1:2" x14ac:dyDescent="0.3">
      <c r="A2986" t="s">
        <v>8186</v>
      </c>
      <c r="B2986">
        <v>7.5</v>
      </c>
    </row>
    <row r="2987" spans="1:2" x14ac:dyDescent="0.3">
      <c r="A2987" t="s">
        <v>16450</v>
      </c>
      <c r="B2987">
        <v>6.7</v>
      </c>
    </row>
    <row r="2988" spans="1:2" x14ac:dyDescent="0.3">
      <c r="A2988" t="s">
        <v>4850</v>
      </c>
      <c r="B2988">
        <v>9.1999999999999993</v>
      </c>
    </row>
    <row r="2989" spans="1:2" x14ac:dyDescent="0.3">
      <c r="A2989" t="s">
        <v>5175</v>
      </c>
      <c r="B2989">
        <v>6.1</v>
      </c>
    </row>
    <row r="2990" spans="1:2" x14ac:dyDescent="0.3">
      <c r="A2990" t="s">
        <v>180</v>
      </c>
      <c r="B2990">
        <v>7.7</v>
      </c>
    </row>
    <row r="2991" spans="1:2" x14ac:dyDescent="0.3">
      <c r="A2991" t="s">
        <v>14295</v>
      </c>
      <c r="B2991">
        <v>7.6</v>
      </c>
    </row>
    <row r="2992" spans="1:2" x14ac:dyDescent="0.3">
      <c r="A2992" t="s">
        <v>1526</v>
      </c>
      <c r="B2992">
        <v>6.1</v>
      </c>
    </row>
    <row r="2993" spans="1:2" x14ac:dyDescent="0.3">
      <c r="A2993" t="s">
        <v>876</v>
      </c>
      <c r="B2993">
        <v>4.9000000000000004</v>
      </c>
    </row>
    <row r="2994" spans="1:2" x14ac:dyDescent="0.3">
      <c r="A2994" t="s">
        <v>16450</v>
      </c>
      <c r="B2994">
        <v>6.8</v>
      </c>
    </row>
    <row r="2995" spans="1:2" x14ac:dyDescent="0.3">
      <c r="A2995" t="s">
        <v>4053</v>
      </c>
      <c r="B2995">
        <v>7</v>
      </c>
    </row>
    <row r="2996" spans="1:2" x14ac:dyDescent="0.3">
      <c r="A2996" t="s">
        <v>14946</v>
      </c>
      <c r="B2996">
        <v>5.7</v>
      </c>
    </row>
    <row r="2997" spans="1:2" x14ac:dyDescent="0.3">
      <c r="A2997" t="s">
        <v>3401</v>
      </c>
      <c r="B2997">
        <v>7.5</v>
      </c>
    </row>
    <row r="2998" spans="1:2" x14ac:dyDescent="0.3">
      <c r="A2998" t="s">
        <v>5121</v>
      </c>
      <c r="B2998">
        <v>7.4</v>
      </c>
    </row>
    <row r="2999" spans="1:2" x14ac:dyDescent="0.3">
      <c r="A2999" t="s">
        <v>4903</v>
      </c>
      <c r="B2999">
        <v>7.2</v>
      </c>
    </row>
    <row r="3000" spans="1:2" x14ac:dyDescent="0.3">
      <c r="A3000" t="s">
        <v>16510</v>
      </c>
      <c r="B3000">
        <v>6.8</v>
      </c>
    </row>
    <row r="3001" spans="1:2" x14ac:dyDescent="0.3">
      <c r="A3001" t="s">
        <v>16450</v>
      </c>
      <c r="B3001">
        <v>6.8</v>
      </c>
    </row>
    <row r="3002" spans="1:2" x14ac:dyDescent="0.3">
      <c r="A3002" t="s">
        <v>9940</v>
      </c>
      <c r="B3002">
        <v>5.2</v>
      </c>
    </row>
    <row r="3003" spans="1:2" x14ac:dyDescent="0.3">
      <c r="A3003" t="s">
        <v>7875</v>
      </c>
      <c r="B3003">
        <v>7.2</v>
      </c>
    </row>
    <row r="3004" spans="1:2" x14ac:dyDescent="0.3">
      <c r="A3004" t="s">
        <v>16533</v>
      </c>
      <c r="B3004">
        <v>4</v>
      </c>
    </row>
    <row r="3005" spans="1:2" x14ac:dyDescent="0.3">
      <c r="A3005" t="s">
        <v>4166</v>
      </c>
      <c r="B3005">
        <v>6.8</v>
      </c>
    </row>
    <row r="3006" spans="1:2" x14ac:dyDescent="0.3">
      <c r="A3006" t="s">
        <v>12822</v>
      </c>
      <c r="B3006">
        <v>6.9</v>
      </c>
    </row>
    <row r="3007" spans="1:2" x14ac:dyDescent="0.3">
      <c r="A3007" t="s">
        <v>13454</v>
      </c>
      <c r="B3007">
        <v>7.3</v>
      </c>
    </row>
    <row r="3008" spans="1:2" x14ac:dyDescent="0.3">
      <c r="A3008" t="s">
        <v>7484</v>
      </c>
      <c r="B3008">
        <v>6.1</v>
      </c>
    </row>
    <row r="3009" spans="1:2" x14ac:dyDescent="0.3">
      <c r="A3009" t="s">
        <v>12822</v>
      </c>
      <c r="B3009">
        <v>6</v>
      </c>
    </row>
    <row r="3010" spans="1:2" x14ac:dyDescent="0.3">
      <c r="A3010" t="s">
        <v>7113</v>
      </c>
      <c r="B3010">
        <v>7</v>
      </c>
    </row>
    <row r="3011" spans="1:2" x14ac:dyDescent="0.3">
      <c r="A3011" t="s">
        <v>16575</v>
      </c>
      <c r="B3011">
        <v>7.1</v>
      </c>
    </row>
    <row r="3012" spans="1:2" x14ac:dyDescent="0.3">
      <c r="A3012" t="s">
        <v>7064</v>
      </c>
      <c r="B3012">
        <v>6.2</v>
      </c>
    </row>
    <row r="3013" spans="1:2" x14ac:dyDescent="0.3">
      <c r="A3013" t="s">
        <v>12876</v>
      </c>
      <c r="B3013">
        <v>6.9</v>
      </c>
    </row>
    <row r="3014" spans="1:2" x14ac:dyDescent="0.3">
      <c r="A3014" t="s">
        <v>16586</v>
      </c>
      <c r="B3014">
        <v>7.6</v>
      </c>
    </row>
    <row r="3015" spans="1:2" x14ac:dyDescent="0.3">
      <c r="A3015" t="s">
        <v>487</v>
      </c>
      <c r="B3015">
        <v>7.6</v>
      </c>
    </row>
    <row r="3016" spans="1:2" x14ac:dyDescent="0.3">
      <c r="A3016" t="s">
        <v>16202</v>
      </c>
      <c r="B3016">
        <v>6.4</v>
      </c>
    </row>
    <row r="3017" spans="1:2" x14ac:dyDescent="0.3">
      <c r="A3017" t="s">
        <v>15467</v>
      </c>
      <c r="B3017">
        <v>6.2</v>
      </c>
    </row>
    <row r="3018" spans="1:2" x14ac:dyDescent="0.3">
      <c r="A3018" t="s">
        <v>1198</v>
      </c>
      <c r="B3018">
        <v>7.5</v>
      </c>
    </row>
    <row r="3019" spans="1:2" x14ac:dyDescent="0.3">
      <c r="A3019" t="s">
        <v>9773</v>
      </c>
      <c r="B3019">
        <v>2</v>
      </c>
    </row>
    <row r="3020" spans="1:2" x14ac:dyDescent="0.3">
      <c r="A3020" t="s">
        <v>16614</v>
      </c>
      <c r="B3020">
        <v>6.2</v>
      </c>
    </row>
    <row r="3021" spans="1:2" x14ac:dyDescent="0.3">
      <c r="A3021" t="s">
        <v>16624</v>
      </c>
      <c r="B3021">
        <v>6.5</v>
      </c>
    </row>
    <row r="3022" spans="1:2" x14ac:dyDescent="0.3">
      <c r="A3022" t="s">
        <v>15585</v>
      </c>
      <c r="B3022">
        <v>7.9</v>
      </c>
    </row>
    <row r="3023" spans="1:2" x14ac:dyDescent="0.3">
      <c r="A3023" t="s">
        <v>1922</v>
      </c>
      <c r="B3023">
        <v>6.8</v>
      </c>
    </row>
    <row r="3024" spans="1:2" x14ac:dyDescent="0.3">
      <c r="A3024" t="s">
        <v>15176</v>
      </c>
      <c r="B3024">
        <v>6.3</v>
      </c>
    </row>
    <row r="3025" spans="1:2" x14ac:dyDescent="0.3">
      <c r="A3025" t="s">
        <v>16644</v>
      </c>
      <c r="B3025">
        <v>6.3</v>
      </c>
    </row>
    <row r="3026" spans="1:2" x14ac:dyDescent="0.3">
      <c r="A3026" t="s">
        <v>13940</v>
      </c>
      <c r="B3026">
        <v>6.6</v>
      </c>
    </row>
    <row r="3027" spans="1:2" x14ac:dyDescent="0.3">
      <c r="A3027" t="s">
        <v>13986</v>
      </c>
      <c r="B3027">
        <v>6.4</v>
      </c>
    </row>
    <row r="3028" spans="1:2" x14ac:dyDescent="0.3">
      <c r="A3028" t="s">
        <v>16655</v>
      </c>
      <c r="B3028">
        <v>7.5</v>
      </c>
    </row>
    <row r="3029" spans="1:2" x14ac:dyDescent="0.3">
      <c r="A3029" t="s">
        <v>16665</v>
      </c>
      <c r="B3029">
        <v>6.5</v>
      </c>
    </row>
    <row r="3030" spans="1:2" x14ac:dyDescent="0.3">
      <c r="A3030" t="s">
        <v>16392</v>
      </c>
      <c r="B3030">
        <v>7.2</v>
      </c>
    </row>
    <row r="3031" spans="1:2" x14ac:dyDescent="0.3">
      <c r="A3031" t="s">
        <v>16677</v>
      </c>
      <c r="B3031">
        <v>6.3</v>
      </c>
    </row>
    <row r="3032" spans="1:2" x14ac:dyDescent="0.3">
      <c r="A3032" t="s">
        <v>6827</v>
      </c>
      <c r="B3032">
        <v>7</v>
      </c>
    </row>
    <row r="3033" spans="1:2" x14ac:dyDescent="0.3">
      <c r="A3033" t="s">
        <v>6724</v>
      </c>
      <c r="B3033">
        <v>6.3</v>
      </c>
    </row>
    <row r="3034" spans="1:2" x14ac:dyDescent="0.3">
      <c r="A3034" t="s">
        <v>16698</v>
      </c>
      <c r="B3034">
        <v>2.2999999999999998</v>
      </c>
    </row>
    <row r="3035" spans="1:2" x14ac:dyDescent="0.3">
      <c r="A3035" t="s">
        <v>16702</v>
      </c>
      <c r="B3035">
        <v>7.1</v>
      </c>
    </row>
    <row r="3036" spans="1:2" x14ac:dyDescent="0.3">
      <c r="A3036" t="s">
        <v>6051</v>
      </c>
      <c r="B3036">
        <v>6.2</v>
      </c>
    </row>
    <row r="3037" spans="1:2" x14ac:dyDescent="0.3">
      <c r="A3037" t="s">
        <v>16714</v>
      </c>
      <c r="B3037">
        <v>6.7</v>
      </c>
    </row>
    <row r="3038" spans="1:2" x14ac:dyDescent="0.3">
      <c r="A3038" t="s">
        <v>14895</v>
      </c>
      <c r="B3038">
        <v>6.5</v>
      </c>
    </row>
    <row r="3039" spans="1:2" x14ac:dyDescent="0.3">
      <c r="A3039" t="s">
        <v>16722</v>
      </c>
      <c r="B3039">
        <v>5.9</v>
      </c>
    </row>
    <row r="3040" spans="1:2" x14ac:dyDescent="0.3">
      <c r="A3040" t="s">
        <v>16733</v>
      </c>
      <c r="B3040">
        <v>6</v>
      </c>
    </row>
    <row r="3041" spans="1:2" x14ac:dyDescent="0.3">
      <c r="A3041" t="s">
        <v>2293</v>
      </c>
      <c r="B3041">
        <v>6.9</v>
      </c>
    </row>
    <row r="3042" spans="1:2" x14ac:dyDescent="0.3">
      <c r="A3042" t="s">
        <v>3694</v>
      </c>
      <c r="B3042">
        <v>7.3</v>
      </c>
    </row>
    <row r="3043" spans="1:2" x14ac:dyDescent="0.3">
      <c r="A3043" t="s">
        <v>9162</v>
      </c>
      <c r="B3043">
        <v>7.7</v>
      </c>
    </row>
    <row r="3044" spans="1:2" x14ac:dyDescent="0.3">
      <c r="A3044" t="s">
        <v>16797</v>
      </c>
      <c r="B3044">
        <v>7.3</v>
      </c>
    </row>
    <row r="3045" spans="1:2" x14ac:dyDescent="0.3">
      <c r="A3045" t="s">
        <v>16804</v>
      </c>
      <c r="B3045">
        <v>7</v>
      </c>
    </row>
    <row r="3046" spans="1:2" x14ac:dyDescent="0.3">
      <c r="A3046" t="s">
        <v>16808</v>
      </c>
      <c r="B3046">
        <v>6.4</v>
      </c>
    </row>
    <row r="3047" spans="1:2" x14ac:dyDescent="0.3">
      <c r="A3047" t="s">
        <v>16814</v>
      </c>
      <c r="B3047">
        <v>5.6</v>
      </c>
    </row>
    <row r="3048" spans="1:2" x14ac:dyDescent="0.3">
      <c r="A3048" t="s">
        <v>5743</v>
      </c>
      <c r="B3048">
        <v>8.1999999999999993</v>
      </c>
    </row>
    <row r="3049" spans="1:2" x14ac:dyDescent="0.3">
      <c r="A3049" t="s">
        <v>4628</v>
      </c>
      <c r="B3049">
        <v>6.5</v>
      </c>
    </row>
    <row r="3050" spans="1:2" x14ac:dyDescent="0.3">
      <c r="A3050" t="s">
        <v>1399</v>
      </c>
      <c r="B3050">
        <v>8.1</v>
      </c>
    </row>
    <row r="3051" spans="1:2" x14ac:dyDescent="0.3">
      <c r="A3051" t="s">
        <v>8410</v>
      </c>
      <c r="B3051">
        <v>5.4</v>
      </c>
    </row>
    <row r="3052" spans="1:2" x14ac:dyDescent="0.3">
      <c r="A3052" t="s">
        <v>16847</v>
      </c>
      <c r="B3052">
        <v>6.3</v>
      </c>
    </row>
    <row r="3053" spans="1:2" x14ac:dyDescent="0.3">
      <c r="A3053" t="s">
        <v>2943</v>
      </c>
      <c r="B3053">
        <v>7.8</v>
      </c>
    </row>
    <row r="3054" spans="1:2" x14ac:dyDescent="0.3">
      <c r="A3054" t="s">
        <v>16860</v>
      </c>
      <c r="B3054">
        <v>6.8</v>
      </c>
    </row>
    <row r="3055" spans="1:2" x14ac:dyDescent="0.3">
      <c r="A3055" t="s">
        <v>2246</v>
      </c>
      <c r="B3055">
        <v>7.1</v>
      </c>
    </row>
    <row r="3056" spans="1:2" x14ac:dyDescent="0.3">
      <c r="A3056" t="s">
        <v>535</v>
      </c>
      <c r="B3056">
        <v>6.2</v>
      </c>
    </row>
    <row r="3057" spans="1:2" x14ac:dyDescent="0.3">
      <c r="A3057" t="s">
        <v>521</v>
      </c>
      <c r="B3057">
        <v>7.3</v>
      </c>
    </row>
    <row r="3058" spans="1:2" x14ac:dyDescent="0.3">
      <c r="A3058" t="s">
        <v>16101</v>
      </c>
      <c r="B3058">
        <v>5.9</v>
      </c>
    </row>
    <row r="3059" spans="1:2" x14ac:dyDescent="0.3">
      <c r="A3059" t="s">
        <v>16895</v>
      </c>
      <c r="B3059">
        <v>3.6</v>
      </c>
    </row>
    <row r="3060" spans="1:2" x14ac:dyDescent="0.3">
      <c r="A3060" t="s">
        <v>16899</v>
      </c>
      <c r="B3060">
        <v>7.7</v>
      </c>
    </row>
    <row r="3061" spans="1:2" x14ac:dyDescent="0.3">
      <c r="A3061" t="s">
        <v>10722</v>
      </c>
      <c r="B3061">
        <v>7.3</v>
      </c>
    </row>
    <row r="3062" spans="1:2" x14ac:dyDescent="0.3">
      <c r="A3062" t="s">
        <v>692</v>
      </c>
      <c r="B3062">
        <v>7.4</v>
      </c>
    </row>
    <row r="3063" spans="1:2" x14ac:dyDescent="0.3">
      <c r="A3063" t="s">
        <v>16912</v>
      </c>
      <c r="B3063">
        <v>6.6</v>
      </c>
    </row>
    <row r="3064" spans="1:2" x14ac:dyDescent="0.3">
      <c r="A3064" t="s">
        <v>16917</v>
      </c>
      <c r="B3064">
        <v>6.9</v>
      </c>
    </row>
    <row r="3065" spans="1:2" x14ac:dyDescent="0.3">
      <c r="A3065" t="s">
        <v>12923</v>
      </c>
      <c r="B3065">
        <v>6.8</v>
      </c>
    </row>
    <row r="3066" spans="1:2" x14ac:dyDescent="0.3">
      <c r="A3066" t="s">
        <v>16924</v>
      </c>
      <c r="B3066">
        <v>7.3</v>
      </c>
    </row>
    <row r="3067" spans="1:2" x14ac:dyDescent="0.3">
      <c r="A3067" t="s">
        <v>16930</v>
      </c>
      <c r="B3067">
        <v>7.2</v>
      </c>
    </row>
    <row r="3068" spans="1:2" x14ac:dyDescent="0.3">
      <c r="A3068" t="s">
        <v>10841</v>
      </c>
      <c r="B3068">
        <v>7.7</v>
      </c>
    </row>
    <row r="3069" spans="1:2" x14ac:dyDescent="0.3">
      <c r="A3069" t="s">
        <v>29</v>
      </c>
      <c r="B3069">
        <v>8.1</v>
      </c>
    </row>
    <row r="3070" spans="1:2" x14ac:dyDescent="0.3">
      <c r="A3070" t="s">
        <v>16945</v>
      </c>
      <c r="B3070">
        <v>7.7</v>
      </c>
    </row>
    <row r="3071" spans="1:2" x14ac:dyDescent="0.3">
      <c r="A3071" t="s">
        <v>3664</v>
      </c>
      <c r="B3071">
        <v>7.6</v>
      </c>
    </row>
    <row r="3072" spans="1:2" x14ac:dyDescent="0.3">
      <c r="A3072" t="s">
        <v>7134</v>
      </c>
      <c r="B3072">
        <v>7.2</v>
      </c>
    </row>
    <row r="3073" spans="1:2" x14ac:dyDescent="0.3">
      <c r="A3073" t="s">
        <v>13411</v>
      </c>
      <c r="B3073">
        <v>7.2</v>
      </c>
    </row>
    <row r="3074" spans="1:2" x14ac:dyDescent="0.3">
      <c r="A3074" t="s">
        <v>760</v>
      </c>
      <c r="B3074">
        <v>8.1</v>
      </c>
    </row>
    <row r="3075" spans="1:2" x14ac:dyDescent="0.3">
      <c r="A3075" t="s">
        <v>3806</v>
      </c>
      <c r="B3075">
        <v>7.5</v>
      </c>
    </row>
    <row r="3076" spans="1:2" x14ac:dyDescent="0.3">
      <c r="A3076" t="s">
        <v>16986</v>
      </c>
      <c r="B3076">
        <v>8.1</v>
      </c>
    </row>
    <row r="3077" spans="1:2" x14ac:dyDescent="0.3">
      <c r="A3077" t="s">
        <v>16994</v>
      </c>
      <c r="B3077">
        <v>7.8</v>
      </c>
    </row>
    <row r="3078" spans="1:2" x14ac:dyDescent="0.3">
      <c r="A3078" t="s">
        <v>4041</v>
      </c>
      <c r="B3078">
        <v>7.8</v>
      </c>
    </row>
    <row r="3079" spans="1:2" x14ac:dyDescent="0.3">
      <c r="A3079" t="s">
        <v>17005</v>
      </c>
      <c r="B3079">
        <v>7.6</v>
      </c>
    </row>
    <row r="3080" spans="1:2" x14ac:dyDescent="0.3">
      <c r="A3080" t="s">
        <v>4218</v>
      </c>
      <c r="B3080">
        <v>7.4</v>
      </c>
    </row>
    <row r="3081" spans="1:2" x14ac:dyDescent="0.3">
      <c r="A3081" t="s">
        <v>17015</v>
      </c>
      <c r="B3081">
        <v>6.3</v>
      </c>
    </row>
    <row r="3082" spans="1:2" x14ac:dyDescent="0.3">
      <c r="A3082" t="s">
        <v>13454</v>
      </c>
      <c r="B3082">
        <v>6.9</v>
      </c>
    </row>
    <row r="3083" spans="1:2" x14ac:dyDescent="0.3">
      <c r="A3083" t="s">
        <v>118</v>
      </c>
      <c r="B3083">
        <v>8.6</v>
      </c>
    </row>
    <row r="3084" spans="1:2" x14ac:dyDescent="0.3">
      <c r="A3084" t="s">
        <v>2722</v>
      </c>
      <c r="B3084">
        <v>5.0999999999999996</v>
      </c>
    </row>
    <row r="3085" spans="1:2" x14ac:dyDescent="0.3">
      <c r="A3085" t="s">
        <v>2166</v>
      </c>
      <c r="B3085">
        <v>6.4</v>
      </c>
    </row>
    <row r="3086" spans="1:2" x14ac:dyDescent="0.3">
      <c r="A3086" t="s">
        <v>1204</v>
      </c>
      <c r="B3086">
        <v>7.9</v>
      </c>
    </row>
    <row r="3087" spans="1:2" x14ac:dyDescent="0.3">
      <c r="A3087" t="s">
        <v>17041</v>
      </c>
      <c r="B3087">
        <v>6.9</v>
      </c>
    </row>
    <row r="3088" spans="1:2" x14ac:dyDescent="0.3">
      <c r="A3088" t="s">
        <v>11224</v>
      </c>
      <c r="B3088">
        <v>7.5</v>
      </c>
    </row>
    <row r="3089" spans="1:2" x14ac:dyDescent="0.3">
      <c r="A3089" t="s">
        <v>5367</v>
      </c>
      <c r="B3089">
        <v>7.2</v>
      </c>
    </row>
    <row r="3090" spans="1:2" x14ac:dyDescent="0.3">
      <c r="A3090" t="s">
        <v>5076</v>
      </c>
      <c r="B3090">
        <v>5.8</v>
      </c>
    </row>
    <row r="3091" spans="1:2" x14ac:dyDescent="0.3">
      <c r="A3091" t="s">
        <v>17058</v>
      </c>
      <c r="B3091">
        <v>2.9</v>
      </c>
    </row>
    <row r="3092" spans="1:2" x14ac:dyDescent="0.3">
      <c r="A3092" t="s">
        <v>4239</v>
      </c>
      <c r="B3092">
        <v>6.2</v>
      </c>
    </row>
    <row r="3093" spans="1:2" x14ac:dyDescent="0.3">
      <c r="A3093" t="s">
        <v>5867</v>
      </c>
      <c r="B3093">
        <v>6.8</v>
      </c>
    </row>
    <row r="3094" spans="1:2" x14ac:dyDescent="0.3">
      <c r="A3094" t="s">
        <v>17080</v>
      </c>
      <c r="B3094">
        <v>6.1</v>
      </c>
    </row>
    <row r="3095" spans="1:2" x14ac:dyDescent="0.3">
      <c r="A3095" t="s">
        <v>4229</v>
      </c>
      <c r="B3095">
        <v>7.7</v>
      </c>
    </row>
    <row r="3096" spans="1:2" x14ac:dyDescent="0.3">
      <c r="A3096" t="s">
        <v>17089</v>
      </c>
      <c r="B3096">
        <v>5.2</v>
      </c>
    </row>
    <row r="3097" spans="1:2" x14ac:dyDescent="0.3">
      <c r="A3097" t="s">
        <v>9162</v>
      </c>
      <c r="B3097">
        <v>6.8</v>
      </c>
    </row>
    <row r="3098" spans="1:2" x14ac:dyDescent="0.3">
      <c r="A3098" t="s">
        <v>17099</v>
      </c>
      <c r="B3098">
        <v>6.5</v>
      </c>
    </row>
    <row r="3099" spans="1:2" x14ac:dyDescent="0.3">
      <c r="A3099" t="s">
        <v>11018</v>
      </c>
      <c r="B3099">
        <v>7</v>
      </c>
    </row>
    <row r="3100" spans="1:2" x14ac:dyDescent="0.3">
      <c r="A3100" t="s">
        <v>17109</v>
      </c>
      <c r="B3100">
        <v>5.9</v>
      </c>
    </row>
    <row r="3101" spans="1:2" x14ac:dyDescent="0.3">
      <c r="A3101" t="s">
        <v>17113</v>
      </c>
      <c r="B3101">
        <v>7.1</v>
      </c>
    </row>
    <row r="3102" spans="1:2" x14ac:dyDescent="0.3">
      <c r="A3102" t="s">
        <v>17117</v>
      </c>
      <c r="B3102">
        <v>5.5</v>
      </c>
    </row>
    <row r="3103" spans="1:2" x14ac:dyDescent="0.3">
      <c r="A3103" t="s">
        <v>17122</v>
      </c>
      <c r="B3103">
        <v>7.4</v>
      </c>
    </row>
    <row r="3104" spans="1:2" x14ac:dyDescent="0.3">
      <c r="A3104" t="s">
        <v>17127</v>
      </c>
      <c r="B3104">
        <v>7.3</v>
      </c>
    </row>
    <row r="3105" spans="1:2" x14ac:dyDescent="0.3">
      <c r="A3105" t="s">
        <v>17132</v>
      </c>
      <c r="B3105">
        <v>4.5999999999999996</v>
      </c>
    </row>
    <row r="3106" spans="1:2" x14ac:dyDescent="0.3">
      <c r="A3106" t="s">
        <v>6724</v>
      </c>
      <c r="B3106">
        <v>7.2</v>
      </c>
    </row>
    <row r="3107" spans="1:2" x14ac:dyDescent="0.3">
      <c r="A3107" t="s">
        <v>17143</v>
      </c>
      <c r="B3107">
        <v>5.0999999999999996</v>
      </c>
    </row>
    <row r="3108" spans="1:2" x14ac:dyDescent="0.3">
      <c r="A3108" t="s">
        <v>17150</v>
      </c>
      <c r="B3108">
        <v>6.7</v>
      </c>
    </row>
    <row r="3109" spans="1:2" x14ac:dyDescent="0.3">
      <c r="A3109" t="s">
        <v>17154</v>
      </c>
      <c r="B3109">
        <v>5.3</v>
      </c>
    </row>
    <row r="3110" spans="1:2" x14ac:dyDescent="0.3">
      <c r="A3110" t="s">
        <v>17163</v>
      </c>
      <c r="B3110">
        <v>7.8</v>
      </c>
    </row>
    <row r="3111" spans="1:2" x14ac:dyDescent="0.3">
      <c r="A3111" t="s">
        <v>12448</v>
      </c>
      <c r="B3111">
        <v>6.7</v>
      </c>
    </row>
    <row r="3112" spans="1:2" x14ac:dyDescent="0.3">
      <c r="A3112" t="s">
        <v>11148</v>
      </c>
      <c r="B3112">
        <v>7.2</v>
      </c>
    </row>
    <row r="3113" spans="1:2" x14ac:dyDescent="0.3">
      <c r="A3113" t="s">
        <v>17183</v>
      </c>
      <c r="B3113">
        <v>5.8</v>
      </c>
    </row>
    <row r="3114" spans="1:2" x14ac:dyDescent="0.3">
      <c r="A3114" t="s">
        <v>8197</v>
      </c>
      <c r="B3114">
        <v>7</v>
      </c>
    </row>
    <row r="3115" spans="1:2" x14ac:dyDescent="0.3">
      <c r="A3115" t="s">
        <v>17217</v>
      </c>
      <c r="B3115">
        <v>3.8</v>
      </c>
    </row>
    <row r="3116" spans="1:2" x14ac:dyDescent="0.3">
      <c r="A3116" t="s">
        <v>17223</v>
      </c>
      <c r="B3116">
        <v>5.7</v>
      </c>
    </row>
    <row r="3117" spans="1:2" x14ac:dyDescent="0.3">
      <c r="A3117" t="s">
        <v>11043</v>
      </c>
      <c r="B3117">
        <v>6.7</v>
      </c>
    </row>
    <row r="3118" spans="1:2" x14ac:dyDescent="0.3">
      <c r="A3118" t="s">
        <v>4619</v>
      </c>
      <c r="B3118">
        <v>6.1</v>
      </c>
    </row>
    <row r="3119" spans="1:2" x14ac:dyDescent="0.3">
      <c r="A3119" t="s">
        <v>8089</v>
      </c>
      <c r="B3119">
        <v>6.2</v>
      </c>
    </row>
    <row r="3120" spans="1:2" x14ac:dyDescent="0.3">
      <c r="A3120" t="s">
        <v>13125</v>
      </c>
      <c r="B3120">
        <v>6.2</v>
      </c>
    </row>
    <row r="3121" spans="1:2" x14ac:dyDescent="0.3">
      <c r="A3121" t="s">
        <v>17255</v>
      </c>
      <c r="B3121">
        <v>4.7</v>
      </c>
    </row>
    <row r="3122" spans="1:2" x14ac:dyDescent="0.3">
      <c r="A3122" t="s">
        <v>13271</v>
      </c>
      <c r="B3122">
        <v>6.3</v>
      </c>
    </row>
    <row r="3123" spans="1:2" x14ac:dyDescent="0.3">
      <c r="A3123" t="s">
        <v>17301</v>
      </c>
      <c r="B3123">
        <v>7.3</v>
      </c>
    </row>
    <row r="3124" spans="1:2" x14ac:dyDescent="0.3">
      <c r="A3124" t="s">
        <v>17305</v>
      </c>
      <c r="B3124">
        <v>5.8</v>
      </c>
    </row>
    <row r="3125" spans="1:2" x14ac:dyDescent="0.3">
      <c r="A3125" t="s">
        <v>17311</v>
      </c>
      <c r="B3125">
        <v>7.1</v>
      </c>
    </row>
    <row r="3126" spans="1:2" x14ac:dyDescent="0.3">
      <c r="A3126" t="s">
        <v>17333</v>
      </c>
      <c r="B3126">
        <v>7.1</v>
      </c>
    </row>
    <row r="3127" spans="1:2" x14ac:dyDescent="0.3">
      <c r="A3127" t="s">
        <v>15467</v>
      </c>
      <c r="B3127">
        <v>6.7</v>
      </c>
    </row>
    <row r="3128" spans="1:2" x14ac:dyDescent="0.3">
      <c r="A3128" t="s">
        <v>15906</v>
      </c>
      <c r="B3128">
        <v>6.9</v>
      </c>
    </row>
    <row r="3129" spans="1:2" x14ac:dyDescent="0.3">
      <c r="A3129" t="s">
        <v>13712</v>
      </c>
      <c r="B3129">
        <v>2.1</v>
      </c>
    </row>
    <row r="3130" spans="1:2" x14ac:dyDescent="0.3">
      <c r="A3130" t="s">
        <v>14719</v>
      </c>
      <c r="B3130">
        <v>6.6</v>
      </c>
    </row>
    <row r="3131" spans="1:2" x14ac:dyDescent="0.3">
      <c r="A3131" t="s">
        <v>16986</v>
      </c>
      <c r="B3131">
        <v>8.3000000000000007</v>
      </c>
    </row>
    <row r="3132" spans="1:2" x14ac:dyDescent="0.3">
      <c r="A3132" t="s">
        <v>7796</v>
      </c>
      <c r="B3132">
        <v>7.2</v>
      </c>
    </row>
    <row r="3133" spans="1:2" x14ac:dyDescent="0.3">
      <c r="A3133" t="s">
        <v>17390</v>
      </c>
      <c r="B3133">
        <v>5.6</v>
      </c>
    </row>
    <row r="3134" spans="1:2" x14ac:dyDescent="0.3">
      <c r="A3134" t="s">
        <v>7204</v>
      </c>
      <c r="B3134">
        <v>7.7</v>
      </c>
    </row>
    <row r="3135" spans="1:2" x14ac:dyDescent="0.3">
      <c r="A3135" t="s">
        <v>62</v>
      </c>
      <c r="B3135">
        <v>6.6</v>
      </c>
    </row>
    <row r="3136" spans="1:2" x14ac:dyDescent="0.3">
      <c r="A3136" t="s">
        <v>11761</v>
      </c>
      <c r="B3136">
        <v>7.4</v>
      </c>
    </row>
    <row r="3137" spans="1:2" x14ac:dyDescent="0.3">
      <c r="A3137" t="s">
        <v>9070</v>
      </c>
      <c r="B3137">
        <v>7.1</v>
      </c>
    </row>
    <row r="3138" spans="1:2" x14ac:dyDescent="0.3">
      <c r="A3138" t="s">
        <v>17419</v>
      </c>
      <c r="B3138">
        <v>7.9</v>
      </c>
    </row>
    <row r="3139" spans="1:2" x14ac:dyDescent="0.3">
      <c r="A3139" t="s">
        <v>17426</v>
      </c>
      <c r="B3139">
        <v>6.7</v>
      </c>
    </row>
    <row r="3140" spans="1:2" x14ac:dyDescent="0.3">
      <c r="A3140" t="s">
        <v>17432</v>
      </c>
      <c r="B3140">
        <v>6.6</v>
      </c>
    </row>
    <row r="3141" spans="1:2" x14ac:dyDescent="0.3">
      <c r="A3141" t="s">
        <v>5076</v>
      </c>
      <c r="B3141">
        <v>7.9</v>
      </c>
    </row>
    <row r="3142" spans="1:2" x14ac:dyDescent="0.3">
      <c r="A3142" t="s">
        <v>17441</v>
      </c>
      <c r="B3142">
        <v>4.9000000000000004</v>
      </c>
    </row>
    <row r="3143" spans="1:2" x14ac:dyDescent="0.3">
      <c r="A3143" t="s">
        <v>17445</v>
      </c>
      <c r="B3143">
        <v>7.2</v>
      </c>
    </row>
    <row r="3144" spans="1:2" x14ac:dyDescent="0.3">
      <c r="A3144" t="s">
        <v>17457</v>
      </c>
      <c r="B3144">
        <v>6.1</v>
      </c>
    </row>
    <row r="3145" spans="1:2" x14ac:dyDescent="0.3">
      <c r="A3145" t="s">
        <v>17474</v>
      </c>
      <c r="B3145">
        <v>5.3</v>
      </c>
    </row>
    <row r="3146" spans="1:2" x14ac:dyDescent="0.3">
      <c r="A3146" t="s">
        <v>7885</v>
      </c>
      <c r="B3146">
        <v>5</v>
      </c>
    </row>
    <row r="3147" spans="1:2" x14ac:dyDescent="0.3">
      <c r="A3147" t="s">
        <v>12702</v>
      </c>
      <c r="B3147">
        <v>7.6</v>
      </c>
    </row>
    <row r="3148" spans="1:2" x14ac:dyDescent="0.3">
      <c r="A3148" t="s">
        <v>17500</v>
      </c>
      <c r="B3148">
        <v>7.6</v>
      </c>
    </row>
    <row r="3149" spans="1:2" x14ac:dyDescent="0.3">
      <c r="A3149" t="s">
        <v>332</v>
      </c>
      <c r="B3149">
        <v>6.6</v>
      </c>
    </row>
    <row r="3150" spans="1:2" x14ac:dyDescent="0.3">
      <c r="A3150" t="s">
        <v>14787</v>
      </c>
      <c r="B3150">
        <v>6.6</v>
      </c>
    </row>
    <row r="3151" spans="1:2" x14ac:dyDescent="0.3">
      <c r="A3151" t="s">
        <v>17528</v>
      </c>
      <c r="B3151">
        <v>7.3</v>
      </c>
    </row>
    <row r="3152" spans="1:2" x14ac:dyDescent="0.3">
      <c r="A3152" t="s">
        <v>10665</v>
      </c>
      <c r="B3152">
        <v>6.6</v>
      </c>
    </row>
    <row r="3153" spans="1:2" x14ac:dyDescent="0.3">
      <c r="A3153" t="s">
        <v>17538</v>
      </c>
      <c r="B3153">
        <v>6.9</v>
      </c>
    </row>
    <row r="3154" spans="1:2" x14ac:dyDescent="0.3">
      <c r="A3154" t="s">
        <v>11012</v>
      </c>
      <c r="B3154">
        <v>5.8</v>
      </c>
    </row>
    <row r="3155" spans="1:2" x14ac:dyDescent="0.3">
      <c r="A3155" t="s">
        <v>17547</v>
      </c>
      <c r="B3155">
        <v>4.4000000000000004</v>
      </c>
    </row>
    <row r="3156" spans="1:2" x14ac:dyDescent="0.3">
      <c r="A3156" t="s">
        <v>1757</v>
      </c>
      <c r="B3156">
        <v>6.6</v>
      </c>
    </row>
    <row r="3157" spans="1:2" x14ac:dyDescent="0.3">
      <c r="A3157" t="s">
        <v>17558</v>
      </c>
      <c r="B3157">
        <v>7.6</v>
      </c>
    </row>
    <row r="3158" spans="1:2" x14ac:dyDescent="0.3">
      <c r="A3158" t="s">
        <v>11012</v>
      </c>
      <c r="B3158">
        <v>4.5999999999999996</v>
      </c>
    </row>
    <row r="3159" spans="1:2" x14ac:dyDescent="0.3">
      <c r="A3159" t="s">
        <v>17570</v>
      </c>
      <c r="B3159">
        <v>6.8</v>
      </c>
    </row>
    <row r="3160" spans="1:2" x14ac:dyDescent="0.3">
      <c r="A3160" t="s">
        <v>9970</v>
      </c>
      <c r="B3160">
        <v>4.9000000000000004</v>
      </c>
    </row>
    <row r="3161" spans="1:2" x14ac:dyDescent="0.3">
      <c r="A3161" t="s">
        <v>17582</v>
      </c>
      <c r="B3161">
        <v>7.3</v>
      </c>
    </row>
    <row r="3162" spans="1:2" x14ac:dyDescent="0.3">
      <c r="A3162" t="s">
        <v>17592</v>
      </c>
      <c r="B3162">
        <v>5</v>
      </c>
    </row>
    <row r="3163" spans="1:2" x14ac:dyDescent="0.3">
      <c r="A3163" t="s">
        <v>7644</v>
      </c>
      <c r="B3163">
        <v>8</v>
      </c>
    </row>
    <row r="3164" spans="1:2" x14ac:dyDescent="0.3">
      <c r="A3164" t="s">
        <v>17605</v>
      </c>
      <c r="B3164">
        <v>5.2</v>
      </c>
    </row>
    <row r="3165" spans="1:2" x14ac:dyDescent="0.3">
      <c r="A3165" t="s">
        <v>57</v>
      </c>
      <c r="B3165">
        <v>8.5</v>
      </c>
    </row>
    <row r="3166" spans="1:2" x14ac:dyDescent="0.3">
      <c r="A3166" t="s">
        <v>17613</v>
      </c>
      <c r="B3166">
        <v>6.5</v>
      </c>
    </row>
    <row r="3167" spans="1:2" x14ac:dyDescent="0.3">
      <c r="A3167" t="s">
        <v>7134</v>
      </c>
      <c r="B3167">
        <v>7.4</v>
      </c>
    </row>
    <row r="3168" spans="1:2" x14ac:dyDescent="0.3">
      <c r="A3168" t="s">
        <v>6620</v>
      </c>
      <c r="B3168">
        <v>7.7</v>
      </c>
    </row>
    <row r="3169" spans="1:2" x14ac:dyDescent="0.3">
      <c r="A3169" t="s">
        <v>6575</v>
      </c>
      <c r="B3169">
        <v>7.4</v>
      </c>
    </row>
    <row r="3170" spans="1:2" x14ac:dyDescent="0.3">
      <c r="A3170" t="s">
        <v>17630</v>
      </c>
      <c r="B3170">
        <v>5.0999999999999996</v>
      </c>
    </row>
    <row r="3171" spans="1:2" x14ac:dyDescent="0.3">
      <c r="A3171" t="s">
        <v>17642</v>
      </c>
      <c r="B3171">
        <v>5</v>
      </c>
    </row>
    <row r="3172" spans="1:2" x14ac:dyDescent="0.3">
      <c r="A3172" t="s">
        <v>1689</v>
      </c>
      <c r="B3172">
        <v>7.2</v>
      </c>
    </row>
    <row r="3173" spans="1:2" x14ac:dyDescent="0.3">
      <c r="A3173" t="s">
        <v>17658</v>
      </c>
      <c r="B3173">
        <v>6.4</v>
      </c>
    </row>
    <row r="3174" spans="1:2" x14ac:dyDescent="0.3">
      <c r="A3174" t="s">
        <v>17665</v>
      </c>
      <c r="B3174">
        <v>5.6</v>
      </c>
    </row>
    <row r="3175" spans="1:2" x14ac:dyDescent="0.3">
      <c r="A3175" t="s">
        <v>14108</v>
      </c>
      <c r="B3175">
        <v>6.1</v>
      </c>
    </row>
    <row r="3176" spans="1:2" x14ac:dyDescent="0.3">
      <c r="A3176" t="s">
        <v>9593</v>
      </c>
      <c r="B3176">
        <v>5.2</v>
      </c>
    </row>
    <row r="3177" spans="1:2" x14ac:dyDescent="0.3">
      <c r="A3177" t="s">
        <v>12120</v>
      </c>
      <c r="B3177">
        <v>7.3</v>
      </c>
    </row>
    <row r="3178" spans="1:2" x14ac:dyDescent="0.3">
      <c r="A3178" t="s">
        <v>17683</v>
      </c>
      <c r="B3178">
        <v>7.5</v>
      </c>
    </row>
    <row r="3179" spans="1:2" x14ac:dyDescent="0.3">
      <c r="A3179" t="s">
        <v>17698</v>
      </c>
      <c r="B3179">
        <v>4.5</v>
      </c>
    </row>
    <row r="3180" spans="1:2" x14ac:dyDescent="0.3">
      <c r="A3180" t="s">
        <v>5829</v>
      </c>
      <c r="B3180">
        <v>6.6</v>
      </c>
    </row>
    <row r="3181" spans="1:2" x14ac:dyDescent="0.3">
      <c r="A3181" t="s">
        <v>14343</v>
      </c>
      <c r="B3181">
        <v>5.3</v>
      </c>
    </row>
    <row r="3182" spans="1:2" x14ac:dyDescent="0.3">
      <c r="A3182" t="s">
        <v>17712</v>
      </c>
      <c r="B3182">
        <v>4.9000000000000004</v>
      </c>
    </row>
    <row r="3183" spans="1:2" x14ac:dyDescent="0.3">
      <c r="A3183" t="s">
        <v>1217</v>
      </c>
      <c r="B3183">
        <v>7.7</v>
      </c>
    </row>
    <row r="3184" spans="1:2" x14ac:dyDescent="0.3">
      <c r="A3184" t="s">
        <v>2453</v>
      </c>
      <c r="B3184">
        <v>8</v>
      </c>
    </row>
    <row r="3185" spans="1:2" x14ac:dyDescent="0.3">
      <c r="A3185" t="s">
        <v>17726</v>
      </c>
      <c r="B3185">
        <v>3.8</v>
      </c>
    </row>
    <row r="3186" spans="1:2" x14ac:dyDescent="0.3">
      <c r="A3186" t="s">
        <v>15906</v>
      </c>
      <c r="B3186">
        <v>7.6</v>
      </c>
    </row>
    <row r="3187" spans="1:2" x14ac:dyDescent="0.3">
      <c r="A3187" t="s">
        <v>9639</v>
      </c>
      <c r="B3187">
        <v>5.9</v>
      </c>
    </row>
    <row r="3188" spans="1:2" x14ac:dyDescent="0.3">
      <c r="A3188" t="s">
        <v>17740</v>
      </c>
      <c r="B3188">
        <v>6.2</v>
      </c>
    </row>
    <row r="3189" spans="1:2" x14ac:dyDescent="0.3">
      <c r="A3189" t="s">
        <v>3122</v>
      </c>
      <c r="B3189">
        <v>7.2</v>
      </c>
    </row>
    <row r="3190" spans="1:2" x14ac:dyDescent="0.3">
      <c r="A3190" t="s">
        <v>17749</v>
      </c>
      <c r="B3190">
        <v>6.3</v>
      </c>
    </row>
    <row r="3191" spans="1:2" x14ac:dyDescent="0.3">
      <c r="A3191" t="s">
        <v>17755</v>
      </c>
      <c r="B3191">
        <v>5.2</v>
      </c>
    </row>
    <row r="3192" spans="1:2" x14ac:dyDescent="0.3">
      <c r="A3192" t="s">
        <v>17761</v>
      </c>
      <c r="B3192">
        <v>6.9</v>
      </c>
    </row>
    <row r="3193" spans="1:2" x14ac:dyDescent="0.3">
      <c r="A3193" t="s">
        <v>14108</v>
      </c>
      <c r="B3193">
        <v>6.8</v>
      </c>
    </row>
    <row r="3194" spans="1:2" x14ac:dyDescent="0.3">
      <c r="A3194" t="s">
        <v>17782</v>
      </c>
      <c r="B3194">
        <v>3.5</v>
      </c>
    </row>
    <row r="3195" spans="1:2" x14ac:dyDescent="0.3">
      <c r="A3195" t="s">
        <v>5083</v>
      </c>
      <c r="B3195">
        <v>6.1</v>
      </c>
    </row>
    <row r="3196" spans="1:2" x14ac:dyDescent="0.3">
      <c r="A3196" t="s">
        <v>9593</v>
      </c>
      <c r="B3196">
        <v>4.5</v>
      </c>
    </row>
    <row r="3197" spans="1:2" x14ac:dyDescent="0.3">
      <c r="A3197" t="s">
        <v>17799</v>
      </c>
      <c r="B3197">
        <v>5.9</v>
      </c>
    </row>
    <row r="3198" spans="1:2" x14ac:dyDescent="0.3">
      <c r="A3198" t="s">
        <v>17806</v>
      </c>
      <c r="B3198">
        <v>6.9</v>
      </c>
    </row>
    <row r="3199" spans="1:2" x14ac:dyDescent="0.3">
      <c r="A3199" t="s">
        <v>17810</v>
      </c>
      <c r="B3199">
        <v>7.7</v>
      </c>
    </row>
    <row r="3200" spans="1:2" x14ac:dyDescent="0.3">
      <c r="A3200" t="s">
        <v>17820</v>
      </c>
      <c r="B3200">
        <v>5.3</v>
      </c>
    </row>
    <row r="3201" spans="1:2" x14ac:dyDescent="0.3">
      <c r="A3201" t="s">
        <v>17827</v>
      </c>
      <c r="B3201">
        <v>7</v>
      </c>
    </row>
    <row r="3202" spans="1:2" x14ac:dyDescent="0.3">
      <c r="A3202" t="s">
        <v>15678</v>
      </c>
      <c r="B3202">
        <v>6.6</v>
      </c>
    </row>
    <row r="3203" spans="1:2" x14ac:dyDescent="0.3">
      <c r="A3203" t="s">
        <v>250</v>
      </c>
      <c r="B3203">
        <v>6.4</v>
      </c>
    </row>
    <row r="3204" spans="1:2" x14ac:dyDescent="0.3">
      <c r="A3204" t="s">
        <v>728</v>
      </c>
      <c r="B3204">
        <v>7.9</v>
      </c>
    </row>
    <row r="3205" spans="1:2" x14ac:dyDescent="0.3">
      <c r="A3205" t="s">
        <v>17858</v>
      </c>
      <c r="B3205">
        <v>6.9</v>
      </c>
    </row>
    <row r="3206" spans="1:2" x14ac:dyDescent="0.3">
      <c r="A3206" t="s">
        <v>8638</v>
      </c>
      <c r="B3206">
        <v>7.7</v>
      </c>
    </row>
    <row r="3207" spans="1:2" x14ac:dyDescent="0.3">
      <c r="A3207" t="s">
        <v>17869</v>
      </c>
      <c r="B3207">
        <v>7.2</v>
      </c>
    </row>
    <row r="3208" spans="1:2" x14ac:dyDescent="0.3">
      <c r="A3208" t="s">
        <v>17874</v>
      </c>
      <c r="B3208">
        <v>6.8</v>
      </c>
    </row>
    <row r="3209" spans="1:2" x14ac:dyDescent="0.3">
      <c r="A3209" t="s">
        <v>171</v>
      </c>
      <c r="B3209">
        <v>7.4</v>
      </c>
    </row>
    <row r="3210" spans="1:2" x14ac:dyDescent="0.3">
      <c r="A3210" t="s">
        <v>13777</v>
      </c>
      <c r="B3210">
        <v>4.5999999999999996</v>
      </c>
    </row>
    <row r="3211" spans="1:2" x14ac:dyDescent="0.3">
      <c r="A3211" t="s">
        <v>17896</v>
      </c>
      <c r="B3211">
        <v>6.4</v>
      </c>
    </row>
    <row r="3212" spans="1:2" x14ac:dyDescent="0.3">
      <c r="A3212" t="s">
        <v>6573</v>
      </c>
      <c r="B3212">
        <v>7</v>
      </c>
    </row>
    <row r="3213" spans="1:2" x14ac:dyDescent="0.3">
      <c r="A3213" t="s">
        <v>13181</v>
      </c>
      <c r="B3213">
        <v>7.7</v>
      </c>
    </row>
    <row r="3214" spans="1:2" x14ac:dyDescent="0.3">
      <c r="A3214" t="s">
        <v>13940</v>
      </c>
      <c r="B3214">
        <v>6.8</v>
      </c>
    </row>
    <row r="3215" spans="1:2" x14ac:dyDescent="0.3">
      <c r="A3215" t="s">
        <v>17910</v>
      </c>
      <c r="B3215">
        <v>7</v>
      </c>
    </row>
    <row r="3216" spans="1:2" x14ac:dyDescent="0.3">
      <c r="A3216" t="s">
        <v>17163</v>
      </c>
      <c r="B3216">
        <v>7</v>
      </c>
    </row>
    <row r="3217" spans="1:2" x14ac:dyDescent="0.3">
      <c r="A3217" t="s">
        <v>17918</v>
      </c>
      <c r="B3217">
        <v>6.3</v>
      </c>
    </row>
    <row r="3218" spans="1:2" x14ac:dyDescent="0.3">
      <c r="A3218" t="s">
        <v>17923</v>
      </c>
      <c r="B3218">
        <v>7.1</v>
      </c>
    </row>
    <row r="3219" spans="1:2" x14ac:dyDescent="0.3">
      <c r="A3219" t="s">
        <v>17934</v>
      </c>
      <c r="B3219">
        <v>4.4000000000000004</v>
      </c>
    </row>
    <row r="3220" spans="1:2" x14ac:dyDescent="0.3">
      <c r="A3220" t="s">
        <v>5382</v>
      </c>
      <c r="B3220">
        <v>7.1</v>
      </c>
    </row>
    <row r="3221" spans="1:2" x14ac:dyDescent="0.3">
      <c r="A3221" t="s">
        <v>120</v>
      </c>
      <c r="B3221">
        <v>6.1</v>
      </c>
    </row>
    <row r="3222" spans="1:2" x14ac:dyDescent="0.3">
      <c r="A3222" t="s">
        <v>17973</v>
      </c>
      <c r="B3222">
        <v>7.3</v>
      </c>
    </row>
    <row r="3223" spans="1:2" x14ac:dyDescent="0.3">
      <c r="A3223" t="s">
        <v>17984</v>
      </c>
      <c r="B3223">
        <v>6.2</v>
      </c>
    </row>
    <row r="3224" spans="1:2" x14ac:dyDescent="0.3">
      <c r="A3224" t="s">
        <v>912</v>
      </c>
      <c r="B3224">
        <v>6.2</v>
      </c>
    </row>
    <row r="3225" spans="1:2" x14ac:dyDescent="0.3">
      <c r="A3225" t="s">
        <v>2246</v>
      </c>
      <c r="B3225">
        <v>6.2</v>
      </c>
    </row>
    <row r="3226" spans="1:2" x14ac:dyDescent="0.3">
      <c r="A3226" t="s">
        <v>18009</v>
      </c>
      <c r="B3226">
        <v>3.3</v>
      </c>
    </row>
    <row r="3227" spans="1:2" x14ac:dyDescent="0.3">
      <c r="A3227" t="s">
        <v>18054</v>
      </c>
      <c r="B3227">
        <v>7.5</v>
      </c>
    </row>
    <row r="3228" spans="1:2" x14ac:dyDescent="0.3">
      <c r="A3228" t="s">
        <v>18103</v>
      </c>
      <c r="B3228">
        <v>7.4</v>
      </c>
    </row>
    <row r="3229" spans="1:2" x14ac:dyDescent="0.3">
      <c r="A3229" t="s">
        <v>18112</v>
      </c>
      <c r="B3229">
        <v>7.3</v>
      </c>
    </row>
    <row r="3230" spans="1:2" x14ac:dyDescent="0.3">
      <c r="A3230" t="s">
        <v>5935</v>
      </c>
      <c r="B3230">
        <v>8</v>
      </c>
    </row>
    <row r="3231" spans="1:2" x14ac:dyDescent="0.3">
      <c r="A3231" t="s">
        <v>16339</v>
      </c>
      <c r="B3231">
        <v>5.9</v>
      </c>
    </row>
    <row r="3232" spans="1:2" x14ac:dyDescent="0.3">
      <c r="A3232" t="s">
        <v>9430</v>
      </c>
      <c r="B3232">
        <v>6.8</v>
      </c>
    </row>
    <row r="3233" spans="1:2" x14ac:dyDescent="0.3">
      <c r="A3233" t="s">
        <v>11999</v>
      </c>
      <c r="B3233">
        <v>7.4</v>
      </c>
    </row>
    <row r="3234" spans="1:2" x14ac:dyDescent="0.3">
      <c r="A3234" t="s">
        <v>18136</v>
      </c>
      <c r="B3234">
        <v>6.7</v>
      </c>
    </row>
    <row r="3235" spans="1:2" x14ac:dyDescent="0.3">
      <c r="A3235" t="s">
        <v>7404</v>
      </c>
      <c r="B3235">
        <v>5.5</v>
      </c>
    </row>
    <row r="3236" spans="1:2" x14ac:dyDescent="0.3">
      <c r="A3236" t="s">
        <v>12849</v>
      </c>
      <c r="B3236">
        <v>5.7</v>
      </c>
    </row>
    <row r="3237" spans="1:2" x14ac:dyDescent="0.3">
      <c r="A3237" t="s">
        <v>18191</v>
      </c>
      <c r="B3237">
        <v>7.2</v>
      </c>
    </row>
    <row r="3238" spans="1:2" x14ac:dyDescent="0.3">
      <c r="A3238" t="s">
        <v>18201</v>
      </c>
      <c r="B3238">
        <v>5.9</v>
      </c>
    </row>
    <row r="3239" spans="1:2" x14ac:dyDescent="0.3">
      <c r="A3239" t="s">
        <v>7498</v>
      </c>
      <c r="B3239">
        <v>6.7</v>
      </c>
    </row>
    <row r="3240" spans="1:2" x14ac:dyDescent="0.3">
      <c r="A3240" t="s">
        <v>371</v>
      </c>
      <c r="B3240">
        <v>7.1</v>
      </c>
    </row>
    <row r="3241" spans="1:2" x14ac:dyDescent="0.3">
      <c r="A3241" t="s">
        <v>5076</v>
      </c>
      <c r="B3241">
        <v>7.7</v>
      </c>
    </row>
    <row r="3242" spans="1:2" x14ac:dyDescent="0.3">
      <c r="A3242" t="s">
        <v>443</v>
      </c>
      <c r="B3242">
        <v>7.4</v>
      </c>
    </row>
    <row r="3243" spans="1:2" x14ac:dyDescent="0.3">
      <c r="A3243" t="s">
        <v>1204</v>
      </c>
      <c r="B3243">
        <v>8.4</v>
      </c>
    </row>
    <row r="3244" spans="1:2" x14ac:dyDescent="0.3">
      <c r="A3244" t="s">
        <v>18255</v>
      </c>
      <c r="B3244">
        <v>7.2</v>
      </c>
    </row>
    <row r="3245" spans="1:2" x14ac:dyDescent="0.3">
      <c r="A3245" t="s">
        <v>18267</v>
      </c>
      <c r="B3245">
        <v>5.4</v>
      </c>
    </row>
    <row r="3246" spans="1:2" x14ac:dyDescent="0.3">
      <c r="A3246" t="s">
        <v>9802</v>
      </c>
      <c r="B3246">
        <v>8.1</v>
      </c>
    </row>
    <row r="3247" spans="1:2" x14ac:dyDescent="0.3">
      <c r="A3247" t="s">
        <v>18285</v>
      </c>
      <c r="B3247">
        <v>7.8</v>
      </c>
    </row>
    <row r="3248" spans="1:2" x14ac:dyDescent="0.3">
      <c r="A3248" t="s">
        <v>18292</v>
      </c>
      <c r="B3248">
        <v>6.8</v>
      </c>
    </row>
    <row r="3249" spans="1:2" x14ac:dyDescent="0.3">
      <c r="A3249" t="s">
        <v>14340</v>
      </c>
      <c r="B3249">
        <v>7.7</v>
      </c>
    </row>
    <row r="3250" spans="1:2" x14ac:dyDescent="0.3">
      <c r="A3250" t="s">
        <v>18313</v>
      </c>
      <c r="B3250">
        <v>6.5</v>
      </c>
    </row>
    <row r="3251" spans="1:2" x14ac:dyDescent="0.3">
      <c r="A3251" t="s">
        <v>18317</v>
      </c>
      <c r="B3251">
        <v>7.3</v>
      </c>
    </row>
    <row r="3252" spans="1:2" x14ac:dyDescent="0.3">
      <c r="A3252" t="s">
        <v>18331</v>
      </c>
      <c r="B3252">
        <v>5.9</v>
      </c>
    </row>
    <row r="3253" spans="1:2" x14ac:dyDescent="0.3">
      <c r="A3253" t="s">
        <v>4955</v>
      </c>
      <c r="B3253">
        <v>8.6999999999999993</v>
      </c>
    </row>
    <row r="3254" spans="1:2" x14ac:dyDescent="0.3">
      <c r="A3254" t="s">
        <v>16444</v>
      </c>
      <c r="B3254">
        <v>5.8</v>
      </c>
    </row>
    <row r="3255" spans="1:2" x14ac:dyDescent="0.3">
      <c r="A3255" t="s">
        <v>18369</v>
      </c>
      <c r="B3255">
        <v>6.1</v>
      </c>
    </row>
    <row r="3256" spans="1:2" x14ac:dyDescent="0.3">
      <c r="A3256" t="s">
        <v>8546</v>
      </c>
      <c r="B3256">
        <v>7.6</v>
      </c>
    </row>
    <row r="3257" spans="1:2" x14ac:dyDescent="0.3">
      <c r="A3257" t="s">
        <v>18388</v>
      </c>
      <c r="B3257">
        <v>7.2</v>
      </c>
    </row>
    <row r="3258" spans="1:2" x14ac:dyDescent="0.3">
      <c r="A3258" t="s">
        <v>2156</v>
      </c>
      <c r="B3258">
        <v>6.5</v>
      </c>
    </row>
    <row r="3259" spans="1:2" x14ac:dyDescent="0.3">
      <c r="A3259" t="s">
        <v>5050</v>
      </c>
      <c r="B3259">
        <v>7.3</v>
      </c>
    </row>
    <row r="3260" spans="1:2" x14ac:dyDescent="0.3">
      <c r="A3260" t="s">
        <v>11263</v>
      </c>
      <c r="B3260">
        <v>6.2</v>
      </c>
    </row>
    <row r="3261" spans="1:2" x14ac:dyDescent="0.3">
      <c r="A3261" t="s">
        <v>2495</v>
      </c>
      <c r="B3261">
        <v>5</v>
      </c>
    </row>
    <row r="3262" spans="1:2" x14ac:dyDescent="0.3">
      <c r="A3262" t="s">
        <v>6724</v>
      </c>
      <c r="B3262">
        <v>7.8</v>
      </c>
    </row>
    <row r="3263" spans="1:2" x14ac:dyDescent="0.3">
      <c r="A3263" t="s">
        <v>4003</v>
      </c>
      <c r="B3263">
        <v>8.1</v>
      </c>
    </row>
    <row r="3264" spans="1:2" x14ac:dyDescent="0.3">
      <c r="A3264" t="s">
        <v>18443</v>
      </c>
      <c r="B3264">
        <v>6.7</v>
      </c>
    </row>
    <row r="3265" spans="1:2" x14ac:dyDescent="0.3">
      <c r="A3265" t="s">
        <v>125</v>
      </c>
      <c r="B3265">
        <v>7.1</v>
      </c>
    </row>
    <row r="3266" spans="1:2" x14ac:dyDescent="0.3">
      <c r="A3266" t="s">
        <v>18454</v>
      </c>
      <c r="B3266">
        <v>5.6</v>
      </c>
    </row>
    <row r="3267" spans="1:2" x14ac:dyDescent="0.3">
      <c r="A3267" t="s">
        <v>18459</v>
      </c>
      <c r="B3267">
        <v>7.6</v>
      </c>
    </row>
    <row r="3268" spans="1:2" x14ac:dyDescent="0.3">
      <c r="A3268" t="s">
        <v>499</v>
      </c>
      <c r="B3268">
        <v>4.5999999999999996</v>
      </c>
    </row>
    <row r="3269" spans="1:2" x14ac:dyDescent="0.3">
      <c r="A3269" t="s">
        <v>18481</v>
      </c>
      <c r="B3269">
        <v>7.1</v>
      </c>
    </row>
    <row r="3270" spans="1:2" x14ac:dyDescent="0.3">
      <c r="A3270" t="s">
        <v>5367</v>
      </c>
      <c r="B3270">
        <v>7.3</v>
      </c>
    </row>
    <row r="3271" spans="1:2" x14ac:dyDescent="0.3">
      <c r="A3271" t="s">
        <v>18503</v>
      </c>
      <c r="B3271">
        <v>4</v>
      </c>
    </row>
    <row r="3272" spans="1:2" x14ac:dyDescent="0.3">
      <c r="A3272" t="s">
        <v>9162</v>
      </c>
      <c r="B3272">
        <v>8</v>
      </c>
    </row>
    <row r="3273" spans="1:2" x14ac:dyDescent="0.3">
      <c r="A3273" t="s">
        <v>4003</v>
      </c>
      <c r="B3273">
        <v>6.7</v>
      </c>
    </row>
    <row r="3274" spans="1:2" x14ac:dyDescent="0.3">
      <c r="A3274" t="s">
        <v>18517</v>
      </c>
      <c r="B3274">
        <v>4.5999999999999996</v>
      </c>
    </row>
    <row r="3275" spans="1:2" x14ac:dyDescent="0.3">
      <c r="A3275" t="s">
        <v>18517</v>
      </c>
      <c r="B3275">
        <v>4</v>
      </c>
    </row>
    <row r="3276" spans="1:2" x14ac:dyDescent="0.3">
      <c r="A3276" t="s">
        <v>12287</v>
      </c>
      <c r="B3276">
        <v>7</v>
      </c>
    </row>
    <row r="3277" spans="1:2" x14ac:dyDescent="0.3">
      <c r="A3277" t="s">
        <v>17189</v>
      </c>
      <c r="B3277">
        <v>5.9</v>
      </c>
    </row>
    <row r="3278" spans="1:2" x14ac:dyDescent="0.3">
      <c r="A3278" t="s">
        <v>6736</v>
      </c>
      <c r="B3278">
        <v>7.5</v>
      </c>
    </row>
    <row r="3279" spans="1:2" x14ac:dyDescent="0.3">
      <c r="A3279" t="s">
        <v>17782</v>
      </c>
      <c r="B3279">
        <v>4.7</v>
      </c>
    </row>
    <row r="3280" spans="1:2" x14ac:dyDescent="0.3">
      <c r="A3280" t="s">
        <v>18553</v>
      </c>
      <c r="B3280">
        <v>6.7</v>
      </c>
    </row>
    <row r="3281" spans="1:2" x14ac:dyDescent="0.3">
      <c r="A3281" t="s">
        <v>18565</v>
      </c>
      <c r="B3281">
        <v>6.7</v>
      </c>
    </row>
    <row r="3282" spans="1:2" x14ac:dyDescent="0.3">
      <c r="A3282" t="s">
        <v>12348</v>
      </c>
      <c r="B3282">
        <v>7.1</v>
      </c>
    </row>
    <row r="3283" spans="1:2" x14ac:dyDescent="0.3">
      <c r="A3283" t="s">
        <v>18572</v>
      </c>
      <c r="B3283">
        <v>2.7</v>
      </c>
    </row>
    <row r="3284" spans="1:2" x14ac:dyDescent="0.3">
      <c r="A3284" t="s">
        <v>760</v>
      </c>
      <c r="B3284">
        <v>7.3</v>
      </c>
    </row>
    <row r="3285" spans="1:2" x14ac:dyDescent="0.3">
      <c r="A3285" t="s">
        <v>11224</v>
      </c>
      <c r="B3285">
        <v>7.6</v>
      </c>
    </row>
    <row r="3286" spans="1:2" x14ac:dyDescent="0.3">
      <c r="A3286" t="s">
        <v>18583</v>
      </c>
      <c r="B3286">
        <v>5.8</v>
      </c>
    </row>
    <row r="3287" spans="1:2" x14ac:dyDescent="0.3">
      <c r="A3287" t="s">
        <v>4423</v>
      </c>
      <c r="B3287">
        <v>6.5</v>
      </c>
    </row>
    <row r="3288" spans="1:2" x14ac:dyDescent="0.3">
      <c r="A3288" t="s">
        <v>18591</v>
      </c>
      <c r="B3288">
        <v>6.6</v>
      </c>
    </row>
    <row r="3289" spans="1:2" x14ac:dyDescent="0.3">
      <c r="A3289" t="s">
        <v>18600</v>
      </c>
      <c r="B3289">
        <v>6.9</v>
      </c>
    </row>
    <row r="3290" spans="1:2" x14ac:dyDescent="0.3">
      <c r="A3290" t="s">
        <v>18606</v>
      </c>
      <c r="B3290">
        <v>8.5</v>
      </c>
    </row>
    <row r="3291" spans="1:2" x14ac:dyDescent="0.3">
      <c r="A3291" t="s">
        <v>18613</v>
      </c>
      <c r="B3291">
        <v>4.8</v>
      </c>
    </row>
    <row r="3292" spans="1:2" x14ac:dyDescent="0.3">
      <c r="A3292" t="s">
        <v>18627</v>
      </c>
      <c r="B3292">
        <v>7</v>
      </c>
    </row>
    <row r="3293" spans="1:2" x14ac:dyDescent="0.3">
      <c r="A3293" t="s">
        <v>18459</v>
      </c>
      <c r="B3293">
        <v>5.4</v>
      </c>
    </row>
    <row r="3294" spans="1:2" x14ac:dyDescent="0.3">
      <c r="A3294" t="s">
        <v>5418</v>
      </c>
      <c r="B3294">
        <v>6.9</v>
      </c>
    </row>
    <row r="3295" spans="1:2" x14ac:dyDescent="0.3">
      <c r="A3295" t="s">
        <v>18642</v>
      </c>
      <c r="B3295">
        <v>6.6</v>
      </c>
    </row>
    <row r="3296" spans="1:2" x14ac:dyDescent="0.3">
      <c r="A3296" t="s">
        <v>2066</v>
      </c>
      <c r="B3296">
        <v>5.9</v>
      </c>
    </row>
    <row r="3297" spans="1:2" x14ac:dyDescent="0.3">
      <c r="A3297" t="s">
        <v>18650</v>
      </c>
      <c r="B3297">
        <v>6.3</v>
      </c>
    </row>
    <row r="3298" spans="1:2" x14ac:dyDescent="0.3">
      <c r="A3298" t="s">
        <v>9305</v>
      </c>
      <c r="B3298">
        <v>6.3</v>
      </c>
    </row>
    <row r="3299" spans="1:2" x14ac:dyDescent="0.3">
      <c r="A3299" t="s">
        <v>18660</v>
      </c>
      <c r="B3299">
        <v>7.7</v>
      </c>
    </row>
    <row r="3300" spans="1:2" x14ac:dyDescent="0.3">
      <c r="A3300" t="s">
        <v>15148</v>
      </c>
      <c r="B3300">
        <v>7</v>
      </c>
    </row>
    <row r="3301" spans="1:2" x14ac:dyDescent="0.3">
      <c r="A3301" t="s">
        <v>3122</v>
      </c>
      <c r="B3301">
        <v>6.3</v>
      </c>
    </row>
    <row r="3302" spans="1:2" x14ac:dyDescent="0.3">
      <c r="A3302" t="s">
        <v>13736</v>
      </c>
      <c r="B3302">
        <v>5.9</v>
      </c>
    </row>
    <row r="3303" spans="1:2" x14ac:dyDescent="0.3">
      <c r="A3303" t="s">
        <v>10287</v>
      </c>
      <c r="B3303">
        <v>6.2</v>
      </c>
    </row>
    <row r="3304" spans="1:2" x14ac:dyDescent="0.3">
      <c r="A3304" t="s">
        <v>18688</v>
      </c>
      <c r="B3304">
        <v>7.7</v>
      </c>
    </row>
    <row r="3305" spans="1:2" x14ac:dyDescent="0.3">
      <c r="A3305" t="s">
        <v>18694</v>
      </c>
      <c r="B3305">
        <v>6.5</v>
      </c>
    </row>
    <row r="3306" spans="1:2" x14ac:dyDescent="0.3">
      <c r="A3306" t="s">
        <v>6731</v>
      </c>
      <c r="B3306">
        <v>5.8</v>
      </c>
    </row>
    <row r="3307" spans="1:2" x14ac:dyDescent="0.3">
      <c r="A3307" t="s">
        <v>18709</v>
      </c>
      <c r="B3307">
        <v>6.1</v>
      </c>
    </row>
    <row r="3308" spans="1:2" x14ac:dyDescent="0.3">
      <c r="A3308" t="s">
        <v>18737</v>
      </c>
      <c r="B3308">
        <v>5.2</v>
      </c>
    </row>
    <row r="3309" spans="1:2" x14ac:dyDescent="0.3">
      <c r="A3309" t="s">
        <v>18791</v>
      </c>
      <c r="B3309">
        <v>8.1999999999999993</v>
      </c>
    </row>
    <row r="3310" spans="1:2" x14ac:dyDescent="0.3">
      <c r="A3310" t="s">
        <v>18798</v>
      </c>
      <c r="B3310">
        <v>6</v>
      </c>
    </row>
    <row r="3311" spans="1:2" x14ac:dyDescent="0.3">
      <c r="A3311" t="s">
        <v>17194</v>
      </c>
      <c r="B3311">
        <v>6.8</v>
      </c>
    </row>
    <row r="3312" spans="1:2" x14ac:dyDescent="0.3">
      <c r="A3312" t="s">
        <v>18812</v>
      </c>
      <c r="B3312">
        <v>7</v>
      </c>
    </row>
    <row r="3313" spans="1:2" x14ac:dyDescent="0.3">
      <c r="A3313" t="s">
        <v>18832</v>
      </c>
      <c r="B3313">
        <v>6.8</v>
      </c>
    </row>
    <row r="3314" spans="1:2" x14ac:dyDescent="0.3">
      <c r="A3314" t="s">
        <v>18836</v>
      </c>
      <c r="B3314">
        <v>7.1</v>
      </c>
    </row>
    <row r="3315" spans="1:2" x14ac:dyDescent="0.3">
      <c r="A3315" t="s">
        <v>18844</v>
      </c>
      <c r="B3315">
        <v>6.9</v>
      </c>
    </row>
    <row r="3316" spans="1:2" x14ac:dyDescent="0.3">
      <c r="A3316" t="s">
        <v>11881</v>
      </c>
      <c r="B3316">
        <v>6.9</v>
      </c>
    </row>
    <row r="3317" spans="1:2" x14ac:dyDescent="0.3">
      <c r="A3317" t="s">
        <v>13125</v>
      </c>
      <c r="B3317">
        <v>7.2</v>
      </c>
    </row>
    <row r="3318" spans="1:2" x14ac:dyDescent="0.3">
      <c r="A3318" t="s">
        <v>18867</v>
      </c>
      <c r="B3318">
        <v>7.8</v>
      </c>
    </row>
    <row r="3319" spans="1:2" x14ac:dyDescent="0.3">
      <c r="A3319" t="s">
        <v>3088</v>
      </c>
      <c r="B3319">
        <v>7.3</v>
      </c>
    </row>
    <row r="3320" spans="1:2" x14ac:dyDescent="0.3">
      <c r="A3320" t="s">
        <v>2652</v>
      </c>
      <c r="B3320">
        <v>7.5</v>
      </c>
    </row>
    <row r="3321" spans="1:2" x14ac:dyDescent="0.3">
      <c r="A3321" t="s">
        <v>18889</v>
      </c>
      <c r="B3321">
        <v>6</v>
      </c>
    </row>
    <row r="3322" spans="1:2" x14ac:dyDescent="0.3">
      <c r="A3322" t="s">
        <v>18917</v>
      </c>
      <c r="B3322">
        <v>6.8</v>
      </c>
    </row>
    <row r="3323" spans="1:2" x14ac:dyDescent="0.3">
      <c r="A3323" t="s">
        <v>18922</v>
      </c>
      <c r="B3323">
        <v>3.9</v>
      </c>
    </row>
    <row r="3324" spans="1:2" x14ac:dyDescent="0.3">
      <c r="A3324" t="s">
        <v>18750</v>
      </c>
      <c r="B3324">
        <v>6.1</v>
      </c>
    </row>
    <row r="3325" spans="1:2" x14ac:dyDescent="0.3">
      <c r="A3325" t="s">
        <v>1104</v>
      </c>
      <c r="B3325">
        <v>7.5</v>
      </c>
    </row>
    <row r="3326" spans="1:2" x14ac:dyDescent="0.3">
      <c r="A3326" t="s">
        <v>10540</v>
      </c>
      <c r="B3326">
        <v>8.1999999999999993</v>
      </c>
    </row>
    <row r="3327" spans="1:2" x14ac:dyDescent="0.3">
      <c r="A3327" t="s">
        <v>79</v>
      </c>
      <c r="B3327">
        <v>7.8</v>
      </c>
    </row>
    <row r="3328" spans="1:2" x14ac:dyDescent="0.3">
      <c r="A3328" t="s">
        <v>18955</v>
      </c>
      <c r="B3328">
        <v>5.2</v>
      </c>
    </row>
    <row r="3329" spans="1:2" x14ac:dyDescent="0.3">
      <c r="A3329" t="s">
        <v>18965</v>
      </c>
      <c r="B3329">
        <v>6.8</v>
      </c>
    </row>
    <row r="3330" spans="1:2" x14ac:dyDescent="0.3">
      <c r="A3330" t="s">
        <v>18972</v>
      </c>
      <c r="B3330">
        <v>7</v>
      </c>
    </row>
    <row r="3331" spans="1:2" x14ac:dyDescent="0.3">
      <c r="A3331" t="s">
        <v>18980</v>
      </c>
      <c r="B3331">
        <v>6.5</v>
      </c>
    </row>
    <row r="3332" spans="1:2" x14ac:dyDescent="0.3">
      <c r="A3332" t="s">
        <v>18984</v>
      </c>
      <c r="B3332">
        <v>6.4</v>
      </c>
    </row>
    <row r="3333" spans="1:2" x14ac:dyDescent="0.3">
      <c r="A3333" t="s">
        <v>5158</v>
      </c>
      <c r="B3333">
        <v>5.3</v>
      </c>
    </row>
    <row r="3334" spans="1:2" x14ac:dyDescent="0.3">
      <c r="A3334" t="s">
        <v>18991</v>
      </c>
      <c r="B3334">
        <v>4.7</v>
      </c>
    </row>
    <row r="3335" spans="1:2" x14ac:dyDescent="0.3">
      <c r="A3335" t="s">
        <v>19022</v>
      </c>
      <c r="B3335">
        <v>7</v>
      </c>
    </row>
    <row r="3336" spans="1:2" x14ac:dyDescent="0.3">
      <c r="A3336" t="s">
        <v>19050</v>
      </c>
      <c r="B3336">
        <v>7.6</v>
      </c>
    </row>
    <row r="3337" spans="1:2" x14ac:dyDescent="0.3">
      <c r="A3337" t="s">
        <v>11361</v>
      </c>
      <c r="B3337">
        <v>7.1</v>
      </c>
    </row>
    <row r="3338" spans="1:2" x14ac:dyDescent="0.3">
      <c r="A3338" t="s">
        <v>19065</v>
      </c>
      <c r="B3338">
        <v>6.5</v>
      </c>
    </row>
    <row r="3339" spans="1:2" x14ac:dyDescent="0.3">
      <c r="A3339" t="s">
        <v>19069</v>
      </c>
      <c r="B3339">
        <v>8.5</v>
      </c>
    </row>
    <row r="3340" spans="1:2" x14ac:dyDescent="0.3">
      <c r="A3340" t="s">
        <v>9362</v>
      </c>
      <c r="B3340">
        <v>8.6999999999999993</v>
      </c>
    </row>
    <row r="3341" spans="1:2" x14ac:dyDescent="0.3">
      <c r="A3341" t="s">
        <v>19077</v>
      </c>
      <c r="B3341">
        <v>7.1</v>
      </c>
    </row>
    <row r="3342" spans="1:2" x14ac:dyDescent="0.3">
      <c r="A3342" t="s">
        <v>16244</v>
      </c>
      <c r="B3342">
        <v>8.3000000000000007</v>
      </c>
    </row>
    <row r="3343" spans="1:2" x14ac:dyDescent="0.3">
      <c r="A3343" t="s">
        <v>11333</v>
      </c>
      <c r="B3343">
        <v>7.4</v>
      </c>
    </row>
    <row r="3344" spans="1:2" x14ac:dyDescent="0.3">
      <c r="A3344" t="s">
        <v>19115</v>
      </c>
      <c r="B3344">
        <v>6.4</v>
      </c>
    </row>
    <row r="3345" spans="1:2" x14ac:dyDescent="0.3">
      <c r="A3345" t="s">
        <v>19139</v>
      </c>
      <c r="B3345">
        <v>7.5</v>
      </c>
    </row>
    <row r="3346" spans="1:2" x14ac:dyDescent="0.3">
      <c r="A3346" t="s">
        <v>18591</v>
      </c>
      <c r="B3346">
        <v>7.2</v>
      </c>
    </row>
    <row r="3347" spans="1:2" x14ac:dyDescent="0.3">
      <c r="A3347" t="s">
        <v>5245</v>
      </c>
      <c r="B3347">
        <v>7.6</v>
      </c>
    </row>
    <row r="3348" spans="1:2" x14ac:dyDescent="0.3">
      <c r="A3348" t="s">
        <v>16450</v>
      </c>
      <c r="B3348">
        <v>7.8</v>
      </c>
    </row>
    <row r="3349" spans="1:2" x14ac:dyDescent="0.3">
      <c r="A3349" t="s">
        <v>5289</v>
      </c>
      <c r="B3349">
        <v>8.1999999999999993</v>
      </c>
    </row>
    <row r="3350" spans="1:2" x14ac:dyDescent="0.3">
      <c r="A3350" t="s">
        <v>5076</v>
      </c>
      <c r="B3350">
        <v>6.6</v>
      </c>
    </row>
    <row r="3351" spans="1:2" x14ac:dyDescent="0.3">
      <c r="A3351" t="s">
        <v>19180</v>
      </c>
      <c r="B3351">
        <v>5.7</v>
      </c>
    </row>
    <row r="3352" spans="1:2" x14ac:dyDescent="0.3">
      <c r="A3352" t="s">
        <v>7109</v>
      </c>
      <c r="B3352">
        <v>7.4</v>
      </c>
    </row>
    <row r="3353" spans="1:2" x14ac:dyDescent="0.3">
      <c r="A3353" t="s">
        <v>3806</v>
      </c>
      <c r="B3353">
        <v>8</v>
      </c>
    </row>
    <row r="3354" spans="1:2" x14ac:dyDescent="0.3">
      <c r="A3354" t="s">
        <v>19196</v>
      </c>
      <c r="B3354">
        <v>5.4</v>
      </c>
    </row>
    <row r="3355" spans="1:2" x14ac:dyDescent="0.3">
      <c r="A3355" t="s">
        <v>12560</v>
      </c>
      <c r="B3355">
        <v>7.4</v>
      </c>
    </row>
    <row r="3356" spans="1:2" x14ac:dyDescent="0.3">
      <c r="A3356" t="s">
        <v>14799</v>
      </c>
      <c r="B3356">
        <v>5.7</v>
      </c>
    </row>
    <row r="3357" spans="1:2" x14ac:dyDescent="0.3">
      <c r="A3357" t="s">
        <v>2682</v>
      </c>
      <c r="B3357">
        <v>6.8</v>
      </c>
    </row>
    <row r="3358" spans="1:2" x14ac:dyDescent="0.3">
      <c r="A3358" t="s">
        <v>13092</v>
      </c>
      <c r="B3358">
        <v>5.4</v>
      </c>
    </row>
    <row r="3359" spans="1:2" x14ac:dyDescent="0.3">
      <c r="A3359" t="s">
        <v>7142</v>
      </c>
      <c r="B3359">
        <v>5.0999999999999996</v>
      </c>
    </row>
    <row r="3360" spans="1:2" x14ac:dyDescent="0.3">
      <c r="A3360" t="s">
        <v>19241</v>
      </c>
      <c r="B3360">
        <v>5.9</v>
      </c>
    </row>
    <row r="3361" spans="1:2" x14ac:dyDescent="0.3">
      <c r="A3361" t="s">
        <v>9065</v>
      </c>
      <c r="B3361">
        <v>8.1999999999999993</v>
      </c>
    </row>
    <row r="3362" spans="1:2" x14ac:dyDescent="0.3">
      <c r="A3362" t="s">
        <v>5433</v>
      </c>
      <c r="B3362">
        <v>5.3</v>
      </c>
    </row>
    <row r="3363" spans="1:2" x14ac:dyDescent="0.3">
      <c r="A3363" t="s">
        <v>19264</v>
      </c>
      <c r="B3363">
        <v>4.3</v>
      </c>
    </row>
    <row r="3364" spans="1:2" x14ac:dyDescent="0.3">
      <c r="A3364" t="s">
        <v>1555</v>
      </c>
      <c r="B3364">
        <v>7.2</v>
      </c>
    </row>
    <row r="3365" spans="1:2" x14ac:dyDescent="0.3">
      <c r="A3365" t="s">
        <v>19290</v>
      </c>
      <c r="B3365">
        <v>5.9</v>
      </c>
    </row>
    <row r="3366" spans="1:2" x14ac:dyDescent="0.3">
      <c r="A3366" t="s">
        <v>19318</v>
      </c>
      <c r="B3366">
        <v>3</v>
      </c>
    </row>
    <row r="3367" spans="1:2" x14ac:dyDescent="0.3">
      <c r="A3367" t="s">
        <v>9162</v>
      </c>
      <c r="B3367">
        <v>7.9</v>
      </c>
    </row>
    <row r="3368" spans="1:2" x14ac:dyDescent="0.3">
      <c r="A3368" t="s">
        <v>19329</v>
      </c>
      <c r="B3368">
        <v>3.2</v>
      </c>
    </row>
    <row r="3369" spans="1:2" x14ac:dyDescent="0.3">
      <c r="A3369" t="s">
        <v>17771</v>
      </c>
      <c r="B3369">
        <v>6.5</v>
      </c>
    </row>
    <row r="3370" spans="1:2" x14ac:dyDescent="0.3">
      <c r="A3370" t="s">
        <v>19345</v>
      </c>
      <c r="B3370">
        <v>7</v>
      </c>
    </row>
    <row r="3371" spans="1:2" x14ac:dyDescent="0.3">
      <c r="A3371" t="s">
        <v>19358</v>
      </c>
      <c r="B3371">
        <v>6.9</v>
      </c>
    </row>
    <row r="3372" spans="1:2" x14ac:dyDescent="0.3">
      <c r="A3372" t="s">
        <v>19362</v>
      </c>
      <c r="B3372">
        <v>4.4000000000000004</v>
      </c>
    </row>
    <row r="3373" spans="1:2" x14ac:dyDescent="0.3">
      <c r="A3373" t="s">
        <v>10306</v>
      </c>
      <c r="B3373">
        <v>6</v>
      </c>
    </row>
    <row r="3374" spans="1:2" x14ac:dyDescent="0.3">
      <c r="A3374" t="s">
        <v>19384</v>
      </c>
      <c r="B3374">
        <v>5.3</v>
      </c>
    </row>
    <row r="3375" spans="1:2" x14ac:dyDescent="0.3">
      <c r="A3375" t="s">
        <v>19389</v>
      </c>
      <c r="B3375">
        <v>5.3</v>
      </c>
    </row>
    <row r="3376" spans="1:2" x14ac:dyDescent="0.3">
      <c r="A3376" t="s">
        <v>19399</v>
      </c>
      <c r="B3376">
        <v>7.1</v>
      </c>
    </row>
    <row r="3377" spans="1:2" x14ac:dyDescent="0.3">
      <c r="A3377" t="s">
        <v>19403</v>
      </c>
      <c r="B3377">
        <v>5.4</v>
      </c>
    </row>
    <row r="3378" spans="1:2" x14ac:dyDescent="0.3">
      <c r="A3378" t="s">
        <v>13503</v>
      </c>
      <c r="B3378">
        <v>6.9</v>
      </c>
    </row>
    <row r="3379" spans="1:2" x14ac:dyDescent="0.3">
      <c r="A3379" t="s">
        <v>816</v>
      </c>
      <c r="B3379">
        <v>7.3</v>
      </c>
    </row>
    <row r="3380" spans="1:2" x14ac:dyDescent="0.3">
      <c r="A3380" t="s">
        <v>18296</v>
      </c>
      <c r="B3380">
        <v>7.8</v>
      </c>
    </row>
    <row r="3381" spans="1:2" x14ac:dyDescent="0.3">
      <c r="A3381" t="s">
        <v>10130</v>
      </c>
      <c r="B3381">
        <v>6.6</v>
      </c>
    </row>
    <row r="3382" spans="1:2" x14ac:dyDescent="0.3">
      <c r="A3382" t="s">
        <v>7134</v>
      </c>
      <c r="B3382">
        <v>5.4</v>
      </c>
    </row>
    <row r="3383" spans="1:2" x14ac:dyDescent="0.3">
      <c r="A3383" t="s">
        <v>14340</v>
      </c>
      <c r="B3383">
        <v>8.4</v>
      </c>
    </row>
    <row r="3384" spans="1:2" x14ac:dyDescent="0.3">
      <c r="A3384" t="s">
        <v>19438</v>
      </c>
      <c r="B3384">
        <v>6.3</v>
      </c>
    </row>
    <row r="3385" spans="1:2" x14ac:dyDescent="0.3">
      <c r="A3385" t="s">
        <v>19445</v>
      </c>
      <c r="B3385">
        <v>6.1</v>
      </c>
    </row>
    <row r="3386" spans="1:2" x14ac:dyDescent="0.3">
      <c r="A3386" t="s">
        <v>19451</v>
      </c>
      <c r="B3386">
        <v>5</v>
      </c>
    </row>
    <row r="3387" spans="1:2" x14ac:dyDescent="0.3">
      <c r="A3387" t="s">
        <v>19477</v>
      </c>
      <c r="B3387">
        <v>5.3</v>
      </c>
    </row>
    <row r="3388" spans="1:2" x14ac:dyDescent="0.3">
      <c r="A3388" t="s">
        <v>1504</v>
      </c>
      <c r="B3388">
        <v>5.3</v>
      </c>
    </row>
    <row r="3389" spans="1:2" x14ac:dyDescent="0.3">
      <c r="A3389" t="s">
        <v>14383</v>
      </c>
      <c r="B3389">
        <v>7.4</v>
      </c>
    </row>
    <row r="3390" spans="1:2" x14ac:dyDescent="0.3">
      <c r="A3390" t="s">
        <v>19507</v>
      </c>
      <c r="B3390">
        <v>5.9</v>
      </c>
    </row>
    <row r="3391" spans="1:2" x14ac:dyDescent="0.3">
      <c r="A3391" t="s">
        <v>19511</v>
      </c>
      <c r="B3391">
        <v>4.0999999999999996</v>
      </c>
    </row>
    <row r="3392" spans="1:2" x14ac:dyDescent="0.3">
      <c r="A3392" t="s">
        <v>1770</v>
      </c>
      <c r="B3392">
        <v>6.7</v>
      </c>
    </row>
    <row r="3393" spans="1:2" x14ac:dyDescent="0.3">
      <c r="A3393" t="s">
        <v>12115</v>
      </c>
      <c r="B3393">
        <v>5.8</v>
      </c>
    </row>
    <row r="3394" spans="1:2" x14ac:dyDescent="0.3">
      <c r="A3394" t="s">
        <v>19545</v>
      </c>
      <c r="B3394">
        <v>5.9</v>
      </c>
    </row>
    <row r="3395" spans="1:2" x14ac:dyDescent="0.3">
      <c r="A3395" t="s">
        <v>4382</v>
      </c>
      <c r="B3395">
        <v>8</v>
      </c>
    </row>
    <row r="3396" spans="1:2" x14ac:dyDescent="0.3">
      <c r="A3396" t="s">
        <v>19628</v>
      </c>
      <c r="B3396">
        <v>6.5</v>
      </c>
    </row>
    <row r="3397" spans="1:2" x14ac:dyDescent="0.3">
      <c r="A3397" t="s">
        <v>19638</v>
      </c>
      <c r="B3397">
        <v>6.4</v>
      </c>
    </row>
    <row r="3398" spans="1:2" x14ac:dyDescent="0.3">
      <c r="A3398" t="s">
        <v>7480</v>
      </c>
      <c r="B3398">
        <v>6.8</v>
      </c>
    </row>
    <row r="3399" spans="1:2" x14ac:dyDescent="0.3">
      <c r="A3399" t="s">
        <v>13078</v>
      </c>
      <c r="B3399">
        <v>7.4</v>
      </c>
    </row>
    <row r="3400" spans="1:2" x14ac:dyDescent="0.3">
      <c r="A3400" t="s">
        <v>18467</v>
      </c>
      <c r="B3400">
        <v>8.3000000000000007</v>
      </c>
    </row>
    <row r="3401" spans="1:2" x14ac:dyDescent="0.3">
      <c r="A3401" t="s">
        <v>19673</v>
      </c>
      <c r="B3401">
        <v>5.3</v>
      </c>
    </row>
    <row r="3402" spans="1:2" x14ac:dyDescent="0.3">
      <c r="A3402" t="s">
        <v>18791</v>
      </c>
      <c r="B3402">
        <v>8.1</v>
      </c>
    </row>
    <row r="3403" spans="1:2" x14ac:dyDescent="0.3">
      <c r="A3403" t="s">
        <v>10325</v>
      </c>
      <c r="B3403">
        <v>8</v>
      </c>
    </row>
    <row r="3404" spans="1:2" x14ac:dyDescent="0.3">
      <c r="A3404" t="s">
        <v>2495</v>
      </c>
      <c r="B3404">
        <v>5.7</v>
      </c>
    </row>
    <row r="3405" spans="1:2" x14ac:dyDescent="0.3">
      <c r="A3405" t="s">
        <v>19697</v>
      </c>
      <c r="B3405">
        <v>7.1</v>
      </c>
    </row>
    <row r="3406" spans="1:2" x14ac:dyDescent="0.3">
      <c r="A3406" t="s">
        <v>10325</v>
      </c>
      <c r="B3406">
        <v>7.8</v>
      </c>
    </row>
    <row r="3407" spans="1:2" x14ac:dyDescent="0.3">
      <c r="A3407" t="s">
        <v>14965</v>
      </c>
      <c r="B3407">
        <v>5.9</v>
      </c>
    </row>
    <row r="3408" spans="1:2" x14ac:dyDescent="0.3">
      <c r="A3408" t="s">
        <v>12560</v>
      </c>
      <c r="B3408">
        <v>7.8</v>
      </c>
    </row>
    <row r="3409" spans="1:2" x14ac:dyDescent="0.3">
      <c r="A3409" t="s">
        <v>19760</v>
      </c>
      <c r="B3409">
        <v>6</v>
      </c>
    </row>
    <row r="3410" spans="1:2" x14ac:dyDescent="0.3">
      <c r="A3410" t="s">
        <v>19773</v>
      </c>
      <c r="B3410">
        <v>7.2</v>
      </c>
    </row>
    <row r="3411" spans="1:2" x14ac:dyDescent="0.3">
      <c r="A3411" t="s">
        <v>17782</v>
      </c>
      <c r="B3411">
        <v>5.0999999999999996</v>
      </c>
    </row>
    <row r="3412" spans="1:2" x14ac:dyDescent="0.3">
      <c r="A3412" t="s">
        <v>19802</v>
      </c>
      <c r="B3412">
        <v>5.0999999999999996</v>
      </c>
    </row>
    <row r="3413" spans="1:2" x14ac:dyDescent="0.3">
      <c r="A3413" t="s">
        <v>322</v>
      </c>
      <c r="B3413">
        <v>6.9</v>
      </c>
    </row>
    <row r="3414" spans="1:2" x14ac:dyDescent="0.3">
      <c r="A3414" t="s">
        <v>19811</v>
      </c>
      <c r="B3414">
        <v>4.5999999999999996</v>
      </c>
    </row>
    <row r="3415" spans="1:2" x14ac:dyDescent="0.3">
      <c r="A3415" t="s">
        <v>19826</v>
      </c>
      <c r="B3415">
        <v>6.7</v>
      </c>
    </row>
    <row r="3416" spans="1:2" x14ac:dyDescent="0.3">
      <c r="A3416" t="s">
        <v>6051</v>
      </c>
      <c r="B3416">
        <v>7.1</v>
      </c>
    </row>
    <row r="3417" spans="1:2" x14ac:dyDescent="0.3">
      <c r="A3417" t="s">
        <v>17150</v>
      </c>
      <c r="B3417">
        <v>7.6</v>
      </c>
    </row>
    <row r="3418" spans="1:2" x14ac:dyDescent="0.3">
      <c r="A3418" t="s">
        <v>9162</v>
      </c>
      <c r="B3418">
        <v>8.1</v>
      </c>
    </row>
    <row r="3419" spans="1:2" x14ac:dyDescent="0.3">
      <c r="A3419" t="s">
        <v>19854</v>
      </c>
      <c r="B3419">
        <v>7</v>
      </c>
    </row>
    <row r="3420" spans="1:2" x14ac:dyDescent="0.3">
      <c r="A3420" t="s">
        <v>14184</v>
      </c>
      <c r="B3420">
        <v>7.1</v>
      </c>
    </row>
    <row r="3421" spans="1:2" x14ac:dyDescent="0.3">
      <c r="A3421" t="s">
        <v>19876</v>
      </c>
      <c r="B3421">
        <v>7.6</v>
      </c>
    </row>
    <row r="3422" spans="1:2" x14ac:dyDescent="0.3">
      <c r="A3422" t="s">
        <v>19881</v>
      </c>
      <c r="B3422">
        <v>7.1</v>
      </c>
    </row>
    <row r="3423" spans="1:2" x14ac:dyDescent="0.3">
      <c r="A3423" t="s">
        <v>17874</v>
      </c>
      <c r="B3423">
        <v>7.1</v>
      </c>
    </row>
    <row r="3424" spans="1:2" x14ac:dyDescent="0.3">
      <c r="A3424" t="s">
        <v>3722</v>
      </c>
      <c r="B3424">
        <v>7.7</v>
      </c>
    </row>
    <row r="3425" spans="1:2" x14ac:dyDescent="0.3">
      <c r="A3425" t="s">
        <v>19898</v>
      </c>
      <c r="B3425">
        <v>7.6</v>
      </c>
    </row>
    <row r="3426" spans="1:2" x14ac:dyDescent="0.3">
      <c r="A3426" t="s">
        <v>19904</v>
      </c>
      <c r="B3426">
        <v>6.6</v>
      </c>
    </row>
    <row r="3427" spans="1:2" x14ac:dyDescent="0.3">
      <c r="A3427" t="s">
        <v>19907</v>
      </c>
      <c r="B3427">
        <v>5.7</v>
      </c>
    </row>
    <row r="3428" spans="1:2" x14ac:dyDescent="0.3">
      <c r="A3428" t="s">
        <v>19911</v>
      </c>
      <c r="B3428">
        <v>7.1</v>
      </c>
    </row>
    <row r="3429" spans="1:2" x14ac:dyDescent="0.3">
      <c r="A3429" t="s">
        <v>19918</v>
      </c>
      <c r="B3429">
        <v>6.2</v>
      </c>
    </row>
    <row r="3430" spans="1:2" x14ac:dyDescent="0.3">
      <c r="A3430" t="s">
        <v>13271</v>
      </c>
      <c r="B3430">
        <v>6.1</v>
      </c>
    </row>
    <row r="3431" spans="1:2" x14ac:dyDescent="0.3">
      <c r="A3431" t="s">
        <v>19928</v>
      </c>
      <c r="B3431">
        <v>5.9</v>
      </c>
    </row>
    <row r="3432" spans="1:2" x14ac:dyDescent="0.3">
      <c r="A3432" t="s">
        <v>653</v>
      </c>
      <c r="B3432">
        <v>6.8</v>
      </c>
    </row>
    <row r="3433" spans="1:2" x14ac:dyDescent="0.3">
      <c r="A3433" t="s">
        <v>5076</v>
      </c>
      <c r="B3433">
        <v>6.8</v>
      </c>
    </row>
    <row r="3434" spans="1:2" x14ac:dyDescent="0.3">
      <c r="A3434" t="s">
        <v>19953</v>
      </c>
      <c r="B3434">
        <v>5.0999999999999996</v>
      </c>
    </row>
    <row r="3435" spans="1:2" x14ac:dyDescent="0.3">
      <c r="A3435" t="s">
        <v>17484</v>
      </c>
      <c r="B3435">
        <v>7.7</v>
      </c>
    </row>
    <row r="3436" spans="1:2" x14ac:dyDescent="0.3">
      <c r="A3436" t="s">
        <v>19980</v>
      </c>
      <c r="B3436">
        <v>3.9</v>
      </c>
    </row>
    <row r="3437" spans="1:2" x14ac:dyDescent="0.3">
      <c r="A3437" t="s">
        <v>2750</v>
      </c>
      <c r="B3437">
        <v>7.8</v>
      </c>
    </row>
    <row r="3438" spans="1:2" x14ac:dyDescent="0.3">
      <c r="A3438" t="s">
        <v>7064</v>
      </c>
      <c r="B3438">
        <v>5.7</v>
      </c>
    </row>
    <row r="3439" spans="1:2" x14ac:dyDescent="0.3">
      <c r="A3439" t="s">
        <v>20021</v>
      </c>
      <c r="B3439">
        <v>4.7</v>
      </c>
    </row>
    <row r="3440" spans="1:2" x14ac:dyDescent="0.3">
      <c r="A3440" t="s">
        <v>19459</v>
      </c>
      <c r="B3440">
        <v>5.9</v>
      </c>
    </row>
    <row r="3441" spans="1:2" x14ac:dyDescent="0.3">
      <c r="A3441" t="s">
        <v>20031</v>
      </c>
      <c r="B3441">
        <v>5.9</v>
      </c>
    </row>
    <row r="3442" spans="1:2" x14ac:dyDescent="0.3">
      <c r="A3442" t="s">
        <v>20069</v>
      </c>
      <c r="B3442">
        <v>8.1</v>
      </c>
    </row>
    <row r="3443" spans="1:2" x14ac:dyDescent="0.3">
      <c r="A3443" t="s">
        <v>20078</v>
      </c>
      <c r="B3443">
        <v>7.6</v>
      </c>
    </row>
    <row r="3444" spans="1:2" x14ac:dyDescent="0.3">
      <c r="A3444" t="s">
        <v>20085</v>
      </c>
      <c r="B3444">
        <v>7.2</v>
      </c>
    </row>
    <row r="3445" spans="1:2" x14ac:dyDescent="0.3">
      <c r="A3445" t="s">
        <v>5689</v>
      </c>
      <c r="B3445">
        <v>7.5</v>
      </c>
    </row>
    <row r="3446" spans="1:2" x14ac:dyDescent="0.3">
      <c r="A3446" t="s">
        <v>20121</v>
      </c>
      <c r="B3446">
        <v>5.0999999999999996</v>
      </c>
    </row>
    <row r="3447" spans="1:2" x14ac:dyDescent="0.3">
      <c r="A3447" t="s">
        <v>20139</v>
      </c>
      <c r="B3447">
        <v>6.9</v>
      </c>
    </row>
    <row r="3448" spans="1:2" x14ac:dyDescent="0.3">
      <c r="A3448" t="s">
        <v>845</v>
      </c>
      <c r="B3448">
        <v>7.6</v>
      </c>
    </row>
    <row r="3449" spans="1:2" x14ac:dyDescent="0.3">
      <c r="A3449" t="s">
        <v>20159</v>
      </c>
      <c r="B3449">
        <v>7.6</v>
      </c>
    </row>
    <row r="3450" spans="1:2" x14ac:dyDescent="0.3">
      <c r="A3450" t="s">
        <v>8417</v>
      </c>
      <c r="B3450">
        <v>7.6</v>
      </c>
    </row>
    <row r="3451" spans="1:2" x14ac:dyDescent="0.3">
      <c r="A3451" t="s">
        <v>20169</v>
      </c>
      <c r="B3451">
        <v>5.3</v>
      </c>
    </row>
    <row r="3452" spans="1:2" x14ac:dyDescent="0.3">
      <c r="A3452" t="s">
        <v>1813</v>
      </c>
      <c r="B3452">
        <v>8.5</v>
      </c>
    </row>
    <row r="3453" spans="1:2" x14ac:dyDescent="0.3">
      <c r="A3453" t="s">
        <v>18269</v>
      </c>
      <c r="B3453">
        <v>7</v>
      </c>
    </row>
    <row r="3454" spans="1:2" x14ac:dyDescent="0.3">
      <c r="A3454" t="s">
        <v>20195</v>
      </c>
      <c r="B3454">
        <v>7.8</v>
      </c>
    </row>
    <row r="3455" spans="1:2" x14ac:dyDescent="0.3">
      <c r="A3455" t="s">
        <v>20203</v>
      </c>
      <c r="B3455">
        <v>7.2</v>
      </c>
    </row>
    <row r="3456" spans="1:2" x14ac:dyDescent="0.3">
      <c r="A3456" t="s">
        <v>9162</v>
      </c>
      <c r="B3456">
        <v>8</v>
      </c>
    </row>
    <row r="3457" spans="1:2" x14ac:dyDescent="0.3">
      <c r="A3457" t="s">
        <v>1133</v>
      </c>
      <c r="B3457">
        <v>8.1</v>
      </c>
    </row>
    <row r="3458" spans="1:2" x14ac:dyDescent="0.3">
      <c r="A3458" t="s">
        <v>6148</v>
      </c>
      <c r="B3458">
        <v>6.8</v>
      </c>
    </row>
    <row r="3459" spans="1:2" x14ac:dyDescent="0.3">
      <c r="A3459" t="s">
        <v>20232</v>
      </c>
      <c r="B3459">
        <v>7.2</v>
      </c>
    </row>
    <row r="3460" spans="1:2" x14ac:dyDescent="0.3">
      <c r="A3460" t="s">
        <v>20250</v>
      </c>
      <c r="B3460">
        <v>7.4</v>
      </c>
    </row>
    <row r="3461" spans="1:2" x14ac:dyDescent="0.3">
      <c r="A3461" t="s">
        <v>20260</v>
      </c>
      <c r="B3461">
        <v>6.1</v>
      </c>
    </row>
    <row r="3462" spans="1:2" x14ac:dyDescent="0.3">
      <c r="A3462" t="s">
        <v>507</v>
      </c>
      <c r="B3462">
        <v>7</v>
      </c>
    </row>
    <row r="3463" spans="1:2" x14ac:dyDescent="0.3">
      <c r="A3463" t="s">
        <v>6804</v>
      </c>
      <c r="B3463">
        <v>5.3</v>
      </c>
    </row>
    <row r="3464" spans="1:2" x14ac:dyDescent="0.3">
      <c r="A3464" t="s">
        <v>1526</v>
      </c>
      <c r="B3464">
        <v>4.7</v>
      </c>
    </row>
    <row r="3465" spans="1:2" x14ac:dyDescent="0.3">
      <c r="A3465" t="s">
        <v>20280</v>
      </c>
      <c r="B3465">
        <v>5.7</v>
      </c>
    </row>
    <row r="3466" spans="1:2" x14ac:dyDescent="0.3">
      <c r="A3466" t="s">
        <v>17163</v>
      </c>
      <c r="B3466">
        <v>6.5</v>
      </c>
    </row>
    <row r="3467" spans="1:2" x14ac:dyDescent="0.3">
      <c r="A3467" t="s">
        <v>20295</v>
      </c>
      <c r="B3467">
        <v>8</v>
      </c>
    </row>
    <row r="3468" spans="1:2" x14ac:dyDescent="0.3">
      <c r="A3468" t="s">
        <v>20303</v>
      </c>
      <c r="B3468">
        <v>3.3</v>
      </c>
    </row>
    <row r="3469" spans="1:2" x14ac:dyDescent="0.3">
      <c r="A3469" t="s">
        <v>19022</v>
      </c>
      <c r="B3469">
        <v>8.3000000000000007</v>
      </c>
    </row>
    <row r="3470" spans="1:2" x14ac:dyDescent="0.3">
      <c r="A3470" t="s">
        <v>20316</v>
      </c>
      <c r="B3470">
        <v>6.9</v>
      </c>
    </row>
    <row r="3471" spans="1:2" x14ac:dyDescent="0.3">
      <c r="A3471" t="s">
        <v>20325</v>
      </c>
      <c r="B3471">
        <v>8.1</v>
      </c>
    </row>
    <row r="3472" spans="1:2" x14ac:dyDescent="0.3">
      <c r="A3472" t="s">
        <v>17918</v>
      </c>
      <c r="B3472">
        <v>6.8</v>
      </c>
    </row>
    <row r="3473" spans="1:2" x14ac:dyDescent="0.3">
      <c r="A3473" t="s">
        <v>20350</v>
      </c>
      <c r="B3473">
        <v>4.5999999999999996</v>
      </c>
    </row>
    <row r="3474" spans="1:2" x14ac:dyDescent="0.3">
      <c r="A3474" t="s">
        <v>20361</v>
      </c>
      <c r="B3474">
        <v>7</v>
      </c>
    </row>
    <row r="3475" spans="1:2" x14ac:dyDescent="0.3">
      <c r="A3475" t="s">
        <v>20372</v>
      </c>
      <c r="B3475">
        <v>6.7</v>
      </c>
    </row>
    <row r="3476" spans="1:2" x14ac:dyDescent="0.3">
      <c r="A3476" t="s">
        <v>20393</v>
      </c>
      <c r="B3476">
        <v>5.8</v>
      </c>
    </row>
    <row r="3477" spans="1:2" x14ac:dyDescent="0.3">
      <c r="A3477" t="s">
        <v>428</v>
      </c>
      <c r="B3477">
        <v>4.5</v>
      </c>
    </row>
    <row r="3478" spans="1:2" x14ac:dyDescent="0.3">
      <c r="A3478" t="s">
        <v>20428</v>
      </c>
      <c r="B3478">
        <v>6.2</v>
      </c>
    </row>
    <row r="3479" spans="1:2" x14ac:dyDescent="0.3">
      <c r="A3479" t="s">
        <v>20439</v>
      </c>
      <c r="B3479">
        <v>6.6</v>
      </c>
    </row>
    <row r="3480" spans="1:2" x14ac:dyDescent="0.3">
      <c r="A3480" t="s">
        <v>20443</v>
      </c>
      <c r="B3480">
        <v>6.6</v>
      </c>
    </row>
    <row r="3481" spans="1:2" x14ac:dyDescent="0.3">
      <c r="A3481" t="s">
        <v>20469</v>
      </c>
      <c r="B3481">
        <v>7.8</v>
      </c>
    </row>
    <row r="3482" spans="1:2" x14ac:dyDescent="0.3">
      <c r="A3482" t="s">
        <v>20521</v>
      </c>
      <c r="B3482">
        <v>7.7</v>
      </c>
    </row>
    <row r="3483" spans="1:2" x14ac:dyDescent="0.3">
      <c r="A3483" t="s">
        <v>20545</v>
      </c>
      <c r="B3483">
        <v>5.7</v>
      </c>
    </row>
    <row r="3484" spans="1:2" x14ac:dyDescent="0.3">
      <c r="A3484" t="s">
        <v>20600</v>
      </c>
      <c r="B3484">
        <v>7.1</v>
      </c>
    </row>
    <row r="3485" spans="1:2" x14ac:dyDescent="0.3">
      <c r="A3485" t="s">
        <v>13777</v>
      </c>
      <c r="B3485">
        <v>6.4</v>
      </c>
    </row>
    <row r="3486" spans="1:2" x14ac:dyDescent="0.3">
      <c r="A3486" t="s">
        <v>12085</v>
      </c>
      <c r="B3486">
        <v>7</v>
      </c>
    </row>
    <row r="3487" spans="1:2" x14ac:dyDescent="0.3">
      <c r="A3487" t="s">
        <v>20628</v>
      </c>
      <c r="B3487">
        <v>5.8</v>
      </c>
    </row>
    <row r="3488" spans="1:2" x14ac:dyDescent="0.3">
      <c r="A3488" t="s">
        <v>12807</v>
      </c>
      <c r="B3488">
        <v>7.8</v>
      </c>
    </row>
    <row r="3489" spans="1:2" x14ac:dyDescent="0.3">
      <c r="A3489" t="s">
        <v>20652</v>
      </c>
      <c r="B3489">
        <v>7.2</v>
      </c>
    </row>
    <row r="3490" spans="1:2" x14ac:dyDescent="0.3">
      <c r="A3490" t="s">
        <v>20657</v>
      </c>
      <c r="B3490">
        <v>5.6</v>
      </c>
    </row>
    <row r="3491" spans="1:2" x14ac:dyDescent="0.3">
      <c r="A3491" t="s">
        <v>20672</v>
      </c>
      <c r="B3491">
        <v>6.8</v>
      </c>
    </row>
    <row r="3492" spans="1:2" x14ac:dyDescent="0.3">
      <c r="A3492" t="s">
        <v>20677</v>
      </c>
      <c r="B3492">
        <v>7.3</v>
      </c>
    </row>
    <row r="3493" spans="1:2" x14ac:dyDescent="0.3">
      <c r="A3493" t="s">
        <v>20688</v>
      </c>
      <c r="B3493">
        <v>7.3</v>
      </c>
    </row>
    <row r="3494" spans="1:2" x14ac:dyDescent="0.3">
      <c r="A3494" t="s">
        <v>15027</v>
      </c>
      <c r="B3494">
        <v>6.6</v>
      </c>
    </row>
    <row r="3495" spans="1:2" x14ac:dyDescent="0.3">
      <c r="A3495" t="s">
        <v>20711</v>
      </c>
      <c r="B3495">
        <v>7.5</v>
      </c>
    </row>
    <row r="3496" spans="1:2" x14ac:dyDescent="0.3">
      <c r="A3496" t="s">
        <v>1847</v>
      </c>
      <c r="B3496">
        <v>7.8</v>
      </c>
    </row>
    <row r="3497" spans="1:2" x14ac:dyDescent="0.3">
      <c r="A3497" t="s">
        <v>20755</v>
      </c>
      <c r="B3497">
        <v>6.7</v>
      </c>
    </row>
    <row r="3498" spans="1:2" x14ac:dyDescent="0.3">
      <c r="A3498" t="s">
        <v>13509</v>
      </c>
      <c r="B3498">
        <v>7.5</v>
      </c>
    </row>
    <row r="3499" spans="1:2" x14ac:dyDescent="0.3">
      <c r="A3499" t="s">
        <v>20784</v>
      </c>
      <c r="B3499">
        <v>6.3</v>
      </c>
    </row>
    <row r="3500" spans="1:2" x14ac:dyDescent="0.3">
      <c r="A3500" t="s">
        <v>20790</v>
      </c>
      <c r="B3500">
        <v>6.3</v>
      </c>
    </row>
    <row r="3501" spans="1:2" x14ac:dyDescent="0.3">
      <c r="A3501" t="s">
        <v>19750</v>
      </c>
      <c r="B3501">
        <v>6.8</v>
      </c>
    </row>
    <row r="3502" spans="1:2" x14ac:dyDescent="0.3">
      <c r="A3502" t="s">
        <v>20800</v>
      </c>
      <c r="B3502">
        <v>7.8</v>
      </c>
    </row>
    <row r="3503" spans="1:2" x14ac:dyDescent="0.3">
      <c r="A3503" t="s">
        <v>20805</v>
      </c>
      <c r="B3503">
        <v>6.9</v>
      </c>
    </row>
    <row r="3504" spans="1:2" x14ac:dyDescent="0.3">
      <c r="A3504" t="s">
        <v>20827</v>
      </c>
      <c r="B3504">
        <v>4.3</v>
      </c>
    </row>
    <row r="3505" spans="1:2" x14ac:dyDescent="0.3">
      <c r="A3505" t="s">
        <v>20836</v>
      </c>
      <c r="B3505">
        <v>7.2</v>
      </c>
    </row>
    <row r="3506" spans="1:2" x14ac:dyDescent="0.3">
      <c r="A3506" t="s">
        <v>20848</v>
      </c>
      <c r="B3506">
        <v>7.3</v>
      </c>
    </row>
    <row r="3507" spans="1:2" x14ac:dyDescent="0.3">
      <c r="A3507" t="s">
        <v>20863</v>
      </c>
      <c r="B3507">
        <v>7.2</v>
      </c>
    </row>
    <row r="3508" spans="1:2" x14ac:dyDescent="0.3">
      <c r="A3508" t="s">
        <v>2865</v>
      </c>
      <c r="B3508">
        <v>5.4</v>
      </c>
    </row>
    <row r="3509" spans="1:2" x14ac:dyDescent="0.3">
      <c r="A3509" t="s">
        <v>20880</v>
      </c>
      <c r="B3509">
        <v>7.1</v>
      </c>
    </row>
    <row r="3510" spans="1:2" x14ac:dyDescent="0.3">
      <c r="A3510" t="s">
        <v>20884</v>
      </c>
      <c r="B3510">
        <v>6.8</v>
      </c>
    </row>
    <row r="3511" spans="1:2" x14ac:dyDescent="0.3">
      <c r="A3511" t="s">
        <v>20074</v>
      </c>
      <c r="B3511">
        <v>7</v>
      </c>
    </row>
    <row r="3512" spans="1:2" x14ac:dyDescent="0.3">
      <c r="A3512" t="s">
        <v>15234</v>
      </c>
      <c r="B3512">
        <v>7.4</v>
      </c>
    </row>
    <row r="3513" spans="1:2" x14ac:dyDescent="0.3">
      <c r="A3513" t="s">
        <v>9470</v>
      </c>
      <c r="B3513">
        <v>6.7</v>
      </c>
    </row>
    <row r="3514" spans="1:2" x14ac:dyDescent="0.3">
      <c r="A3514" t="s">
        <v>8638</v>
      </c>
      <c r="B3514">
        <v>7.2</v>
      </c>
    </row>
    <row r="3515" spans="1:2" x14ac:dyDescent="0.3">
      <c r="A3515" t="s">
        <v>13975</v>
      </c>
      <c r="B3515">
        <v>7.5</v>
      </c>
    </row>
    <row r="3516" spans="1:2" x14ac:dyDescent="0.3">
      <c r="A3516" t="s">
        <v>332</v>
      </c>
      <c r="B3516">
        <v>6.8</v>
      </c>
    </row>
    <row r="3517" spans="1:2" x14ac:dyDescent="0.3">
      <c r="A3517" t="s">
        <v>20938</v>
      </c>
      <c r="B3517">
        <v>7.9</v>
      </c>
    </row>
    <row r="3518" spans="1:2" x14ac:dyDescent="0.3">
      <c r="A3518" t="s">
        <v>20951</v>
      </c>
      <c r="B3518">
        <v>6.7</v>
      </c>
    </row>
    <row r="3519" spans="1:2" x14ac:dyDescent="0.3">
      <c r="A3519" t="s">
        <v>20956</v>
      </c>
      <c r="B3519">
        <v>5.8</v>
      </c>
    </row>
    <row r="3520" spans="1:2" x14ac:dyDescent="0.3">
      <c r="A3520" t="s">
        <v>18553</v>
      </c>
      <c r="B3520">
        <v>6.5</v>
      </c>
    </row>
    <row r="3521" spans="1:2" x14ac:dyDescent="0.3">
      <c r="A3521" t="s">
        <v>20964</v>
      </c>
      <c r="B3521">
        <v>7.2</v>
      </c>
    </row>
    <row r="3522" spans="1:2" x14ac:dyDescent="0.3">
      <c r="A3522" t="s">
        <v>13181</v>
      </c>
      <c r="B3522">
        <v>6.5</v>
      </c>
    </row>
    <row r="3523" spans="1:2" x14ac:dyDescent="0.3">
      <c r="A3523" t="s">
        <v>418</v>
      </c>
      <c r="B3523">
        <v>6.2</v>
      </c>
    </row>
    <row r="3524" spans="1:2" x14ac:dyDescent="0.3">
      <c r="A3524" t="s">
        <v>20994</v>
      </c>
      <c r="B3524">
        <v>8.6</v>
      </c>
    </row>
    <row r="3525" spans="1:2" x14ac:dyDescent="0.3">
      <c r="A3525" t="s">
        <v>21001</v>
      </c>
      <c r="B3525">
        <v>6.5</v>
      </c>
    </row>
    <row r="3526" spans="1:2" x14ac:dyDescent="0.3">
      <c r="A3526" t="s">
        <v>6251</v>
      </c>
      <c r="B3526">
        <v>6.3</v>
      </c>
    </row>
    <row r="3527" spans="1:2" x14ac:dyDescent="0.3">
      <c r="A3527" t="s">
        <v>13756</v>
      </c>
      <c r="B3527">
        <v>4.3</v>
      </c>
    </row>
    <row r="3528" spans="1:2" x14ac:dyDescent="0.3">
      <c r="A3528" t="s">
        <v>21011</v>
      </c>
      <c r="B3528">
        <v>6.1</v>
      </c>
    </row>
    <row r="3529" spans="1:2" x14ac:dyDescent="0.3">
      <c r="A3529" t="s">
        <v>15906</v>
      </c>
      <c r="B3529">
        <v>5.8</v>
      </c>
    </row>
    <row r="3530" spans="1:2" x14ac:dyDescent="0.3">
      <c r="A3530" t="s">
        <v>21027</v>
      </c>
      <c r="B3530">
        <v>6.7</v>
      </c>
    </row>
    <row r="3531" spans="1:2" x14ac:dyDescent="0.3">
      <c r="A3531" t="s">
        <v>21033</v>
      </c>
      <c r="B3531">
        <v>6.7</v>
      </c>
    </row>
    <row r="3532" spans="1:2" x14ac:dyDescent="0.3">
      <c r="A3532" t="s">
        <v>12822</v>
      </c>
      <c r="B3532">
        <v>5.0999999999999996</v>
      </c>
    </row>
    <row r="3533" spans="1:2" x14ac:dyDescent="0.3">
      <c r="A3533" t="s">
        <v>21099</v>
      </c>
      <c r="B3533">
        <v>7.7</v>
      </c>
    </row>
    <row r="3534" spans="1:2" x14ac:dyDescent="0.3">
      <c r="A3534" t="s">
        <v>21106</v>
      </c>
      <c r="B3534">
        <v>6.7</v>
      </c>
    </row>
    <row r="3535" spans="1:2" x14ac:dyDescent="0.3">
      <c r="A3535" t="s">
        <v>21117</v>
      </c>
      <c r="B3535">
        <v>6.6</v>
      </c>
    </row>
    <row r="3536" spans="1:2" x14ac:dyDescent="0.3">
      <c r="A3536" t="s">
        <v>1294</v>
      </c>
      <c r="B3536">
        <v>8.1999999999999993</v>
      </c>
    </row>
    <row r="3537" spans="1:2" x14ac:dyDescent="0.3">
      <c r="A3537" t="s">
        <v>16244</v>
      </c>
      <c r="B3537">
        <v>8.1</v>
      </c>
    </row>
    <row r="3538" spans="1:2" x14ac:dyDescent="0.3">
      <c r="A3538" t="s">
        <v>272</v>
      </c>
      <c r="B3538">
        <v>7.2</v>
      </c>
    </row>
    <row r="3539" spans="1:2" x14ac:dyDescent="0.3">
      <c r="A3539" t="s">
        <v>21171</v>
      </c>
      <c r="B3539">
        <v>7.4</v>
      </c>
    </row>
    <row r="3540" spans="1:2" x14ac:dyDescent="0.3">
      <c r="A3540" t="s">
        <v>21179</v>
      </c>
      <c r="B3540">
        <v>6.5</v>
      </c>
    </row>
    <row r="3541" spans="1:2" x14ac:dyDescent="0.3">
      <c r="A3541" t="s">
        <v>21183</v>
      </c>
      <c r="B3541">
        <v>5.7</v>
      </c>
    </row>
    <row r="3542" spans="1:2" x14ac:dyDescent="0.3">
      <c r="A3542" t="s">
        <v>21206</v>
      </c>
      <c r="B3542">
        <v>6.2</v>
      </c>
    </row>
    <row r="3543" spans="1:2" x14ac:dyDescent="0.3">
      <c r="A3543" t="s">
        <v>21210</v>
      </c>
      <c r="B3543">
        <v>3.3</v>
      </c>
    </row>
    <row r="3544" spans="1:2" x14ac:dyDescent="0.3">
      <c r="A3544" t="s">
        <v>7064</v>
      </c>
      <c r="B3544">
        <v>6.1</v>
      </c>
    </row>
    <row r="3545" spans="1:2" x14ac:dyDescent="0.3">
      <c r="A3545" t="s">
        <v>19580</v>
      </c>
      <c r="B3545">
        <v>5.7</v>
      </c>
    </row>
    <row r="3546" spans="1:2" x14ac:dyDescent="0.3">
      <c r="A3546" t="s">
        <v>1526</v>
      </c>
      <c r="B3546">
        <v>7.2</v>
      </c>
    </row>
    <row r="3547" spans="1:2" x14ac:dyDescent="0.3">
      <c r="A3547" t="s">
        <v>332</v>
      </c>
      <c r="B3547">
        <v>7.7</v>
      </c>
    </row>
    <row r="3548" spans="1:2" x14ac:dyDescent="0.3">
      <c r="A3548" t="s">
        <v>4939</v>
      </c>
      <c r="B3548">
        <v>7.1</v>
      </c>
    </row>
    <row r="3549" spans="1:2" x14ac:dyDescent="0.3">
      <c r="A3549" t="s">
        <v>21293</v>
      </c>
      <c r="B3549">
        <v>7</v>
      </c>
    </row>
    <row r="3550" spans="1:2" x14ac:dyDescent="0.3">
      <c r="A3550" t="s">
        <v>10306</v>
      </c>
      <c r="B3550">
        <v>7.4</v>
      </c>
    </row>
    <row r="3551" spans="1:2" x14ac:dyDescent="0.3">
      <c r="A3551" t="s">
        <v>13573</v>
      </c>
      <c r="B3551">
        <v>7.7</v>
      </c>
    </row>
    <row r="3552" spans="1:2" x14ac:dyDescent="0.3">
      <c r="A3552" t="s">
        <v>21311</v>
      </c>
      <c r="B3552">
        <v>6.6</v>
      </c>
    </row>
    <row r="3553" spans="1:2" x14ac:dyDescent="0.3">
      <c r="A3553" t="s">
        <v>21315</v>
      </c>
      <c r="B3553">
        <v>6</v>
      </c>
    </row>
    <row r="3554" spans="1:2" x14ac:dyDescent="0.3">
      <c r="A3554" t="s">
        <v>1764</v>
      </c>
      <c r="B3554">
        <v>8.4</v>
      </c>
    </row>
    <row r="3555" spans="1:2" x14ac:dyDescent="0.3">
      <c r="A3555" t="s">
        <v>8662</v>
      </c>
      <c r="B3555">
        <v>8.9</v>
      </c>
    </row>
    <row r="3556" spans="1:2" x14ac:dyDescent="0.3">
      <c r="A3556" t="s">
        <v>21333</v>
      </c>
      <c r="B3556">
        <v>7.9</v>
      </c>
    </row>
    <row r="3557" spans="1:2" x14ac:dyDescent="0.3">
      <c r="A3557" t="s">
        <v>21340</v>
      </c>
      <c r="B3557">
        <v>6</v>
      </c>
    </row>
    <row r="3558" spans="1:2" x14ac:dyDescent="0.3">
      <c r="A3558" t="s">
        <v>21346</v>
      </c>
      <c r="B3558">
        <v>6.1</v>
      </c>
    </row>
    <row r="3559" spans="1:2" x14ac:dyDescent="0.3">
      <c r="A3559" t="s">
        <v>14739</v>
      </c>
      <c r="B3559">
        <v>7.4</v>
      </c>
    </row>
    <row r="3560" spans="1:2" x14ac:dyDescent="0.3">
      <c r="A3560" t="s">
        <v>21356</v>
      </c>
      <c r="B3560">
        <v>6.2</v>
      </c>
    </row>
    <row r="3561" spans="1:2" x14ac:dyDescent="0.3">
      <c r="A3561" t="s">
        <v>21367</v>
      </c>
      <c r="B3561">
        <v>7.2</v>
      </c>
    </row>
    <row r="3562" spans="1:2" x14ac:dyDescent="0.3">
      <c r="A3562" t="s">
        <v>3613</v>
      </c>
      <c r="B3562">
        <v>6.2</v>
      </c>
    </row>
    <row r="3563" spans="1:2" x14ac:dyDescent="0.3">
      <c r="A3563" t="s">
        <v>21423</v>
      </c>
      <c r="B3563">
        <v>6.8</v>
      </c>
    </row>
    <row r="3564" spans="1:2" x14ac:dyDescent="0.3">
      <c r="A3564" t="s">
        <v>17484</v>
      </c>
      <c r="B3564">
        <v>7.7</v>
      </c>
    </row>
    <row r="3565" spans="1:2" x14ac:dyDescent="0.3">
      <c r="A3565" t="s">
        <v>21436</v>
      </c>
      <c r="B3565">
        <v>5.9</v>
      </c>
    </row>
    <row r="3566" spans="1:2" x14ac:dyDescent="0.3">
      <c r="A3566" t="s">
        <v>21445</v>
      </c>
      <c r="B3566">
        <v>7</v>
      </c>
    </row>
    <row r="3567" spans="1:2" x14ac:dyDescent="0.3">
      <c r="A3567" t="s">
        <v>21460</v>
      </c>
      <c r="B3567">
        <v>6.1</v>
      </c>
    </row>
    <row r="3568" spans="1:2" x14ac:dyDescent="0.3">
      <c r="A3568" t="s">
        <v>21466</v>
      </c>
      <c r="B3568">
        <v>7.6</v>
      </c>
    </row>
    <row r="3569" spans="1:2" x14ac:dyDescent="0.3">
      <c r="A3569" t="s">
        <v>6234</v>
      </c>
      <c r="B3569">
        <v>8.1</v>
      </c>
    </row>
    <row r="3570" spans="1:2" x14ac:dyDescent="0.3">
      <c r="A3570" t="s">
        <v>21520</v>
      </c>
      <c r="B3570">
        <v>5.7</v>
      </c>
    </row>
    <row r="3571" spans="1:2" x14ac:dyDescent="0.3">
      <c r="A3571" t="s">
        <v>2843</v>
      </c>
      <c r="B3571">
        <v>6.6</v>
      </c>
    </row>
    <row r="3572" spans="1:2" x14ac:dyDescent="0.3">
      <c r="A3572" t="s">
        <v>5689</v>
      </c>
      <c r="B3572">
        <v>7.3</v>
      </c>
    </row>
    <row r="3573" spans="1:2" x14ac:dyDescent="0.3">
      <c r="A3573" t="s">
        <v>21537</v>
      </c>
      <c r="B3573">
        <v>5</v>
      </c>
    </row>
    <row r="3574" spans="1:2" x14ac:dyDescent="0.3">
      <c r="A3574" t="s">
        <v>21541</v>
      </c>
      <c r="B3574">
        <v>7</v>
      </c>
    </row>
    <row r="3575" spans="1:2" x14ac:dyDescent="0.3">
      <c r="A3575" t="s">
        <v>21548</v>
      </c>
      <c r="B3575">
        <v>3.4</v>
      </c>
    </row>
    <row r="3576" spans="1:2" x14ac:dyDescent="0.3">
      <c r="A3576" t="s">
        <v>9031</v>
      </c>
      <c r="B3576">
        <v>5.9</v>
      </c>
    </row>
    <row r="3577" spans="1:2" x14ac:dyDescent="0.3">
      <c r="A3577" t="s">
        <v>21558</v>
      </c>
      <c r="B3577">
        <v>6</v>
      </c>
    </row>
    <row r="3578" spans="1:2" x14ac:dyDescent="0.3">
      <c r="A3578" t="s">
        <v>12958</v>
      </c>
      <c r="B3578">
        <v>7.4</v>
      </c>
    </row>
    <row r="3579" spans="1:2" x14ac:dyDescent="0.3">
      <c r="A3579" t="s">
        <v>21568</v>
      </c>
      <c r="B3579">
        <v>7.4</v>
      </c>
    </row>
    <row r="3580" spans="1:2" x14ac:dyDescent="0.3">
      <c r="A3580" t="s">
        <v>10983</v>
      </c>
      <c r="B3580">
        <v>4.2</v>
      </c>
    </row>
    <row r="3581" spans="1:2" x14ac:dyDescent="0.3">
      <c r="A3581" t="s">
        <v>21578</v>
      </c>
      <c r="B3581">
        <v>6.2</v>
      </c>
    </row>
    <row r="3582" spans="1:2" x14ac:dyDescent="0.3">
      <c r="A3582" t="s">
        <v>16339</v>
      </c>
      <c r="B3582">
        <v>5.4</v>
      </c>
    </row>
    <row r="3583" spans="1:2" x14ac:dyDescent="0.3">
      <c r="A3583" t="s">
        <v>21620</v>
      </c>
      <c r="B3583">
        <v>7.2</v>
      </c>
    </row>
    <row r="3584" spans="1:2" x14ac:dyDescent="0.3">
      <c r="A3584" t="s">
        <v>13181</v>
      </c>
      <c r="B3584">
        <v>6.7</v>
      </c>
    </row>
    <row r="3585" spans="1:2" x14ac:dyDescent="0.3">
      <c r="A3585" t="s">
        <v>21656</v>
      </c>
      <c r="B3585">
        <v>7.2</v>
      </c>
    </row>
    <row r="3586" spans="1:2" x14ac:dyDescent="0.3">
      <c r="A3586" t="s">
        <v>21662</v>
      </c>
      <c r="B3586">
        <v>7.4</v>
      </c>
    </row>
    <row r="3587" spans="1:2" x14ac:dyDescent="0.3">
      <c r="A3587" t="s">
        <v>17441</v>
      </c>
      <c r="B3587">
        <v>5.6</v>
      </c>
    </row>
    <row r="3588" spans="1:2" x14ac:dyDescent="0.3">
      <c r="A3588" t="s">
        <v>16101</v>
      </c>
      <c r="B3588">
        <v>6.8</v>
      </c>
    </row>
    <row r="3589" spans="1:2" x14ac:dyDescent="0.3">
      <c r="A3589" t="s">
        <v>21676</v>
      </c>
      <c r="B3589">
        <v>7.7</v>
      </c>
    </row>
    <row r="3590" spans="1:2" x14ac:dyDescent="0.3">
      <c r="A3590" t="s">
        <v>21682</v>
      </c>
      <c r="B3590">
        <v>7</v>
      </c>
    </row>
    <row r="3591" spans="1:2" x14ac:dyDescent="0.3">
      <c r="A3591" t="s">
        <v>21691</v>
      </c>
      <c r="B3591">
        <v>7.2</v>
      </c>
    </row>
    <row r="3592" spans="1:2" x14ac:dyDescent="0.3">
      <c r="A3592" t="s">
        <v>21697</v>
      </c>
      <c r="B3592">
        <v>7.2</v>
      </c>
    </row>
    <row r="3593" spans="1:2" x14ac:dyDescent="0.3">
      <c r="A3593" t="s">
        <v>21703</v>
      </c>
      <c r="B3593">
        <v>6.2</v>
      </c>
    </row>
    <row r="3594" spans="1:2" x14ac:dyDescent="0.3">
      <c r="A3594" t="s">
        <v>10558</v>
      </c>
      <c r="B3594">
        <v>6.2</v>
      </c>
    </row>
    <row r="3595" spans="1:2" x14ac:dyDescent="0.3">
      <c r="A3595" t="s">
        <v>5418</v>
      </c>
      <c r="B3595">
        <v>6.9</v>
      </c>
    </row>
    <row r="3596" spans="1:2" x14ac:dyDescent="0.3">
      <c r="A3596" t="s">
        <v>21717</v>
      </c>
      <c r="B3596">
        <v>7</v>
      </c>
    </row>
    <row r="3597" spans="1:2" x14ac:dyDescent="0.3">
      <c r="A3597" t="s">
        <v>19088</v>
      </c>
      <c r="B3597">
        <v>6.7</v>
      </c>
    </row>
    <row r="3598" spans="1:2" x14ac:dyDescent="0.3">
      <c r="A3598" t="s">
        <v>21724</v>
      </c>
      <c r="B3598">
        <v>3.6</v>
      </c>
    </row>
    <row r="3599" spans="1:2" x14ac:dyDescent="0.3">
      <c r="A3599" t="s">
        <v>21739</v>
      </c>
      <c r="B3599">
        <v>7.4</v>
      </c>
    </row>
    <row r="3600" spans="1:2" x14ac:dyDescent="0.3">
      <c r="A3600" t="s">
        <v>21749</v>
      </c>
      <c r="B3600">
        <v>6.1</v>
      </c>
    </row>
    <row r="3601" spans="1:2" x14ac:dyDescent="0.3">
      <c r="A3601" t="s">
        <v>21753</v>
      </c>
      <c r="B3601">
        <v>8.1999999999999993</v>
      </c>
    </row>
    <row r="3602" spans="1:2" x14ac:dyDescent="0.3">
      <c r="A3602" t="s">
        <v>21761</v>
      </c>
      <c r="B3602">
        <v>7.7</v>
      </c>
    </row>
    <row r="3603" spans="1:2" x14ac:dyDescent="0.3">
      <c r="A3603" t="s">
        <v>21766</v>
      </c>
      <c r="B3603">
        <v>7.3</v>
      </c>
    </row>
    <row r="3604" spans="1:2" x14ac:dyDescent="0.3">
      <c r="A3604" t="s">
        <v>21784</v>
      </c>
      <c r="B3604">
        <v>7.6</v>
      </c>
    </row>
    <row r="3605" spans="1:2" x14ac:dyDescent="0.3">
      <c r="A3605" t="s">
        <v>21791</v>
      </c>
      <c r="B3605">
        <v>6.8</v>
      </c>
    </row>
    <row r="3606" spans="1:2" x14ac:dyDescent="0.3">
      <c r="A3606" t="s">
        <v>21797</v>
      </c>
      <c r="B3606">
        <v>5.6</v>
      </c>
    </row>
    <row r="3607" spans="1:2" x14ac:dyDescent="0.3">
      <c r="A3607" t="s">
        <v>21802</v>
      </c>
      <c r="B3607">
        <v>4.8</v>
      </c>
    </row>
    <row r="3608" spans="1:2" x14ac:dyDescent="0.3">
      <c r="A3608" t="s">
        <v>21808</v>
      </c>
      <c r="B3608">
        <v>6.4</v>
      </c>
    </row>
    <row r="3609" spans="1:2" x14ac:dyDescent="0.3">
      <c r="A3609" t="s">
        <v>21813</v>
      </c>
      <c r="B3609">
        <v>6.8</v>
      </c>
    </row>
    <row r="3610" spans="1:2" x14ac:dyDescent="0.3">
      <c r="A3610" t="s">
        <v>6097</v>
      </c>
      <c r="B3610">
        <v>6.1</v>
      </c>
    </row>
    <row r="3611" spans="1:2" x14ac:dyDescent="0.3">
      <c r="A3611" t="s">
        <v>7565</v>
      </c>
      <c r="B3611">
        <v>6</v>
      </c>
    </row>
    <row r="3612" spans="1:2" x14ac:dyDescent="0.3">
      <c r="A3612" t="s">
        <v>21844</v>
      </c>
      <c r="B3612">
        <v>6.1</v>
      </c>
    </row>
    <row r="3613" spans="1:2" x14ac:dyDescent="0.3">
      <c r="A3613" t="s">
        <v>21850</v>
      </c>
      <c r="B3613">
        <v>5.5</v>
      </c>
    </row>
    <row r="3614" spans="1:2" x14ac:dyDescent="0.3">
      <c r="A3614" t="s">
        <v>21856</v>
      </c>
      <c r="B3614">
        <v>6.9</v>
      </c>
    </row>
    <row r="3615" spans="1:2" x14ac:dyDescent="0.3">
      <c r="A3615" t="s">
        <v>10464</v>
      </c>
      <c r="B3615">
        <v>4.0999999999999996</v>
      </c>
    </row>
    <row r="3616" spans="1:2" x14ac:dyDescent="0.3">
      <c r="A3616" t="s">
        <v>7531</v>
      </c>
      <c r="B3616">
        <v>5.4</v>
      </c>
    </row>
    <row r="3617" spans="1:2" x14ac:dyDescent="0.3">
      <c r="A3617" t="s">
        <v>20226</v>
      </c>
      <c r="B3617">
        <v>8.1999999999999993</v>
      </c>
    </row>
    <row r="3618" spans="1:2" x14ac:dyDescent="0.3">
      <c r="A3618" t="s">
        <v>22045</v>
      </c>
      <c r="B3618">
        <v>5.7</v>
      </c>
    </row>
    <row r="3619" spans="1:2" x14ac:dyDescent="0.3">
      <c r="A3619" t="s">
        <v>22049</v>
      </c>
      <c r="B3619">
        <v>7.9</v>
      </c>
    </row>
    <row r="3620" spans="1:2" x14ac:dyDescent="0.3">
      <c r="A3620" t="s">
        <v>3541</v>
      </c>
      <c r="B3620">
        <v>7.1</v>
      </c>
    </row>
    <row r="3621" spans="1:2" x14ac:dyDescent="0.3">
      <c r="A3621" t="s">
        <v>21311</v>
      </c>
      <c r="B3621">
        <v>6.4</v>
      </c>
    </row>
    <row r="3622" spans="1:2" x14ac:dyDescent="0.3">
      <c r="A3622" t="s">
        <v>7100</v>
      </c>
      <c r="B3622">
        <v>7.5</v>
      </c>
    </row>
    <row r="3623" spans="1:2" x14ac:dyDescent="0.3">
      <c r="A3623" t="s">
        <v>22083</v>
      </c>
      <c r="B3623">
        <v>6.4</v>
      </c>
    </row>
    <row r="3624" spans="1:2" x14ac:dyDescent="0.3">
      <c r="A3624" t="s">
        <v>9470</v>
      </c>
      <c r="B3624">
        <v>7.3</v>
      </c>
    </row>
    <row r="3625" spans="1:2" x14ac:dyDescent="0.3">
      <c r="A3625" t="s">
        <v>22099</v>
      </c>
      <c r="B3625">
        <v>7.2</v>
      </c>
    </row>
    <row r="3626" spans="1:2" x14ac:dyDescent="0.3">
      <c r="A3626" t="s">
        <v>22114</v>
      </c>
      <c r="B3626">
        <v>6</v>
      </c>
    </row>
    <row r="3627" spans="1:2" x14ac:dyDescent="0.3">
      <c r="A3627" t="s">
        <v>22122</v>
      </c>
      <c r="B3627">
        <v>5.6</v>
      </c>
    </row>
    <row r="3628" spans="1:2" x14ac:dyDescent="0.3">
      <c r="A3628" t="s">
        <v>22143</v>
      </c>
      <c r="B3628">
        <v>8.4</v>
      </c>
    </row>
    <row r="3629" spans="1:2" x14ac:dyDescent="0.3">
      <c r="A3629" t="s">
        <v>18296</v>
      </c>
      <c r="B3629">
        <v>7.5</v>
      </c>
    </row>
    <row r="3630" spans="1:2" x14ac:dyDescent="0.3">
      <c r="A3630" t="s">
        <v>19697</v>
      </c>
      <c r="B3630">
        <v>7.2</v>
      </c>
    </row>
    <row r="3631" spans="1:2" x14ac:dyDescent="0.3">
      <c r="A3631" t="s">
        <v>14895</v>
      </c>
      <c r="B3631">
        <v>7.2</v>
      </c>
    </row>
    <row r="3632" spans="1:2" x14ac:dyDescent="0.3">
      <c r="A3632" t="s">
        <v>4351</v>
      </c>
      <c r="B3632">
        <v>6.5</v>
      </c>
    </row>
    <row r="3633" spans="1:2" x14ac:dyDescent="0.3">
      <c r="A3633" t="s">
        <v>22205</v>
      </c>
      <c r="B3633">
        <v>5.0999999999999996</v>
      </c>
    </row>
    <row r="3634" spans="1:2" x14ac:dyDescent="0.3">
      <c r="A3634" t="s">
        <v>5170</v>
      </c>
      <c r="B3634">
        <v>6.4</v>
      </c>
    </row>
    <row r="3635" spans="1:2" x14ac:dyDescent="0.3">
      <c r="A3635" t="s">
        <v>22215</v>
      </c>
      <c r="B3635">
        <v>6.8</v>
      </c>
    </row>
    <row r="3636" spans="1:2" x14ac:dyDescent="0.3">
      <c r="A3636" t="s">
        <v>1432</v>
      </c>
      <c r="B3636">
        <v>7.5</v>
      </c>
    </row>
    <row r="3637" spans="1:2" x14ac:dyDescent="0.3">
      <c r="A3637" t="s">
        <v>22239</v>
      </c>
      <c r="B3637">
        <v>6.9</v>
      </c>
    </row>
    <row r="3638" spans="1:2" x14ac:dyDescent="0.3">
      <c r="A3638" t="s">
        <v>233</v>
      </c>
      <c r="B3638">
        <v>7</v>
      </c>
    </row>
    <row r="3639" spans="1:2" x14ac:dyDescent="0.3">
      <c r="A3639" t="s">
        <v>22252</v>
      </c>
      <c r="B3639">
        <v>6.3</v>
      </c>
    </row>
    <row r="3640" spans="1:2" x14ac:dyDescent="0.3">
      <c r="A3640" t="s">
        <v>21808</v>
      </c>
      <c r="B3640">
        <v>5.5</v>
      </c>
    </row>
    <row r="3641" spans="1:2" x14ac:dyDescent="0.3">
      <c r="A3641" t="s">
        <v>2392</v>
      </c>
      <c r="B3641">
        <v>6.6</v>
      </c>
    </row>
    <row r="3642" spans="1:2" x14ac:dyDescent="0.3">
      <c r="A3642" t="s">
        <v>22272</v>
      </c>
      <c r="B3642">
        <v>5.2</v>
      </c>
    </row>
    <row r="3643" spans="1:2" x14ac:dyDescent="0.3">
      <c r="A3643" t="s">
        <v>16174</v>
      </c>
      <c r="B3643">
        <v>8.3000000000000007</v>
      </c>
    </row>
    <row r="3644" spans="1:2" x14ac:dyDescent="0.3">
      <c r="A3644" t="s">
        <v>17910</v>
      </c>
      <c r="B3644">
        <v>7.2</v>
      </c>
    </row>
    <row r="3645" spans="1:2" x14ac:dyDescent="0.3">
      <c r="A3645" t="s">
        <v>22324</v>
      </c>
      <c r="B3645">
        <v>7.2</v>
      </c>
    </row>
    <row r="3646" spans="1:2" x14ac:dyDescent="0.3">
      <c r="A3646" t="s">
        <v>22329</v>
      </c>
      <c r="B3646">
        <v>6.5</v>
      </c>
    </row>
    <row r="3647" spans="1:2" x14ac:dyDescent="0.3">
      <c r="A3647" t="s">
        <v>22335</v>
      </c>
      <c r="B3647">
        <v>6.5</v>
      </c>
    </row>
    <row r="3648" spans="1:2" x14ac:dyDescent="0.3">
      <c r="A3648" t="s">
        <v>22378</v>
      </c>
      <c r="B3648">
        <v>7.8</v>
      </c>
    </row>
    <row r="3649" spans="1:2" x14ac:dyDescent="0.3">
      <c r="A3649" t="s">
        <v>22385</v>
      </c>
      <c r="B3649">
        <v>6.4</v>
      </c>
    </row>
    <row r="3650" spans="1:2" x14ac:dyDescent="0.3">
      <c r="A3650" t="s">
        <v>22392</v>
      </c>
      <c r="B3650">
        <v>8.1</v>
      </c>
    </row>
    <row r="3651" spans="1:2" x14ac:dyDescent="0.3">
      <c r="A3651" t="s">
        <v>20031</v>
      </c>
      <c r="B3651">
        <v>5.6</v>
      </c>
    </row>
    <row r="3652" spans="1:2" x14ac:dyDescent="0.3">
      <c r="A3652" t="s">
        <v>22410</v>
      </c>
      <c r="B3652">
        <v>5.6</v>
      </c>
    </row>
    <row r="3653" spans="1:2" x14ac:dyDescent="0.3">
      <c r="A3653" t="s">
        <v>22416</v>
      </c>
      <c r="B3653">
        <v>6.6</v>
      </c>
    </row>
    <row r="3654" spans="1:2" x14ac:dyDescent="0.3">
      <c r="A3654" t="s">
        <v>4863</v>
      </c>
      <c r="B3654">
        <v>7.7</v>
      </c>
    </row>
    <row r="3655" spans="1:2" x14ac:dyDescent="0.3">
      <c r="A3655" t="s">
        <v>22460</v>
      </c>
      <c r="B3655">
        <v>7.2</v>
      </c>
    </row>
    <row r="3656" spans="1:2" x14ac:dyDescent="0.3">
      <c r="A3656" t="s">
        <v>18269</v>
      </c>
      <c r="B3656">
        <v>6.5</v>
      </c>
    </row>
    <row r="3657" spans="1:2" x14ac:dyDescent="0.3">
      <c r="A3657" t="s">
        <v>22490</v>
      </c>
      <c r="B3657">
        <v>6.1</v>
      </c>
    </row>
    <row r="3658" spans="1:2" x14ac:dyDescent="0.3">
      <c r="A3658" t="s">
        <v>20169</v>
      </c>
      <c r="B3658">
        <v>5.7</v>
      </c>
    </row>
    <row r="3659" spans="1:2" x14ac:dyDescent="0.3">
      <c r="A3659" t="s">
        <v>22508</v>
      </c>
      <c r="B3659">
        <v>5.9</v>
      </c>
    </row>
    <row r="3660" spans="1:2" x14ac:dyDescent="0.3">
      <c r="A3660" t="s">
        <v>432</v>
      </c>
      <c r="B3660">
        <v>7.7</v>
      </c>
    </row>
    <row r="3661" spans="1:2" x14ac:dyDescent="0.3">
      <c r="A3661" t="s">
        <v>22525</v>
      </c>
      <c r="B3661">
        <v>7.1</v>
      </c>
    </row>
    <row r="3662" spans="1:2" x14ac:dyDescent="0.3">
      <c r="A3662" t="s">
        <v>22535</v>
      </c>
      <c r="B3662">
        <v>7.6</v>
      </c>
    </row>
    <row r="3663" spans="1:2" x14ac:dyDescent="0.3">
      <c r="A3663" t="s">
        <v>22543</v>
      </c>
      <c r="B3663">
        <v>6.4</v>
      </c>
    </row>
    <row r="3664" spans="1:2" x14ac:dyDescent="0.3">
      <c r="A3664" t="s">
        <v>22549</v>
      </c>
      <c r="B3664">
        <v>7.4</v>
      </c>
    </row>
    <row r="3665" spans="1:2" x14ac:dyDescent="0.3">
      <c r="A3665" t="s">
        <v>22557</v>
      </c>
      <c r="B3665">
        <v>6.8</v>
      </c>
    </row>
    <row r="3666" spans="1:2" x14ac:dyDescent="0.3">
      <c r="A3666" t="s">
        <v>22563</v>
      </c>
      <c r="B3666">
        <v>6.5</v>
      </c>
    </row>
    <row r="3667" spans="1:2" x14ac:dyDescent="0.3">
      <c r="A3667" t="s">
        <v>22543</v>
      </c>
      <c r="B3667">
        <v>6</v>
      </c>
    </row>
    <row r="3668" spans="1:2" x14ac:dyDescent="0.3">
      <c r="A3668" t="s">
        <v>13777</v>
      </c>
      <c r="B3668">
        <v>7.3</v>
      </c>
    </row>
    <row r="3669" spans="1:2" x14ac:dyDescent="0.3">
      <c r="A3669" t="s">
        <v>22578</v>
      </c>
      <c r="B3669">
        <v>7.3</v>
      </c>
    </row>
    <row r="3670" spans="1:2" x14ac:dyDescent="0.3">
      <c r="A3670" t="s">
        <v>17984</v>
      </c>
      <c r="B3670">
        <v>6.5</v>
      </c>
    </row>
    <row r="3671" spans="1:2" x14ac:dyDescent="0.3">
      <c r="A3671" t="s">
        <v>22585</v>
      </c>
      <c r="B3671">
        <v>6</v>
      </c>
    </row>
    <row r="3672" spans="1:2" x14ac:dyDescent="0.3">
      <c r="A3672" t="s">
        <v>22589</v>
      </c>
      <c r="B3672">
        <v>5.3</v>
      </c>
    </row>
    <row r="3673" spans="1:2" x14ac:dyDescent="0.3">
      <c r="A3673" t="s">
        <v>272</v>
      </c>
      <c r="B3673">
        <v>6.6</v>
      </c>
    </row>
    <row r="3674" spans="1:2" x14ac:dyDescent="0.3">
      <c r="A3674" t="s">
        <v>22600</v>
      </c>
      <c r="B3674">
        <v>7.1</v>
      </c>
    </row>
    <row r="3675" spans="1:2" x14ac:dyDescent="0.3">
      <c r="A3675" t="s">
        <v>14462</v>
      </c>
      <c r="B3675">
        <v>8.6999999999999993</v>
      </c>
    </row>
    <row r="3676" spans="1:2" x14ac:dyDescent="0.3">
      <c r="A3676" t="s">
        <v>22612</v>
      </c>
      <c r="B3676">
        <v>8.4</v>
      </c>
    </row>
    <row r="3677" spans="1:2" x14ac:dyDescent="0.3">
      <c r="A3677" t="s">
        <v>408</v>
      </c>
      <c r="B3677">
        <v>6.2</v>
      </c>
    </row>
    <row r="3678" spans="1:2" x14ac:dyDescent="0.3">
      <c r="A3678" t="s">
        <v>22630</v>
      </c>
      <c r="B3678">
        <v>5.8</v>
      </c>
    </row>
    <row r="3679" spans="1:2" x14ac:dyDescent="0.3">
      <c r="A3679" t="s">
        <v>22099</v>
      </c>
      <c r="B3679">
        <v>5.7</v>
      </c>
    </row>
    <row r="3680" spans="1:2" x14ac:dyDescent="0.3">
      <c r="A3680" t="s">
        <v>22641</v>
      </c>
      <c r="B3680">
        <v>6.1</v>
      </c>
    </row>
    <row r="3681" spans="1:2" x14ac:dyDescent="0.3">
      <c r="A3681" t="s">
        <v>22646</v>
      </c>
      <c r="B3681">
        <v>6.4</v>
      </c>
    </row>
    <row r="3682" spans="1:2" x14ac:dyDescent="0.3">
      <c r="A3682" t="s">
        <v>22654</v>
      </c>
      <c r="B3682">
        <v>6.5</v>
      </c>
    </row>
    <row r="3683" spans="1:2" x14ac:dyDescent="0.3">
      <c r="A3683" t="s">
        <v>22660</v>
      </c>
      <c r="B3683">
        <v>4.5999999999999996</v>
      </c>
    </row>
    <row r="3684" spans="1:2" x14ac:dyDescent="0.3">
      <c r="A3684" t="s">
        <v>22747</v>
      </c>
      <c r="B3684">
        <v>6.8</v>
      </c>
    </row>
    <row r="3685" spans="1:2" x14ac:dyDescent="0.3">
      <c r="A3685" t="s">
        <v>16111</v>
      </c>
      <c r="B3685">
        <v>5.9</v>
      </c>
    </row>
    <row r="3686" spans="1:2" x14ac:dyDescent="0.3">
      <c r="A3686" t="s">
        <v>1155</v>
      </c>
      <c r="B3686">
        <v>7.7</v>
      </c>
    </row>
    <row r="3687" spans="1:2" x14ac:dyDescent="0.3">
      <c r="A3687" t="s">
        <v>22781</v>
      </c>
      <c r="B3687">
        <v>7.1</v>
      </c>
    </row>
    <row r="3688" spans="1:2" x14ac:dyDescent="0.3">
      <c r="A3688" t="s">
        <v>22785</v>
      </c>
      <c r="B3688">
        <v>6.2</v>
      </c>
    </row>
    <row r="3689" spans="1:2" x14ac:dyDescent="0.3">
      <c r="A3689" t="s">
        <v>22798</v>
      </c>
      <c r="B3689">
        <v>7.7</v>
      </c>
    </row>
    <row r="3690" spans="1:2" x14ac:dyDescent="0.3">
      <c r="A3690" t="s">
        <v>19470</v>
      </c>
      <c r="B3690">
        <v>7.5</v>
      </c>
    </row>
    <row r="3691" spans="1:2" x14ac:dyDescent="0.3">
      <c r="A3691" t="s">
        <v>22817</v>
      </c>
      <c r="B3691">
        <v>7.6</v>
      </c>
    </row>
    <row r="3692" spans="1:2" x14ac:dyDescent="0.3">
      <c r="A3692" t="s">
        <v>7905</v>
      </c>
      <c r="B3692">
        <v>6.9</v>
      </c>
    </row>
    <row r="3693" spans="1:2" x14ac:dyDescent="0.3">
      <c r="A3693" t="s">
        <v>17923</v>
      </c>
      <c r="B3693">
        <v>7.1</v>
      </c>
    </row>
    <row r="3694" spans="1:2" x14ac:dyDescent="0.3">
      <c r="A3694" t="s">
        <v>18017</v>
      </c>
      <c r="B3694">
        <v>6.3</v>
      </c>
    </row>
    <row r="3695" spans="1:2" x14ac:dyDescent="0.3">
      <c r="A3695" t="s">
        <v>2791</v>
      </c>
      <c r="B3695">
        <v>8.3000000000000007</v>
      </c>
    </row>
    <row r="3696" spans="1:2" x14ac:dyDescent="0.3">
      <c r="A3696" t="s">
        <v>17683</v>
      </c>
      <c r="B3696">
        <v>7.1</v>
      </c>
    </row>
    <row r="3697" spans="1:2" x14ac:dyDescent="0.3">
      <c r="A3697" t="s">
        <v>22857</v>
      </c>
      <c r="B3697">
        <v>4.7</v>
      </c>
    </row>
    <row r="3698" spans="1:2" x14ac:dyDescent="0.3">
      <c r="A3698" t="s">
        <v>22868</v>
      </c>
      <c r="B3698">
        <v>7.2</v>
      </c>
    </row>
    <row r="3699" spans="1:2" x14ac:dyDescent="0.3">
      <c r="A3699" t="s">
        <v>22875</v>
      </c>
      <c r="B3699">
        <v>5.0999999999999996</v>
      </c>
    </row>
    <row r="3700" spans="1:2" x14ac:dyDescent="0.3">
      <c r="A3700" t="s">
        <v>22887</v>
      </c>
      <c r="B3700">
        <v>6.9</v>
      </c>
    </row>
    <row r="3701" spans="1:2" x14ac:dyDescent="0.3">
      <c r="A3701" t="s">
        <v>8108</v>
      </c>
      <c r="B3701">
        <v>6.1</v>
      </c>
    </row>
    <row r="3702" spans="1:2" x14ac:dyDescent="0.3">
      <c r="A3702" t="s">
        <v>22938</v>
      </c>
      <c r="B3702">
        <v>7</v>
      </c>
    </row>
    <row r="3703" spans="1:2" x14ac:dyDescent="0.3">
      <c r="A3703" t="s">
        <v>22944</v>
      </c>
      <c r="B3703">
        <v>6.3</v>
      </c>
    </row>
    <row r="3704" spans="1:2" x14ac:dyDescent="0.3">
      <c r="A3704" t="s">
        <v>22955</v>
      </c>
      <c r="B3704">
        <v>6.1</v>
      </c>
    </row>
    <row r="3705" spans="1:2" x14ac:dyDescent="0.3">
      <c r="A3705" t="s">
        <v>22962</v>
      </c>
      <c r="B3705">
        <v>7.2</v>
      </c>
    </row>
    <row r="3706" spans="1:2" x14ac:dyDescent="0.3">
      <c r="A3706" t="s">
        <v>22966</v>
      </c>
      <c r="B3706">
        <v>7.8</v>
      </c>
    </row>
    <row r="3707" spans="1:2" x14ac:dyDescent="0.3">
      <c r="A3707" t="s">
        <v>22973</v>
      </c>
      <c r="B3707">
        <v>4.7</v>
      </c>
    </row>
    <row r="3708" spans="1:2" x14ac:dyDescent="0.3">
      <c r="A3708" t="s">
        <v>8565</v>
      </c>
      <c r="B3708">
        <v>6.7</v>
      </c>
    </row>
    <row r="3709" spans="1:2" x14ac:dyDescent="0.3">
      <c r="A3709" t="s">
        <v>23026</v>
      </c>
      <c r="B3709">
        <v>6.6</v>
      </c>
    </row>
    <row r="3710" spans="1:2" x14ac:dyDescent="0.3">
      <c r="A3710" t="s">
        <v>17301</v>
      </c>
      <c r="B3710">
        <v>6.9</v>
      </c>
    </row>
    <row r="3711" spans="1:2" x14ac:dyDescent="0.3">
      <c r="A3711" t="s">
        <v>6496</v>
      </c>
      <c r="B3711">
        <v>7.1</v>
      </c>
    </row>
    <row r="3712" spans="1:2" x14ac:dyDescent="0.3">
      <c r="A3712" t="s">
        <v>20333</v>
      </c>
      <c r="B3712">
        <v>6.7</v>
      </c>
    </row>
    <row r="3713" spans="1:2" x14ac:dyDescent="0.3">
      <c r="A3713" t="s">
        <v>20333</v>
      </c>
      <c r="B3713">
        <v>7.1</v>
      </c>
    </row>
    <row r="3714" spans="1:2" x14ac:dyDescent="0.3">
      <c r="A3714" t="s">
        <v>22482</v>
      </c>
      <c r="B3714">
        <v>7.6</v>
      </c>
    </row>
    <row r="3715" spans="1:2" x14ac:dyDescent="0.3">
      <c r="A3715" t="s">
        <v>23074</v>
      </c>
      <c r="B3715">
        <v>8.1</v>
      </c>
    </row>
    <row r="3716" spans="1:2" x14ac:dyDescent="0.3">
      <c r="A3716" t="s">
        <v>17658</v>
      </c>
      <c r="B3716">
        <v>5.5</v>
      </c>
    </row>
    <row r="3717" spans="1:2" x14ac:dyDescent="0.3">
      <c r="A3717" t="s">
        <v>23083</v>
      </c>
      <c r="B3717">
        <v>6.6</v>
      </c>
    </row>
    <row r="3718" spans="1:2" x14ac:dyDescent="0.3">
      <c r="A3718" t="s">
        <v>23107</v>
      </c>
      <c r="B3718">
        <v>4.8</v>
      </c>
    </row>
    <row r="3719" spans="1:2" x14ac:dyDescent="0.3">
      <c r="A3719" t="s">
        <v>23141</v>
      </c>
      <c r="B3719">
        <v>6.4</v>
      </c>
    </row>
    <row r="3720" spans="1:2" x14ac:dyDescent="0.3">
      <c r="A3720" t="s">
        <v>7134</v>
      </c>
      <c r="B3720">
        <v>7.3</v>
      </c>
    </row>
    <row r="3721" spans="1:2" x14ac:dyDescent="0.3">
      <c r="A3721" t="s">
        <v>16101</v>
      </c>
      <c r="B3721">
        <v>6.9</v>
      </c>
    </row>
    <row r="3722" spans="1:2" x14ac:dyDescent="0.3">
      <c r="A3722" t="s">
        <v>408</v>
      </c>
      <c r="B3722">
        <v>7.2</v>
      </c>
    </row>
    <row r="3723" spans="1:2" x14ac:dyDescent="0.3">
      <c r="A3723" t="s">
        <v>23166</v>
      </c>
      <c r="B3723">
        <v>6.5</v>
      </c>
    </row>
    <row r="3724" spans="1:2" x14ac:dyDescent="0.3">
      <c r="A3724" t="s">
        <v>8950</v>
      </c>
      <c r="B3724">
        <v>6.6</v>
      </c>
    </row>
    <row r="3725" spans="1:2" x14ac:dyDescent="0.3">
      <c r="A3725" t="s">
        <v>23174</v>
      </c>
      <c r="B3725">
        <v>6.7</v>
      </c>
    </row>
    <row r="3726" spans="1:2" x14ac:dyDescent="0.3">
      <c r="A3726" t="s">
        <v>8553</v>
      </c>
      <c r="B3726">
        <v>7.3</v>
      </c>
    </row>
    <row r="3727" spans="1:2" x14ac:dyDescent="0.3">
      <c r="A3727" t="s">
        <v>23190</v>
      </c>
      <c r="B3727">
        <v>6.4</v>
      </c>
    </row>
    <row r="3728" spans="1:2" x14ac:dyDescent="0.3">
      <c r="A3728" t="s">
        <v>23195</v>
      </c>
      <c r="B3728">
        <v>7</v>
      </c>
    </row>
    <row r="3729" spans="1:2" x14ac:dyDescent="0.3">
      <c r="A3729" t="s">
        <v>22563</v>
      </c>
      <c r="B3729">
        <v>5.5</v>
      </c>
    </row>
    <row r="3730" spans="1:2" x14ac:dyDescent="0.3">
      <c r="A3730" t="s">
        <v>23207</v>
      </c>
      <c r="B3730">
        <v>6.7</v>
      </c>
    </row>
    <row r="3731" spans="1:2" x14ac:dyDescent="0.3">
      <c r="A3731" t="s">
        <v>18565</v>
      </c>
      <c r="B3731">
        <v>6.1</v>
      </c>
    </row>
    <row r="3732" spans="1:2" x14ac:dyDescent="0.3">
      <c r="A3732" t="s">
        <v>13940</v>
      </c>
      <c r="B3732">
        <v>3.9</v>
      </c>
    </row>
    <row r="3733" spans="1:2" x14ac:dyDescent="0.3">
      <c r="A3733" t="s">
        <v>23255</v>
      </c>
      <c r="B3733">
        <v>6.3</v>
      </c>
    </row>
    <row r="3734" spans="1:2" x14ac:dyDescent="0.3">
      <c r="A3734" t="s">
        <v>23350</v>
      </c>
      <c r="B3734">
        <v>7.5</v>
      </c>
    </row>
    <row r="3735" spans="1:2" x14ac:dyDescent="0.3">
      <c r="A3735" t="s">
        <v>23357</v>
      </c>
      <c r="B3735">
        <v>7</v>
      </c>
    </row>
    <row r="3736" spans="1:2" x14ac:dyDescent="0.3">
      <c r="A3736" t="s">
        <v>23369</v>
      </c>
      <c r="B3736">
        <v>6.7</v>
      </c>
    </row>
    <row r="3737" spans="1:2" x14ac:dyDescent="0.3">
      <c r="A3737" t="s">
        <v>521</v>
      </c>
      <c r="B3737">
        <v>7.4</v>
      </c>
    </row>
    <row r="3738" spans="1:2" x14ac:dyDescent="0.3">
      <c r="A3738" t="s">
        <v>8662</v>
      </c>
      <c r="B3738">
        <v>8</v>
      </c>
    </row>
    <row r="3739" spans="1:2" x14ac:dyDescent="0.3">
      <c r="A3739" t="s">
        <v>23400</v>
      </c>
      <c r="B3739">
        <v>7.2</v>
      </c>
    </row>
    <row r="3740" spans="1:2" x14ac:dyDescent="0.3">
      <c r="A3740" t="s">
        <v>23406</v>
      </c>
      <c r="B3740">
        <v>6.4</v>
      </c>
    </row>
    <row r="3741" spans="1:2" x14ac:dyDescent="0.3">
      <c r="A3741" t="s">
        <v>10764</v>
      </c>
      <c r="B3741">
        <v>6.5</v>
      </c>
    </row>
    <row r="3742" spans="1:2" x14ac:dyDescent="0.3">
      <c r="A3742" t="s">
        <v>23422</v>
      </c>
      <c r="B3742">
        <v>6.9</v>
      </c>
    </row>
    <row r="3743" spans="1:2" x14ac:dyDescent="0.3">
      <c r="A3743" t="s">
        <v>23429</v>
      </c>
      <c r="B3743">
        <v>7.5</v>
      </c>
    </row>
    <row r="3744" spans="1:2" x14ac:dyDescent="0.3">
      <c r="A3744" t="s">
        <v>23484</v>
      </c>
      <c r="B3744">
        <v>7.7</v>
      </c>
    </row>
    <row r="3745" spans="1:2" x14ac:dyDescent="0.3">
      <c r="A3745" t="s">
        <v>23520</v>
      </c>
      <c r="B3745">
        <v>8.5</v>
      </c>
    </row>
    <row r="3746" spans="1:2" x14ac:dyDescent="0.3">
      <c r="A3746" t="s">
        <v>23527</v>
      </c>
      <c r="B3746">
        <v>7.7</v>
      </c>
    </row>
    <row r="3747" spans="1:2" x14ac:dyDescent="0.3">
      <c r="A3747" t="s">
        <v>5076</v>
      </c>
      <c r="B3747">
        <v>6.5</v>
      </c>
    </row>
    <row r="3748" spans="1:2" x14ac:dyDescent="0.3">
      <c r="A3748" t="s">
        <v>21743</v>
      </c>
      <c r="B3748">
        <v>7</v>
      </c>
    </row>
    <row r="3749" spans="1:2" x14ac:dyDescent="0.3">
      <c r="A3749" t="s">
        <v>23555</v>
      </c>
      <c r="B3749">
        <v>5.5</v>
      </c>
    </row>
    <row r="3750" spans="1:2" x14ac:dyDescent="0.3">
      <c r="A3750" t="s">
        <v>2561</v>
      </c>
      <c r="B3750">
        <v>6.3</v>
      </c>
    </row>
    <row r="3751" spans="1:2" x14ac:dyDescent="0.3">
      <c r="A3751" t="s">
        <v>16192</v>
      </c>
      <c r="B3751">
        <v>7.9</v>
      </c>
    </row>
    <row r="3752" spans="1:2" x14ac:dyDescent="0.3">
      <c r="A3752" t="s">
        <v>23575</v>
      </c>
      <c r="B3752">
        <v>7.3</v>
      </c>
    </row>
    <row r="3753" spans="1:2" x14ac:dyDescent="0.3">
      <c r="A3753" t="s">
        <v>23582</v>
      </c>
      <c r="B3753">
        <v>7.4</v>
      </c>
    </row>
    <row r="3754" spans="1:2" x14ac:dyDescent="0.3">
      <c r="A3754" t="s">
        <v>23608</v>
      </c>
      <c r="B3754">
        <v>7</v>
      </c>
    </row>
    <row r="3755" spans="1:2" x14ac:dyDescent="0.3">
      <c r="A3755" t="s">
        <v>23622</v>
      </c>
      <c r="B3755">
        <v>7.1</v>
      </c>
    </row>
    <row r="3756" spans="1:2" x14ac:dyDescent="0.3">
      <c r="A3756" t="s">
        <v>3806</v>
      </c>
      <c r="B3756">
        <v>7.5</v>
      </c>
    </row>
    <row r="3757" spans="1:2" x14ac:dyDescent="0.3">
      <c r="A3757" t="s">
        <v>23654</v>
      </c>
      <c r="B3757">
        <v>6.7</v>
      </c>
    </row>
    <row r="3758" spans="1:2" x14ac:dyDescent="0.3">
      <c r="A3758" t="s">
        <v>18269</v>
      </c>
      <c r="B3758">
        <v>6.7</v>
      </c>
    </row>
    <row r="3759" spans="1:2" x14ac:dyDescent="0.3">
      <c r="A3759" t="s">
        <v>23686</v>
      </c>
      <c r="B3759">
        <v>4.2</v>
      </c>
    </row>
    <row r="3760" spans="1:2" x14ac:dyDescent="0.3">
      <c r="A3760" t="s">
        <v>19004</v>
      </c>
      <c r="B3760">
        <v>7</v>
      </c>
    </row>
    <row r="3761" spans="1:2" x14ac:dyDescent="0.3">
      <c r="A3761" t="s">
        <v>23718</v>
      </c>
      <c r="B3761">
        <v>7</v>
      </c>
    </row>
    <row r="3762" spans="1:2" x14ac:dyDescent="0.3">
      <c r="A3762" t="s">
        <v>23730</v>
      </c>
      <c r="B3762">
        <v>6.8</v>
      </c>
    </row>
    <row r="3763" spans="1:2" x14ac:dyDescent="0.3">
      <c r="A3763" t="s">
        <v>1204</v>
      </c>
      <c r="B3763">
        <v>7.5</v>
      </c>
    </row>
    <row r="3764" spans="1:2" x14ac:dyDescent="0.3">
      <c r="A3764" t="s">
        <v>23791</v>
      </c>
      <c r="B3764">
        <v>5.3</v>
      </c>
    </row>
    <row r="3765" spans="1:2" x14ac:dyDescent="0.3">
      <c r="A3765" t="s">
        <v>15027</v>
      </c>
      <c r="B3765">
        <v>7.3</v>
      </c>
    </row>
    <row r="3766" spans="1:2" x14ac:dyDescent="0.3">
      <c r="A3766" t="s">
        <v>23810</v>
      </c>
      <c r="B3766">
        <v>5.6</v>
      </c>
    </row>
    <row r="3767" spans="1:2" x14ac:dyDescent="0.3">
      <c r="A3767" t="s">
        <v>22596</v>
      </c>
      <c r="B3767">
        <v>5.6</v>
      </c>
    </row>
    <row r="3768" spans="1:2" x14ac:dyDescent="0.3">
      <c r="A3768" t="s">
        <v>18750</v>
      </c>
      <c r="B3768">
        <v>6.6</v>
      </c>
    </row>
    <row r="3769" spans="1:2" x14ac:dyDescent="0.3">
      <c r="A3769" t="s">
        <v>21809</v>
      </c>
      <c r="B3769">
        <v>6.3</v>
      </c>
    </row>
    <row r="3770" spans="1:2" x14ac:dyDescent="0.3">
      <c r="A3770" t="s">
        <v>5418</v>
      </c>
      <c r="B3770">
        <v>7.5</v>
      </c>
    </row>
    <row r="3771" spans="1:2" x14ac:dyDescent="0.3">
      <c r="A3771" t="s">
        <v>23919</v>
      </c>
      <c r="B3771">
        <v>7.6</v>
      </c>
    </row>
    <row r="3772" spans="1:2" x14ac:dyDescent="0.3">
      <c r="A3772" t="s">
        <v>23950</v>
      </c>
      <c r="B3772">
        <v>4.0999999999999996</v>
      </c>
    </row>
    <row r="3773" spans="1:2" x14ac:dyDescent="0.3">
      <c r="A3773" t="s">
        <v>7134</v>
      </c>
      <c r="B3773">
        <v>7.8</v>
      </c>
    </row>
    <row r="3774" spans="1:2" x14ac:dyDescent="0.3">
      <c r="A3774" t="s">
        <v>23977</v>
      </c>
      <c r="B3774">
        <v>6.7</v>
      </c>
    </row>
    <row r="3775" spans="1:2" x14ac:dyDescent="0.3">
      <c r="A3775" t="s">
        <v>10122</v>
      </c>
      <c r="B3775">
        <v>7.3</v>
      </c>
    </row>
    <row r="3776" spans="1:2" x14ac:dyDescent="0.3">
      <c r="A3776" t="s">
        <v>9162</v>
      </c>
      <c r="B3776">
        <v>7.1</v>
      </c>
    </row>
    <row r="3777" spans="1:2" x14ac:dyDescent="0.3">
      <c r="A3777" t="s">
        <v>15176</v>
      </c>
      <c r="B3777">
        <v>6.6</v>
      </c>
    </row>
    <row r="3778" spans="1:2" x14ac:dyDescent="0.3">
      <c r="A3778" t="s">
        <v>24045</v>
      </c>
      <c r="B3778">
        <v>6.2</v>
      </c>
    </row>
    <row r="3779" spans="1:2" x14ac:dyDescent="0.3">
      <c r="A3779" t="s">
        <v>13792</v>
      </c>
      <c r="B3779">
        <v>6.1</v>
      </c>
    </row>
    <row r="3780" spans="1:2" x14ac:dyDescent="0.3">
      <c r="A3780" t="s">
        <v>13826</v>
      </c>
      <c r="B3780">
        <v>6.9</v>
      </c>
    </row>
    <row r="3781" spans="1:2" x14ac:dyDescent="0.3">
      <c r="A3781" t="s">
        <v>24065</v>
      </c>
      <c r="B3781">
        <v>7.5</v>
      </c>
    </row>
    <row r="3782" spans="1:2" x14ac:dyDescent="0.3">
      <c r="A3782" t="s">
        <v>24078</v>
      </c>
      <c r="B3782">
        <v>7.4</v>
      </c>
    </row>
    <row r="3783" spans="1:2" x14ac:dyDescent="0.3">
      <c r="A3783" t="s">
        <v>24104</v>
      </c>
      <c r="B3783">
        <v>7</v>
      </c>
    </row>
    <row r="3784" spans="1:2" x14ac:dyDescent="0.3">
      <c r="A3784" t="s">
        <v>24110</v>
      </c>
      <c r="B3784">
        <v>6.3</v>
      </c>
    </row>
    <row r="3785" spans="1:2" x14ac:dyDescent="0.3">
      <c r="A3785" t="s">
        <v>4903</v>
      </c>
      <c r="B3785">
        <v>6.9</v>
      </c>
    </row>
    <row r="3786" spans="1:2" x14ac:dyDescent="0.3">
      <c r="A3786" t="s">
        <v>18750</v>
      </c>
      <c r="B3786">
        <v>6.4</v>
      </c>
    </row>
    <row r="3787" spans="1:2" x14ac:dyDescent="0.3">
      <c r="A3787" t="s">
        <v>20031</v>
      </c>
      <c r="B3787">
        <v>6.6</v>
      </c>
    </row>
  </sheetData>
  <pageMargins left="0.7" right="0.7" top="0.75" bottom="0.75" header="0.3" footer="0.3"/>
  <pageSetup orientation="portrait" horizontalDpi="180" verticalDpi="180"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3787"/>
  <sheetViews>
    <sheetView workbookViewId="0">
      <selection activeCell="D14" sqref="D14"/>
    </sheetView>
  </sheetViews>
  <sheetFormatPr defaultRowHeight="13.8" x14ac:dyDescent="0.3"/>
  <cols>
    <col min="1" max="1" width="40.5546875" customWidth="1"/>
    <col min="2" max="2" width="10" bestFit="1" customWidth="1"/>
    <col min="3" max="3" width="12" bestFit="1" customWidth="1"/>
    <col min="4" max="4" width="12.5546875" bestFit="1" customWidth="1"/>
    <col min="5" max="5" width="19.33203125" bestFit="1" customWidth="1"/>
    <col min="7" max="7" width="65" bestFit="1" customWidth="1"/>
    <col min="8" max="8" width="10" bestFit="1" customWidth="1"/>
  </cols>
  <sheetData>
    <row r="1" spans="1:8" x14ac:dyDescent="0.3">
      <c r="A1" t="s">
        <v>11</v>
      </c>
      <c r="B1" t="s">
        <v>8</v>
      </c>
      <c r="C1" t="s">
        <v>22</v>
      </c>
      <c r="D1" t="s">
        <v>27990</v>
      </c>
      <c r="E1" t="s">
        <v>27991</v>
      </c>
    </row>
    <row r="2" spans="1:8" x14ac:dyDescent="0.3">
      <c r="A2" t="s">
        <v>24162</v>
      </c>
      <c r="B2">
        <v>760505847</v>
      </c>
      <c r="C2">
        <v>237000000</v>
      </c>
      <c r="D2">
        <f t="shared" ref="D2:D65" si="0">B2-C2</f>
        <v>523505847</v>
      </c>
      <c r="E2">
        <f t="shared" ref="E2:E65" si="1">(D2/C2)*100</f>
        <v>220.8885430379747</v>
      </c>
    </row>
    <row r="3" spans="1:8" x14ac:dyDescent="0.3">
      <c r="A3" t="s">
        <v>24190</v>
      </c>
      <c r="B3">
        <v>652177271</v>
      </c>
      <c r="C3">
        <v>150000000</v>
      </c>
      <c r="D3">
        <f t="shared" si="0"/>
        <v>502177271</v>
      </c>
      <c r="E3">
        <f t="shared" si="1"/>
        <v>334.78484733333335</v>
      </c>
      <c r="G3" s="22"/>
      <c r="H3" s="22"/>
    </row>
    <row r="4" spans="1:8" x14ac:dyDescent="0.3">
      <c r="A4" t="s">
        <v>24187</v>
      </c>
      <c r="B4">
        <v>658672302</v>
      </c>
      <c r="C4">
        <v>200000000</v>
      </c>
      <c r="D4">
        <f t="shared" si="0"/>
        <v>458672302</v>
      </c>
      <c r="E4">
        <f t="shared" si="1"/>
        <v>229.336151</v>
      </c>
      <c r="G4" s="23" t="s">
        <v>27992</v>
      </c>
      <c r="H4" s="24"/>
    </row>
    <row r="5" spans="1:8" x14ac:dyDescent="0.3">
      <c r="A5" t="s">
        <v>26830</v>
      </c>
      <c r="B5">
        <v>460935665</v>
      </c>
      <c r="C5">
        <v>11000000</v>
      </c>
      <c r="D5">
        <f t="shared" si="0"/>
        <v>449935665</v>
      </c>
      <c r="E5">
        <f t="shared" si="1"/>
        <v>4090.3242272727275</v>
      </c>
      <c r="G5" s="25" t="s">
        <v>27993</v>
      </c>
      <c r="H5" s="26">
        <f>CORREL(B2:B3787,C2:C3787)</f>
        <v>9.6568920597219721E-2</v>
      </c>
    </row>
    <row r="6" spans="1:8" x14ac:dyDescent="0.3">
      <c r="A6" t="s">
        <v>26873</v>
      </c>
      <c r="B6">
        <v>434949459</v>
      </c>
      <c r="C6">
        <v>10500000</v>
      </c>
      <c r="D6">
        <f t="shared" si="0"/>
        <v>424449459</v>
      </c>
      <c r="E6">
        <f t="shared" si="1"/>
        <v>4042.3757999999998</v>
      </c>
      <c r="G6" s="22"/>
      <c r="H6" s="22"/>
    </row>
    <row r="7" spans="1:8" x14ac:dyDescent="0.3">
      <c r="A7" t="s">
        <v>24178</v>
      </c>
      <c r="B7">
        <v>623279547</v>
      </c>
      <c r="C7">
        <v>220000000</v>
      </c>
      <c r="D7">
        <f t="shared" si="0"/>
        <v>403279547</v>
      </c>
      <c r="E7">
        <f t="shared" si="1"/>
        <v>183.308885</v>
      </c>
      <c r="G7" s="22"/>
      <c r="H7" s="22"/>
    </row>
    <row r="8" spans="1:8" x14ac:dyDescent="0.3">
      <c r="A8" t="s">
        <v>24642</v>
      </c>
      <c r="B8">
        <v>422783777</v>
      </c>
      <c r="C8">
        <v>45000000</v>
      </c>
      <c r="D8">
        <f t="shared" si="0"/>
        <v>377783777</v>
      </c>
      <c r="E8">
        <f t="shared" si="1"/>
        <v>839.51950444444435</v>
      </c>
      <c r="G8" s="22"/>
      <c r="H8" s="22"/>
    </row>
    <row r="9" spans="1:8" x14ac:dyDescent="0.3">
      <c r="A9" t="s">
        <v>24390</v>
      </c>
      <c r="B9">
        <v>474544677</v>
      </c>
      <c r="C9">
        <v>115000000</v>
      </c>
      <c r="D9">
        <f t="shared" si="0"/>
        <v>359544677</v>
      </c>
      <c r="E9">
        <f t="shared" si="1"/>
        <v>312.64754521739133</v>
      </c>
      <c r="G9" s="27" t="s">
        <v>27994</v>
      </c>
      <c r="H9" s="27">
        <f>MAX(D2:D3787)</f>
        <v>523505847</v>
      </c>
    </row>
    <row r="10" spans="1:8" x14ac:dyDescent="0.3">
      <c r="A10" t="s">
        <v>24225</v>
      </c>
      <c r="B10">
        <v>533316061</v>
      </c>
      <c r="C10">
        <v>185000000</v>
      </c>
      <c r="D10">
        <f t="shared" si="0"/>
        <v>348316061</v>
      </c>
      <c r="E10">
        <f t="shared" si="1"/>
        <v>188.27895189189189</v>
      </c>
      <c r="G10" s="22"/>
      <c r="H10" s="22"/>
    </row>
    <row r="11" spans="1:8" x14ac:dyDescent="0.3">
      <c r="A11" t="s">
        <v>24579</v>
      </c>
      <c r="B11">
        <v>407999255</v>
      </c>
      <c r="C11">
        <v>78000000</v>
      </c>
      <c r="D11">
        <f t="shared" si="0"/>
        <v>329999255</v>
      </c>
      <c r="E11">
        <f t="shared" si="1"/>
        <v>423.07596794871796</v>
      </c>
      <c r="G11" s="28" t="s">
        <v>27995</v>
      </c>
      <c r="H11" s="29">
        <f>MAX(E2:E3787)</f>
        <v>719348.55333333334</v>
      </c>
    </row>
    <row r="12" spans="1:8" x14ac:dyDescent="0.3">
      <c r="A12" t="s">
        <v>24926</v>
      </c>
      <c r="B12">
        <v>363024263</v>
      </c>
      <c r="C12">
        <v>58000000</v>
      </c>
      <c r="D12">
        <f t="shared" si="0"/>
        <v>305024263</v>
      </c>
      <c r="E12">
        <f t="shared" si="1"/>
        <v>525.903901724138</v>
      </c>
    </row>
    <row r="13" spans="1:8" x14ac:dyDescent="0.3">
      <c r="A13" t="s">
        <v>24341</v>
      </c>
      <c r="B13">
        <v>424645577</v>
      </c>
      <c r="C13">
        <v>130000000</v>
      </c>
      <c r="D13">
        <f t="shared" si="0"/>
        <v>294645577</v>
      </c>
      <c r="E13">
        <f t="shared" si="1"/>
        <v>226.65044384615385</v>
      </c>
    </row>
    <row r="14" spans="1:8" x14ac:dyDescent="0.3">
      <c r="A14" t="s">
        <v>24819</v>
      </c>
      <c r="B14">
        <v>356784000</v>
      </c>
      <c r="C14">
        <v>63000000</v>
      </c>
      <c r="D14">
        <f t="shared" si="0"/>
        <v>293784000</v>
      </c>
      <c r="E14">
        <f t="shared" si="1"/>
        <v>466.32380952380953</v>
      </c>
    </row>
    <row r="15" spans="1:8" x14ac:dyDescent="0.3">
      <c r="A15" t="s">
        <v>24654</v>
      </c>
      <c r="B15">
        <v>368049635</v>
      </c>
      <c r="C15">
        <v>76000000</v>
      </c>
      <c r="D15">
        <f t="shared" si="0"/>
        <v>292049635</v>
      </c>
      <c r="E15">
        <f t="shared" si="1"/>
        <v>384.2758355263158</v>
      </c>
    </row>
    <row r="16" spans="1:8" x14ac:dyDescent="0.3">
      <c r="A16" t="s">
        <v>24928</v>
      </c>
      <c r="B16">
        <v>350123553</v>
      </c>
      <c r="C16">
        <v>58800000</v>
      </c>
      <c r="D16">
        <f t="shared" si="0"/>
        <v>291323553</v>
      </c>
      <c r="E16">
        <f t="shared" si="1"/>
        <v>495.4482193877551</v>
      </c>
    </row>
    <row r="17" spans="1:5" x14ac:dyDescent="0.3">
      <c r="A17" t="s">
        <v>24484</v>
      </c>
      <c r="B17">
        <v>380838870</v>
      </c>
      <c r="C17">
        <v>94000000</v>
      </c>
      <c r="D17">
        <f t="shared" si="0"/>
        <v>286838870</v>
      </c>
      <c r="E17">
        <f t="shared" si="1"/>
        <v>305.14773404255322</v>
      </c>
    </row>
    <row r="18" spans="1:5" x14ac:dyDescent="0.3">
      <c r="A18" t="s">
        <v>24712</v>
      </c>
      <c r="B18">
        <v>436471036</v>
      </c>
      <c r="C18">
        <v>150000000</v>
      </c>
      <c r="D18">
        <f t="shared" si="0"/>
        <v>286471036</v>
      </c>
      <c r="E18">
        <f t="shared" si="1"/>
        <v>190.98069066666667</v>
      </c>
    </row>
    <row r="19" spans="1:5" x14ac:dyDescent="0.3">
      <c r="A19" t="s">
        <v>24485</v>
      </c>
      <c r="B19">
        <v>377019252</v>
      </c>
      <c r="C19">
        <v>94000000</v>
      </c>
      <c r="D19">
        <f t="shared" si="0"/>
        <v>283019252</v>
      </c>
      <c r="E19">
        <f t="shared" si="1"/>
        <v>301.08431063829789</v>
      </c>
    </row>
    <row r="20" spans="1:5" x14ac:dyDescent="0.3">
      <c r="A20" t="s">
        <v>25589</v>
      </c>
      <c r="B20">
        <v>309125409</v>
      </c>
      <c r="C20">
        <v>32500000</v>
      </c>
      <c r="D20">
        <f t="shared" si="0"/>
        <v>276625409</v>
      </c>
      <c r="E20">
        <f t="shared" si="1"/>
        <v>851.15510461538463</v>
      </c>
    </row>
    <row r="21" spans="1:5" x14ac:dyDescent="0.3">
      <c r="A21" t="s">
        <v>24946</v>
      </c>
      <c r="B21">
        <v>329691196</v>
      </c>
      <c r="C21">
        <v>55000000</v>
      </c>
      <c r="D21">
        <f t="shared" si="0"/>
        <v>274691196</v>
      </c>
      <c r="E21">
        <f t="shared" si="1"/>
        <v>499.43853818181816</v>
      </c>
    </row>
    <row r="22" spans="1:5" x14ac:dyDescent="0.3">
      <c r="A22" t="s">
        <v>26040</v>
      </c>
      <c r="B22">
        <v>290158751</v>
      </c>
      <c r="C22">
        <v>18000000</v>
      </c>
      <c r="D22">
        <f t="shared" si="0"/>
        <v>272158751</v>
      </c>
      <c r="E22">
        <f t="shared" si="1"/>
        <v>1511.993061111111</v>
      </c>
    </row>
    <row r="23" spans="1:5" x14ac:dyDescent="0.3">
      <c r="A23" t="s">
        <v>26491</v>
      </c>
      <c r="B23">
        <v>285761243</v>
      </c>
      <c r="C23">
        <v>18000000</v>
      </c>
      <c r="D23">
        <f t="shared" si="0"/>
        <v>267761243</v>
      </c>
      <c r="E23">
        <f t="shared" si="1"/>
        <v>1487.5624611111111</v>
      </c>
    </row>
    <row r="24" spans="1:5" x14ac:dyDescent="0.3">
      <c r="A24" t="s">
        <v>24386</v>
      </c>
      <c r="B24">
        <v>380262555</v>
      </c>
      <c r="C24">
        <v>113000000</v>
      </c>
      <c r="D24">
        <f t="shared" si="0"/>
        <v>267262555</v>
      </c>
      <c r="E24">
        <f t="shared" si="1"/>
        <v>236.5155353982301</v>
      </c>
    </row>
    <row r="25" spans="1:5" x14ac:dyDescent="0.3">
      <c r="A25" t="s">
        <v>24317</v>
      </c>
      <c r="B25">
        <v>403706375</v>
      </c>
      <c r="C25">
        <v>139000000</v>
      </c>
      <c r="D25">
        <f t="shared" si="0"/>
        <v>264706375</v>
      </c>
      <c r="E25">
        <f t="shared" si="1"/>
        <v>190.43624100719424</v>
      </c>
    </row>
    <row r="26" spans="1:5" x14ac:dyDescent="0.3">
      <c r="A26" t="s">
        <v>24693</v>
      </c>
      <c r="B26">
        <v>336029560</v>
      </c>
      <c r="C26">
        <v>74000000</v>
      </c>
      <c r="D26">
        <f t="shared" si="0"/>
        <v>262029560</v>
      </c>
      <c r="E26">
        <f t="shared" si="1"/>
        <v>354.09399999999999</v>
      </c>
    </row>
    <row r="27" spans="1:5" x14ac:dyDescent="0.3">
      <c r="A27" t="s">
        <v>25267</v>
      </c>
      <c r="B27">
        <v>293501675</v>
      </c>
      <c r="C27">
        <v>40000000</v>
      </c>
      <c r="D27">
        <f t="shared" si="0"/>
        <v>253501675</v>
      </c>
      <c r="E27">
        <f t="shared" si="1"/>
        <v>633.75418750000006</v>
      </c>
    </row>
    <row r="28" spans="1:5" x14ac:dyDescent="0.3">
      <c r="A28" t="s">
        <v>26748</v>
      </c>
      <c r="B28">
        <v>260000000</v>
      </c>
      <c r="C28">
        <v>8000000</v>
      </c>
      <c r="D28">
        <f t="shared" si="0"/>
        <v>252000000</v>
      </c>
      <c r="E28">
        <f t="shared" si="1"/>
        <v>3150</v>
      </c>
    </row>
    <row r="29" spans="1:5" x14ac:dyDescent="0.3">
      <c r="A29" t="s">
        <v>24282</v>
      </c>
      <c r="B29">
        <v>400736600</v>
      </c>
      <c r="C29">
        <v>150000000</v>
      </c>
      <c r="D29">
        <f t="shared" si="0"/>
        <v>250736600</v>
      </c>
      <c r="E29">
        <f t="shared" si="1"/>
        <v>167.15773333333331</v>
      </c>
    </row>
    <row r="30" spans="1:5" x14ac:dyDescent="0.3">
      <c r="A30" t="s">
        <v>24652</v>
      </c>
      <c r="B30">
        <v>323505540</v>
      </c>
      <c r="C30">
        <v>75000000</v>
      </c>
      <c r="D30">
        <f t="shared" si="0"/>
        <v>248505540</v>
      </c>
      <c r="E30">
        <f t="shared" si="1"/>
        <v>331.34071999999998</v>
      </c>
    </row>
    <row r="31" spans="1:5" x14ac:dyDescent="0.3">
      <c r="A31" t="s">
        <v>25032</v>
      </c>
      <c r="B31">
        <v>296623634</v>
      </c>
      <c r="C31">
        <v>50000000</v>
      </c>
      <c r="D31">
        <f t="shared" si="0"/>
        <v>246623634</v>
      </c>
      <c r="E31">
        <f t="shared" si="1"/>
        <v>493.24726800000002</v>
      </c>
    </row>
    <row r="32" spans="1:5" x14ac:dyDescent="0.3">
      <c r="A32" t="s">
        <v>24486</v>
      </c>
      <c r="B32">
        <v>340478898</v>
      </c>
      <c r="C32">
        <v>94000000</v>
      </c>
      <c r="D32">
        <f t="shared" si="0"/>
        <v>246478898</v>
      </c>
      <c r="E32">
        <f t="shared" si="1"/>
        <v>262.21159361702126</v>
      </c>
    </row>
    <row r="33" spans="1:5" x14ac:dyDescent="0.3">
      <c r="A33" t="s">
        <v>25467</v>
      </c>
      <c r="B33">
        <v>277313371</v>
      </c>
      <c r="C33">
        <v>35000000</v>
      </c>
      <c r="D33">
        <f t="shared" si="0"/>
        <v>242313371</v>
      </c>
      <c r="E33">
        <f t="shared" si="1"/>
        <v>692.32391714285711</v>
      </c>
    </row>
    <row r="34" spans="1:5" x14ac:dyDescent="0.3">
      <c r="A34" t="s">
        <v>27326</v>
      </c>
      <c r="B34">
        <v>241437427</v>
      </c>
      <c r="C34">
        <v>5000000</v>
      </c>
      <c r="D34">
        <f t="shared" si="0"/>
        <v>236437427</v>
      </c>
      <c r="E34">
        <f t="shared" si="1"/>
        <v>4728.7485400000005</v>
      </c>
    </row>
    <row r="35" spans="1:5" x14ac:dyDescent="0.3">
      <c r="A35" t="s">
        <v>24759</v>
      </c>
      <c r="B35">
        <v>300523113</v>
      </c>
      <c r="C35">
        <v>68000000</v>
      </c>
      <c r="D35">
        <f t="shared" si="0"/>
        <v>232523113</v>
      </c>
      <c r="E35">
        <f t="shared" si="1"/>
        <v>341.94575441176471</v>
      </c>
    </row>
    <row r="36" spans="1:5" x14ac:dyDescent="0.3">
      <c r="A36" t="s">
        <v>24655</v>
      </c>
      <c r="B36">
        <v>306124059</v>
      </c>
      <c r="C36">
        <v>75000000</v>
      </c>
      <c r="D36">
        <f t="shared" si="0"/>
        <v>231124059</v>
      </c>
      <c r="E36">
        <f t="shared" si="1"/>
        <v>308.165412</v>
      </c>
    </row>
    <row r="37" spans="1:5" x14ac:dyDescent="0.3">
      <c r="A37" t="s">
        <v>25473</v>
      </c>
      <c r="B37">
        <v>255950375</v>
      </c>
      <c r="C37">
        <v>29000000</v>
      </c>
      <c r="D37">
        <f t="shared" si="0"/>
        <v>226950375</v>
      </c>
      <c r="E37">
        <f t="shared" si="1"/>
        <v>782.58749999999998</v>
      </c>
    </row>
    <row r="38" spans="1:5" x14ac:dyDescent="0.3">
      <c r="A38" t="s">
        <v>26125</v>
      </c>
      <c r="B38">
        <v>242374454</v>
      </c>
      <c r="C38">
        <v>18000000</v>
      </c>
      <c r="D38">
        <f t="shared" si="0"/>
        <v>224374454</v>
      </c>
      <c r="E38">
        <f t="shared" si="1"/>
        <v>1246.5247444444444</v>
      </c>
    </row>
    <row r="39" spans="1:5" x14ac:dyDescent="0.3">
      <c r="A39" t="s">
        <v>24418</v>
      </c>
      <c r="B39">
        <v>313837577</v>
      </c>
      <c r="C39">
        <v>93000000</v>
      </c>
      <c r="D39">
        <f t="shared" si="0"/>
        <v>220837577</v>
      </c>
      <c r="E39">
        <f t="shared" si="1"/>
        <v>237.45976021505376</v>
      </c>
    </row>
    <row r="40" spans="1:5" x14ac:dyDescent="0.3">
      <c r="A40" t="s">
        <v>26490</v>
      </c>
      <c r="B40">
        <v>234760500</v>
      </c>
      <c r="C40">
        <v>14000000</v>
      </c>
      <c r="D40">
        <f t="shared" si="0"/>
        <v>220760500</v>
      </c>
      <c r="E40">
        <f t="shared" si="1"/>
        <v>1576.8607142857143</v>
      </c>
    </row>
    <row r="41" spans="1:5" x14ac:dyDescent="0.3">
      <c r="A41" t="s">
        <v>25470</v>
      </c>
      <c r="B41">
        <v>251188924</v>
      </c>
      <c r="C41">
        <v>35000000</v>
      </c>
      <c r="D41">
        <f t="shared" si="0"/>
        <v>216188924</v>
      </c>
      <c r="E41">
        <f t="shared" si="1"/>
        <v>617.68263999999999</v>
      </c>
    </row>
    <row r="42" spans="1:5" x14ac:dyDescent="0.3">
      <c r="A42" t="s">
        <v>24204</v>
      </c>
      <c r="B42">
        <v>414984497</v>
      </c>
      <c r="C42">
        <v>200000000</v>
      </c>
      <c r="D42">
        <f t="shared" si="0"/>
        <v>214984497</v>
      </c>
      <c r="E42">
        <f t="shared" si="1"/>
        <v>107.49224850000002</v>
      </c>
    </row>
    <row r="43" spans="1:5" x14ac:dyDescent="0.3">
      <c r="A43" t="s">
        <v>24357</v>
      </c>
      <c r="B43">
        <v>337103873</v>
      </c>
      <c r="C43">
        <v>125000000</v>
      </c>
      <c r="D43">
        <f t="shared" si="0"/>
        <v>212103873</v>
      </c>
      <c r="E43">
        <f t="shared" si="1"/>
        <v>169.68309840000001</v>
      </c>
    </row>
    <row r="44" spans="1:5" x14ac:dyDescent="0.3">
      <c r="A44" t="s">
        <v>24193</v>
      </c>
      <c r="B44">
        <v>408992272</v>
      </c>
      <c r="C44">
        <v>200000000</v>
      </c>
      <c r="D44">
        <f t="shared" si="0"/>
        <v>208992272</v>
      </c>
      <c r="E44">
        <f t="shared" si="1"/>
        <v>104.49613600000001</v>
      </c>
    </row>
    <row r="45" spans="1:5" x14ac:dyDescent="0.3">
      <c r="A45" t="s">
        <v>24169</v>
      </c>
      <c r="B45">
        <v>458991599</v>
      </c>
      <c r="C45">
        <v>250000000</v>
      </c>
      <c r="D45">
        <f t="shared" si="0"/>
        <v>208991599</v>
      </c>
      <c r="E45">
        <f t="shared" si="1"/>
        <v>83.596639600000003</v>
      </c>
    </row>
    <row r="46" spans="1:5" x14ac:dyDescent="0.3">
      <c r="A46" t="s">
        <v>25033</v>
      </c>
      <c r="B46">
        <v>267652016</v>
      </c>
      <c r="C46">
        <v>60000000</v>
      </c>
      <c r="D46">
        <f t="shared" si="0"/>
        <v>207652016</v>
      </c>
      <c r="E46">
        <f t="shared" si="1"/>
        <v>346.08669333333336</v>
      </c>
    </row>
    <row r="47" spans="1:5" x14ac:dyDescent="0.3">
      <c r="A47" t="s">
        <v>24197</v>
      </c>
      <c r="B47">
        <v>402076689</v>
      </c>
      <c r="C47">
        <v>200000000</v>
      </c>
      <c r="D47">
        <f t="shared" si="0"/>
        <v>202076689</v>
      </c>
      <c r="E47">
        <f t="shared" si="1"/>
        <v>101.03834449999999</v>
      </c>
    </row>
    <row r="48" spans="1:5" x14ac:dyDescent="0.3">
      <c r="A48" t="s">
        <v>24831</v>
      </c>
      <c r="B48">
        <v>279167575</v>
      </c>
      <c r="C48">
        <v>80000000</v>
      </c>
      <c r="D48">
        <f t="shared" si="0"/>
        <v>199167575</v>
      </c>
      <c r="E48">
        <f t="shared" si="1"/>
        <v>248.95946874999998</v>
      </c>
    </row>
    <row r="49" spans="1:5" x14ac:dyDescent="0.3">
      <c r="A49" t="s">
        <v>24165</v>
      </c>
      <c r="B49">
        <v>448130642</v>
      </c>
      <c r="C49">
        <v>250000000</v>
      </c>
      <c r="D49">
        <f t="shared" si="0"/>
        <v>198130642</v>
      </c>
      <c r="E49">
        <f t="shared" si="1"/>
        <v>79.252256799999998</v>
      </c>
    </row>
    <row r="50" spans="1:5" x14ac:dyDescent="0.3">
      <c r="A50" t="s">
        <v>24174</v>
      </c>
      <c r="B50">
        <v>423032628</v>
      </c>
      <c r="C50">
        <v>225000000</v>
      </c>
      <c r="D50">
        <f t="shared" si="0"/>
        <v>198032628</v>
      </c>
      <c r="E50">
        <f t="shared" si="1"/>
        <v>88.014501333333328</v>
      </c>
    </row>
    <row r="51" spans="1:5" x14ac:dyDescent="0.3">
      <c r="A51" t="s">
        <v>24886</v>
      </c>
      <c r="B51">
        <v>257756197</v>
      </c>
      <c r="C51">
        <v>60000000</v>
      </c>
      <c r="D51">
        <f t="shared" si="0"/>
        <v>197756197</v>
      </c>
      <c r="E51">
        <f t="shared" si="1"/>
        <v>329.59366166666666</v>
      </c>
    </row>
    <row r="52" spans="1:5" x14ac:dyDescent="0.3">
      <c r="A52" t="s">
        <v>26747</v>
      </c>
      <c r="B52">
        <v>204565000</v>
      </c>
      <c r="C52">
        <v>8000000</v>
      </c>
      <c r="D52">
        <f t="shared" si="0"/>
        <v>196565000</v>
      </c>
      <c r="E52">
        <f t="shared" si="1"/>
        <v>2457.0625</v>
      </c>
    </row>
    <row r="53" spans="1:5" x14ac:dyDescent="0.3">
      <c r="A53" t="s">
        <v>24387</v>
      </c>
      <c r="B53">
        <v>310675583</v>
      </c>
      <c r="C53">
        <v>115000000</v>
      </c>
      <c r="D53">
        <f t="shared" si="0"/>
        <v>195675583</v>
      </c>
      <c r="E53">
        <f t="shared" si="1"/>
        <v>170.15268086956522</v>
      </c>
    </row>
    <row r="54" spans="1:5" x14ac:dyDescent="0.3">
      <c r="A54" t="s">
        <v>26063</v>
      </c>
      <c r="B54">
        <v>217631306</v>
      </c>
      <c r="C54">
        <v>22000000</v>
      </c>
      <c r="D54">
        <f t="shared" si="0"/>
        <v>195631306</v>
      </c>
      <c r="E54">
        <f t="shared" si="1"/>
        <v>889.2332090909091</v>
      </c>
    </row>
    <row r="55" spans="1:5" x14ac:dyDescent="0.3">
      <c r="A55" t="s">
        <v>27455</v>
      </c>
      <c r="B55">
        <v>198655278</v>
      </c>
      <c r="C55">
        <v>3977000</v>
      </c>
      <c r="D55">
        <f t="shared" si="0"/>
        <v>194678278</v>
      </c>
      <c r="E55">
        <f t="shared" si="1"/>
        <v>4895.1037968317823</v>
      </c>
    </row>
    <row r="56" spans="1:5" x14ac:dyDescent="0.3">
      <c r="A56" t="s">
        <v>25880</v>
      </c>
      <c r="B56">
        <v>219200000</v>
      </c>
      <c r="C56">
        <v>25000000</v>
      </c>
      <c r="D56">
        <f t="shared" si="0"/>
        <v>194200000</v>
      </c>
      <c r="E56">
        <f t="shared" si="1"/>
        <v>776.8</v>
      </c>
    </row>
    <row r="57" spans="1:5" x14ac:dyDescent="0.3">
      <c r="A57" t="s">
        <v>24354</v>
      </c>
      <c r="B57">
        <v>317557891</v>
      </c>
      <c r="C57">
        <v>125000000</v>
      </c>
      <c r="D57">
        <f t="shared" si="0"/>
        <v>192557891</v>
      </c>
      <c r="E57">
        <f t="shared" si="1"/>
        <v>154.04631280000001</v>
      </c>
    </row>
    <row r="58" spans="1:5" x14ac:dyDescent="0.3">
      <c r="A58" t="s">
        <v>26301</v>
      </c>
      <c r="B58">
        <v>210609762</v>
      </c>
      <c r="C58">
        <v>19000000</v>
      </c>
      <c r="D58">
        <f t="shared" si="0"/>
        <v>191609762</v>
      </c>
      <c r="E58">
        <f t="shared" si="1"/>
        <v>1008.4724315789474</v>
      </c>
    </row>
    <row r="59" spans="1:5" x14ac:dyDescent="0.3">
      <c r="A59" t="s">
        <v>25773</v>
      </c>
      <c r="B59">
        <v>217350219</v>
      </c>
      <c r="C59">
        <v>28000000</v>
      </c>
      <c r="D59">
        <f t="shared" si="0"/>
        <v>189350219</v>
      </c>
      <c r="E59">
        <f t="shared" si="1"/>
        <v>676.25078214285713</v>
      </c>
    </row>
    <row r="60" spans="1:5" x14ac:dyDescent="0.3">
      <c r="A60" t="s">
        <v>24238</v>
      </c>
      <c r="B60">
        <v>362645141</v>
      </c>
      <c r="C60">
        <v>175000000</v>
      </c>
      <c r="D60">
        <f t="shared" si="0"/>
        <v>187645141</v>
      </c>
      <c r="E60">
        <f t="shared" si="1"/>
        <v>107.22579485714286</v>
      </c>
    </row>
    <row r="61" spans="1:5" x14ac:dyDescent="0.3">
      <c r="A61" t="s">
        <v>27679</v>
      </c>
      <c r="B61">
        <v>184925485</v>
      </c>
      <c r="C61">
        <v>2000000</v>
      </c>
      <c r="D61">
        <f t="shared" si="0"/>
        <v>182925485</v>
      </c>
      <c r="E61">
        <f t="shared" si="1"/>
        <v>9146.2742500000004</v>
      </c>
    </row>
    <row r="62" spans="1:5" x14ac:dyDescent="0.3">
      <c r="A62" t="s">
        <v>24761</v>
      </c>
      <c r="B62">
        <v>251501645</v>
      </c>
      <c r="C62">
        <v>69000000</v>
      </c>
      <c r="D62">
        <f t="shared" si="0"/>
        <v>182501645</v>
      </c>
      <c r="E62">
        <f t="shared" si="1"/>
        <v>264.49513768115941</v>
      </c>
    </row>
    <row r="63" spans="1:5" x14ac:dyDescent="0.3">
      <c r="A63" t="s">
        <v>24237</v>
      </c>
      <c r="B63">
        <v>356454367</v>
      </c>
      <c r="C63">
        <v>175000000</v>
      </c>
      <c r="D63">
        <f t="shared" si="0"/>
        <v>181454367</v>
      </c>
      <c r="E63">
        <f t="shared" si="1"/>
        <v>103.68820971428572</v>
      </c>
    </row>
    <row r="64" spans="1:5" x14ac:dyDescent="0.3">
      <c r="A64" t="s">
        <v>24228</v>
      </c>
      <c r="B64">
        <v>318298180</v>
      </c>
      <c r="C64">
        <v>140000000</v>
      </c>
      <c r="D64">
        <f t="shared" si="0"/>
        <v>178298180</v>
      </c>
      <c r="E64">
        <f t="shared" si="1"/>
        <v>127.35584285714285</v>
      </c>
    </row>
    <row r="65" spans="1:5" x14ac:dyDescent="0.3">
      <c r="A65" t="s">
        <v>27219</v>
      </c>
      <c r="B65">
        <v>181360000</v>
      </c>
      <c r="C65">
        <v>6000000</v>
      </c>
      <c r="D65">
        <f t="shared" si="0"/>
        <v>175360000</v>
      </c>
      <c r="E65">
        <f t="shared" si="1"/>
        <v>2922.6666666666665</v>
      </c>
    </row>
    <row r="66" spans="1:5" x14ac:dyDescent="0.3">
      <c r="A66" t="s">
        <v>24388</v>
      </c>
      <c r="B66">
        <v>289907418</v>
      </c>
      <c r="C66">
        <v>115000000</v>
      </c>
      <c r="D66">
        <f t="shared" ref="D66:D129" si="2">B66-C66</f>
        <v>174907418</v>
      </c>
      <c r="E66">
        <f t="shared" ref="E66:E129" si="3">(D66/C66)*100</f>
        <v>152.09340695652173</v>
      </c>
    </row>
    <row r="67" spans="1:5" x14ac:dyDescent="0.3">
      <c r="A67" t="s">
        <v>24580</v>
      </c>
      <c r="B67">
        <v>254455986</v>
      </c>
      <c r="C67">
        <v>80000000</v>
      </c>
      <c r="D67">
        <f t="shared" si="2"/>
        <v>174455986</v>
      </c>
      <c r="E67">
        <f t="shared" si="3"/>
        <v>218.06998250000001</v>
      </c>
    </row>
    <row r="68" spans="1:5" x14ac:dyDescent="0.3">
      <c r="A68" t="s">
        <v>24395</v>
      </c>
      <c r="B68">
        <v>274084951</v>
      </c>
      <c r="C68">
        <v>100000000</v>
      </c>
      <c r="D68">
        <f t="shared" si="2"/>
        <v>174084951</v>
      </c>
      <c r="E68">
        <f t="shared" si="3"/>
        <v>174.08495100000002</v>
      </c>
    </row>
    <row r="69" spans="1:5" x14ac:dyDescent="0.3">
      <c r="A69" t="s">
        <v>24192</v>
      </c>
      <c r="B69">
        <v>373377893</v>
      </c>
      <c r="C69">
        <v>200000000</v>
      </c>
      <c r="D69">
        <f t="shared" si="2"/>
        <v>173377893</v>
      </c>
      <c r="E69">
        <f t="shared" si="3"/>
        <v>86.6889465</v>
      </c>
    </row>
    <row r="70" spans="1:5" x14ac:dyDescent="0.3">
      <c r="A70" t="s">
        <v>25469</v>
      </c>
      <c r="B70">
        <v>205399422</v>
      </c>
      <c r="C70">
        <v>33000000</v>
      </c>
      <c r="D70">
        <f t="shared" si="2"/>
        <v>172399422</v>
      </c>
      <c r="E70">
        <f t="shared" si="3"/>
        <v>522.42249090909093</v>
      </c>
    </row>
    <row r="71" spans="1:5" x14ac:dyDescent="0.3">
      <c r="A71" t="s">
        <v>24330</v>
      </c>
      <c r="B71">
        <v>292298923</v>
      </c>
      <c r="C71">
        <v>120000000</v>
      </c>
      <c r="D71">
        <f t="shared" si="2"/>
        <v>172298923</v>
      </c>
      <c r="E71">
        <f t="shared" si="3"/>
        <v>143.58243583333334</v>
      </c>
    </row>
    <row r="72" spans="1:5" x14ac:dyDescent="0.3">
      <c r="A72" t="s">
        <v>24495</v>
      </c>
      <c r="B72">
        <v>261437578</v>
      </c>
      <c r="C72">
        <v>92000000</v>
      </c>
      <c r="D72">
        <f t="shared" si="2"/>
        <v>169437578</v>
      </c>
      <c r="E72">
        <f t="shared" si="3"/>
        <v>184.1712804347826</v>
      </c>
    </row>
    <row r="73" spans="1:5" x14ac:dyDescent="0.3">
      <c r="A73" t="s">
        <v>24269</v>
      </c>
      <c r="B73">
        <v>318759914</v>
      </c>
      <c r="C73">
        <v>150000000</v>
      </c>
      <c r="D73">
        <f t="shared" si="2"/>
        <v>168759914</v>
      </c>
      <c r="E73">
        <f t="shared" si="3"/>
        <v>112.50660933333334</v>
      </c>
    </row>
    <row r="74" spans="1:5" x14ac:dyDescent="0.3">
      <c r="A74" t="s">
        <v>25037</v>
      </c>
      <c r="B74">
        <v>218628680</v>
      </c>
      <c r="C74">
        <v>50000000</v>
      </c>
      <c r="D74">
        <f t="shared" si="2"/>
        <v>168628680</v>
      </c>
      <c r="E74">
        <f t="shared" si="3"/>
        <v>337.25736000000001</v>
      </c>
    </row>
    <row r="75" spans="1:5" x14ac:dyDescent="0.3">
      <c r="A75" t="s">
        <v>27044</v>
      </c>
      <c r="B75">
        <v>174635000</v>
      </c>
      <c r="C75">
        <v>8800000</v>
      </c>
      <c r="D75">
        <f t="shared" si="2"/>
        <v>165835000</v>
      </c>
      <c r="E75">
        <f t="shared" si="3"/>
        <v>1884.4886363636363</v>
      </c>
    </row>
    <row r="76" spans="1:5" x14ac:dyDescent="0.3">
      <c r="A76" t="s">
        <v>24356</v>
      </c>
      <c r="B76">
        <v>305388685</v>
      </c>
      <c r="C76">
        <v>140000000</v>
      </c>
      <c r="D76">
        <f t="shared" si="2"/>
        <v>165388685</v>
      </c>
      <c r="E76">
        <f t="shared" si="3"/>
        <v>118.134775</v>
      </c>
    </row>
    <row r="77" spans="1:5" x14ac:dyDescent="0.3">
      <c r="A77" t="s">
        <v>26624</v>
      </c>
      <c r="B77">
        <v>178406268</v>
      </c>
      <c r="C77">
        <v>14000000</v>
      </c>
      <c r="D77">
        <f t="shared" si="2"/>
        <v>164406268</v>
      </c>
      <c r="E77">
        <f t="shared" si="3"/>
        <v>1174.3304857142857</v>
      </c>
    </row>
    <row r="78" spans="1:5" x14ac:dyDescent="0.3">
      <c r="A78" t="s">
        <v>24253</v>
      </c>
      <c r="B78">
        <v>333130696</v>
      </c>
      <c r="C78">
        <v>170000000</v>
      </c>
      <c r="D78">
        <f t="shared" si="2"/>
        <v>163130696</v>
      </c>
      <c r="E78">
        <f t="shared" si="3"/>
        <v>95.959232941176481</v>
      </c>
    </row>
    <row r="79" spans="1:5" x14ac:dyDescent="0.3">
      <c r="A79" t="s">
        <v>26295</v>
      </c>
      <c r="B79">
        <v>184208848</v>
      </c>
      <c r="C79">
        <v>22000000</v>
      </c>
      <c r="D79">
        <f t="shared" si="2"/>
        <v>162208848</v>
      </c>
      <c r="E79">
        <f t="shared" si="3"/>
        <v>737.31294545454546</v>
      </c>
    </row>
    <row r="80" spans="1:5" x14ac:dyDescent="0.3">
      <c r="A80" t="s">
        <v>24432</v>
      </c>
      <c r="B80">
        <v>261970615</v>
      </c>
      <c r="C80">
        <v>100000000</v>
      </c>
      <c r="D80">
        <f t="shared" si="2"/>
        <v>161970615</v>
      </c>
      <c r="E80">
        <f t="shared" si="3"/>
        <v>161.97061500000001</v>
      </c>
    </row>
    <row r="81" spans="1:5" x14ac:dyDescent="0.3">
      <c r="A81" t="s">
        <v>25637</v>
      </c>
      <c r="B81">
        <v>191796233</v>
      </c>
      <c r="C81">
        <v>30000000</v>
      </c>
      <c r="D81">
        <f t="shared" si="2"/>
        <v>161796233</v>
      </c>
      <c r="E81">
        <f t="shared" si="3"/>
        <v>539.32077666666669</v>
      </c>
    </row>
    <row r="82" spans="1:5" x14ac:dyDescent="0.3">
      <c r="A82" t="s">
        <v>26494</v>
      </c>
      <c r="B82">
        <v>176781728</v>
      </c>
      <c r="C82">
        <v>15000000</v>
      </c>
      <c r="D82">
        <f t="shared" si="2"/>
        <v>161781728</v>
      </c>
      <c r="E82">
        <f t="shared" si="3"/>
        <v>1078.5448533333333</v>
      </c>
    </row>
    <row r="83" spans="1:5" x14ac:dyDescent="0.3">
      <c r="A83" t="s">
        <v>24576</v>
      </c>
      <c r="B83">
        <v>242589580</v>
      </c>
      <c r="C83">
        <v>81000000</v>
      </c>
      <c r="D83">
        <f t="shared" si="2"/>
        <v>161589580</v>
      </c>
      <c r="E83">
        <f t="shared" si="3"/>
        <v>199.49330864197529</v>
      </c>
    </row>
    <row r="84" spans="1:5" x14ac:dyDescent="0.3">
      <c r="A84" t="s">
        <v>24264</v>
      </c>
      <c r="B84">
        <v>320706665</v>
      </c>
      <c r="C84">
        <v>160000000</v>
      </c>
      <c r="D84">
        <f t="shared" si="2"/>
        <v>160706665</v>
      </c>
      <c r="E84">
        <f t="shared" si="3"/>
        <v>100.44166562500001</v>
      </c>
    </row>
    <row r="85" spans="1:5" x14ac:dyDescent="0.3">
      <c r="A85" t="s">
        <v>24498</v>
      </c>
      <c r="B85">
        <v>250147615</v>
      </c>
      <c r="C85">
        <v>90000000</v>
      </c>
      <c r="D85">
        <f t="shared" si="2"/>
        <v>160147615</v>
      </c>
      <c r="E85">
        <f t="shared" si="3"/>
        <v>177.94179444444444</v>
      </c>
    </row>
    <row r="86" spans="1:5" x14ac:dyDescent="0.3">
      <c r="A86" t="s">
        <v>24206</v>
      </c>
      <c r="B86">
        <v>350034110</v>
      </c>
      <c r="C86">
        <v>190000000</v>
      </c>
      <c r="D86">
        <f t="shared" si="2"/>
        <v>160034110</v>
      </c>
      <c r="E86">
        <f t="shared" si="3"/>
        <v>84.22847894736843</v>
      </c>
    </row>
    <row r="87" spans="1:5" x14ac:dyDescent="0.3">
      <c r="A87" t="s">
        <v>24214</v>
      </c>
      <c r="B87">
        <v>352358779</v>
      </c>
      <c r="C87">
        <v>195000000</v>
      </c>
      <c r="D87">
        <f t="shared" si="2"/>
        <v>157358779</v>
      </c>
      <c r="E87">
        <f t="shared" si="3"/>
        <v>80.696809743589753</v>
      </c>
    </row>
    <row r="88" spans="1:5" x14ac:dyDescent="0.3">
      <c r="A88" t="s">
        <v>24947</v>
      </c>
      <c r="B88">
        <v>217326336</v>
      </c>
      <c r="C88">
        <v>60000000</v>
      </c>
      <c r="D88">
        <f t="shared" si="2"/>
        <v>157326336</v>
      </c>
      <c r="E88">
        <f t="shared" si="3"/>
        <v>262.21055999999999</v>
      </c>
    </row>
    <row r="89" spans="1:5" x14ac:dyDescent="0.3">
      <c r="A89" t="s">
        <v>24188</v>
      </c>
      <c r="B89">
        <v>407197282</v>
      </c>
      <c r="C89">
        <v>250000000</v>
      </c>
      <c r="D89">
        <f t="shared" si="2"/>
        <v>157197282</v>
      </c>
      <c r="E89">
        <f t="shared" si="3"/>
        <v>62.878912799999995</v>
      </c>
    </row>
    <row r="90" spans="1:5" x14ac:dyDescent="0.3">
      <c r="A90" t="s">
        <v>26492</v>
      </c>
      <c r="B90">
        <v>167780960</v>
      </c>
      <c r="C90">
        <v>11000000</v>
      </c>
      <c r="D90">
        <f t="shared" si="2"/>
        <v>156780960</v>
      </c>
      <c r="E90">
        <f t="shared" si="3"/>
        <v>1425.2814545454546</v>
      </c>
    </row>
    <row r="91" spans="1:5" x14ac:dyDescent="0.3">
      <c r="A91" t="s">
        <v>24656</v>
      </c>
      <c r="B91">
        <v>229074524</v>
      </c>
      <c r="C91">
        <v>73000000</v>
      </c>
      <c r="D91">
        <f t="shared" si="2"/>
        <v>156074524</v>
      </c>
      <c r="E91">
        <f t="shared" si="3"/>
        <v>213.80071780821916</v>
      </c>
    </row>
    <row r="92" spans="1:5" x14ac:dyDescent="0.3">
      <c r="A92" t="s">
        <v>24711</v>
      </c>
      <c r="B92">
        <v>227965690</v>
      </c>
      <c r="C92">
        <v>72000000</v>
      </c>
      <c r="D92">
        <f t="shared" si="2"/>
        <v>155965690</v>
      </c>
      <c r="E92">
        <f t="shared" si="3"/>
        <v>216.61901388888887</v>
      </c>
    </row>
    <row r="93" spans="1:5" x14ac:dyDescent="0.3">
      <c r="A93" t="s">
        <v>24499</v>
      </c>
      <c r="B93">
        <v>245823397</v>
      </c>
      <c r="C93">
        <v>90000000</v>
      </c>
      <c r="D93">
        <f t="shared" si="2"/>
        <v>155823397</v>
      </c>
      <c r="E93">
        <f t="shared" si="3"/>
        <v>173.13710777777777</v>
      </c>
    </row>
    <row r="94" spans="1:5" x14ac:dyDescent="0.3">
      <c r="A94" t="s">
        <v>26126</v>
      </c>
      <c r="B94">
        <v>173585516</v>
      </c>
      <c r="C94">
        <v>18000000</v>
      </c>
      <c r="D94">
        <f t="shared" si="2"/>
        <v>155585516</v>
      </c>
      <c r="E94">
        <f t="shared" si="3"/>
        <v>864.36397777777779</v>
      </c>
    </row>
    <row r="95" spans="1:5" x14ac:dyDescent="0.3">
      <c r="A95" t="s">
        <v>26493</v>
      </c>
      <c r="B95">
        <v>177200000</v>
      </c>
      <c r="C95">
        <v>22000000</v>
      </c>
      <c r="D95">
        <f t="shared" si="2"/>
        <v>155200000</v>
      </c>
      <c r="E95">
        <f t="shared" si="3"/>
        <v>705.4545454545455</v>
      </c>
    </row>
    <row r="96" spans="1:5" x14ac:dyDescent="0.3">
      <c r="A96" t="s">
        <v>27061</v>
      </c>
      <c r="B96">
        <v>163214286</v>
      </c>
      <c r="C96">
        <v>8200000</v>
      </c>
      <c r="D96">
        <f t="shared" si="2"/>
        <v>155014286</v>
      </c>
      <c r="E96">
        <f t="shared" si="3"/>
        <v>1890.4181219512197</v>
      </c>
    </row>
    <row r="97" spans="1:5" x14ac:dyDescent="0.3">
      <c r="A97" t="s">
        <v>25449</v>
      </c>
      <c r="B97">
        <v>191449475</v>
      </c>
      <c r="C97">
        <v>37000000</v>
      </c>
      <c r="D97">
        <f t="shared" si="2"/>
        <v>154449475</v>
      </c>
      <c r="E97">
        <f t="shared" si="3"/>
        <v>417.43101351351351</v>
      </c>
    </row>
    <row r="98" spans="1:5" x14ac:dyDescent="0.3">
      <c r="A98" t="s">
        <v>25762</v>
      </c>
      <c r="B98">
        <v>183436380</v>
      </c>
      <c r="C98">
        <v>29000000</v>
      </c>
      <c r="D98">
        <f t="shared" si="2"/>
        <v>154436380</v>
      </c>
      <c r="E98">
        <f t="shared" si="3"/>
        <v>532.5392413793104</v>
      </c>
    </row>
    <row r="99" spans="1:5" x14ac:dyDescent="0.3">
      <c r="A99" t="s">
        <v>27277</v>
      </c>
      <c r="B99">
        <v>159600000</v>
      </c>
      <c r="C99">
        <v>5500000</v>
      </c>
      <c r="D99">
        <f t="shared" si="2"/>
        <v>154100000</v>
      </c>
      <c r="E99">
        <f t="shared" si="3"/>
        <v>2801.818181818182</v>
      </c>
    </row>
    <row r="100" spans="1:5" x14ac:dyDescent="0.3">
      <c r="A100" t="s">
        <v>26064</v>
      </c>
      <c r="B100">
        <v>176483808</v>
      </c>
      <c r="C100">
        <v>23000000</v>
      </c>
      <c r="D100">
        <f t="shared" si="2"/>
        <v>153483808</v>
      </c>
      <c r="E100">
        <f t="shared" si="3"/>
        <v>667.32090434782606</v>
      </c>
    </row>
    <row r="101" spans="1:5" x14ac:dyDescent="0.3">
      <c r="A101" t="s">
        <v>25775</v>
      </c>
      <c r="B101">
        <v>179870271</v>
      </c>
      <c r="C101">
        <v>28000000</v>
      </c>
      <c r="D101">
        <f t="shared" si="2"/>
        <v>151870271</v>
      </c>
      <c r="E101">
        <f t="shared" si="3"/>
        <v>542.39382499999999</v>
      </c>
    </row>
    <row r="102" spans="1:5" x14ac:dyDescent="0.3">
      <c r="A102" t="s">
        <v>24817</v>
      </c>
      <c r="B102">
        <v>213079163</v>
      </c>
      <c r="C102">
        <v>63000000</v>
      </c>
      <c r="D102">
        <f t="shared" si="2"/>
        <v>150079163</v>
      </c>
      <c r="E102">
        <f t="shared" si="3"/>
        <v>238.22089365079364</v>
      </c>
    </row>
    <row r="103" spans="1:5" x14ac:dyDescent="0.3">
      <c r="A103" t="s">
        <v>24538</v>
      </c>
      <c r="B103">
        <v>241688385</v>
      </c>
      <c r="C103">
        <v>92000000</v>
      </c>
      <c r="D103">
        <f t="shared" si="2"/>
        <v>149688385</v>
      </c>
      <c r="E103">
        <f t="shared" si="3"/>
        <v>162.70476630434783</v>
      </c>
    </row>
    <row r="104" spans="1:5" x14ac:dyDescent="0.3">
      <c r="A104" t="s">
        <v>25137</v>
      </c>
      <c r="B104">
        <v>197171806</v>
      </c>
      <c r="C104">
        <v>48000000</v>
      </c>
      <c r="D104">
        <f t="shared" si="2"/>
        <v>149171806</v>
      </c>
      <c r="E104">
        <f t="shared" si="3"/>
        <v>310.77459583333331</v>
      </c>
    </row>
    <row r="105" spans="1:5" x14ac:dyDescent="0.3">
      <c r="A105" t="s">
        <v>25881</v>
      </c>
      <c r="B105">
        <v>172825435</v>
      </c>
      <c r="C105">
        <v>25000000</v>
      </c>
      <c r="D105">
        <f t="shared" si="2"/>
        <v>147825435</v>
      </c>
      <c r="E105">
        <f t="shared" si="3"/>
        <v>591.30174</v>
      </c>
    </row>
    <row r="106" spans="1:5" x14ac:dyDescent="0.3">
      <c r="A106" t="s">
        <v>24773</v>
      </c>
      <c r="B106">
        <v>216119491</v>
      </c>
      <c r="C106">
        <v>70000000</v>
      </c>
      <c r="D106">
        <f t="shared" si="2"/>
        <v>146119491</v>
      </c>
      <c r="E106">
        <f t="shared" si="3"/>
        <v>208.74213</v>
      </c>
    </row>
    <row r="107" spans="1:5" x14ac:dyDescent="0.3">
      <c r="A107">
        <v>300</v>
      </c>
      <c r="B107">
        <v>210592590</v>
      </c>
      <c r="C107">
        <v>65000000</v>
      </c>
      <c r="D107">
        <f t="shared" si="2"/>
        <v>145592590</v>
      </c>
      <c r="E107">
        <f t="shared" si="3"/>
        <v>223.98859999999999</v>
      </c>
    </row>
    <row r="108" spans="1:5" x14ac:dyDescent="0.3">
      <c r="A108" t="s">
        <v>25888</v>
      </c>
      <c r="B108">
        <v>169705587</v>
      </c>
      <c r="C108">
        <v>25000000</v>
      </c>
      <c r="D108">
        <f t="shared" si="2"/>
        <v>144705587</v>
      </c>
      <c r="E108">
        <f t="shared" si="3"/>
        <v>578.82234800000003</v>
      </c>
    </row>
    <row r="109" spans="1:5" x14ac:dyDescent="0.3">
      <c r="A109" t="s">
        <v>24725</v>
      </c>
      <c r="B109">
        <v>219613391</v>
      </c>
      <c r="C109">
        <v>75000000</v>
      </c>
      <c r="D109">
        <f t="shared" si="2"/>
        <v>144613391</v>
      </c>
      <c r="E109">
        <f t="shared" si="3"/>
        <v>192.81785466666668</v>
      </c>
    </row>
    <row r="110" spans="1:5" x14ac:dyDescent="0.3">
      <c r="A110" t="s">
        <v>24539</v>
      </c>
      <c r="B110">
        <v>233630478</v>
      </c>
      <c r="C110">
        <v>90000000</v>
      </c>
      <c r="D110">
        <f t="shared" si="2"/>
        <v>143630478</v>
      </c>
      <c r="E110">
        <f t="shared" si="3"/>
        <v>159.58942000000002</v>
      </c>
    </row>
    <row r="111" spans="1:5" x14ac:dyDescent="0.3">
      <c r="A111" t="s">
        <v>26623</v>
      </c>
      <c r="B111">
        <v>156645693</v>
      </c>
      <c r="C111">
        <v>14000000</v>
      </c>
      <c r="D111">
        <f t="shared" si="2"/>
        <v>142645693</v>
      </c>
      <c r="E111">
        <f t="shared" si="3"/>
        <v>1018.8978071428572</v>
      </c>
    </row>
    <row r="112" spans="1:5" x14ac:dyDescent="0.3">
      <c r="A112" t="s">
        <v>24271</v>
      </c>
      <c r="B112">
        <v>292000866</v>
      </c>
      <c r="C112">
        <v>150000000</v>
      </c>
      <c r="D112">
        <f t="shared" si="2"/>
        <v>142000866</v>
      </c>
      <c r="E112">
        <f t="shared" si="3"/>
        <v>94.667243999999997</v>
      </c>
    </row>
    <row r="113" spans="1:5" x14ac:dyDescent="0.3">
      <c r="A113" t="s">
        <v>25045</v>
      </c>
      <c r="B113">
        <v>191616238</v>
      </c>
      <c r="C113">
        <v>50000000</v>
      </c>
      <c r="D113">
        <f t="shared" si="2"/>
        <v>141616238</v>
      </c>
      <c r="E113">
        <f t="shared" si="3"/>
        <v>283.23247600000002</v>
      </c>
    </row>
    <row r="114" spans="1:5" x14ac:dyDescent="0.3">
      <c r="A114" t="s">
        <v>26039</v>
      </c>
      <c r="B114">
        <v>161487252</v>
      </c>
      <c r="C114">
        <v>20000000</v>
      </c>
      <c r="D114">
        <f t="shared" si="2"/>
        <v>141487252</v>
      </c>
      <c r="E114">
        <f t="shared" si="3"/>
        <v>707.43625999999995</v>
      </c>
    </row>
    <row r="115" spans="1:5" x14ac:dyDescent="0.3">
      <c r="A115" t="s">
        <v>24399</v>
      </c>
      <c r="B115">
        <v>250863268</v>
      </c>
      <c r="C115">
        <v>110000000</v>
      </c>
      <c r="D115">
        <f t="shared" si="2"/>
        <v>140863268</v>
      </c>
      <c r="E115">
        <f t="shared" si="3"/>
        <v>128.05751636363635</v>
      </c>
    </row>
    <row r="116" spans="1:5" x14ac:dyDescent="0.3">
      <c r="A116" t="s">
        <v>27795</v>
      </c>
      <c r="B116">
        <v>140530114</v>
      </c>
      <c r="C116">
        <v>60000</v>
      </c>
      <c r="D116">
        <f t="shared" si="2"/>
        <v>140470114</v>
      </c>
      <c r="E116">
        <f t="shared" si="3"/>
        <v>234116.85666666666</v>
      </c>
    </row>
    <row r="117" spans="1:5" x14ac:dyDescent="0.3">
      <c r="A117" t="s">
        <v>25592</v>
      </c>
      <c r="B117">
        <v>173381405</v>
      </c>
      <c r="C117">
        <v>33000000</v>
      </c>
      <c r="D117">
        <f t="shared" si="2"/>
        <v>140381405</v>
      </c>
      <c r="E117">
        <f t="shared" si="3"/>
        <v>425.39819696969693</v>
      </c>
    </row>
    <row r="118" spans="1:5" x14ac:dyDescent="0.3">
      <c r="A118" t="s">
        <v>24272</v>
      </c>
      <c r="B118">
        <v>289994397</v>
      </c>
      <c r="C118">
        <v>150000000</v>
      </c>
      <c r="D118">
        <f t="shared" si="2"/>
        <v>139994397</v>
      </c>
      <c r="E118">
        <f t="shared" si="3"/>
        <v>93.329598000000004</v>
      </c>
    </row>
    <row r="119" spans="1:5" x14ac:dyDescent="0.3">
      <c r="A119" t="s">
        <v>25226</v>
      </c>
      <c r="B119">
        <v>183875760</v>
      </c>
      <c r="C119">
        <v>44000000</v>
      </c>
      <c r="D119">
        <f t="shared" si="2"/>
        <v>139875760</v>
      </c>
      <c r="E119">
        <f t="shared" si="3"/>
        <v>317.89945454545455</v>
      </c>
    </row>
    <row r="120" spans="1:5" x14ac:dyDescent="0.3">
      <c r="A120" t="s">
        <v>27493</v>
      </c>
      <c r="B120">
        <v>141600000</v>
      </c>
      <c r="C120">
        <v>3000000</v>
      </c>
      <c r="D120">
        <f t="shared" si="2"/>
        <v>138600000</v>
      </c>
      <c r="E120">
        <f t="shared" si="3"/>
        <v>4620</v>
      </c>
    </row>
    <row r="121" spans="1:5" x14ac:dyDescent="0.3">
      <c r="A121" t="s">
        <v>26829</v>
      </c>
      <c r="B121">
        <v>148170000</v>
      </c>
      <c r="C121">
        <v>11000000</v>
      </c>
      <c r="D121">
        <f t="shared" si="2"/>
        <v>137170000</v>
      </c>
      <c r="E121">
        <f t="shared" si="3"/>
        <v>1247</v>
      </c>
    </row>
    <row r="122" spans="1:5" x14ac:dyDescent="0.3">
      <c r="A122" t="s">
        <v>24368</v>
      </c>
      <c r="B122">
        <v>260031035</v>
      </c>
      <c r="C122">
        <v>123000000</v>
      </c>
      <c r="D122">
        <f t="shared" si="2"/>
        <v>137031035</v>
      </c>
      <c r="E122">
        <f t="shared" si="3"/>
        <v>111.40734552845528</v>
      </c>
    </row>
    <row r="123" spans="1:5" x14ac:dyDescent="0.3">
      <c r="A123" t="s">
        <v>25597</v>
      </c>
      <c r="B123">
        <v>169076745</v>
      </c>
      <c r="C123">
        <v>32500000</v>
      </c>
      <c r="D123">
        <f t="shared" si="2"/>
        <v>136576745</v>
      </c>
      <c r="E123">
        <f t="shared" si="3"/>
        <v>420.23613846153847</v>
      </c>
    </row>
    <row r="124" spans="1:5" x14ac:dyDescent="0.3">
      <c r="A124" t="s">
        <v>25163</v>
      </c>
      <c r="B124">
        <v>181395380</v>
      </c>
      <c r="C124">
        <v>45000000</v>
      </c>
      <c r="D124">
        <f t="shared" si="2"/>
        <v>136395380</v>
      </c>
      <c r="E124">
        <f t="shared" si="3"/>
        <v>303.10084444444442</v>
      </c>
    </row>
    <row r="125" spans="1:5" x14ac:dyDescent="0.3">
      <c r="A125" t="s">
        <v>24501</v>
      </c>
      <c r="B125">
        <v>226138454</v>
      </c>
      <c r="C125">
        <v>90000000</v>
      </c>
      <c r="D125">
        <f t="shared" si="2"/>
        <v>136138454</v>
      </c>
      <c r="E125">
        <f t="shared" si="3"/>
        <v>151.26494888888888</v>
      </c>
    </row>
    <row r="126" spans="1:5" x14ac:dyDescent="0.3">
      <c r="A126" t="s">
        <v>27132</v>
      </c>
      <c r="B126">
        <v>143492840</v>
      </c>
      <c r="C126">
        <v>7500000</v>
      </c>
      <c r="D126">
        <f t="shared" si="2"/>
        <v>135992840</v>
      </c>
      <c r="E126">
        <f t="shared" si="3"/>
        <v>1813.2378666666668</v>
      </c>
    </row>
    <row r="127" spans="1:5" x14ac:dyDescent="0.3">
      <c r="A127" t="s">
        <v>24194</v>
      </c>
      <c r="B127">
        <v>334185206</v>
      </c>
      <c r="C127">
        <v>200000000</v>
      </c>
      <c r="D127">
        <f t="shared" si="2"/>
        <v>134185206</v>
      </c>
      <c r="E127">
        <f t="shared" si="3"/>
        <v>67.092602999999997</v>
      </c>
    </row>
    <row r="128" spans="1:5" x14ac:dyDescent="0.3">
      <c r="A128" t="s">
        <v>25476</v>
      </c>
      <c r="B128">
        <v>171031347</v>
      </c>
      <c r="C128">
        <v>38000000</v>
      </c>
      <c r="D128">
        <f t="shared" si="2"/>
        <v>133031347</v>
      </c>
      <c r="E128">
        <f t="shared" si="3"/>
        <v>350.08249210526316</v>
      </c>
    </row>
    <row r="129" spans="1:5" x14ac:dyDescent="0.3">
      <c r="A129" t="s">
        <v>25774</v>
      </c>
      <c r="B129">
        <v>161029270</v>
      </c>
      <c r="C129">
        <v>28000000</v>
      </c>
      <c r="D129">
        <f t="shared" si="2"/>
        <v>133029270</v>
      </c>
      <c r="E129">
        <f t="shared" si="3"/>
        <v>475.1045357142857</v>
      </c>
    </row>
    <row r="130" spans="1:5" x14ac:dyDescent="0.3">
      <c r="A130" t="s">
        <v>24255</v>
      </c>
      <c r="B130">
        <v>292568851</v>
      </c>
      <c r="C130">
        <v>160000000</v>
      </c>
      <c r="D130">
        <f t="shared" ref="D130:D193" si="4">B130-C130</f>
        <v>132568851</v>
      </c>
      <c r="E130">
        <f t="shared" ref="E130:E193" si="5">(D130/C130)*100</f>
        <v>82.855531874999997</v>
      </c>
    </row>
    <row r="131" spans="1:5" x14ac:dyDescent="0.3">
      <c r="A131" t="s">
        <v>26322</v>
      </c>
      <c r="B131">
        <v>150056505</v>
      </c>
      <c r="C131">
        <v>18000000</v>
      </c>
      <c r="D131">
        <f t="shared" si="4"/>
        <v>132056505</v>
      </c>
      <c r="E131">
        <f t="shared" si="5"/>
        <v>733.64724999999999</v>
      </c>
    </row>
    <row r="132" spans="1:5" x14ac:dyDescent="0.3">
      <c r="A132" t="s">
        <v>24215</v>
      </c>
      <c r="B132">
        <v>317011114</v>
      </c>
      <c r="C132">
        <v>185000000</v>
      </c>
      <c r="D132">
        <f t="shared" si="4"/>
        <v>132011114</v>
      </c>
      <c r="E132">
        <f t="shared" si="5"/>
        <v>71.357358918918919</v>
      </c>
    </row>
    <row r="133" spans="1:5" x14ac:dyDescent="0.3">
      <c r="A133" t="s">
        <v>27220</v>
      </c>
      <c r="B133">
        <v>137963328</v>
      </c>
      <c r="C133">
        <v>6000000</v>
      </c>
      <c r="D133">
        <f t="shared" si="4"/>
        <v>131963328</v>
      </c>
      <c r="E133">
        <f t="shared" si="5"/>
        <v>2199.3887999999997</v>
      </c>
    </row>
    <row r="134" spans="1:5" x14ac:dyDescent="0.3">
      <c r="A134" t="s">
        <v>24283</v>
      </c>
      <c r="B134">
        <v>281492479</v>
      </c>
      <c r="C134">
        <v>150000000</v>
      </c>
      <c r="D134">
        <f t="shared" si="4"/>
        <v>131492479</v>
      </c>
      <c r="E134">
        <f t="shared" si="5"/>
        <v>87.661652666666669</v>
      </c>
    </row>
    <row r="135" spans="1:5" x14ac:dyDescent="0.3">
      <c r="A135" t="s">
        <v>25635</v>
      </c>
      <c r="B135">
        <v>163479795</v>
      </c>
      <c r="C135">
        <v>34200000</v>
      </c>
      <c r="D135">
        <f t="shared" si="4"/>
        <v>129279795</v>
      </c>
      <c r="E135">
        <f t="shared" si="5"/>
        <v>378.0110964912281</v>
      </c>
    </row>
    <row r="136" spans="1:5" x14ac:dyDescent="0.3">
      <c r="A136" t="s">
        <v>27134</v>
      </c>
      <c r="B136">
        <v>134821952</v>
      </c>
      <c r="C136">
        <v>6000000</v>
      </c>
      <c r="D136">
        <f t="shared" si="4"/>
        <v>128821952</v>
      </c>
      <c r="E136">
        <f t="shared" si="5"/>
        <v>2147.0325333333335</v>
      </c>
    </row>
    <row r="137" spans="1:5" x14ac:dyDescent="0.3">
      <c r="A137" t="s">
        <v>26877</v>
      </c>
      <c r="B137">
        <v>138339411</v>
      </c>
      <c r="C137">
        <v>10000000</v>
      </c>
      <c r="D137">
        <f t="shared" si="4"/>
        <v>128339411</v>
      </c>
      <c r="E137">
        <f t="shared" si="5"/>
        <v>1283.39411</v>
      </c>
    </row>
    <row r="138" spans="1:5" x14ac:dyDescent="0.3">
      <c r="A138" t="s">
        <v>26622</v>
      </c>
      <c r="B138">
        <v>141319195</v>
      </c>
      <c r="C138">
        <v>15000000</v>
      </c>
      <c r="D138">
        <f t="shared" si="4"/>
        <v>126319195</v>
      </c>
      <c r="E138">
        <f t="shared" si="5"/>
        <v>842.12796666666668</v>
      </c>
    </row>
    <row r="139" spans="1:5" x14ac:dyDescent="0.3">
      <c r="A139" t="s">
        <v>25275</v>
      </c>
      <c r="B139">
        <v>166147885</v>
      </c>
      <c r="C139">
        <v>40000000</v>
      </c>
      <c r="D139">
        <f t="shared" si="4"/>
        <v>126147885</v>
      </c>
      <c r="E139">
        <f t="shared" si="5"/>
        <v>315.36971249999999</v>
      </c>
    </row>
    <row r="140" spans="1:5" x14ac:dyDescent="0.3">
      <c r="A140" t="s">
        <v>25634</v>
      </c>
      <c r="B140">
        <v>170684505</v>
      </c>
      <c r="C140">
        <v>45000000</v>
      </c>
      <c r="D140">
        <f t="shared" si="4"/>
        <v>125684505</v>
      </c>
      <c r="E140">
        <f t="shared" si="5"/>
        <v>279.2989</v>
      </c>
    </row>
    <row r="141" spans="1:5" x14ac:dyDescent="0.3">
      <c r="A141" t="s">
        <v>26129</v>
      </c>
      <c r="B141">
        <v>153665036</v>
      </c>
      <c r="C141">
        <v>28000000</v>
      </c>
      <c r="D141">
        <f t="shared" si="4"/>
        <v>125665036</v>
      </c>
      <c r="E141">
        <f t="shared" si="5"/>
        <v>448.80370000000005</v>
      </c>
    </row>
    <row r="142" spans="1:5" x14ac:dyDescent="0.3">
      <c r="A142" t="s">
        <v>24713</v>
      </c>
      <c r="B142">
        <v>244052771</v>
      </c>
      <c r="C142">
        <v>120000000</v>
      </c>
      <c r="D142">
        <f t="shared" si="4"/>
        <v>124052771</v>
      </c>
      <c r="E142">
        <f t="shared" si="5"/>
        <v>103.37730916666668</v>
      </c>
    </row>
    <row r="143" spans="1:5" x14ac:dyDescent="0.3">
      <c r="A143" t="s">
        <v>25272</v>
      </c>
      <c r="B143">
        <v>163947053</v>
      </c>
      <c r="C143">
        <v>40000000</v>
      </c>
      <c r="D143">
        <f t="shared" si="4"/>
        <v>123947053</v>
      </c>
      <c r="E143">
        <f t="shared" si="5"/>
        <v>309.86763250000001</v>
      </c>
    </row>
    <row r="144" spans="1:5" x14ac:dyDescent="0.3">
      <c r="A144" t="s">
        <v>26497</v>
      </c>
      <c r="B144">
        <v>138795342</v>
      </c>
      <c r="C144">
        <v>15000000</v>
      </c>
      <c r="D144">
        <f t="shared" si="4"/>
        <v>123795342</v>
      </c>
      <c r="E144">
        <f t="shared" si="5"/>
        <v>825.30228</v>
      </c>
    </row>
    <row r="145" spans="1:5" x14ac:dyDescent="0.3">
      <c r="A145" t="s">
        <v>24256</v>
      </c>
      <c r="B145">
        <v>303001229</v>
      </c>
      <c r="C145">
        <v>180000000</v>
      </c>
      <c r="D145">
        <f t="shared" si="4"/>
        <v>123001229</v>
      </c>
      <c r="E145">
        <f t="shared" si="5"/>
        <v>68.334016111111112</v>
      </c>
    </row>
    <row r="146" spans="1:5" x14ac:dyDescent="0.3">
      <c r="A146" t="s">
        <v>26065</v>
      </c>
      <c r="B146">
        <v>144833357</v>
      </c>
      <c r="C146">
        <v>22000000</v>
      </c>
      <c r="D146">
        <f t="shared" si="4"/>
        <v>122833357</v>
      </c>
      <c r="E146">
        <f t="shared" si="5"/>
        <v>558.333440909091</v>
      </c>
    </row>
    <row r="147" spans="1:5" x14ac:dyDescent="0.3">
      <c r="A147" t="s">
        <v>24260</v>
      </c>
      <c r="B147">
        <v>281666058</v>
      </c>
      <c r="C147">
        <v>160000000</v>
      </c>
      <c r="D147">
        <f t="shared" si="4"/>
        <v>121666058</v>
      </c>
      <c r="E147">
        <f t="shared" si="5"/>
        <v>76.041286249999999</v>
      </c>
    </row>
    <row r="148" spans="1:5" x14ac:dyDescent="0.3">
      <c r="A148" t="s">
        <v>24426</v>
      </c>
      <c r="B148">
        <v>228430993</v>
      </c>
      <c r="C148">
        <v>108000000</v>
      </c>
      <c r="D148">
        <f t="shared" si="4"/>
        <v>120430993</v>
      </c>
      <c r="E148">
        <f t="shared" si="5"/>
        <v>111.5101787037037</v>
      </c>
    </row>
    <row r="149" spans="1:5" x14ac:dyDescent="0.3">
      <c r="A149" t="s">
        <v>25884</v>
      </c>
      <c r="B149">
        <v>145000989</v>
      </c>
      <c r="C149">
        <v>25000000</v>
      </c>
      <c r="D149">
        <f t="shared" si="4"/>
        <v>120000989</v>
      </c>
      <c r="E149">
        <f t="shared" si="5"/>
        <v>480.00395600000002</v>
      </c>
    </row>
    <row r="150" spans="1:5" x14ac:dyDescent="0.3">
      <c r="A150" t="s">
        <v>24349</v>
      </c>
      <c r="B150">
        <v>249358727</v>
      </c>
      <c r="C150">
        <v>130000000</v>
      </c>
      <c r="D150">
        <f t="shared" si="4"/>
        <v>119358727</v>
      </c>
      <c r="E150">
        <f t="shared" si="5"/>
        <v>91.814405384615384</v>
      </c>
    </row>
    <row r="151" spans="1:5" x14ac:dyDescent="0.3">
      <c r="A151" t="s">
        <v>24512</v>
      </c>
      <c r="B151">
        <v>209019489</v>
      </c>
      <c r="C151">
        <v>90000000</v>
      </c>
      <c r="D151">
        <f t="shared" si="4"/>
        <v>119019489</v>
      </c>
      <c r="E151">
        <f t="shared" si="5"/>
        <v>132.24387666666667</v>
      </c>
    </row>
    <row r="152" spans="1:5" x14ac:dyDescent="0.3">
      <c r="A152" t="s">
        <v>25819</v>
      </c>
      <c r="B152">
        <v>148734225</v>
      </c>
      <c r="C152">
        <v>30000000</v>
      </c>
      <c r="D152">
        <f t="shared" si="4"/>
        <v>118734225</v>
      </c>
      <c r="E152">
        <f t="shared" si="5"/>
        <v>395.78075000000001</v>
      </c>
    </row>
    <row r="153" spans="1:5" x14ac:dyDescent="0.3">
      <c r="A153" t="s">
        <v>24657</v>
      </c>
      <c r="B153">
        <v>193136719</v>
      </c>
      <c r="C153">
        <v>75000000</v>
      </c>
      <c r="D153">
        <f t="shared" si="4"/>
        <v>118136719</v>
      </c>
      <c r="E153">
        <f t="shared" si="5"/>
        <v>157.51562533333333</v>
      </c>
    </row>
    <row r="154" spans="1:5" x14ac:dyDescent="0.3">
      <c r="A154" t="s">
        <v>24226</v>
      </c>
      <c r="B154">
        <v>292979556</v>
      </c>
      <c r="C154">
        <v>175000000</v>
      </c>
      <c r="D154">
        <f t="shared" si="4"/>
        <v>117979556</v>
      </c>
      <c r="E154">
        <f t="shared" si="5"/>
        <v>67.416889142857144</v>
      </c>
    </row>
    <row r="155" spans="1:5" x14ac:dyDescent="0.3">
      <c r="A155" t="s">
        <v>25035</v>
      </c>
      <c r="B155">
        <v>165500000</v>
      </c>
      <c r="C155">
        <v>48000000</v>
      </c>
      <c r="D155">
        <f t="shared" si="4"/>
        <v>117500000</v>
      </c>
      <c r="E155">
        <f t="shared" si="5"/>
        <v>244.79166666666666</v>
      </c>
    </row>
    <row r="156" spans="1:5" x14ac:dyDescent="0.3">
      <c r="A156" t="s">
        <v>24776</v>
      </c>
      <c r="B156">
        <v>176387405</v>
      </c>
      <c r="C156">
        <v>59000000</v>
      </c>
      <c r="D156">
        <f t="shared" si="4"/>
        <v>117387405</v>
      </c>
      <c r="E156">
        <f t="shared" si="5"/>
        <v>198.96170338983049</v>
      </c>
    </row>
    <row r="157" spans="1:5" x14ac:dyDescent="0.3">
      <c r="A157" t="s">
        <v>26136</v>
      </c>
      <c r="B157">
        <v>137387272</v>
      </c>
      <c r="C157">
        <v>20000000</v>
      </c>
      <c r="D157">
        <f t="shared" si="4"/>
        <v>117387272</v>
      </c>
      <c r="E157">
        <f t="shared" si="5"/>
        <v>586.93635999999992</v>
      </c>
    </row>
    <row r="158" spans="1:5" x14ac:dyDescent="0.3">
      <c r="A158" t="s">
        <v>24778</v>
      </c>
      <c r="B158">
        <v>182204440</v>
      </c>
      <c r="C158">
        <v>65000000</v>
      </c>
      <c r="D158">
        <f t="shared" si="4"/>
        <v>117204440</v>
      </c>
      <c r="E158">
        <f t="shared" si="5"/>
        <v>180.31452307692308</v>
      </c>
    </row>
    <row r="159" spans="1:5" x14ac:dyDescent="0.3">
      <c r="A159" t="s">
        <v>24338</v>
      </c>
      <c r="B159">
        <v>227137090</v>
      </c>
      <c r="C159">
        <v>110000000</v>
      </c>
      <c r="D159">
        <f t="shared" si="4"/>
        <v>117137090</v>
      </c>
      <c r="E159">
        <f t="shared" si="5"/>
        <v>106.48826363636363</v>
      </c>
    </row>
    <row r="160" spans="1:5" x14ac:dyDescent="0.3">
      <c r="A160" t="s">
        <v>27552</v>
      </c>
      <c r="B160">
        <v>119500000</v>
      </c>
      <c r="C160">
        <v>2600000</v>
      </c>
      <c r="D160">
        <f t="shared" si="4"/>
        <v>116900000</v>
      </c>
      <c r="E160">
        <f t="shared" si="5"/>
        <v>4496.1538461538457</v>
      </c>
    </row>
    <row r="161" spans="1:5" x14ac:dyDescent="0.3">
      <c r="A161" t="s">
        <v>25247</v>
      </c>
      <c r="B161">
        <v>159578352</v>
      </c>
      <c r="C161">
        <v>43000000</v>
      </c>
      <c r="D161">
        <f t="shared" si="4"/>
        <v>116578352</v>
      </c>
      <c r="E161">
        <f t="shared" si="5"/>
        <v>271.11244651162792</v>
      </c>
    </row>
    <row r="162" spans="1:5" x14ac:dyDescent="0.3">
      <c r="A162" t="s">
        <v>25239</v>
      </c>
      <c r="B162">
        <v>158348400</v>
      </c>
      <c r="C162">
        <v>42000000</v>
      </c>
      <c r="D162">
        <f t="shared" si="4"/>
        <v>116348400</v>
      </c>
      <c r="E162">
        <f t="shared" si="5"/>
        <v>277.02</v>
      </c>
    </row>
    <row r="163" spans="1:5" x14ac:dyDescent="0.3">
      <c r="A163" t="s">
        <v>27715</v>
      </c>
      <c r="B163">
        <v>117235247</v>
      </c>
      <c r="C163">
        <v>960000</v>
      </c>
      <c r="D163">
        <f t="shared" si="4"/>
        <v>116275247</v>
      </c>
      <c r="E163">
        <f t="shared" si="5"/>
        <v>12112.004895833334</v>
      </c>
    </row>
    <row r="164" spans="1:5" x14ac:dyDescent="0.3">
      <c r="A164" t="s">
        <v>24662</v>
      </c>
      <c r="B164">
        <v>195329763</v>
      </c>
      <c r="C164">
        <v>80000000</v>
      </c>
      <c r="D164">
        <f t="shared" si="4"/>
        <v>115329763</v>
      </c>
      <c r="E164">
        <f t="shared" si="5"/>
        <v>144.16220375</v>
      </c>
    </row>
    <row r="165" spans="1:5" x14ac:dyDescent="0.3">
      <c r="A165" t="s">
        <v>25636</v>
      </c>
      <c r="B165">
        <v>145096820</v>
      </c>
      <c r="C165">
        <v>30000000</v>
      </c>
      <c r="D165">
        <f t="shared" si="4"/>
        <v>115096820</v>
      </c>
      <c r="E165">
        <f t="shared" si="5"/>
        <v>383.65606666666667</v>
      </c>
    </row>
    <row r="166" spans="1:5" x14ac:dyDescent="0.3">
      <c r="A166" t="s">
        <v>25882</v>
      </c>
      <c r="B166">
        <v>148085755</v>
      </c>
      <c r="C166">
        <v>33000000</v>
      </c>
      <c r="D166">
        <f t="shared" si="4"/>
        <v>115085755</v>
      </c>
      <c r="E166">
        <f t="shared" si="5"/>
        <v>348.7447121212121</v>
      </c>
    </row>
    <row r="167" spans="1:5" x14ac:dyDescent="0.3">
      <c r="A167" t="s">
        <v>26496</v>
      </c>
      <c r="B167">
        <v>130058047</v>
      </c>
      <c r="C167">
        <v>15000000</v>
      </c>
      <c r="D167">
        <f t="shared" si="4"/>
        <v>115058047</v>
      </c>
      <c r="E167">
        <f t="shared" si="5"/>
        <v>767.05364666666662</v>
      </c>
    </row>
    <row r="168" spans="1:5" x14ac:dyDescent="0.3">
      <c r="A168" t="s">
        <v>27782</v>
      </c>
      <c r="B168">
        <v>115000000</v>
      </c>
      <c r="C168">
        <v>777000</v>
      </c>
      <c r="D168">
        <f t="shared" si="4"/>
        <v>114223000</v>
      </c>
      <c r="E168">
        <f t="shared" si="5"/>
        <v>14700.514800514802</v>
      </c>
    </row>
    <row r="169" spans="1:5" x14ac:dyDescent="0.3">
      <c r="A169" t="s">
        <v>25452</v>
      </c>
      <c r="B169">
        <v>150368971</v>
      </c>
      <c r="C169">
        <v>37000000</v>
      </c>
      <c r="D169">
        <f t="shared" si="4"/>
        <v>113368971</v>
      </c>
      <c r="E169">
        <f t="shared" si="5"/>
        <v>306.40262432432434</v>
      </c>
    </row>
    <row r="170" spans="1:5" x14ac:dyDescent="0.3">
      <c r="A170" t="s">
        <v>27221</v>
      </c>
      <c r="B170">
        <v>119078393</v>
      </c>
      <c r="C170">
        <v>6000000</v>
      </c>
      <c r="D170">
        <f t="shared" si="4"/>
        <v>113078393</v>
      </c>
      <c r="E170">
        <f t="shared" si="5"/>
        <v>1884.6398833333333</v>
      </c>
    </row>
    <row r="171" spans="1:5" x14ac:dyDescent="0.3">
      <c r="A171" t="s">
        <v>26495</v>
      </c>
      <c r="B171">
        <v>128067808</v>
      </c>
      <c r="C171">
        <v>15000000</v>
      </c>
      <c r="D171">
        <f t="shared" si="4"/>
        <v>113067808</v>
      </c>
      <c r="E171">
        <f t="shared" si="5"/>
        <v>753.78538666666668</v>
      </c>
    </row>
    <row r="172" spans="1:5" x14ac:dyDescent="0.3">
      <c r="A172" t="s">
        <v>26776</v>
      </c>
      <c r="B172">
        <v>124868837</v>
      </c>
      <c r="C172">
        <v>12000000</v>
      </c>
      <c r="D172">
        <f t="shared" si="4"/>
        <v>112868837</v>
      </c>
      <c r="E172">
        <f t="shared" si="5"/>
        <v>940.57364166666662</v>
      </c>
    </row>
    <row r="173" spans="1:5" x14ac:dyDescent="0.3">
      <c r="A173" t="s">
        <v>24775</v>
      </c>
      <c r="B173">
        <v>182805123</v>
      </c>
      <c r="C173">
        <v>70000000</v>
      </c>
      <c r="D173">
        <f t="shared" si="4"/>
        <v>112805123</v>
      </c>
      <c r="E173">
        <f t="shared" si="5"/>
        <v>161.15017571428572</v>
      </c>
    </row>
    <row r="174" spans="1:5" x14ac:dyDescent="0.3">
      <c r="A174" t="s">
        <v>24641</v>
      </c>
      <c r="B174">
        <v>170708996</v>
      </c>
      <c r="C174">
        <v>58000000</v>
      </c>
      <c r="D174">
        <f t="shared" si="4"/>
        <v>112708996</v>
      </c>
      <c r="E174">
        <f t="shared" si="5"/>
        <v>194.32585517241378</v>
      </c>
    </row>
    <row r="175" spans="1:5" x14ac:dyDescent="0.3">
      <c r="A175" t="s">
        <v>25018</v>
      </c>
      <c r="B175">
        <v>164435221</v>
      </c>
      <c r="C175">
        <v>52000000</v>
      </c>
      <c r="D175">
        <f t="shared" si="4"/>
        <v>112435221</v>
      </c>
      <c r="E175">
        <f t="shared" si="5"/>
        <v>216.22157884615385</v>
      </c>
    </row>
    <row r="176" spans="1:5" x14ac:dyDescent="0.3">
      <c r="A176" t="s">
        <v>24239</v>
      </c>
      <c r="B176">
        <v>312057433</v>
      </c>
      <c r="C176">
        <v>200000000</v>
      </c>
      <c r="D176">
        <f t="shared" si="4"/>
        <v>112057433</v>
      </c>
      <c r="E176">
        <f t="shared" si="5"/>
        <v>56.028716499999994</v>
      </c>
    </row>
    <row r="177" spans="1:5" x14ac:dyDescent="0.3">
      <c r="A177" t="s">
        <v>26131</v>
      </c>
      <c r="B177">
        <v>130727000</v>
      </c>
      <c r="C177">
        <v>19000000</v>
      </c>
      <c r="D177">
        <f t="shared" si="4"/>
        <v>111727000</v>
      </c>
      <c r="E177">
        <f t="shared" si="5"/>
        <v>588.03684210526319</v>
      </c>
    </row>
    <row r="178" spans="1:5" x14ac:dyDescent="0.3">
      <c r="A178" t="s">
        <v>24223</v>
      </c>
      <c r="B178">
        <v>291709845</v>
      </c>
      <c r="C178">
        <v>180000000</v>
      </c>
      <c r="D178">
        <f t="shared" si="4"/>
        <v>111709845</v>
      </c>
      <c r="E178">
        <f t="shared" si="5"/>
        <v>62.061025000000001</v>
      </c>
    </row>
    <row r="179" spans="1:5" x14ac:dyDescent="0.3">
      <c r="A179" t="s">
        <v>24948</v>
      </c>
      <c r="B179">
        <v>166225040</v>
      </c>
      <c r="C179">
        <v>55000000</v>
      </c>
      <c r="D179">
        <f t="shared" si="4"/>
        <v>111225040</v>
      </c>
      <c r="E179">
        <f t="shared" si="5"/>
        <v>202.22734545454543</v>
      </c>
    </row>
    <row r="180" spans="1:5" x14ac:dyDescent="0.3">
      <c r="A180" t="s">
        <v>26442</v>
      </c>
      <c r="B180">
        <v>127175354</v>
      </c>
      <c r="C180">
        <v>16000000</v>
      </c>
      <c r="D180">
        <f t="shared" si="4"/>
        <v>111175354</v>
      </c>
      <c r="E180">
        <f t="shared" si="5"/>
        <v>694.84596250000004</v>
      </c>
    </row>
    <row r="181" spans="1:5" x14ac:dyDescent="0.3">
      <c r="A181" t="s">
        <v>26112</v>
      </c>
      <c r="B181">
        <v>132088910</v>
      </c>
      <c r="C181">
        <v>21000000</v>
      </c>
      <c r="D181">
        <f t="shared" si="4"/>
        <v>111088910</v>
      </c>
      <c r="E181">
        <f t="shared" si="5"/>
        <v>528.99480952380952</v>
      </c>
    </row>
    <row r="182" spans="1:5" x14ac:dyDescent="0.3">
      <c r="A182" t="s">
        <v>26671</v>
      </c>
      <c r="B182">
        <v>123922370</v>
      </c>
      <c r="C182">
        <v>13000000</v>
      </c>
      <c r="D182">
        <f t="shared" si="4"/>
        <v>110922370</v>
      </c>
      <c r="E182">
        <f t="shared" si="5"/>
        <v>853.24899999999991</v>
      </c>
    </row>
    <row r="183" spans="1:5" x14ac:dyDescent="0.3">
      <c r="A183" t="s">
        <v>26325</v>
      </c>
      <c r="B183">
        <v>128505958</v>
      </c>
      <c r="C183">
        <v>18000000</v>
      </c>
      <c r="D183">
        <f t="shared" si="4"/>
        <v>110505958</v>
      </c>
      <c r="E183">
        <f t="shared" si="5"/>
        <v>613.92198888888879</v>
      </c>
    </row>
    <row r="184" spans="1:5" x14ac:dyDescent="0.3">
      <c r="A184" t="s">
        <v>25271</v>
      </c>
      <c r="B184">
        <v>150117807</v>
      </c>
      <c r="C184">
        <v>40000000</v>
      </c>
      <c r="D184">
        <f t="shared" si="4"/>
        <v>110117807</v>
      </c>
      <c r="E184">
        <f t="shared" si="5"/>
        <v>275.29451749999998</v>
      </c>
    </row>
    <row r="185" spans="1:5" x14ac:dyDescent="0.3">
      <c r="A185" t="s">
        <v>24780</v>
      </c>
      <c r="B185">
        <v>172071312</v>
      </c>
      <c r="C185">
        <v>62000000</v>
      </c>
      <c r="D185">
        <f t="shared" si="4"/>
        <v>110071312</v>
      </c>
      <c r="E185">
        <f t="shared" si="5"/>
        <v>177.53437419354839</v>
      </c>
    </row>
    <row r="186" spans="1:5" x14ac:dyDescent="0.3">
      <c r="A186" t="s">
        <v>25472</v>
      </c>
      <c r="B186">
        <v>144731527</v>
      </c>
      <c r="C186">
        <v>35000000</v>
      </c>
      <c r="D186">
        <f t="shared" si="4"/>
        <v>109731527</v>
      </c>
      <c r="E186">
        <f t="shared" si="5"/>
        <v>313.51864857142857</v>
      </c>
    </row>
    <row r="187" spans="1:5" x14ac:dyDescent="0.3">
      <c r="A187" t="s">
        <v>25897</v>
      </c>
      <c r="B187">
        <v>134141530</v>
      </c>
      <c r="C187">
        <v>25000000</v>
      </c>
      <c r="D187">
        <f t="shared" si="4"/>
        <v>109141530</v>
      </c>
      <c r="E187">
        <f t="shared" si="5"/>
        <v>436.56612000000001</v>
      </c>
    </row>
    <row r="188" spans="1:5" x14ac:dyDescent="0.3">
      <c r="A188" t="s">
        <v>26127</v>
      </c>
      <c r="B188">
        <v>128300000</v>
      </c>
      <c r="C188">
        <v>19400870</v>
      </c>
      <c r="D188">
        <f t="shared" si="4"/>
        <v>108899130</v>
      </c>
      <c r="E188">
        <f t="shared" si="5"/>
        <v>561.31054947535858</v>
      </c>
    </row>
    <row r="189" spans="1:5" x14ac:dyDescent="0.3">
      <c r="A189" t="s">
        <v>24779</v>
      </c>
      <c r="B189">
        <v>171383253</v>
      </c>
      <c r="C189">
        <v>63000000</v>
      </c>
      <c r="D189">
        <f t="shared" si="4"/>
        <v>108383253</v>
      </c>
      <c r="E189">
        <f t="shared" si="5"/>
        <v>172.03690952380953</v>
      </c>
    </row>
    <row r="190" spans="1:5" x14ac:dyDescent="0.3">
      <c r="A190" t="s">
        <v>24705</v>
      </c>
      <c r="B190">
        <v>183132370</v>
      </c>
      <c r="C190">
        <v>75000000</v>
      </c>
      <c r="D190">
        <f t="shared" si="4"/>
        <v>108132370</v>
      </c>
      <c r="E190">
        <f t="shared" si="5"/>
        <v>144.17649333333333</v>
      </c>
    </row>
    <row r="191" spans="1:5" x14ac:dyDescent="0.3">
      <c r="A191" t="s">
        <v>27840</v>
      </c>
      <c r="B191">
        <v>107917283</v>
      </c>
      <c r="C191">
        <v>15000</v>
      </c>
      <c r="D191">
        <f t="shared" si="4"/>
        <v>107902283</v>
      </c>
      <c r="E191">
        <f t="shared" si="5"/>
        <v>719348.55333333334</v>
      </c>
    </row>
    <row r="192" spans="1:5" x14ac:dyDescent="0.3">
      <c r="A192" t="s">
        <v>24316</v>
      </c>
      <c r="B192">
        <v>257704099</v>
      </c>
      <c r="C192">
        <v>150000000</v>
      </c>
      <c r="D192">
        <f t="shared" si="4"/>
        <v>107704099</v>
      </c>
      <c r="E192">
        <f t="shared" si="5"/>
        <v>71.802732666666671</v>
      </c>
    </row>
    <row r="193" spans="1:5" x14ac:dyDescent="0.3">
      <c r="A193" t="s">
        <v>27399</v>
      </c>
      <c r="B193">
        <v>112000000</v>
      </c>
      <c r="C193">
        <v>4400000</v>
      </c>
      <c r="D193">
        <f t="shared" si="4"/>
        <v>107600000</v>
      </c>
      <c r="E193">
        <f t="shared" si="5"/>
        <v>2445.4545454545455</v>
      </c>
    </row>
    <row r="194" spans="1:5" x14ac:dyDescent="0.3">
      <c r="A194" t="s">
        <v>24961</v>
      </c>
      <c r="B194">
        <v>162586036</v>
      </c>
      <c r="C194">
        <v>55000000</v>
      </c>
      <c r="D194">
        <f t="shared" ref="D194:D257" si="6">B194-C194</f>
        <v>107586036</v>
      </c>
      <c r="E194">
        <f t="shared" ref="E194:E257" si="7">(D194/C194)*100</f>
        <v>195.61097454545455</v>
      </c>
    </row>
    <row r="195" spans="1:5" x14ac:dyDescent="0.3">
      <c r="A195" t="s">
        <v>24952</v>
      </c>
      <c r="B195">
        <v>177575142</v>
      </c>
      <c r="C195">
        <v>70000000</v>
      </c>
      <c r="D195">
        <f t="shared" si="6"/>
        <v>107575142</v>
      </c>
      <c r="E195">
        <f t="shared" si="7"/>
        <v>153.67877428571427</v>
      </c>
    </row>
    <row r="196" spans="1:5" x14ac:dyDescent="0.3">
      <c r="A196" t="s">
        <v>24835</v>
      </c>
      <c r="B196">
        <v>167735396</v>
      </c>
      <c r="C196">
        <v>61000000</v>
      </c>
      <c r="D196">
        <f t="shared" si="6"/>
        <v>106735396</v>
      </c>
      <c r="E196">
        <f t="shared" si="7"/>
        <v>174.97605901639344</v>
      </c>
    </row>
    <row r="197" spans="1:5" x14ac:dyDescent="0.3">
      <c r="A197" t="s">
        <v>27138</v>
      </c>
      <c r="B197">
        <v>113709992</v>
      </c>
      <c r="C197">
        <v>7000000</v>
      </c>
      <c r="D197">
        <f t="shared" si="6"/>
        <v>106709992</v>
      </c>
      <c r="E197">
        <f t="shared" si="7"/>
        <v>1524.428457142857</v>
      </c>
    </row>
    <row r="198" spans="1:5" x14ac:dyDescent="0.3">
      <c r="A198" t="s">
        <v>24504</v>
      </c>
      <c r="B198">
        <v>196573705</v>
      </c>
      <c r="C198">
        <v>90000000</v>
      </c>
      <c r="D198">
        <f t="shared" si="6"/>
        <v>106573705</v>
      </c>
      <c r="E198">
        <f t="shared" si="7"/>
        <v>118.41522777777777</v>
      </c>
    </row>
    <row r="199" spans="1:5" x14ac:dyDescent="0.3">
      <c r="A199" t="s">
        <v>24257</v>
      </c>
      <c r="B199">
        <v>144512310</v>
      </c>
      <c r="C199">
        <v>38000000</v>
      </c>
      <c r="D199">
        <f t="shared" si="6"/>
        <v>106512310</v>
      </c>
      <c r="E199">
        <f t="shared" si="7"/>
        <v>280.29555263157897</v>
      </c>
    </row>
    <row r="200" spans="1:5" x14ac:dyDescent="0.3">
      <c r="A200" t="s">
        <v>25229</v>
      </c>
      <c r="B200">
        <v>150415432</v>
      </c>
      <c r="C200">
        <v>44000000</v>
      </c>
      <c r="D200">
        <f t="shared" si="6"/>
        <v>106415432</v>
      </c>
      <c r="E200">
        <f t="shared" si="7"/>
        <v>241.85325454545455</v>
      </c>
    </row>
    <row r="201" spans="1:5" x14ac:dyDescent="0.3">
      <c r="A201" t="s">
        <v>24274</v>
      </c>
      <c r="B201">
        <v>256386216</v>
      </c>
      <c r="C201">
        <v>150000000</v>
      </c>
      <c r="D201">
        <f t="shared" si="6"/>
        <v>106386216</v>
      </c>
      <c r="E201">
        <f t="shared" si="7"/>
        <v>70.924143999999998</v>
      </c>
    </row>
    <row r="202" spans="1:5" x14ac:dyDescent="0.3">
      <c r="A202" t="s">
        <v>24482</v>
      </c>
      <c r="B202">
        <v>201148159</v>
      </c>
      <c r="C202">
        <v>95000000</v>
      </c>
      <c r="D202">
        <f t="shared" si="6"/>
        <v>106148159</v>
      </c>
      <c r="E202">
        <f t="shared" si="7"/>
        <v>111.73490421052632</v>
      </c>
    </row>
    <row r="203" spans="1:5" x14ac:dyDescent="0.3">
      <c r="A203" t="s">
        <v>24360</v>
      </c>
      <c r="B203">
        <v>214948780</v>
      </c>
      <c r="C203">
        <v>110000000</v>
      </c>
      <c r="D203">
        <f t="shared" si="6"/>
        <v>104948780</v>
      </c>
      <c r="E203">
        <f t="shared" si="7"/>
        <v>95.407981818181824</v>
      </c>
    </row>
    <row r="204" spans="1:5" x14ac:dyDescent="0.3">
      <c r="A204" t="s">
        <v>24191</v>
      </c>
      <c r="B204">
        <v>304360277</v>
      </c>
      <c r="C204">
        <v>200000000</v>
      </c>
      <c r="D204">
        <f t="shared" si="6"/>
        <v>104360277</v>
      </c>
      <c r="E204">
        <f t="shared" si="7"/>
        <v>52.180138499999998</v>
      </c>
    </row>
    <row r="205" spans="1:5" x14ac:dyDescent="0.3">
      <c r="A205" t="s">
        <v>24471</v>
      </c>
      <c r="B205">
        <v>202007640</v>
      </c>
      <c r="C205">
        <v>98000000</v>
      </c>
      <c r="D205">
        <f t="shared" si="6"/>
        <v>104007640</v>
      </c>
      <c r="E205">
        <f t="shared" si="7"/>
        <v>106.13024489795919</v>
      </c>
    </row>
    <row r="206" spans="1:5" x14ac:dyDescent="0.3">
      <c r="A206" t="s">
        <v>25036</v>
      </c>
      <c r="B206">
        <v>153620822</v>
      </c>
      <c r="C206">
        <v>50000000</v>
      </c>
      <c r="D206">
        <f t="shared" si="6"/>
        <v>103620822</v>
      </c>
      <c r="E206">
        <f t="shared" si="7"/>
        <v>207.24164400000001</v>
      </c>
    </row>
    <row r="207" spans="1:5" x14ac:dyDescent="0.3">
      <c r="A207" t="s">
        <v>24435</v>
      </c>
      <c r="B207">
        <v>204843350</v>
      </c>
      <c r="C207">
        <v>102000000</v>
      </c>
      <c r="D207">
        <f t="shared" si="6"/>
        <v>102843350</v>
      </c>
      <c r="E207">
        <f t="shared" si="7"/>
        <v>100.82681372549021</v>
      </c>
    </row>
    <row r="208" spans="1:5" x14ac:dyDescent="0.3">
      <c r="A208" t="s">
        <v>24343</v>
      </c>
      <c r="B208">
        <v>234277056</v>
      </c>
      <c r="C208">
        <v>132000000</v>
      </c>
      <c r="D208">
        <f t="shared" si="6"/>
        <v>102277056</v>
      </c>
      <c r="E208">
        <f t="shared" si="7"/>
        <v>77.482618181818182</v>
      </c>
    </row>
    <row r="209" spans="1:5" x14ac:dyDescent="0.3">
      <c r="A209" t="s">
        <v>26323</v>
      </c>
      <c r="B209">
        <v>119938730</v>
      </c>
      <c r="C209">
        <v>18000000</v>
      </c>
      <c r="D209">
        <f t="shared" si="6"/>
        <v>101938730</v>
      </c>
      <c r="E209">
        <f t="shared" si="7"/>
        <v>566.32627777777782</v>
      </c>
    </row>
    <row r="210" spans="1:5" x14ac:dyDescent="0.3">
      <c r="A210" t="s">
        <v>26132</v>
      </c>
      <c r="B210">
        <v>121697350</v>
      </c>
      <c r="C210">
        <v>20000000</v>
      </c>
      <c r="D210">
        <f t="shared" si="6"/>
        <v>101697350</v>
      </c>
      <c r="E210">
        <f t="shared" si="7"/>
        <v>508.48674999999997</v>
      </c>
    </row>
    <row r="211" spans="1:5" x14ac:dyDescent="0.3">
      <c r="A211" t="s">
        <v>27406</v>
      </c>
      <c r="B211">
        <v>105500000</v>
      </c>
      <c r="C211">
        <v>4000000</v>
      </c>
      <c r="D211">
        <f t="shared" si="6"/>
        <v>101500000</v>
      </c>
      <c r="E211">
        <f t="shared" si="7"/>
        <v>2537.5</v>
      </c>
    </row>
    <row r="212" spans="1:5" x14ac:dyDescent="0.3">
      <c r="A212" t="s">
        <v>26390</v>
      </c>
      <c r="B212">
        <v>121463226</v>
      </c>
      <c r="C212">
        <v>20000000</v>
      </c>
      <c r="D212">
        <f t="shared" si="6"/>
        <v>101463226</v>
      </c>
      <c r="E212">
        <f t="shared" si="7"/>
        <v>507.31612999999999</v>
      </c>
    </row>
    <row r="213" spans="1:5" x14ac:dyDescent="0.3">
      <c r="A213" t="s">
        <v>25577</v>
      </c>
      <c r="B213">
        <v>141340178</v>
      </c>
      <c r="C213">
        <v>40000000</v>
      </c>
      <c r="D213">
        <f t="shared" si="6"/>
        <v>101340178</v>
      </c>
      <c r="E213">
        <f t="shared" si="7"/>
        <v>253.35044500000001</v>
      </c>
    </row>
    <row r="214" spans="1:5" x14ac:dyDescent="0.3">
      <c r="A214" t="s">
        <v>24541</v>
      </c>
      <c r="B214">
        <v>176049130</v>
      </c>
      <c r="C214">
        <v>75000000</v>
      </c>
      <c r="D214">
        <f t="shared" si="6"/>
        <v>101049130</v>
      </c>
      <c r="E214">
        <f t="shared" si="7"/>
        <v>134.73217333333335</v>
      </c>
    </row>
    <row r="215" spans="1:5" x14ac:dyDescent="0.3">
      <c r="A215" t="s">
        <v>24578</v>
      </c>
      <c r="B215">
        <v>180965237</v>
      </c>
      <c r="C215">
        <v>80000000</v>
      </c>
      <c r="D215">
        <f t="shared" si="6"/>
        <v>100965237</v>
      </c>
      <c r="E215">
        <f t="shared" si="7"/>
        <v>126.20654625</v>
      </c>
    </row>
    <row r="216" spans="1:5" x14ac:dyDescent="0.3">
      <c r="A216" t="s">
        <v>26832</v>
      </c>
      <c r="B216">
        <v>111722000</v>
      </c>
      <c r="C216">
        <v>11000000</v>
      </c>
      <c r="D216">
        <f t="shared" si="6"/>
        <v>100722000</v>
      </c>
      <c r="E216">
        <f t="shared" si="7"/>
        <v>915.65454545454554</v>
      </c>
    </row>
    <row r="217" spans="1:5" x14ac:dyDescent="0.3">
      <c r="A217" t="s">
        <v>25050</v>
      </c>
      <c r="B217">
        <v>150315155</v>
      </c>
      <c r="C217">
        <v>50000000</v>
      </c>
      <c r="D217">
        <f t="shared" si="6"/>
        <v>100315155</v>
      </c>
      <c r="E217">
        <f t="shared" si="7"/>
        <v>200.63030999999998</v>
      </c>
    </row>
    <row r="218" spans="1:5" x14ac:dyDescent="0.3">
      <c r="A218" t="s">
        <v>26888</v>
      </c>
      <c r="B218">
        <v>110175871</v>
      </c>
      <c r="C218">
        <v>10000000</v>
      </c>
      <c r="D218">
        <f t="shared" si="6"/>
        <v>100175871</v>
      </c>
      <c r="E218">
        <f t="shared" si="7"/>
        <v>1001.7587100000001</v>
      </c>
    </row>
    <row r="219" spans="1:5" x14ac:dyDescent="0.3">
      <c r="A219" t="s">
        <v>27058</v>
      </c>
      <c r="B219">
        <v>107930000</v>
      </c>
      <c r="C219">
        <v>8000000</v>
      </c>
      <c r="D219">
        <f t="shared" si="6"/>
        <v>99930000</v>
      </c>
      <c r="E219">
        <f t="shared" si="7"/>
        <v>1249.125</v>
      </c>
    </row>
    <row r="220" spans="1:5" x14ac:dyDescent="0.3">
      <c r="A220" t="s">
        <v>26130</v>
      </c>
      <c r="B220">
        <v>132541238</v>
      </c>
      <c r="C220">
        <v>33000000</v>
      </c>
      <c r="D220">
        <f t="shared" si="6"/>
        <v>99541238</v>
      </c>
      <c r="E220">
        <f t="shared" si="7"/>
        <v>301.64011515151515</v>
      </c>
    </row>
    <row r="221" spans="1:5" x14ac:dyDescent="0.3">
      <c r="A221" t="s">
        <v>25479</v>
      </c>
      <c r="B221">
        <v>134455175</v>
      </c>
      <c r="C221">
        <v>35000000</v>
      </c>
      <c r="D221">
        <f t="shared" si="6"/>
        <v>99455175</v>
      </c>
      <c r="E221">
        <f t="shared" si="7"/>
        <v>284.15764285714283</v>
      </c>
    </row>
    <row r="222" spans="1:5" x14ac:dyDescent="0.3">
      <c r="A222" t="s">
        <v>27112</v>
      </c>
      <c r="B222">
        <v>106593296</v>
      </c>
      <c r="C222">
        <v>7500000</v>
      </c>
      <c r="D222">
        <f t="shared" si="6"/>
        <v>99093296</v>
      </c>
      <c r="E222">
        <f t="shared" si="7"/>
        <v>1321.2439466666665</v>
      </c>
    </row>
    <row r="223" spans="1:5" x14ac:dyDescent="0.3">
      <c r="A223" t="s">
        <v>27300</v>
      </c>
      <c r="B223">
        <v>104007828</v>
      </c>
      <c r="C223">
        <v>5000000</v>
      </c>
      <c r="D223">
        <f t="shared" si="6"/>
        <v>99007828</v>
      </c>
      <c r="E223">
        <f t="shared" si="7"/>
        <v>1980.1565599999999</v>
      </c>
    </row>
    <row r="224" spans="1:5" x14ac:dyDescent="0.3">
      <c r="A224" t="s">
        <v>25278</v>
      </c>
      <c r="B224">
        <v>138614544</v>
      </c>
      <c r="C224">
        <v>40000000</v>
      </c>
      <c r="D224">
        <f t="shared" si="6"/>
        <v>98614544</v>
      </c>
      <c r="E224">
        <f t="shared" si="7"/>
        <v>246.53636</v>
      </c>
    </row>
    <row r="225" spans="1:5" x14ac:dyDescent="0.3">
      <c r="A225" t="s">
        <v>24543</v>
      </c>
      <c r="B225">
        <v>183405771</v>
      </c>
      <c r="C225">
        <v>85000000</v>
      </c>
      <c r="D225">
        <f t="shared" si="6"/>
        <v>98405771</v>
      </c>
      <c r="E225">
        <f t="shared" si="7"/>
        <v>115.77149529411766</v>
      </c>
    </row>
    <row r="226" spans="1:5" x14ac:dyDescent="0.3">
      <c r="A226" t="s">
        <v>24540</v>
      </c>
      <c r="B226">
        <v>197992827</v>
      </c>
      <c r="C226">
        <v>100000000</v>
      </c>
      <c r="D226">
        <f t="shared" si="6"/>
        <v>97992827</v>
      </c>
      <c r="E226">
        <f t="shared" si="7"/>
        <v>97.992827000000005</v>
      </c>
    </row>
    <row r="227" spans="1:5" x14ac:dyDescent="0.3">
      <c r="A227" t="s">
        <v>25038</v>
      </c>
      <c r="B227">
        <v>147637474</v>
      </c>
      <c r="C227">
        <v>50000000</v>
      </c>
      <c r="D227">
        <f t="shared" si="6"/>
        <v>97637474</v>
      </c>
      <c r="E227">
        <f t="shared" si="7"/>
        <v>195.27494799999999</v>
      </c>
    </row>
    <row r="228" spans="1:5" x14ac:dyDescent="0.3">
      <c r="A228" t="s">
        <v>26133</v>
      </c>
      <c r="B228">
        <v>117224271</v>
      </c>
      <c r="C228">
        <v>20000000</v>
      </c>
      <c r="D228">
        <f t="shared" si="6"/>
        <v>97224271</v>
      </c>
      <c r="E228">
        <f t="shared" si="7"/>
        <v>486.12135500000005</v>
      </c>
    </row>
    <row r="229" spans="1:5" x14ac:dyDescent="0.3">
      <c r="A229" t="s">
        <v>26324</v>
      </c>
      <c r="B229">
        <v>114968774</v>
      </c>
      <c r="C229">
        <v>18000000</v>
      </c>
      <c r="D229">
        <f t="shared" si="6"/>
        <v>96968774</v>
      </c>
      <c r="E229">
        <f t="shared" si="7"/>
        <v>538.71541111111117</v>
      </c>
    </row>
    <row r="230" spans="1:5" x14ac:dyDescent="0.3">
      <c r="A230" t="s">
        <v>25886</v>
      </c>
      <c r="B230">
        <v>121945720</v>
      </c>
      <c r="C230">
        <v>25000000</v>
      </c>
      <c r="D230">
        <f t="shared" si="6"/>
        <v>96945720</v>
      </c>
      <c r="E230">
        <f t="shared" si="7"/>
        <v>387.78288000000003</v>
      </c>
    </row>
    <row r="231" spans="1:5" x14ac:dyDescent="0.3">
      <c r="A231" t="s">
        <v>26498</v>
      </c>
      <c r="B231">
        <v>111936400</v>
      </c>
      <c r="C231">
        <v>15000000</v>
      </c>
      <c r="D231">
        <f t="shared" si="6"/>
        <v>96936400</v>
      </c>
      <c r="E231">
        <f t="shared" si="7"/>
        <v>646.24266666666665</v>
      </c>
    </row>
    <row r="232" spans="1:5" x14ac:dyDescent="0.3">
      <c r="A232" t="s">
        <v>25242</v>
      </c>
      <c r="B232">
        <v>138447667</v>
      </c>
      <c r="C232">
        <v>42000000</v>
      </c>
      <c r="D232">
        <f t="shared" si="6"/>
        <v>96447667</v>
      </c>
      <c r="E232">
        <f t="shared" si="7"/>
        <v>229.63730238095238</v>
      </c>
    </row>
    <row r="233" spans="1:5" x14ac:dyDescent="0.3">
      <c r="A233" t="s">
        <v>27222</v>
      </c>
      <c r="B233">
        <v>102308900</v>
      </c>
      <c r="C233">
        <v>6000000</v>
      </c>
      <c r="D233">
        <f t="shared" si="6"/>
        <v>96308900</v>
      </c>
      <c r="E233">
        <f t="shared" si="7"/>
        <v>1605.1483333333333</v>
      </c>
    </row>
    <row r="234" spans="1:5" x14ac:dyDescent="0.3">
      <c r="A234" t="s">
        <v>27223</v>
      </c>
      <c r="B234">
        <v>102300000</v>
      </c>
      <c r="C234">
        <v>6000000</v>
      </c>
      <c r="D234">
        <f t="shared" si="6"/>
        <v>96300000</v>
      </c>
      <c r="E234">
        <f t="shared" si="7"/>
        <v>1605</v>
      </c>
    </row>
    <row r="235" spans="1:5" x14ac:dyDescent="0.3">
      <c r="A235" t="s">
        <v>25638</v>
      </c>
      <c r="B235">
        <v>121248145</v>
      </c>
      <c r="C235">
        <v>25000000</v>
      </c>
      <c r="D235">
        <f t="shared" si="6"/>
        <v>96248145</v>
      </c>
      <c r="E235">
        <f t="shared" si="7"/>
        <v>384.99257999999998</v>
      </c>
    </row>
    <row r="236" spans="1:5" x14ac:dyDescent="0.3">
      <c r="A236" t="s">
        <v>25639</v>
      </c>
      <c r="B236">
        <v>125014030</v>
      </c>
      <c r="C236">
        <v>30000000</v>
      </c>
      <c r="D236">
        <f t="shared" si="6"/>
        <v>95014030</v>
      </c>
      <c r="E236">
        <f t="shared" si="7"/>
        <v>316.71343333333334</v>
      </c>
    </row>
    <row r="237" spans="1:5" x14ac:dyDescent="0.3">
      <c r="A237" t="s">
        <v>25166</v>
      </c>
      <c r="B237">
        <v>139852971</v>
      </c>
      <c r="C237">
        <v>45000000</v>
      </c>
      <c r="D237">
        <f t="shared" si="6"/>
        <v>94852971</v>
      </c>
      <c r="E237">
        <f t="shared" si="7"/>
        <v>210.78438</v>
      </c>
    </row>
    <row r="238" spans="1:5" x14ac:dyDescent="0.3">
      <c r="A238" t="s">
        <v>25644</v>
      </c>
      <c r="B238">
        <v>114324072</v>
      </c>
      <c r="C238">
        <v>20000000</v>
      </c>
      <c r="D238">
        <f t="shared" si="6"/>
        <v>94324072</v>
      </c>
      <c r="E238">
        <f t="shared" si="7"/>
        <v>471.62036000000001</v>
      </c>
    </row>
    <row r="239" spans="1:5" x14ac:dyDescent="0.3">
      <c r="A239" t="s">
        <v>26674</v>
      </c>
      <c r="B239">
        <v>106952327</v>
      </c>
      <c r="C239">
        <v>13000000</v>
      </c>
      <c r="D239">
        <f t="shared" si="6"/>
        <v>93952327</v>
      </c>
      <c r="E239">
        <f t="shared" si="7"/>
        <v>722.71020769230768</v>
      </c>
    </row>
    <row r="240" spans="1:5" x14ac:dyDescent="0.3">
      <c r="A240" t="s">
        <v>26625</v>
      </c>
      <c r="B240">
        <v>109306210</v>
      </c>
      <c r="C240">
        <v>15800000</v>
      </c>
      <c r="D240">
        <f t="shared" si="6"/>
        <v>93506210</v>
      </c>
      <c r="E240">
        <f t="shared" si="7"/>
        <v>591.81145569620253</v>
      </c>
    </row>
    <row r="241" spans="1:5" x14ac:dyDescent="0.3">
      <c r="A241" t="s">
        <v>24358</v>
      </c>
      <c r="B241">
        <v>217536138</v>
      </c>
      <c r="C241">
        <v>125000000</v>
      </c>
      <c r="D241">
        <f t="shared" si="6"/>
        <v>92536138</v>
      </c>
      <c r="E241">
        <f t="shared" si="7"/>
        <v>74.028910400000001</v>
      </c>
    </row>
    <row r="242" spans="1:5" x14ac:dyDescent="0.3">
      <c r="A242" t="s">
        <v>25642</v>
      </c>
      <c r="B242">
        <v>122012643</v>
      </c>
      <c r="C242">
        <v>30000000</v>
      </c>
      <c r="D242">
        <f t="shared" si="6"/>
        <v>92012643</v>
      </c>
      <c r="E242">
        <f t="shared" si="7"/>
        <v>306.70880999999997</v>
      </c>
    </row>
    <row r="243" spans="1:5" x14ac:dyDescent="0.3">
      <c r="A243" t="s">
        <v>25021</v>
      </c>
      <c r="B243">
        <v>143704210</v>
      </c>
      <c r="C243">
        <v>52000000</v>
      </c>
      <c r="D243">
        <f t="shared" si="6"/>
        <v>91704210</v>
      </c>
      <c r="E243">
        <f t="shared" si="7"/>
        <v>176.35425000000001</v>
      </c>
    </row>
    <row r="244" spans="1:5" x14ac:dyDescent="0.3">
      <c r="A244" t="s">
        <v>25225</v>
      </c>
      <c r="B244">
        <v>136019448</v>
      </c>
      <c r="C244">
        <v>44500000</v>
      </c>
      <c r="D244">
        <f t="shared" si="6"/>
        <v>91519448</v>
      </c>
      <c r="E244">
        <f t="shared" si="7"/>
        <v>205.6616808988764</v>
      </c>
    </row>
    <row r="245" spans="1:5" x14ac:dyDescent="0.3">
      <c r="A245" t="s">
        <v>25763</v>
      </c>
      <c r="B245">
        <v>119518352</v>
      </c>
      <c r="C245">
        <v>28000000</v>
      </c>
      <c r="D245">
        <f t="shared" si="6"/>
        <v>91518352</v>
      </c>
      <c r="E245">
        <f t="shared" si="7"/>
        <v>326.85125714285715</v>
      </c>
    </row>
    <row r="246" spans="1:5" x14ac:dyDescent="0.3">
      <c r="A246" t="s">
        <v>27135</v>
      </c>
      <c r="B246">
        <v>94900000</v>
      </c>
      <c r="C246">
        <v>4000000</v>
      </c>
      <c r="D246">
        <f t="shared" si="6"/>
        <v>90900000</v>
      </c>
      <c r="E246">
        <f t="shared" si="7"/>
        <v>2272.5</v>
      </c>
    </row>
    <row r="247" spans="1:5" x14ac:dyDescent="0.3">
      <c r="A247" t="s">
        <v>26749</v>
      </c>
      <c r="B247">
        <v>101736215</v>
      </c>
      <c r="C247">
        <v>11000000</v>
      </c>
      <c r="D247">
        <f t="shared" si="6"/>
        <v>90736215</v>
      </c>
      <c r="E247">
        <f t="shared" si="7"/>
        <v>824.87468181818178</v>
      </c>
    </row>
    <row r="248" spans="1:5" x14ac:dyDescent="0.3">
      <c r="A248" t="s">
        <v>24370</v>
      </c>
      <c r="B248">
        <v>215397307</v>
      </c>
      <c r="C248">
        <v>125000000</v>
      </c>
      <c r="D248">
        <f t="shared" si="6"/>
        <v>90397307</v>
      </c>
      <c r="E248">
        <f t="shared" si="7"/>
        <v>72.317845599999998</v>
      </c>
    </row>
    <row r="249" spans="1:5" x14ac:dyDescent="0.3">
      <c r="A249" t="s">
        <v>24244</v>
      </c>
      <c r="B249">
        <v>259746958</v>
      </c>
      <c r="C249">
        <v>170000000</v>
      </c>
      <c r="D249">
        <f t="shared" si="6"/>
        <v>89746958</v>
      </c>
      <c r="E249">
        <f t="shared" si="7"/>
        <v>52.792328235294114</v>
      </c>
    </row>
    <row r="250" spans="1:5" x14ac:dyDescent="0.3">
      <c r="A250" t="s">
        <v>25477</v>
      </c>
      <c r="B250">
        <v>124732962</v>
      </c>
      <c r="C250">
        <v>35000000</v>
      </c>
      <c r="D250">
        <f t="shared" si="6"/>
        <v>89732962</v>
      </c>
      <c r="E250">
        <f t="shared" si="7"/>
        <v>256.37989142857145</v>
      </c>
    </row>
    <row r="251" spans="1:5" x14ac:dyDescent="0.3">
      <c r="A251" t="s">
        <v>24615</v>
      </c>
      <c r="B251">
        <v>169692572</v>
      </c>
      <c r="C251">
        <v>80000000</v>
      </c>
      <c r="D251">
        <f t="shared" si="6"/>
        <v>89692572</v>
      </c>
      <c r="E251">
        <f t="shared" si="7"/>
        <v>112.11571499999999</v>
      </c>
    </row>
    <row r="252" spans="1:5" x14ac:dyDescent="0.3">
      <c r="A252" t="s">
        <v>25413</v>
      </c>
      <c r="B252">
        <v>127214072</v>
      </c>
      <c r="C252">
        <v>38000000</v>
      </c>
      <c r="D252">
        <f t="shared" si="6"/>
        <v>89214072</v>
      </c>
      <c r="E252">
        <f t="shared" si="7"/>
        <v>234.77387368421051</v>
      </c>
    </row>
    <row r="253" spans="1:5" x14ac:dyDescent="0.3">
      <c r="A253" t="s">
        <v>24716</v>
      </c>
      <c r="B253">
        <v>162495848</v>
      </c>
      <c r="C253">
        <v>74000000</v>
      </c>
      <c r="D253">
        <f t="shared" si="6"/>
        <v>88495848</v>
      </c>
      <c r="E253">
        <f t="shared" si="7"/>
        <v>119.58898378378377</v>
      </c>
    </row>
    <row r="254" spans="1:5" x14ac:dyDescent="0.3">
      <c r="A254" t="s">
        <v>24490</v>
      </c>
      <c r="B254">
        <v>181166115</v>
      </c>
      <c r="C254">
        <v>93000000</v>
      </c>
      <c r="D254">
        <f t="shared" si="6"/>
        <v>88166115</v>
      </c>
      <c r="E254">
        <f t="shared" si="7"/>
        <v>94.802274193548385</v>
      </c>
    </row>
    <row r="255" spans="1:5" x14ac:dyDescent="0.3">
      <c r="A255" t="s">
        <v>26299</v>
      </c>
      <c r="B255">
        <v>103001286</v>
      </c>
      <c r="C255">
        <v>15000000</v>
      </c>
      <c r="D255">
        <f t="shared" si="6"/>
        <v>88001286</v>
      </c>
      <c r="E255">
        <f t="shared" si="7"/>
        <v>586.67524000000003</v>
      </c>
    </row>
    <row r="256" spans="1:5" x14ac:dyDescent="0.3">
      <c r="A256" t="s">
        <v>24782</v>
      </c>
      <c r="B256">
        <v>148775460</v>
      </c>
      <c r="C256">
        <v>61000000</v>
      </c>
      <c r="D256">
        <f t="shared" si="6"/>
        <v>87775460</v>
      </c>
      <c r="E256">
        <f t="shared" si="7"/>
        <v>143.89419672131146</v>
      </c>
    </row>
    <row r="257" spans="1:5" x14ac:dyDescent="0.3">
      <c r="A257" t="s">
        <v>24542</v>
      </c>
      <c r="B257">
        <v>172620724</v>
      </c>
      <c r="C257">
        <v>85000000</v>
      </c>
      <c r="D257">
        <f t="shared" si="6"/>
        <v>87620724</v>
      </c>
      <c r="E257">
        <f t="shared" si="7"/>
        <v>103.08320470588235</v>
      </c>
    </row>
    <row r="258" spans="1:5" x14ac:dyDescent="0.3">
      <c r="A258" t="s">
        <v>25579</v>
      </c>
      <c r="B258">
        <v>117559438</v>
      </c>
      <c r="C258">
        <v>30000000</v>
      </c>
      <c r="D258">
        <f t="shared" ref="D258:D321" si="8">B258-C258</f>
        <v>87559438</v>
      </c>
      <c r="E258">
        <f t="shared" ref="E258:E321" si="9">(D258/C258)*100</f>
        <v>291.86479333333335</v>
      </c>
    </row>
    <row r="259" spans="1:5" x14ac:dyDescent="0.3">
      <c r="A259" t="s">
        <v>26506</v>
      </c>
      <c r="B259">
        <v>101978840</v>
      </c>
      <c r="C259">
        <v>15000000</v>
      </c>
      <c r="D259">
        <f t="shared" si="8"/>
        <v>86978840</v>
      </c>
      <c r="E259">
        <f t="shared" si="9"/>
        <v>579.85893333333331</v>
      </c>
    </row>
    <row r="260" spans="1:5" x14ac:dyDescent="0.3">
      <c r="A260" t="s">
        <v>26620</v>
      </c>
      <c r="B260">
        <v>101157447</v>
      </c>
      <c r="C260">
        <v>14400000</v>
      </c>
      <c r="D260">
        <f t="shared" si="8"/>
        <v>86757447</v>
      </c>
      <c r="E260">
        <f t="shared" si="9"/>
        <v>602.48227083333336</v>
      </c>
    </row>
    <row r="261" spans="1:5" x14ac:dyDescent="0.3">
      <c r="A261" t="s">
        <v>25643</v>
      </c>
      <c r="B261">
        <v>116631310</v>
      </c>
      <c r="C261">
        <v>30000000</v>
      </c>
      <c r="D261">
        <f t="shared" si="8"/>
        <v>86631310</v>
      </c>
      <c r="E261">
        <f t="shared" si="9"/>
        <v>288.77103333333332</v>
      </c>
    </row>
    <row r="262" spans="1:5" x14ac:dyDescent="0.3">
      <c r="A262" t="s">
        <v>24949</v>
      </c>
      <c r="B262">
        <v>141600000</v>
      </c>
      <c r="C262">
        <v>55000000</v>
      </c>
      <c r="D262">
        <f t="shared" si="8"/>
        <v>86600000</v>
      </c>
      <c r="E262">
        <f t="shared" si="9"/>
        <v>157.45454545454544</v>
      </c>
    </row>
    <row r="263" spans="1:5" x14ac:dyDescent="0.3">
      <c r="A263" t="s">
        <v>23046</v>
      </c>
      <c r="B263">
        <v>126546825</v>
      </c>
      <c r="C263">
        <v>40000000</v>
      </c>
      <c r="D263">
        <f t="shared" si="8"/>
        <v>86546825</v>
      </c>
      <c r="E263">
        <f t="shared" si="9"/>
        <v>216.3670625</v>
      </c>
    </row>
    <row r="264" spans="1:5" x14ac:dyDescent="0.3">
      <c r="A264" t="s">
        <v>24673</v>
      </c>
      <c r="B264">
        <v>160762022</v>
      </c>
      <c r="C264">
        <v>75000000</v>
      </c>
      <c r="D264">
        <f t="shared" si="8"/>
        <v>85762022</v>
      </c>
      <c r="E264">
        <f t="shared" si="9"/>
        <v>114.34936266666666</v>
      </c>
    </row>
    <row r="265" spans="1:5" x14ac:dyDescent="0.3">
      <c r="A265" t="s">
        <v>25641</v>
      </c>
      <c r="B265">
        <v>115648585</v>
      </c>
      <c r="C265">
        <v>30000000</v>
      </c>
      <c r="D265">
        <f t="shared" si="8"/>
        <v>85648585</v>
      </c>
      <c r="E265">
        <f t="shared" si="9"/>
        <v>285.49528333333336</v>
      </c>
    </row>
    <row r="266" spans="1:5" x14ac:dyDescent="0.3">
      <c r="A266" t="s">
        <v>25650</v>
      </c>
      <c r="B266">
        <v>115646235</v>
      </c>
      <c r="C266">
        <v>30000000</v>
      </c>
      <c r="D266">
        <f t="shared" si="8"/>
        <v>85646235</v>
      </c>
      <c r="E266">
        <f t="shared" si="9"/>
        <v>285.48745000000002</v>
      </c>
    </row>
    <row r="267" spans="1:5" x14ac:dyDescent="0.3">
      <c r="A267" t="s">
        <v>25165</v>
      </c>
      <c r="B267">
        <v>130512915</v>
      </c>
      <c r="C267">
        <v>45000000</v>
      </c>
      <c r="D267">
        <f t="shared" si="8"/>
        <v>85512915</v>
      </c>
      <c r="E267">
        <f t="shared" si="9"/>
        <v>190.02870000000001</v>
      </c>
    </row>
    <row r="268" spans="1:5" x14ac:dyDescent="0.3">
      <c r="A268" t="s">
        <v>24339</v>
      </c>
      <c r="B268">
        <v>215395021</v>
      </c>
      <c r="C268">
        <v>130000000</v>
      </c>
      <c r="D268">
        <f t="shared" si="8"/>
        <v>85395021</v>
      </c>
      <c r="E268">
        <f t="shared" si="9"/>
        <v>65.688477692307686</v>
      </c>
    </row>
    <row r="269" spans="1:5" x14ac:dyDescent="0.3">
      <c r="A269" t="s">
        <v>25279</v>
      </c>
      <c r="B269">
        <v>125069696</v>
      </c>
      <c r="C269">
        <v>40000000</v>
      </c>
      <c r="D269">
        <f t="shared" si="8"/>
        <v>85069696</v>
      </c>
      <c r="E269">
        <f t="shared" si="9"/>
        <v>212.67424</v>
      </c>
    </row>
    <row r="270" spans="1:5" x14ac:dyDescent="0.3">
      <c r="A270" t="s">
        <v>25039</v>
      </c>
      <c r="B270">
        <v>135014968</v>
      </c>
      <c r="C270">
        <v>50000000</v>
      </c>
      <c r="D270">
        <f t="shared" si="8"/>
        <v>85014968</v>
      </c>
      <c r="E270">
        <f t="shared" si="9"/>
        <v>170.02993599999999</v>
      </c>
    </row>
    <row r="271" spans="1:5" x14ac:dyDescent="0.3">
      <c r="A271" t="s">
        <v>24361</v>
      </c>
      <c r="B271">
        <v>209805005</v>
      </c>
      <c r="C271">
        <v>125000000</v>
      </c>
      <c r="D271">
        <f t="shared" si="8"/>
        <v>84805005</v>
      </c>
      <c r="E271">
        <f t="shared" si="9"/>
        <v>67.844003999999998</v>
      </c>
    </row>
    <row r="272" spans="1:5" x14ac:dyDescent="0.3">
      <c r="A272" t="s">
        <v>26009</v>
      </c>
      <c r="B272">
        <v>109713132</v>
      </c>
      <c r="C272">
        <v>25000000</v>
      </c>
      <c r="D272">
        <f t="shared" si="8"/>
        <v>84713132</v>
      </c>
      <c r="E272">
        <f t="shared" si="9"/>
        <v>338.85252800000001</v>
      </c>
    </row>
    <row r="273" spans="1:5" x14ac:dyDescent="0.3">
      <c r="A273" t="s">
        <v>24430</v>
      </c>
      <c r="B273">
        <v>187670866</v>
      </c>
      <c r="C273">
        <v>103000000</v>
      </c>
      <c r="D273">
        <f t="shared" si="8"/>
        <v>84670866</v>
      </c>
      <c r="E273">
        <f t="shared" si="9"/>
        <v>82.204724271844668</v>
      </c>
    </row>
    <row r="274" spans="1:5" x14ac:dyDescent="0.3">
      <c r="A274" t="s">
        <v>25849</v>
      </c>
      <c r="B274">
        <v>110222438</v>
      </c>
      <c r="C274">
        <v>26000000</v>
      </c>
      <c r="D274">
        <f t="shared" si="8"/>
        <v>84222438</v>
      </c>
      <c r="E274">
        <f t="shared" si="9"/>
        <v>323.93245384615386</v>
      </c>
    </row>
    <row r="275" spans="1:5" x14ac:dyDescent="0.3">
      <c r="A275" t="s">
        <v>24455</v>
      </c>
      <c r="B275">
        <v>184031112</v>
      </c>
      <c r="C275">
        <v>100000000</v>
      </c>
      <c r="D275">
        <f t="shared" si="8"/>
        <v>84031112</v>
      </c>
      <c r="E275">
        <f t="shared" si="9"/>
        <v>84.031111999999993</v>
      </c>
    </row>
    <row r="276" spans="1:5" x14ac:dyDescent="0.3">
      <c r="A276" t="s">
        <v>24491</v>
      </c>
      <c r="B276">
        <v>176740650</v>
      </c>
      <c r="C276">
        <v>93000000</v>
      </c>
      <c r="D276">
        <f t="shared" si="8"/>
        <v>83740650</v>
      </c>
      <c r="E276">
        <f t="shared" si="9"/>
        <v>90.043709677419358</v>
      </c>
    </row>
    <row r="277" spans="1:5" x14ac:dyDescent="0.3">
      <c r="A277" t="s">
        <v>27549</v>
      </c>
      <c r="B277">
        <v>86300000</v>
      </c>
      <c r="C277">
        <v>2800000</v>
      </c>
      <c r="D277">
        <f t="shared" si="8"/>
        <v>83500000</v>
      </c>
      <c r="E277">
        <f t="shared" si="9"/>
        <v>2982.1428571428573</v>
      </c>
    </row>
    <row r="278" spans="1:5" x14ac:dyDescent="0.3">
      <c r="A278" t="s">
        <v>25850</v>
      </c>
      <c r="B278">
        <v>109243478</v>
      </c>
      <c r="C278">
        <v>26000000</v>
      </c>
      <c r="D278">
        <f t="shared" si="8"/>
        <v>83243478</v>
      </c>
      <c r="E278">
        <f t="shared" si="9"/>
        <v>320.16722307692305</v>
      </c>
    </row>
    <row r="279" spans="1:5" x14ac:dyDescent="0.3">
      <c r="A279" t="s">
        <v>24832</v>
      </c>
      <c r="B279">
        <v>143151473</v>
      </c>
      <c r="C279">
        <v>60000000</v>
      </c>
      <c r="D279">
        <f t="shared" si="8"/>
        <v>83151473</v>
      </c>
      <c r="E279">
        <f t="shared" si="9"/>
        <v>138.58578833333331</v>
      </c>
    </row>
    <row r="280" spans="1:5" x14ac:dyDescent="0.3">
      <c r="A280" t="s">
        <v>27296</v>
      </c>
      <c r="B280">
        <v>87025093</v>
      </c>
      <c r="C280">
        <v>4000000</v>
      </c>
      <c r="D280">
        <f t="shared" si="8"/>
        <v>83025093</v>
      </c>
      <c r="E280">
        <f t="shared" si="9"/>
        <v>2075.6273249999999</v>
      </c>
    </row>
    <row r="281" spans="1:5" x14ac:dyDescent="0.3">
      <c r="A281" t="s">
        <v>26134</v>
      </c>
      <c r="B281">
        <v>102922376</v>
      </c>
      <c r="C281">
        <v>20000000</v>
      </c>
      <c r="D281">
        <f t="shared" si="8"/>
        <v>82922376</v>
      </c>
      <c r="E281">
        <f t="shared" si="9"/>
        <v>414.61187999999999</v>
      </c>
    </row>
    <row r="282" spans="1:5" x14ac:dyDescent="0.3">
      <c r="A282" t="s">
        <v>24581</v>
      </c>
      <c r="B282">
        <v>162831698</v>
      </c>
      <c r="C282">
        <v>80000000</v>
      </c>
      <c r="D282">
        <f t="shared" si="8"/>
        <v>82831698</v>
      </c>
      <c r="E282">
        <f t="shared" si="9"/>
        <v>103.53962249999999</v>
      </c>
    </row>
    <row r="283" spans="1:5" x14ac:dyDescent="0.3">
      <c r="A283" t="s">
        <v>25270</v>
      </c>
      <c r="B283">
        <v>90800000</v>
      </c>
      <c r="C283">
        <v>8000000</v>
      </c>
      <c r="D283">
        <f t="shared" si="8"/>
        <v>82800000</v>
      </c>
      <c r="E283">
        <f t="shared" si="9"/>
        <v>1035</v>
      </c>
    </row>
    <row r="284" spans="1:5" x14ac:dyDescent="0.3">
      <c r="A284" t="s">
        <v>25475</v>
      </c>
      <c r="B284">
        <v>117528646</v>
      </c>
      <c r="C284">
        <v>35000000</v>
      </c>
      <c r="D284">
        <f t="shared" si="8"/>
        <v>82528646</v>
      </c>
      <c r="E284">
        <f t="shared" si="9"/>
        <v>235.79613142857144</v>
      </c>
    </row>
    <row r="285" spans="1:5" x14ac:dyDescent="0.3">
      <c r="A285" t="s">
        <v>24659</v>
      </c>
      <c r="B285">
        <v>157299717</v>
      </c>
      <c r="C285">
        <v>75000000</v>
      </c>
      <c r="D285">
        <f t="shared" si="8"/>
        <v>82299717</v>
      </c>
      <c r="E285">
        <f t="shared" si="9"/>
        <v>109.73295599999999</v>
      </c>
    </row>
    <row r="286" spans="1:5" x14ac:dyDescent="0.3">
      <c r="A286" t="s">
        <v>24714</v>
      </c>
      <c r="B286">
        <v>152149590</v>
      </c>
      <c r="C286">
        <v>70000000</v>
      </c>
      <c r="D286">
        <f t="shared" si="8"/>
        <v>82149590</v>
      </c>
      <c r="E286">
        <f t="shared" si="9"/>
        <v>117.35655714285713</v>
      </c>
    </row>
    <row r="287" spans="1:5" x14ac:dyDescent="0.3">
      <c r="A287" t="s">
        <v>24668</v>
      </c>
      <c r="B287">
        <v>162001186</v>
      </c>
      <c r="C287">
        <v>80000000</v>
      </c>
      <c r="D287">
        <f t="shared" si="8"/>
        <v>82001186</v>
      </c>
      <c r="E287">
        <f t="shared" si="9"/>
        <v>102.50148249999999</v>
      </c>
    </row>
    <row r="288" spans="1:5" x14ac:dyDescent="0.3">
      <c r="A288" t="s">
        <v>27497</v>
      </c>
      <c r="B288">
        <v>84749884</v>
      </c>
      <c r="C288">
        <v>3000000</v>
      </c>
      <c r="D288">
        <f t="shared" si="8"/>
        <v>81749884</v>
      </c>
      <c r="E288">
        <f t="shared" si="9"/>
        <v>2724.9961333333335</v>
      </c>
    </row>
    <row r="289" spans="1:5" x14ac:dyDescent="0.3">
      <c r="A289" t="s">
        <v>25231</v>
      </c>
      <c r="B289">
        <v>84300000</v>
      </c>
      <c r="C289">
        <v>2600000</v>
      </c>
      <c r="D289">
        <f t="shared" si="8"/>
        <v>81700000</v>
      </c>
      <c r="E289">
        <f t="shared" si="9"/>
        <v>3142.3076923076924</v>
      </c>
    </row>
    <row r="290" spans="1:5" x14ac:dyDescent="0.3">
      <c r="A290" t="s">
        <v>25157</v>
      </c>
      <c r="B290">
        <v>126805112</v>
      </c>
      <c r="C290">
        <v>46000000</v>
      </c>
      <c r="D290">
        <f t="shared" si="8"/>
        <v>80805112</v>
      </c>
      <c r="E290">
        <f t="shared" si="9"/>
        <v>175.66328695652174</v>
      </c>
    </row>
    <row r="291" spans="1:5" x14ac:dyDescent="0.3">
      <c r="A291" t="s">
        <v>26296</v>
      </c>
      <c r="B291">
        <v>100292856</v>
      </c>
      <c r="C291">
        <v>20000000</v>
      </c>
      <c r="D291">
        <f t="shared" si="8"/>
        <v>80292856</v>
      </c>
      <c r="E291">
        <f t="shared" si="9"/>
        <v>401.46427999999997</v>
      </c>
    </row>
    <row r="292" spans="1:5" x14ac:dyDescent="0.3">
      <c r="A292" t="s">
        <v>24171</v>
      </c>
      <c r="B292">
        <v>330249062</v>
      </c>
      <c r="C292">
        <v>250000000</v>
      </c>
      <c r="D292">
        <f t="shared" si="8"/>
        <v>80249062</v>
      </c>
      <c r="E292">
        <f t="shared" si="9"/>
        <v>32.099624800000001</v>
      </c>
    </row>
    <row r="293" spans="1:5" x14ac:dyDescent="0.3">
      <c r="A293" t="s">
        <v>24434</v>
      </c>
      <c r="B293">
        <v>180011740</v>
      </c>
      <c r="C293">
        <v>100000000</v>
      </c>
      <c r="D293">
        <f t="shared" si="8"/>
        <v>80011740</v>
      </c>
      <c r="E293">
        <f t="shared" si="9"/>
        <v>80.011740000000003</v>
      </c>
    </row>
    <row r="294" spans="1:5" x14ac:dyDescent="0.3">
      <c r="A294" t="s">
        <v>27464</v>
      </c>
      <c r="B294">
        <v>83400000</v>
      </c>
      <c r="C294">
        <v>3500000</v>
      </c>
      <c r="D294">
        <f t="shared" si="8"/>
        <v>79900000</v>
      </c>
      <c r="E294">
        <f t="shared" si="9"/>
        <v>2282.8571428571431</v>
      </c>
    </row>
    <row r="295" spans="1:5" x14ac:dyDescent="0.3">
      <c r="A295" t="s">
        <v>26833</v>
      </c>
      <c r="B295">
        <v>90556401</v>
      </c>
      <c r="C295">
        <v>11000000</v>
      </c>
      <c r="D295">
        <f t="shared" si="8"/>
        <v>79556401</v>
      </c>
      <c r="E295">
        <f t="shared" si="9"/>
        <v>723.2400090909091</v>
      </c>
    </row>
    <row r="296" spans="1:5" x14ac:dyDescent="0.3">
      <c r="A296" t="s">
        <v>26752</v>
      </c>
      <c r="B296">
        <v>91547205</v>
      </c>
      <c r="C296">
        <v>12000000</v>
      </c>
      <c r="D296">
        <f t="shared" si="8"/>
        <v>79547205</v>
      </c>
      <c r="E296">
        <f t="shared" si="9"/>
        <v>662.89337499999999</v>
      </c>
    </row>
    <row r="297" spans="1:5" x14ac:dyDescent="0.3">
      <c r="A297" t="s">
        <v>26397</v>
      </c>
      <c r="B297">
        <v>96471845</v>
      </c>
      <c r="C297">
        <v>17000000</v>
      </c>
      <c r="D297">
        <f t="shared" si="8"/>
        <v>79471845</v>
      </c>
      <c r="E297">
        <f t="shared" si="9"/>
        <v>467.48144117647053</v>
      </c>
    </row>
    <row r="298" spans="1:5" x14ac:dyDescent="0.3">
      <c r="A298" t="s">
        <v>26441</v>
      </c>
      <c r="B298">
        <v>95860116</v>
      </c>
      <c r="C298">
        <v>16400000</v>
      </c>
      <c r="D298">
        <f t="shared" si="8"/>
        <v>79460116</v>
      </c>
      <c r="E298">
        <f t="shared" si="9"/>
        <v>484.51290243902434</v>
      </c>
    </row>
    <row r="299" spans="1:5" x14ac:dyDescent="0.3">
      <c r="A299" t="s">
        <v>25648</v>
      </c>
      <c r="B299">
        <v>105444419</v>
      </c>
      <c r="C299">
        <v>26000000</v>
      </c>
      <c r="D299">
        <f t="shared" si="8"/>
        <v>79444419</v>
      </c>
      <c r="E299">
        <f t="shared" si="9"/>
        <v>305.5554576923077</v>
      </c>
    </row>
    <row r="300" spans="1:5" x14ac:dyDescent="0.3">
      <c r="A300" t="s">
        <v>26825</v>
      </c>
      <c r="B300">
        <v>91443253</v>
      </c>
      <c r="C300">
        <v>12000000</v>
      </c>
      <c r="D300">
        <f t="shared" si="8"/>
        <v>79443253</v>
      </c>
      <c r="E300">
        <f t="shared" si="9"/>
        <v>662.02710833333333</v>
      </c>
    </row>
    <row r="301" spans="1:5" x14ac:dyDescent="0.3">
      <c r="A301" t="s">
        <v>24781</v>
      </c>
      <c r="B301">
        <v>139225854</v>
      </c>
      <c r="C301">
        <v>60000000</v>
      </c>
      <c r="D301">
        <f t="shared" si="8"/>
        <v>79225854</v>
      </c>
      <c r="E301">
        <f t="shared" si="9"/>
        <v>132.04309000000001</v>
      </c>
    </row>
    <row r="302" spans="1:5" x14ac:dyDescent="0.3">
      <c r="A302" t="s">
        <v>24950</v>
      </c>
      <c r="B302">
        <v>134218018</v>
      </c>
      <c r="C302">
        <v>55000000</v>
      </c>
      <c r="D302">
        <f t="shared" si="8"/>
        <v>79218018</v>
      </c>
      <c r="E302">
        <f t="shared" si="9"/>
        <v>144.03276</v>
      </c>
    </row>
    <row r="303" spans="1:5" x14ac:dyDescent="0.3">
      <c r="A303" t="s">
        <v>26500</v>
      </c>
      <c r="B303">
        <v>94175854</v>
      </c>
      <c r="C303">
        <v>15000000</v>
      </c>
      <c r="D303">
        <f t="shared" si="8"/>
        <v>79175854</v>
      </c>
      <c r="E303">
        <f t="shared" si="9"/>
        <v>527.83902666666665</v>
      </c>
    </row>
    <row r="304" spans="1:5" x14ac:dyDescent="0.3">
      <c r="A304" t="s">
        <v>27295</v>
      </c>
      <c r="B304">
        <v>83574831</v>
      </c>
      <c r="C304">
        <v>5000000</v>
      </c>
      <c r="D304">
        <f t="shared" si="8"/>
        <v>78574831</v>
      </c>
      <c r="E304">
        <f t="shared" si="9"/>
        <v>1571.4966199999999</v>
      </c>
    </row>
    <row r="305" spans="1:5" x14ac:dyDescent="0.3">
      <c r="A305" t="s">
        <v>24167</v>
      </c>
      <c r="B305">
        <v>336530303</v>
      </c>
      <c r="C305">
        <v>258000000</v>
      </c>
      <c r="D305">
        <f t="shared" si="8"/>
        <v>78530303</v>
      </c>
      <c r="E305">
        <f t="shared" si="9"/>
        <v>30.438101937984495</v>
      </c>
    </row>
    <row r="306" spans="1:5" x14ac:dyDescent="0.3">
      <c r="A306" t="s">
        <v>25274</v>
      </c>
      <c r="B306">
        <v>118500000</v>
      </c>
      <c r="C306">
        <v>40000000</v>
      </c>
      <c r="D306">
        <f t="shared" si="8"/>
        <v>78500000</v>
      </c>
      <c r="E306">
        <f t="shared" si="9"/>
        <v>196.25</v>
      </c>
    </row>
    <row r="307" spans="1:5" x14ac:dyDescent="0.3">
      <c r="A307" t="s">
        <v>25646</v>
      </c>
      <c r="B307">
        <v>108360000</v>
      </c>
      <c r="C307">
        <v>30000000</v>
      </c>
      <c r="D307">
        <f t="shared" si="8"/>
        <v>78360000</v>
      </c>
      <c r="E307">
        <f t="shared" si="9"/>
        <v>261.2</v>
      </c>
    </row>
    <row r="308" spans="1:5" x14ac:dyDescent="0.3">
      <c r="A308" t="s">
        <v>26676</v>
      </c>
      <c r="B308">
        <v>91038276</v>
      </c>
      <c r="C308">
        <v>13000000</v>
      </c>
      <c r="D308">
        <f t="shared" si="8"/>
        <v>78038276</v>
      </c>
      <c r="E308">
        <f t="shared" si="9"/>
        <v>600.29443076923076</v>
      </c>
    </row>
    <row r="309" spans="1:5" x14ac:dyDescent="0.3">
      <c r="A309" t="s">
        <v>25051</v>
      </c>
      <c r="B309">
        <v>127997349</v>
      </c>
      <c r="C309">
        <v>50000000</v>
      </c>
      <c r="D309">
        <f t="shared" si="8"/>
        <v>77997349</v>
      </c>
      <c r="E309">
        <f t="shared" si="9"/>
        <v>155.994698</v>
      </c>
    </row>
    <row r="310" spans="1:5" x14ac:dyDescent="0.3">
      <c r="A310" t="s">
        <v>24273</v>
      </c>
      <c r="B310">
        <v>227946274</v>
      </c>
      <c r="C310">
        <v>150000000</v>
      </c>
      <c r="D310">
        <f t="shared" si="8"/>
        <v>77946274</v>
      </c>
      <c r="E310">
        <f t="shared" si="9"/>
        <v>51.964182666666673</v>
      </c>
    </row>
    <row r="311" spans="1:5" x14ac:dyDescent="0.3">
      <c r="A311" t="s">
        <v>27197</v>
      </c>
      <c r="B311">
        <v>84263837</v>
      </c>
      <c r="C311">
        <v>6500000</v>
      </c>
      <c r="D311">
        <f t="shared" si="8"/>
        <v>77763837</v>
      </c>
      <c r="E311">
        <f t="shared" si="9"/>
        <v>1196.3667230769231</v>
      </c>
    </row>
    <row r="312" spans="1:5" x14ac:dyDescent="0.3">
      <c r="A312" t="s">
        <v>25474</v>
      </c>
      <c r="B312">
        <v>112692062</v>
      </c>
      <c r="C312">
        <v>35000000</v>
      </c>
      <c r="D312">
        <f t="shared" si="8"/>
        <v>77692062</v>
      </c>
      <c r="E312">
        <f t="shared" si="9"/>
        <v>221.97732000000002</v>
      </c>
    </row>
    <row r="313" spans="1:5" x14ac:dyDescent="0.3">
      <c r="A313" t="s">
        <v>26011</v>
      </c>
      <c r="B313">
        <v>101334374</v>
      </c>
      <c r="C313">
        <v>24000000</v>
      </c>
      <c r="D313">
        <f t="shared" si="8"/>
        <v>77334374</v>
      </c>
      <c r="E313">
        <f t="shared" si="9"/>
        <v>322.22655833333334</v>
      </c>
    </row>
    <row r="314" spans="1:5" x14ac:dyDescent="0.3">
      <c r="A314" t="s">
        <v>26501</v>
      </c>
      <c r="B314">
        <v>91121452</v>
      </c>
      <c r="C314">
        <v>14000000</v>
      </c>
      <c r="D314">
        <f t="shared" si="8"/>
        <v>77121452</v>
      </c>
      <c r="E314">
        <f t="shared" si="9"/>
        <v>550.86751428571438</v>
      </c>
    </row>
    <row r="315" spans="1:5" x14ac:dyDescent="0.3">
      <c r="A315" t="s">
        <v>26326</v>
      </c>
      <c r="B315">
        <v>95001351</v>
      </c>
      <c r="C315">
        <v>18000000</v>
      </c>
      <c r="D315">
        <f t="shared" si="8"/>
        <v>77001351</v>
      </c>
      <c r="E315">
        <f t="shared" si="9"/>
        <v>427.78528333333333</v>
      </c>
    </row>
    <row r="316" spans="1:5" x14ac:dyDescent="0.3">
      <c r="A316" t="s">
        <v>25042</v>
      </c>
      <c r="B316">
        <v>126975169</v>
      </c>
      <c r="C316">
        <v>50000000</v>
      </c>
      <c r="D316">
        <f t="shared" si="8"/>
        <v>76975169</v>
      </c>
      <c r="E316">
        <f t="shared" si="9"/>
        <v>153.95033799999999</v>
      </c>
    </row>
    <row r="317" spans="1:5" x14ac:dyDescent="0.3">
      <c r="A317" t="s">
        <v>26443</v>
      </c>
      <c r="B317">
        <v>92823600</v>
      </c>
      <c r="C317">
        <v>16000000</v>
      </c>
      <c r="D317">
        <f t="shared" si="8"/>
        <v>76823600</v>
      </c>
      <c r="E317">
        <f t="shared" si="9"/>
        <v>480.14749999999998</v>
      </c>
    </row>
    <row r="318" spans="1:5" x14ac:dyDescent="0.3">
      <c r="A318" t="s">
        <v>24833</v>
      </c>
      <c r="B318">
        <v>136801374</v>
      </c>
      <c r="C318">
        <v>60000000</v>
      </c>
      <c r="D318">
        <f t="shared" si="8"/>
        <v>76801374</v>
      </c>
      <c r="E318">
        <f t="shared" si="9"/>
        <v>128.00229000000002</v>
      </c>
    </row>
    <row r="319" spans="1:5" x14ac:dyDescent="0.3">
      <c r="A319" t="s">
        <v>27385</v>
      </c>
      <c r="B319">
        <v>81200000</v>
      </c>
      <c r="C319">
        <v>4500000</v>
      </c>
      <c r="D319">
        <f t="shared" si="8"/>
        <v>76700000</v>
      </c>
      <c r="E319">
        <f t="shared" si="9"/>
        <v>1704.4444444444443</v>
      </c>
    </row>
    <row r="320" spans="1:5" x14ac:dyDescent="0.3">
      <c r="A320" t="s">
        <v>25654</v>
      </c>
      <c r="B320">
        <v>106694016</v>
      </c>
      <c r="C320">
        <v>30000000</v>
      </c>
      <c r="D320">
        <f t="shared" si="8"/>
        <v>76694016</v>
      </c>
      <c r="E320">
        <f t="shared" si="9"/>
        <v>255.64672000000002</v>
      </c>
    </row>
    <row r="321" spans="1:5" x14ac:dyDescent="0.3">
      <c r="A321" t="s">
        <v>25776</v>
      </c>
      <c r="B321">
        <v>100491683</v>
      </c>
      <c r="C321">
        <v>24000000</v>
      </c>
      <c r="D321">
        <f t="shared" si="8"/>
        <v>76491683</v>
      </c>
      <c r="E321">
        <f t="shared" si="9"/>
        <v>318.71534583333334</v>
      </c>
    </row>
    <row r="322" spans="1:5" x14ac:dyDescent="0.3">
      <c r="A322" t="s">
        <v>25041</v>
      </c>
      <c r="B322">
        <v>126203320</v>
      </c>
      <c r="C322">
        <v>50000000</v>
      </c>
      <c r="D322">
        <f t="shared" ref="D322:D385" si="10">B322-C322</f>
        <v>76203320</v>
      </c>
      <c r="E322">
        <f t="shared" ref="E322:E385" si="11">(D322/C322)*100</f>
        <v>152.40663999999998</v>
      </c>
    </row>
    <row r="323" spans="1:5" x14ac:dyDescent="0.3">
      <c r="A323" t="s">
        <v>24586</v>
      </c>
      <c r="B323">
        <v>158115031</v>
      </c>
      <c r="C323">
        <v>82000000</v>
      </c>
      <c r="D323">
        <f t="shared" si="10"/>
        <v>76115031</v>
      </c>
      <c r="E323">
        <f t="shared" si="11"/>
        <v>92.823208536585369</v>
      </c>
    </row>
    <row r="324" spans="1:5" x14ac:dyDescent="0.3">
      <c r="A324" t="s">
        <v>25136</v>
      </c>
      <c r="B324">
        <v>124107476</v>
      </c>
      <c r="C324">
        <v>48000000</v>
      </c>
      <c r="D324">
        <f t="shared" si="10"/>
        <v>76107476</v>
      </c>
      <c r="E324">
        <f t="shared" si="11"/>
        <v>158.55724166666667</v>
      </c>
    </row>
    <row r="325" spans="1:5" x14ac:dyDescent="0.3">
      <c r="A325" t="s">
        <v>25048</v>
      </c>
      <c r="B325">
        <v>126088877</v>
      </c>
      <c r="C325">
        <v>50000000</v>
      </c>
      <c r="D325">
        <f t="shared" si="10"/>
        <v>76088877</v>
      </c>
      <c r="E325">
        <f t="shared" si="11"/>
        <v>152.17775399999999</v>
      </c>
    </row>
    <row r="326" spans="1:5" x14ac:dyDescent="0.3">
      <c r="A326" t="s">
        <v>25623</v>
      </c>
      <c r="B326">
        <v>82528097</v>
      </c>
      <c r="C326">
        <v>6500000</v>
      </c>
      <c r="D326">
        <f t="shared" si="10"/>
        <v>76028097</v>
      </c>
      <c r="E326">
        <f t="shared" si="11"/>
        <v>1169.6630307692308</v>
      </c>
    </row>
    <row r="327" spans="1:5" x14ac:dyDescent="0.3">
      <c r="A327" t="s">
        <v>25264</v>
      </c>
      <c r="B327">
        <v>116724075</v>
      </c>
      <c r="C327">
        <v>41000000</v>
      </c>
      <c r="D327">
        <f t="shared" si="10"/>
        <v>75724075</v>
      </c>
      <c r="E327">
        <f t="shared" si="11"/>
        <v>184.69286585365853</v>
      </c>
    </row>
    <row r="328" spans="1:5" x14ac:dyDescent="0.3">
      <c r="A328" t="s">
        <v>25645</v>
      </c>
      <c r="B328">
        <v>113502246</v>
      </c>
      <c r="C328">
        <v>38000000</v>
      </c>
      <c r="D328">
        <f t="shared" si="10"/>
        <v>75502246</v>
      </c>
      <c r="E328">
        <f t="shared" si="11"/>
        <v>198.69012105263158</v>
      </c>
    </row>
    <row r="329" spans="1:5" x14ac:dyDescent="0.3">
      <c r="A329" t="s">
        <v>26879</v>
      </c>
      <c r="B329">
        <v>85300000</v>
      </c>
      <c r="C329">
        <v>10000000</v>
      </c>
      <c r="D329">
        <f t="shared" si="10"/>
        <v>75300000</v>
      </c>
      <c r="E329">
        <f t="shared" si="11"/>
        <v>753</v>
      </c>
    </row>
    <row r="330" spans="1:5" x14ac:dyDescent="0.3">
      <c r="A330" t="s">
        <v>25851</v>
      </c>
      <c r="B330">
        <v>100241322</v>
      </c>
      <c r="C330">
        <v>25000000</v>
      </c>
      <c r="D330">
        <f t="shared" si="10"/>
        <v>75241322</v>
      </c>
      <c r="E330">
        <f t="shared" si="11"/>
        <v>300.96528799999999</v>
      </c>
    </row>
    <row r="331" spans="1:5" x14ac:dyDescent="0.3">
      <c r="A331" t="s">
        <v>24701</v>
      </c>
      <c r="B331">
        <v>148213377</v>
      </c>
      <c r="C331">
        <v>73000000</v>
      </c>
      <c r="D331">
        <f t="shared" si="10"/>
        <v>75213377</v>
      </c>
      <c r="E331">
        <f t="shared" si="11"/>
        <v>103.03202328767122</v>
      </c>
    </row>
    <row r="332" spans="1:5" x14ac:dyDescent="0.3">
      <c r="A332" t="s">
        <v>24582</v>
      </c>
      <c r="B332">
        <v>155019340</v>
      </c>
      <c r="C332">
        <v>80000000</v>
      </c>
      <c r="D332">
        <f t="shared" si="10"/>
        <v>75019340</v>
      </c>
      <c r="E332">
        <f t="shared" si="11"/>
        <v>93.774175</v>
      </c>
    </row>
    <row r="333" spans="1:5" x14ac:dyDescent="0.3">
      <c r="A333" t="s">
        <v>25481</v>
      </c>
      <c r="B333">
        <v>110008260</v>
      </c>
      <c r="C333">
        <v>35000000</v>
      </c>
      <c r="D333">
        <f t="shared" si="10"/>
        <v>75008260</v>
      </c>
      <c r="E333">
        <f t="shared" si="11"/>
        <v>214.30931428571429</v>
      </c>
    </row>
    <row r="334" spans="1:5" x14ac:dyDescent="0.3">
      <c r="A334" t="s">
        <v>24951</v>
      </c>
      <c r="B334">
        <v>128769345</v>
      </c>
      <c r="C334">
        <v>54000000</v>
      </c>
      <c r="D334">
        <f t="shared" si="10"/>
        <v>74769345</v>
      </c>
      <c r="E334">
        <f t="shared" si="11"/>
        <v>138.46174999999999</v>
      </c>
    </row>
    <row r="335" spans="1:5" x14ac:dyDescent="0.3">
      <c r="A335" t="s">
        <v>25439</v>
      </c>
      <c r="B335">
        <v>109712885</v>
      </c>
      <c r="C335">
        <v>35000000</v>
      </c>
      <c r="D335">
        <f t="shared" si="10"/>
        <v>74712885</v>
      </c>
      <c r="E335">
        <f t="shared" si="11"/>
        <v>213.46538571428573</v>
      </c>
    </row>
    <row r="336" spans="1:5" x14ac:dyDescent="0.3">
      <c r="A336" t="s">
        <v>26135</v>
      </c>
      <c r="B336">
        <v>94497271</v>
      </c>
      <c r="C336">
        <v>20000000</v>
      </c>
      <c r="D336">
        <f t="shared" si="10"/>
        <v>74497271</v>
      </c>
      <c r="E336">
        <f t="shared" si="11"/>
        <v>372.486355</v>
      </c>
    </row>
    <row r="337" spans="1:5" x14ac:dyDescent="0.3">
      <c r="A337" t="s">
        <v>27583</v>
      </c>
      <c r="B337">
        <v>76400000</v>
      </c>
      <c r="C337">
        <v>2280000</v>
      </c>
      <c r="D337">
        <f t="shared" si="10"/>
        <v>74120000</v>
      </c>
      <c r="E337">
        <f t="shared" si="11"/>
        <v>3250.8771929824561</v>
      </c>
    </row>
    <row r="338" spans="1:5" x14ac:dyDescent="0.3">
      <c r="A338" t="s">
        <v>25887</v>
      </c>
      <c r="B338">
        <v>96067179</v>
      </c>
      <c r="C338">
        <v>22000000</v>
      </c>
      <c r="D338">
        <f t="shared" si="10"/>
        <v>74067179</v>
      </c>
      <c r="E338">
        <f t="shared" si="11"/>
        <v>336.6689954545455</v>
      </c>
    </row>
    <row r="339" spans="1:5" x14ac:dyDescent="0.3">
      <c r="A339" t="s">
        <v>25243</v>
      </c>
      <c r="B339">
        <v>116006080</v>
      </c>
      <c r="C339">
        <v>42000000</v>
      </c>
      <c r="D339">
        <f t="shared" si="10"/>
        <v>74006080</v>
      </c>
      <c r="E339">
        <f t="shared" si="11"/>
        <v>176.20495238095236</v>
      </c>
    </row>
    <row r="340" spans="1:5" x14ac:dyDescent="0.3">
      <c r="A340" t="s">
        <v>25276</v>
      </c>
      <c r="B340">
        <v>111760631</v>
      </c>
      <c r="C340">
        <v>38000000</v>
      </c>
      <c r="D340">
        <f t="shared" si="10"/>
        <v>73760631</v>
      </c>
      <c r="E340">
        <f t="shared" si="11"/>
        <v>194.10692368421053</v>
      </c>
    </row>
    <row r="341" spans="1:5" x14ac:dyDescent="0.3">
      <c r="A341" t="s">
        <v>25043</v>
      </c>
      <c r="B341">
        <v>125548685</v>
      </c>
      <c r="C341">
        <v>52000000</v>
      </c>
      <c r="D341">
        <f t="shared" si="10"/>
        <v>73548685</v>
      </c>
      <c r="E341">
        <f t="shared" si="11"/>
        <v>141.43977884615384</v>
      </c>
    </row>
    <row r="342" spans="1:5" x14ac:dyDescent="0.3">
      <c r="A342" t="s">
        <v>24245</v>
      </c>
      <c r="B342">
        <v>238371987</v>
      </c>
      <c r="C342">
        <v>165000000</v>
      </c>
      <c r="D342">
        <f t="shared" si="10"/>
        <v>73371987</v>
      </c>
      <c r="E342">
        <f t="shared" si="11"/>
        <v>44.467870909090905</v>
      </c>
    </row>
    <row r="343" spans="1:5" x14ac:dyDescent="0.3">
      <c r="A343" t="s">
        <v>24447</v>
      </c>
      <c r="B343">
        <v>173005002</v>
      </c>
      <c r="C343">
        <v>100000000</v>
      </c>
      <c r="D343">
        <f t="shared" si="10"/>
        <v>73005002</v>
      </c>
      <c r="E343">
        <f t="shared" si="11"/>
        <v>73.00500199999999</v>
      </c>
    </row>
    <row r="344" spans="1:5" x14ac:dyDescent="0.3">
      <c r="A344" t="s">
        <v>24710</v>
      </c>
      <c r="B344">
        <v>144156464</v>
      </c>
      <c r="C344">
        <v>71500000</v>
      </c>
      <c r="D344">
        <f t="shared" si="10"/>
        <v>72656464</v>
      </c>
      <c r="E344">
        <f t="shared" si="11"/>
        <v>101.61743216783216</v>
      </c>
    </row>
    <row r="345" spans="1:5" x14ac:dyDescent="0.3">
      <c r="A345" t="s">
        <v>25593</v>
      </c>
      <c r="B345">
        <v>104632573</v>
      </c>
      <c r="C345">
        <v>32000000</v>
      </c>
      <c r="D345">
        <f t="shared" si="10"/>
        <v>72632573</v>
      </c>
      <c r="E345">
        <f t="shared" si="11"/>
        <v>226.97679062499998</v>
      </c>
    </row>
    <row r="346" spans="1:5" x14ac:dyDescent="0.3">
      <c r="A346" t="s">
        <v>26015</v>
      </c>
      <c r="B346">
        <v>80000000</v>
      </c>
      <c r="C346">
        <v>8200000</v>
      </c>
      <c r="D346">
        <f t="shared" si="10"/>
        <v>71800000</v>
      </c>
      <c r="E346">
        <f t="shared" si="11"/>
        <v>875.60975609756099</v>
      </c>
    </row>
    <row r="347" spans="1:5" x14ac:dyDescent="0.3">
      <c r="A347" t="s">
        <v>24304</v>
      </c>
      <c r="B347">
        <v>216366733</v>
      </c>
      <c r="C347">
        <v>145000000</v>
      </c>
      <c r="D347">
        <f t="shared" si="10"/>
        <v>71366733</v>
      </c>
      <c r="E347">
        <f t="shared" si="11"/>
        <v>49.218436551724139</v>
      </c>
    </row>
    <row r="348" spans="1:5" x14ac:dyDescent="0.3">
      <c r="A348" t="s">
        <v>25647</v>
      </c>
      <c r="B348">
        <v>108244774</v>
      </c>
      <c r="C348">
        <v>37000000</v>
      </c>
      <c r="D348">
        <f t="shared" si="10"/>
        <v>71244774</v>
      </c>
      <c r="E348">
        <f t="shared" si="11"/>
        <v>192.55344324324324</v>
      </c>
    </row>
    <row r="349" spans="1:5" x14ac:dyDescent="0.3">
      <c r="A349" t="s">
        <v>24715</v>
      </c>
      <c r="B349">
        <v>141204016</v>
      </c>
      <c r="C349">
        <v>70000000</v>
      </c>
      <c r="D349">
        <f t="shared" si="10"/>
        <v>71204016</v>
      </c>
      <c r="E349">
        <f t="shared" si="11"/>
        <v>101.72002285714285</v>
      </c>
    </row>
    <row r="350" spans="1:5" x14ac:dyDescent="0.3">
      <c r="A350" t="s">
        <v>25653</v>
      </c>
      <c r="B350">
        <v>100422786</v>
      </c>
      <c r="C350">
        <v>30000000</v>
      </c>
      <c r="D350">
        <f t="shared" si="10"/>
        <v>70422786</v>
      </c>
      <c r="E350">
        <f t="shared" si="11"/>
        <v>234.74262000000002</v>
      </c>
    </row>
    <row r="351" spans="1:5" x14ac:dyDescent="0.3">
      <c r="A351" t="s">
        <v>26878</v>
      </c>
      <c r="B351">
        <v>80150343</v>
      </c>
      <c r="C351">
        <v>10000000</v>
      </c>
      <c r="D351">
        <f t="shared" si="10"/>
        <v>70150343</v>
      </c>
      <c r="E351">
        <f t="shared" si="11"/>
        <v>701.50342999999998</v>
      </c>
    </row>
    <row r="352" spans="1:5" x14ac:dyDescent="0.3">
      <c r="A352" t="s">
        <v>25598</v>
      </c>
      <c r="B352">
        <v>101470202</v>
      </c>
      <c r="C352">
        <v>32000000</v>
      </c>
      <c r="D352">
        <f t="shared" si="10"/>
        <v>69470202</v>
      </c>
      <c r="E352">
        <f t="shared" si="11"/>
        <v>217.09438125</v>
      </c>
    </row>
    <row r="353" spans="1:5" x14ac:dyDescent="0.3">
      <c r="A353" t="s">
        <v>27482</v>
      </c>
      <c r="B353">
        <v>77413017</v>
      </c>
      <c r="C353">
        <v>8000000</v>
      </c>
      <c r="D353">
        <f t="shared" si="10"/>
        <v>69413017</v>
      </c>
      <c r="E353">
        <f t="shared" si="11"/>
        <v>867.6627125</v>
      </c>
    </row>
    <row r="354" spans="1:5" x14ac:dyDescent="0.3">
      <c r="A354" t="s">
        <v>24568</v>
      </c>
      <c r="B354">
        <v>153288182</v>
      </c>
      <c r="C354">
        <v>84000000</v>
      </c>
      <c r="D354">
        <f t="shared" si="10"/>
        <v>69288182</v>
      </c>
      <c r="E354">
        <f t="shared" si="11"/>
        <v>82.485930952380954</v>
      </c>
    </row>
    <row r="355" spans="1:5" x14ac:dyDescent="0.3">
      <c r="A355" t="s">
        <v>26340</v>
      </c>
      <c r="B355">
        <v>86049418</v>
      </c>
      <c r="C355">
        <v>17000000</v>
      </c>
      <c r="D355">
        <f t="shared" si="10"/>
        <v>69049418</v>
      </c>
      <c r="E355">
        <f t="shared" si="11"/>
        <v>406.1730470588235</v>
      </c>
    </row>
    <row r="356" spans="1:5" x14ac:dyDescent="0.3">
      <c r="A356" t="s">
        <v>26663</v>
      </c>
      <c r="B356">
        <v>83025853</v>
      </c>
      <c r="C356">
        <v>14000000</v>
      </c>
      <c r="D356">
        <f t="shared" si="10"/>
        <v>69025853</v>
      </c>
      <c r="E356">
        <f t="shared" si="11"/>
        <v>493.04180714285712</v>
      </c>
    </row>
    <row r="357" spans="1:5" x14ac:dyDescent="0.3">
      <c r="A357" t="s">
        <v>26881</v>
      </c>
      <c r="B357">
        <v>78845130</v>
      </c>
      <c r="C357">
        <v>10000000</v>
      </c>
      <c r="D357">
        <f t="shared" si="10"/>
        <v>68845130</v>
      </c>
      <c r="E357">
        <f t="shared" si="11"/>
        <v>688.45130000000006</v>
      </c>
    </row>
    <row r="358" spans="1:5" x14ac:dyDescent="0.3">
      <c r="A358" t="s">
        <v>25277</v>
      </c>
      <c r="B358">
        <v>108706165</v>
      </c>
      <c r="C358">
        <v>40000000</v>
      </c>
      <c r="D358">
        <f t="shared" si="10"/>
        <v>68706165</v>
      </c>
      <c r="E358">
        <f t="shared" si="11"/>
        <v>171.7654125</v>
      </c>
    </row>
    <row r="359" spans="1:5" x14ac:dyDescent="0.3">
      <c r="A359" t="s">
        <v>26067</v>
      </c>
      <c r="B359">
        <v>90636983</v>
      </c>
      <c r="C359">
        <v>22000000</v>
      </c>
      <c r="D359">
        <f t="shared" si="10"/>
        <v>68636983</v>
      </c>
      <c r="E359">
        <f t="shared" si="11"/>
        <v>311.9862863636364</v>
      </c>
    </row>
    <row r="360" spans="1:5" x14ac:dyDescent="0.3">
      <c r="A360" t="s">
        <v>26834</v>
      </c>
      <c r="B360">
        <v>93571803</v>
      </c>
      <c r="C360">
        <v>25000000</v>
      </c>
      <c r="D360">
        <f t="shared" si="10"/>
        <v>68571803</v>
      </c>
      <c r="E360">
        <f t="shared" si="11"/>
        <v>274.28721200000001</v>
      </c>
    </row>
    <row r="361" spans="1:5" x14ac:dyDescent="0.3">
      <c r="A361" t="s">
        <v>24196</v>
      </c>
      <c r="B361">
        <v>268488329</v>
      </c>
      <c r="C361">
        <v>200000000</v>
      </c>
      <c r="D361">
        <f t="shared" si="10"/>
        <v>68488329</v>
      </c>
      <c r="E361">
        <f t="shared" si="11"/>
        <v>34.244164500000004</v>
      </c>
    </row>
    <row r="362" spans="1:5" x14ac:dyDescent="0.3">
      <c r="A362" t="s">
        <v>25565</v>
      </c>
      <c r="B362">
        <v>102413606</v>
      </c>
      <c r="C362">
        <v>34000000</v>
      </c>
      <c r="D362">
        <f t="shared" si="10"/>
        <v>68413606</v>
      </c>
      <c r="E362">
        <f t="shared" si="11"/>
        <v>201.21648823529412</v>
      </c>
    </row>
    <row r="363" spans="1:5" x14ac:dyDescent="0.3">
      <c r="A363" t="s">
        <v>26754</v>
      </c>
      <c r="B363">
        <v>78900000</v>
      </c>
      <c r="C363">
        <v>11000000</v>
      </c>
      <c r="D363">
        <f t="shared" si="10"/>
        <v>67900000</v>
      </c>
      <c r="E363">
        <f t="shared" si="11"/>
        <v>617.27272727272725</v>
      </c>
    </row>
    <row r="364" spans="1:5" x14ac:dyDescent="0.3">
      <c r="A364" t="s">
        <v>27014</v>
      </c>
      <c r="B364">
        <v>78900000</v>
      </c>
      <c r="C364">
        <v>11000000</v>
      </c>
      <c r="D364">
        <f t="shared" si="10"/>
        <v>67900000</v>
      </c>
      <c r="E364">
        <f t="shared" si="11"/>
        <v>617.27272727272725</v>
      </c>
    </row>
    <row r="365" spans="1:5" x14ac:dyDescent="0.3">
      <c r="A365" t="s">
        <v>26756</v>
      </c>
      <c r="B365">
        <v>79568000</v>
      </c>
      <c r="C365">
        <v>12000000</v>
      </c>
      <c r="D365">
        <f t="shared" si="10"/>
        <v>67568000</v>
      </c>
      <c r="E365">
        <f t="shared" si="11"/>
        <v>563.06666666666661</v>
      </c>
    </row>
    <row r="366" spans="1:5" x14ac:dyDescent="0.3">
      <c r="A366" t="s">
        <v>25280</v>
      </c>
      <c r="B366">
        <v>107458785</v>
      </c>
      <c r="C366">
        <v>40000000</v>
      </c>
      <c r="D366">
        <f t="shared" si="10"/>
        <v>67458785</v>
      </c>
      <c r="E366">
        <f t="shared" si="11"/>
        <v>168.6469625</v>
      </c>
    </row>
    <row r="367" spans="1:5" x14ac:dyDescent="0.3">
      <c r="A367" t="s">
        <v>24570</v>
      </c>
      <c r="B367">
        <v>137340146</v>
      </c>
      <c r="C367">
        <v>70000000</v>
      </c>
      <c r="D367">
        <f t="shared" si="10"/>
        <v>67340146</v>
      </c>
      <c r="E367">
        <f t="shared" si="11"/>
        <v>96.200208571428576</v>
      </c>
    </row>
    <row r="368" spans="1:5" x14ac:dyDescent="0.3">
      <c r="A368" t="s">
        <v>25649</v>
      </c>
      <c r="B368">
        <v>100125340</v>
      </c>
      <c r="C368">
        <v>33000000</v>
      </c>
      <c r="D368">
        <f t="shared" si="10"/>
        <v>67125340</v>
      </c>
      <c r="E368">
        <f t="shared" si="11"/>
        <v>203.41012121212123</v>
      </c>
    </row>
    <row r="369" spans="1:5" x14ac:dyDescent="0.3">
      <c r="A369" t="s">
        <v>26398</v>
      </c>
      <c r="B369">
        <v>85200000</v>
      </c>
      <c r="C369">
        <v>18500000</v>
      </c>
      <c r="D369">
        <f t="shared" si="10"/>
        <v>66700000</v>
      </c>
      <c r="E369">
        <f t="shared" si="11"/>
        <v>360.54054054054052</v>
      </c>
    </row>
    <row r="370" spans="1:5" x14ac:dyDescent="0.3">
      <c r="A370" t="s">
        <v>25020</v>
      </c>
      <c r="B370">
        <v>118683135</v>
      </c>
      <c r="C370">
        <v>52000000</v>
      </c>
      <c r="D370">
        <f t="shared" si="10"/>
        <v>66683135</v>
      </c>
      <c r="E370">
        <f t="shared" si="11"/>
        <v>128.23679807692307</v>
      </c>
    </row>
    <row r="371" spans="1:5" x14ac:dyDescent="0.3">
      <c r="A371" t="s">
        <v>24404</v>
      </c>
      <c r="B371">
        <v>186336103</v>
      </c>
      <c r="C371">
        <v>120000000</v>
      </c>
      <c r="D371">
        <f t="shared" si="10"/>
        <v>66336103</v>
      </c>
      <c r="E371">
        <f t="shared" si="11"/>
        <v>55.280085833333338</v>
      </c>
    </row>
    <row r="372" spans="1:5" x14ac:dyDescent="0.3">
      <c r="A372" t="s">
        <v>24481</v>
      </c>
      <c r="B372">
        <v>161317423</v>
      </c>
      <c r="C372">
        <v>95000000</v>
      </c>
      <c r="D372">
        <f t="shared" si="10"/>
        <v>66317423</v>
      </c>
      <c r="E372">
        <f t="shared" si="11"/>
        <v>69.807813684210529</v>
      </c>
    </row>
    <row r="373" spans="1:5" x14ac:dyDescent="0.3">
      <c r="A373" t="s">
        <v>24176</v>
      </c>
      <c r="B373">
        <v>291021565</v>
      </c>
      <c r="C373">
        <v>225000000</v>
      </c>
      <c r="D373">
        <f t="shared" si="10"/>
        <v>66021565</v>
      </c>
      <c r="E373">
        <f t="shared" si="11"/>
        <v>29.342917777777778</v>
      </c>
    </row>
    <row r="374" spans="1:5" x14ac:dyDescent="0.3">
      <c r="A374" t="s">
        <v>25506</v>
      </c>
      <c r="B374">
        <v>76600000</v>
      </c>
      <c r="C374">
        <v>10700000</v>
      </c>
      <c r="D374">
        <f t="shared" si="10"/>
        <v>65900000</v>
      </c>
      <c r="E374">
        <f t="shared" si="11"/>
        <v>615.8878504672897</v>
      </c>
    </row>
    <row r="375" spans="1:5" x14ac:dyDescent="0.3">
      <c r="A375" t="s">
        <v>24394</v>
      </c>
      <c r="B375">
        <v>190871240</v>
      </c>
      <c r="C375">
        <v>125000000</v>
      </c>
      <c r="D375">
        <f t="shared" si="10"/>
        <v>65871240</v>
      </c>
      <c r="E375">
        <f t="shared" si="11"/>
        <v>52.696991999999995</v>
      </c>
    </row>
    <row r="376" spans="1:5" x14ac:dyDescent="0.3">
      <c r="A376" t="s">
        <v>24555</v>
      </c>
      <c r="B376">
        <v>150832203</v>
      </c>
      <c r="C376">
        <v>85000000</v>
      </c>
      <c r="D376">
        <f t="shared" si="10"/>
        <v>65832203</v>
      </c>
      <c r="E376">
        <f t="shared" si="11"/>
        <v>77.449650588235301</v>
      </c>
    </row>
    <row r="377" spans="1:5" x14ac:dyDescent="0.3">
      <c r="A377" t="s">
        <v>24583</v>
      </c>
      <c r="B377">
        <v>145771527</v>
      </c>
      <c r="C377">
        <v>80000000</v>
      </c>
      <c r="D377">
        <f t="shared" si="10"/>
        <v>65771527</v>
      </c>
      <c r="E377">
        <f t="shared" si="11"/>
        <v>82.214408750000004</v>
      </c>
    </row>
    <row r="378" spans="1:5" x14ac:dyDescent="0.3">
      <c r="A378" t="s">
        <v>24839</v>
      </c>
      <c r="B378">
        <v>125603360</v>
      </c>
      <c r="C378">
        <v>60000000</v>
      </c>
      <c r="D378">
        <f t="shared" si="10"/>
        <v>65603360</v>
      </c>
      <c r="E378">
        <f t="shared" si="11"/>
        <v>109.33893333333333</v>
      </c>
    </row>
    <row r="379" spans="1:5" x14ac:dyDescent="0.3">
      <c r="A379" t="s">
        <v>24584</v>
      </c>
      <c r="B379">
        <v>140459099</v>
      </c>
      <c r="C379">
        <v>75000000</v>
      </c>
      <c r="D379">
        <f t="shared" si="10"/>
        <v>65459099</v>
      </c>
      <c r="E379">
        <f t="shared" si="11"/>
        <v>87.278798666666674</v>
      </c>
    </row>
    <row r="380" spans="1:5" x14ac:dyDescent="0.3">
      <c r="A380" t="s">
        <v>25853</v>
      </c>
      <c r="B380">
        <v>91457688</v>
      </c>
      <c r="C380">
        <v>26000000</v>
      </c>
      <c r="D380">
        <f t="shared" si="10"/>
        <v>65457688</v>
      </c>
      <c r="E380">
        <f t="shared" si="11"/>
        <v>251.76033846153848</v>
      </c>
    </row>
    <row r="381" spans="1:5" x14ac:dyDescent="0.3">
      <c r="A381" t="s">
        <v>26401</v>
      </c>
      <c r="B381">
        <v>82389560</v>
      </c>
      <c r="C381">
        <v>17000000</v>
      </c>
      <c r="D381">
        <f t="shared" si="10"/>
        <v>65389560</v>
      </c>
      <c r="E381">
        <f t="shared" si="11"/>
        <v>384.64447058823532</v>
      </c>
    </row>
    <row r="382" spans="1:5" x14ac:dyDescent="0.3">
      <c r="A382" t="s">
        <v>25907</v>
      </c>
      <c r="B382">
        <v>82234139</v>
      </c>
      <c r="C382">
        <v>17000000</v>
      </c>
      <c r="D382">
        <f t="shared" si="10"/>
        <v>65234139</v>
      </c>
      <c r="E382">
        <f t="shared" si="11"/>
        <v>383.7302294117647</v>
      </c>
    </row>
    <row r="383" spans="1:5" x14ac:dyDescent="0.3">
      <c r="A383" t="s">
        <v>25652</v>
      </c>
      <c r="B383">
        <v>90135191</v>
      </c>
      <c r="C383">
        <v>25000000</v>
      </c>
      <c r="D383">
        <f t="shared" si="10"/>
        <v>65135191</v>
      </c>
      <c r="E383">
        <f t="shared" si="11"/>
        <v>260.54076400000002</v>
      </c>
    </row>
    <row r="384" spans="1:5" x14ac:dyDescent="0.3">
      <c r="A384" t="s">
        <v>26138</v>
      </c>
      <c r="B384">
        <v>84518155</v>
      </c>
      <c r="C384">
        <v>20000000</v>
      </c>
      <c r="D384">
        <f t="shared" si="10"/>
        <v>64518155</v>
      </c>
      <c r="E384">
        <f t="shared" si="11"/>
        <v>322.59077500000001</v>
      </c>
    </row>
    <row r="385" spans="1:5" x14ac:dyDescent="0.3">
      <c r="A385" t="s">
        <v>24311</v>
      </c>
      <c r="B385">
        <v>209364921</v>
      </c>
      <c r="C385">
        <v>145000000</v>
      </c>
      <c r="D385">
        <f t="shared" si="10"/>
        <v>64364921</v>
      </c>
      <c r="E385">
        <f t="shared" si="11"/>
        <v>44.389600689655175</v>
      </c>
    </row>
    <row r="386" spans="1:5" x14ac:dyDescent="0.3">
      <c r="A386" t="s">
        <v>26042</v>
      </c>
      <c r="B386">
        <v>86930411</v>
      </c>
      <c r="C386">
        <v>23000000</v>
      </c>
      <c r="D386">
        <f t="shared" ref="D386:D449" si="12">B386-C386</f>
        <v>63930411</v>
      </c>
      <c r="E386">
        <f t="shared" ref="E386:E449" si="13">(D386/C386)*100</f>
        <v>277.95830869565219</v>
      </c>
    </row>
    <row r="387" spans="1:5" x14ac:dyDescent="0.3">
      <c r="A387" t="s">
        <v>24545</v>
      </c>
      <c r="B387">
        <v>148313048</v>
      </c>
      <c r="C387">
        <v>85000000</v>
      </c>
      <c r="D387">
        <f t="shared" si="12"/>
        <v>63313048</v>
      </c>
      <c r="E387">
        <f t="shared" si="13"/>
        <v>74.485938823529409</v>
      </c>
    </row>
    <row r="388" spans="1:5" x14ac:dyDescent="0.3">
      <c r="A388" t="s">
        <v>26753</v>
      </c>
      <c r="B388">
        <v>75074950</v>
      </c>
      <c r="C388">
        <v>12000000</v>
      </c>
      <c r="D388">
        <f t="shared" si="12"/>
        <v>63074950</v>
      </c>
      <c r="E388">
        <f t="shared" si="13"/>
        <v>525.62458333333336</v>
      </c>
    </row>
    <row r="389" spans="1:5" x14ac:dyDescent="0.3">
      <c r="A389" t="s">
        <v>24443</v>
      </c>
      <c r="B389">
        <v>162804648</v>
      </c>
      <c r="C389">
        <v>100000000</v>
      </c>
      <c r="D389">
        <f t="shared" si="12"/>
        <v>62804648</v>
      </c>
      <c r="E389">
        <f t="shared" si="13"/>
        <v>62.804647999999993</v>
      </c>
    </row>
    <row r="390" spans="1:5" x14ac:dyDescent="0.3">
      <c r="A390" t="s">
        <v>25626</v>
      </c>
      <c r="B390">
        <v>93749203</v>
      </c>
      <c r="C390">
        <v>31000000</v>
      </c>
      <c r="D390">
        <f t="shared" si="12"/>
        <v>62749203</v>
      </c>
      <c r="E390">
        <f t="shared" si="13"/>
        <v>202.41678387096775</v>
      </c>
    </row>
    <row r="391" spans="1:5" x14ac:dyDescent="0.3">
      <c r="A391" t="s">
        <v>26142</v>
      </c>
      <c r="B391">
        <v>82624961</v>
      </c>
      <c r="C391">
        <v>20000000</v>
      </c>
      <c r="D391">
        <f t="shared" si="12"/>
        <v>62624961</v>
      </c>
      <c r="E391">
        <f t="shared" si="13"/>
        <v>313.12480499999998</v>
      </c>
    </row>
    <row r="392" spans="1:5" x14ac:dyDescent="0.3">
      <c r="A392" t="s">
        <v>27023</v>
      </c>
      <c r="B392">
        <v>71519230</v>
      </c>
      <c r="C392">
        <v>9000000</v>
      </c>
      <c r="D392">
        <f t="shared" si="12"/>
        <v>62519230</v>
      </c>
      <c r="E392">
        <f t="shared" si="13"/>
        <v>694.65811111111111</v>
      </c>
    </row>
    <row r="393" spans="1:5" x14ac:dyDescent="0.3">
      <c r="A393" t="s">
        <v>25281</v>
      </c>
      <c r="B393">
        <v>102310175</v>
      </c>
      <c r="C393">
        <v>40000000</v>
      </c>
      <c r="D393">
        <f t="shared" si="12"/>
        <v>62310175</v>
      </c>
      <c r="E393">
        <f t="shared" si="13"/>
        <v>155.77543750000001</v>
      </c>
    </row>
    <row r="394" spans="1:5" x14ac:dyDescent="0.3">
      <c r="A394" t="s">
        <v>25167</v>
      </c>
      <c r="B394">
        <v>110000082</v>
      </c>
      <c r="C394">
        <v>48000000</v>
      </c>
      <c r="D394">
        <f t="shared" si="12"/>
        <v>62000082</v>
      </c>
      <c r="E394">
        <f t="shared" si="13"/>
        <v>129.16683749999999</v>
      </c>
    </row>
    <row r="395" spans="1:5" x14ac:dyDescent="0.3">
      <c r="A395" t="s">
        <v>24362</v>
      </c>
      <c r="B395">
        <v>186830669</v>
      </c>
      <c r="C395">
        <v>125000000</v>
      </c>
      <c r="D395">
        <f t="shared" si="12"/>
        <v>61830669</v>
      </c>
      <c r="E395">
        <f t="shared" si="13"/>
        <v>49.4645352</v>
      </c>
    </row>
    <row r="396" spans="1:5" x14ac:dyDescent="0.3">
      <c r="A396" t="s">
        <v>25168</v>
      </c>
      <c r="B396">
        <v>106807667</v>
      </c>
      <c r="C396">
        <v>45000000</v>
      </c>
      <c r="D396">
        <f t="shared" si="12"/>
        <v>61807667</v>
      </c>
      <c r="E396">
        <f t="shared" si="13"/>
        <v>137.35037111111112</v>
      </c>
    </row>
    <row r="397" spans="1:5" x14ac:dyDescent="0.3">
      <c r="A397" t="s">
        <v>27062</v>
      </c>
      <c r="B397">
        <v>69800000</v>
      </c>
      <c r="C397">
        <v>8000000</v>
      </c>
      <c r="D397">
        <f t="shared" si="12"/>
        <v>61800000</v>
      </c>
      <c r="E397">
        <f t="shared" si="13"/>
        <v>772.5</v>
      </c>
    </row>
    <row r="398" spans="1:5" x14ac:dyDescent="0.3">
      <c r="A398" t="s">
        <v>25244</v>
      </c>
      <c r="B398">
        <v>106793915</v>
      </c>
      <c r="C398">
        <v>45000000</v>
      </c>
      <c r="D398">
        <f t="shared" si="12"/>
        <v>61793915</v>
      </c>
      <c r="E398">
        <f t="shared" si="13"/>
        <v>137.31981111111111</v>
      </c>
    </row>
    <row r="399" spans="1:5" x14ac:dyDescent="0.3">
      <c r="A399" t="s">
        <v>24369</v>
      </c>
      <c r="B399">
        <v>186739919</v>
      </c>
      <c r="C399">
        <v>125000000</v>
      </c>
      <c r="D399">
        <f t="shared" si="12"/>
        <v>61739919</v>
      </c>
      <c r="E399">
        <f t="shared" si="13"/>
        <v>49.391935199999999</v>
      </c>
    </row>
    <row r="400" spans="1:5" x14ac:dyDescent="0.3">
      <c r="A400" t="s">
        <v>24307</v>
      </c>
      <c r="B400">
        <v>201573391</v>
      </c>
      <c r="C400">
        <v>140000000</v>
      </c>
      <c r="D400">
        <f t="shared" si="12"/>
        <v>61573391</v>
      </c>
      <c r="E400">
        <f t="shared" si="13"/>
        <v>43.98099357142857</v>
      </c>
    </row>
    <row r="401" spans="1:5" x14ac:dyDescent="0.3">
      <c r="A401" t="s">
        <v>24836</v>
      </c>
      <c r="B401">
        <v>121468960</v>
      </c>
      <c r="C401">
        <v>60000000</v>
      </c>
      <c r="D401">
        <f t="shared" si="12"/>
        <v>61468960</v>
      </c>
      <c r="E401">
        <f t="shared" si="13"/>
        <v>102.44826666666667</v>
      </c>
    </row>
    <row r="402" spans="1:5" x14ac:dyDescent="0.3">
      <c r="A402" t="s">
        <v>27502</v>
      </c>
      <c r="B402">
        <v>64423650</v>
      </c>
      <c r="C402">
        <v>3000000</v>
      </c>
      <c r="D402">
        <f t="shared" si="12"/>
        <v>61423650</v>
      </c>
      <c r="E402">
        <f t="shared" si="13"/>
        <v>2047.4550000000002</v>
      </c>
    </row>
    <row r="403" spans="1:5" x14ac:dyDescent="0.3">
      <c r="A403" t="s">
        <v>24241</v>
      </c>
      <c r="B403">
        <v>241407328</v>
      </c>
      <c r="C403">
        <v>180000000</v>
      </c>
      <c r="D403">
        <f t="shared" si="12"/>
        <v>61407328</v>
      </c>
      <c r="E403">
        <f t="shared" si="13"/>
        <v>34.115182222222224</v>
      </c>
    </row>
    <row r="404" spans="1:5" x14ac:dyDescent="0.3">
      <c r="A404" t="s">
        <v>25854</v>
      </c>
      <c r="B404">
        <v>87341380</v>
      </c>
      <c r="C404">
        <v>27000000</v>
      </c>
      <c r="D404">
        <f t="shared" si="12"/>
        <v>60341380</v>
      </c>
      <c r="E404">
        <f t="shared" si="13"/>
        <v>223.48659259259259</v>
      </c>
    </row>
    <row r="405" spans="1:5" x14ac:dyDescent="0.3">
      <c r="A405" t="s">
        <v>27405</v>
      </c>
      <c r="B405">
        <v>62549000</v>
      </c>
      <c r="C405">
        <v>2300000</v>
      </c>
      <c r="D405">
        <f t="shared" si="12"/>
        <v>60249000</v>
      </c>
      <c r="E405">
        <f t="shared" si="13"/>
        <v>2619.5217391304345</v>
      </c>
    </row>
    <row r="406" spans="1:5" x14ac:dyDescent="0.3">
      <c r="A406" t="s">
        <v>26755</v>
      </c>
      <c r="B406">
        <v>72217000</v>
      </c>
      <c r="C406">
        <v>12000000</v>
      </c>
      <c r="D406">
        <f t="shared" si="12"/>
        <v>60217000</v>
      </c>
      <c r="E406">
        <f t="shared" si="13"/>
        <v>501.80833333333334</v>
      </c>
    </row>
    <row r="407" spans="1:5" x14ac:dyDescent="0.3">
      <c r="A407" t="s">
        <v>27370</v>
      </c>
      <c r="B407">
        <v>65069140</v>
      </c>
      <c r="C407">
        <v>5000000</v>
      </c>
      <c r="D407">
        <f t="shared" si="12"/>
        <v>60069140</v>
      </c>
      <c r="E407">
        <f t="shared" si="13"/>
        <v>1201.3828000000001</v>
      </c>
    </row>
    <row r="408" spans="1:5" x14ac:dyDescent="0.3">
      <c r="A408" t="s">
        <v>25397</v>
      </c>
      <c r="B408">
        <v>80050171</v>
      </c>
      <c r="C408">
        <v>20000000</v>
      </c>
      <c r="D408">
        <f t="shared" si="12"/>
        <v>60050171</v>
      </c>
      <c r="E408">
        <f t="shared" si="13"/>
        <v>300.250855</v>
      </c>
    </row>
    <row r="409" spans="1:5" x14ac:dyDescent="0.3">
      <c r="A409" t="s">
        <v>24821</v>
      </c>
      <c r="B409">
        <v>122012710</v>
      </c>
      <c r="C409">
        <v>62000000</v>
      </c>
      <c r="D409">
        <f t="shared" si="12"/>
        <v>60012710</v>
      </c>
      <c r="E409">
        <f t="shared" si="13"/>
        <v>96.794693548387102</v>
      </c>
    </row>
    <row r="410" spans="1:5" x14ac:dyDescent="0.3">
      <c r="A410" t="s">
        <v>26673</v>
      </c>
      <c r="B410">
        <v>73000942</v>
      </c>
      <c r="C410">
        <v>13000000</v>
      </c>
      <c r="D410">
        <f t="shared" si="12"/>
        <v>60000942</v>
      </c>
      <c r="E410">
        <f t="shared" si="13"/>
        <v>461.5457076923077</v>
      </c>
    </row>
    <row r="411" spans="1:5" x14ac:dyDescent="0.3">
      <c r="A411" t="s">
        <v>26502</v>
      </c>
      <c r="B411">
        <v>69800000</v>
      </c>
      <c r="C411">
        <v>10000000</v>
      </c>
      <c r="D411">
        <f t="shared" si="12"/>
        <v>59800000</v>
      </c>
      <c r="E411">
        <f t="shared" si="13"/>
        <v>598</v>
      </c>
    </row>
    <row r="412" spans="1:5" x14ac:dyDescent="0.3">
      <c r="A412" t="s">
        <v>24660</v>
      </c>
      <c r="B412">
        <v>134568845</v>
      </c>
      <c r="C412">
        <v>75000000</v>
      </c>
      <c r="D412">
        <f t="shared" si="12"/>
        <v>59568845</v>
      </c>
      <c r="E412">
        <f t="shared" si="13"/>
        <v>79.425126666666671</v>
      </c>
    </row>
    <row r="413" spans="1:5" x14ac:dyDescent="0.3">
      <c r="A413" t="s">
        <v>26402</v>
      </c>
      <c r="B413">
        <v>71502303</v>
      </c>
      <c r="C413">
        <v>12000000</v>
      </c>
      <c r="D413">
        <f t="shared" si="12"/>
        <v>59502303</v>
      </c>
      <c r="E413">
        <f t="shared" si="13"/>
        <v>495.85252500000001</v>
      </c>
    </row>
    <row r="414" spans="1:5" x14ac:dyDescent="0.3">
      <c r="A414" t="s">
        <v>26327</v>
      </c>
      <c r="B414">
        <v>76400000</v>
      </c>
      <c r="C414">
        <v>17000000</v>
      </c>
      <c r="D414">
        <f t="shared" si="12"/>
        <v>59400000</v>
      </c>
      <c r="E414">
        <f t="shared" si="13"/>
        <v>349.41176470588238</v>
      </c>
    </row>
    <row r="415" spans="1:5" x14ac:dyDescent="0.3">
      <c r="A415" t="s">
        <v>27298</v>
      </c>
      <c r="B415">
        <v>64267897</v>
      </c>
      <c r="C415">
        <v>5000000</v>
      </c>
      <c r="D415">
        <f t="shared" si="12"/>
        <v>59267897</v>
      </c>
      <c r="E415">
        <f t="shared" si="13"/>
        <v>1185.3579399999999</v>
      </c>
    </row>
    <row r="416" spans="1:5" x14ac:dyDescent="0.3">
      <c r="A416" t="s">
        <v>24661</v>
      </c>
      <c r="B416">
        <v>134006721</v>
      </c>
      <c r="C416">
        <v>75000000</v>
      </c>
      <c r="D416">
        <f t="shared" si="12"/>
        <v>59006721</v>
      </c>
      <c r="E416">
        <f t="shared" si="13"/>
        <v>78.675628000000003</v>
      </c>
    </row>
    <row r="417" spans="1:5" x14ac:dyDescent="0.3">
      <c r="A417" t="s">
        <v>25661</v>
      </c>
      <c r="B417">
        <v>83813460</v>
      </c>
      <c r="C417">
        <v>25000000</v>
      </c>
      <c r="D417">
        <f t="shared" si="12"/>
        <v>58813460</v>
      </c>
      <c r="E417">
        <f t="shared" si="13"/>
        <v>235.25383999999997</v>
      </c>
    </row>
    <row r="418" spans="1:5" x14ac:dyDescent="0.3">
      <c r="A418" t="s">
        <v>24268</v>
      </c>
      <c r="B418">
        <v>198539855</v>
      </c>
      <c r="C418">
        <v>140000000</v>
      </c>
      <c r="D418">
        <f t="shared" si="12"/>
        <v>58539855</v>
      </c>
      <c r="E418">
        <f t="shared" si="13"/>
        <v>41.814182142857142</v>
      </c>
    </row>
    <row r="419" spans="1:5" x14ac:dyDescent="0.3">
      <c r="A419" t="s">
        <v>25022</v>
      </c>
      <c r="B419">
        <v>110476776</v>
      </c>
      <c r="C419">
        <v>52000000</v>
      </c>
      <c r="D419">
        <f t="shared" si="12"/>
        <v>58476776</v>
      </c>
      <c r="E419">
        <f t="shared" si="13"/>
        <v>112.45533846153846</v>
      </c>
    </row>
    <row r="420" spans="1:5" x14ac:dyDescent="0.3">
      <c r="A420" t="s">
        <v>26880</v>
      </c>
      <c r="B420">
        <v>68353550</v>
      </c>
      <c r="C420">
        <v>10000000</v>
      </c>
      <c r="D420">
        <f t="shared" si="12"/>
        <v>58353550</v>
      </c>
      <c r="E420">
        <f t="shared" si="13"/>
        <v>583.53549999999996</v>
      </c>
    </row>
    <row r="421" spans="1:5" x14ac:dyDescent="0.3">
      <c r="A421" t="s">
        <v>26508</v>
      </c>
      <c r="B421">
        <v>73326666</v>
      </c>
      <c r="C421">
        <v>15000000</v>
      </c>
      <c r="D421">
        <f t="shared" si="12"/>
        <v>58326666</v>
      </c>
      <c r="E421">
        <f t="shared" si="13"/>
        <v>388.84444000000002</v>
      </c>
    </row>
    <row r="422" spans="1:5" x14ac:dyDescent="0.3">
      <c r="A422" t="s">
        <v>24567</v>
      </c>
      <c r="B422">
        <v>123307945</v>
      </c>
      <c r="C422">
        <v>65000000</v>
      </c>
      <c r="D422">
        <f t="shared" si="12"/>
        <v>58307945</v>
      </c>
      <c r="E422">
        <f t="shared" si="13"/>
        <v>89.704530769230772</v>
      </c>
    </row>
    <row r="423" spans="1:5" x14ac:dyDescent="0.3">
      <c r="A423" t="s">
        <v>25912</v>
      </c>
      <c r="B423">
        <v>84136909</v>
      </c>
      <c r="C423">
        <v>26000000</v>
      </c>
      <c r="D423">
        <f t="shared" si="12"/>
        <v>58136909</v>
      </c>
      <c r="E423">
        <f t="shared" si="13"/>
        <v>223.60349615384615</v>
      </c>
    </row>
    <row r="424" spans="1:5" x14ac:dyDescent="0.3">
      <c r="A424" t="s">
        <v>24587</v>
      </c>
      <c r="B424">
        <v>133103929</v>
      </c>
      <c r="C424">
        <v>75000000</v>
      </c>
      <c r="D424">
        <f t="shared" si="12"/>
        <v>58103929</v>
      </c>
      <c r="E424">
        <f t="shared" si="13"/>
        <v>77.471905333333339</v>
      </c>
    </row>
    <row r="425" spans="1:5" x14ac:dyDescent="0.3">
      <c r="A425" t="s">
        <v>26758</v>
      </c>
      <c r="B425">
        <v>70011073</v>
      </c>
      <c r="C425">
        <v>12000000</v>
      </c>
      <c r="D425">
        <f t="shared" si="12"/>
        <v>58011073</v>
      </c>
      <c r="E425">
        <f t="shared" si="13"/>
        <v>483.42560833333329</v>
      </c>
    </row>
    <row r="426" spans="1:5" x14ac:dyDescent="0.3">
      <c r="A426" t="s">
        <v>24247</v>
      </c>
      <c r="B426">
        <v>222487711</v>
      </c>
      <c r="C426">
        <v>165000000</v>
      </c>
      <c r="D426">
        <f t="shared" si="12"/>
        <v>57487711</v>
      </c>
      <c r="E426">
        <f t="shared" si="13"/>
        <v>34.841036969696972</v>
      </c>
    </row>
    <row r="427" spans="1:5" x14ac:dyDescent="0.3">
      <c r="A427" t="s">
        <v>26885</v>
      </c>
      <c r="B427">
        <v>63231524</v>
      </c>
      <c r="C427">
        <v>6000000</v>
      </c>
      <c r="D427">
        <f t="shared" si="12"/>
        <v>57231524</v>
      </c>
      <c r="E427">
        <f t="shared" si="13"/>
        <v>953.85873333333336</v>
      </c>
    </row>
    <row r="428" spans="1:5" x14ac:dyDescent="0.3">
      <c r="A428" t="s">
        <v>24829</v>
      </c>
      <c r="B428">
        <v>118153533</v>
      </c>
      <c r="C428">
        <v>61000000</v>
      </c>
      <c r="D428">
        <f t="shared" si="12"/>
        <v>57153533</v>
      </c>
      <c r="E428">
        <f t="shared" si="13"/>
        <v>93.69431639344262</v>
      </c>
    </row>
    <row r="429" spans="1:5" x14ac:dyDescent="0.3">
      <c r="A429" t="s">
        <v>24944</v>
      </c>
      <c r="B429">
        <v>113006880</v>
      </c>
      <c r="C429">
        <v>56000000</v>
      </c>
      <c r="D429">
        <f t="shared" si="12"/>
        <v>57006880</v>
      </c>
      <c r="E429">
        <f t="shared" si="13"/>
        <v>101.79800000000002</v>
      </c>
    </row>
    <row r="430" spans="1:5" x14ac:dyDescent="0.3">
      <c r="A430" t="s">
        <v>25282</v>
      </c>
      <c r="B430">
        <v>96917897</v>
      </c>
      <c r="C430">
        <v>40000000</v>
      </c>
      <c r="D430">
        <f t="shared" si="12"/>
        <v>56917897</v>
      </c>
      <c r="E430">
        <f t="shared" si="13"/>
        <v>142.29474250000001</v>
      </c>
    </row>
    <row r="431" spans="1:5" x14ac:dyDescent="0.3">
      <c r="A431" t="s">
        <v>27297</v>
      </c>
      <c r="B431">
        <v>71897215</v>
      </c>
      <c r="C431">
        <v>15000000</v>
      </c>
      <c r="D431">
        <f t="shared" si="12"/>
        <v>56897215</v>
      </c>
      <c r="E431">
        <f t="shared" si="13"/>
        <v>379.31476666666669</v>
      </c>
    </row>
    <row r="432" spans="1:5" x14ac:dyDescent="0.3">
      <c r="A432" t="s">
        <v>25169</v>
      </c>
      <c r="B432">
        <v>101702060</v>
      </c>
      <c r="C432">
        <v>45000000</v>
      </c>
      <c r="D432">
        <f t="shared" si="12"/>
        <v>56702060</v>
      </c>
      <c r="E432">
        <f t="shared" si="13"/>
        <v>126.00457777777778</v>
      </c>
    </row>
    <row r="433" spans="1:5" x14ac:dyDescent="0.3">
      <c r="A433" t="s">
        <v>24275</v>
      </c>
      <c r="B433">
        <v>206456431</v>
      </c>
      <c r="C433">
        <v>150000000</v>
      </c>
      <c r="D433">
        <f t="shared" si="12"/>
        <v>56456431</v>
      </c>
      <c r="E433">
        <f t="shared" si="13"/>
        <v>37.637620666666663</v>
      </c>
    </row>
    <row r="434" spans="1:5" x14ac:dyDescent="0.3">
      <c r="A434" t="s">
        <v>24717</v>
      </c>
      <c r="B434">
        <v>136448821</v>
      </c>
      <c r="C434">
        <v>80000000</v>
      </c>
      <c r="D434">
        <f t="shared" si="12"/>
        <v>56448821</v>
      </c>
      <c r="E434">
        <f t="shared" si="13"/>
        <v>70.561026249999998</v>
      </c>
    </row>
    <row r="435" spans="1:5" x14ac:dyDescent="0.3">
      <c r="A435" t="s">
        <v>24276</v>
      </c>
      <c r="B435">
        <v>206435493</v>
      </c>
      <c r="C435">
        <v>150000000</v>
      </c>
      <c r="D435">
        <f t="shared" si="12"/>
        <v>56435493</v>
      </c>
      <c r="E435">
        <f t="shared" si="13"/>
        <v>37.623662000000003</v>
      </c>
    </row>
    <row r="436" spans="1:5" x14ac:dyDescent="0.3">
      <c r="A436" t="s">
        <v>26616</v>
      </c>
      <c r="B436">
        <v>70906973</v>
      </c>
      <c r="C436">
        <v>14600000</v>
      </c>
      <c r="D436">
        <f t="shared" si="12"/>
        <v>56306973</v>
      </c>
      <c r="E436">
        <f t="shared" si="13"/>
        <v>385.66419863013698</v>
      </c>
    </row>
    <row r="437" spans="1:5" x14ac:dyDescent="0.3">
      <c r="A437" t="s">
        <v>25625</v>
      </c>
      <c r="B437">
        <v>87100000</v>
      </c>
      <c r="C437">
        <v>31000000</v>
      </c>
      <c r="D437">
        <f t="shared" si="12"/>
        <v>56100000</v>
      </c>
      <c r="E437">
        <f t="shared" si="13"/>
        <v>180.96774193548387</v>
      </c>
    </row>
    <row r="438" spans="1:5" x14ac:dyDescent="0.3">
      <c r="A438" t="s">
        <v>26626</v>
      </c>
      <c r="B438">
        <v>70001698</v>
      </c>
      <c r="C438">
        <v>14000000</v>
      </c>
      <c r="D438">
        <f t="shared" si="12"/>
        <v>56001698</v>
      </c>
      <c r="E438">
        <f t="shared" si="13"/>
        <v>400.0121285714286</v>
      </c>
    </row>
    <row r="439" spans="1:5" x14ac:dyDescent="0.3">
      <c r="A439" t="s">
        <v>25044</v>
      </c>
      <c r="B439">
        <v>105807520</v>
      </c>
      <c r="C439">
        <v>50000000</v>
      </c>
      <c r="D439">
        <f t="shared" si="12"/>
        <v>55807520</v>
      </c>
      <c r="E439">
        <f t="shared" si="13"/>
        <v>111.61503999999999</v>
      </c>
    </row>
    <row r="440" spans="1:5" x14ac:dyDescent="0.3">
      <c r="A440" t="s">
        <v>25171</v>
      </c>
      <c r="B440">
        <v>100768056</v>
      </c>
      <c r="C440">
        <v>45000000</v>
      </c>
      <c r="D440">
        <f t="shared" si="12"/>
        <v>55768056</v>
      </c>
      <c r="E440">
        <f t="shared" si="13"/>
        <v>123.92901333333333</v>
      </c>
    </row>
    <row r="441" spans="1:5" x14ac:dyDescent="0.3">
      <c r="A441" t="s">
        <v>25019</v>
      </c>
      <c r="B441">
        <v>95720716</v>
      </c>
      <c r="C441">
        <v>40000000</v>
      </c>
      <c r="D441">
        <f t="shared" si="12"/>
        <v>55720716</v>
      </c>
      <c r="E441">
        <f t="shared" si="13"/>
        <v>139.30179000000001</v>
      </c>
    </row>
    <row r="442" spans="1:5" x14ac:dyDescent="0.3">
      <c r="A442" t="s">
        <v>26066</v>
      </c>
      <c r="B442">
        <v>75597042</v>
      </c>
      <c r="C442">
        <v>20000000</v>
      </c>
      <c r="D442">
        <f t="shared" si="12"/>
        <v>55597042</v>
      </c>
      <c r="E442">
        <f t="shared" si="13"/>
        <v>277.98521</v>
      </c>
    </row>
    <row r="443" spans="1:5" x14ac:dyDescent="0.3">
      <c r="A443" t="s">
        <v>25651</v>
      </c>
      <c r="B443">
        <v>85416609</v>
      </c>
      <c r="C443">
        <v>30000000</v>
      </c>
      <c r="D443">
        <f t="shared" si="12"/>
        <v>55416609</v>
      </c>
      <c r="E443">
        <f t="shared" si="13"/>
        <v>184.72203000000002</v>
      </c>
    </row>
    <row r="444" spans="1:5" x14ac:dyDescent="0.3">
      <c r="A444" t="s">
        <v>24502</v>
      </c>
      <c r="B444">
        <v>155370362</v>
      </c>
      <c r="C444">
        <v>100000000</v>
      </c>
      <c r="D444">
        <f t="shared" si="12"/>
        <v>55370362</v>
      </c>
      <c r="E444">
        <f t="shared" si="13"/>
        <v>55.370361999999993</v>
      </c>
    </row>
    <row r="445" spans="1:5" x14ac:dyDescent="0.3">
      <c r="A445" t="s">
        <v>24277</v>
      </c>
      <c r="B445">
        <v>205343774</v>
      </c>
      <c r="C445">
        <v>150000000</v>
      </c>
      <c r="D445">
        <f t="shared" si="12"/>
        <v>55343774</v>
      </c>
      <c r="E445">
        <f t="shared" si="13"/>
        <v>36.895849333333338</v>
      </c>
    </row>
    <row r="446" spans="1:5" x14ac:dyDescent="0.3">
      <c r="A446" t="s">
        <v>26400</v>
      </c>
      <c r="B446">
        <v>72219395</v>
      </c>
      <c r="C446">
        <v>17000000</v>
      </c>
      <c r="D446">
        <f t="shared" si="12"/>
        <v>55219395</v>
      </c>
      <c r="E446">
        <f t="shared" si="13"/>
        <v>324.81997058823532</v>
      </c>
    </row>
    <row r="447" spans="1:5" x14ac:dyDescent="0.3">
      <c r="A447" t="s">
        <v>25440</v>
      </c>
      <c r="B447">
        <v>92173235</v>
      </c>
      <c r="C447">
        <v>37000000</v>
      </c>
      <c r="D447">
        <f t="shared" si="12"/>
        <v>55173235</v>
      </c>
      <c r="E447">
        <f t="shared" si="13"/>
        <v>149.11685135135136</v>
      </c>
    </row>
    <row r="448" spans="1:5" x14ac:dyDescent="0.3">
      <c r="A448" t="s">
        <v>25170</v>
      </c>
      <c r="B448">
        <v>95149435</v>
      </c>
      <c r="C448">
        <v>40000000</v>
      </c>
      <c r="D448">
        <f t="shared" si="12"/>
        <v>55149435</v>
      </c>
      <c r="E448">
        <f t="shared" si="13"/>
        <v>137.87358750000001</v>
      </c>
    </row>
    <row r="449" spans="1:5" x14ac:dyDescent="0.3">
      <c r="A449" t="s">
        <v>26328</v>
      </c>
      <c r="B449">
        <v>75072454</v>
      </c>
      <c r="C449">
        <v>20000000</v>
      </c>
      <c r="D449">
        <f t="shared" si="12"/>
        <v>55072454</v>
      </c>
      <c r="E449">
        <f t="shared" si="13"/>
        <v>275.36227000000002</v>
      </c>
    </row>
    <row r="450" spans="1:5" x14ac:dyDescent="0.3">
      <c r="A450" t="s">
        <v>25893</v>
      </c>
      <c r="B450">
        <v>80034302</v>
      </c>
      <c r="C450">
        <v>25000000</v>
      </c>
      <c r="D450">
        <f t="shared" ref="D450:D513" si="14">B450-C450</f>
        <v>55034302</v>
      </c>
      <c r="E450">
        <f t="shared" ref="E450:E513" si="15">(D450/C450)*100</f>
        <v>220.13720800000002</v>
      </c>
    </row>
    <row r="451" spans="1:5" x14ac:dyDescent="0.3">
      <c r="A451" t="s">
        <v>25954</v>
      </c>
      <c r="B451">
        <v>80014842</v>
      </c>
      <c r="C451">
        <v>25000000</v>
      </c>
      <c r="D451">
        <f t="shared" si="14"/>
        <v>55014842</v>
      </c>
      <c r="E451">
        <f t="shared" si="15"/>
        <v>220.05936799999998</v>
      </c>
    </row>
    <row r="452" spans="1:5" x14ac:dyDescent="0.3">
      <c r="A452">
        <v>42</v>
      </c>
      <c r="B452">
        <v>95001343</v>
      </c>
      <c r="C452">
        <v>40000000</v>
      </c>
      <c r="D452">
        <f t="shared" si="14"/>
        <v>55001343</v>
      </c>
      <c r="E452">
        <f t="shared" si="15"/>
        <v>137.50335749999999</v>
      </c>
    </row>
    <row r="453" spans="1:5" x14ac:dyDescent="0.3">
      <c r="A453" t="s">
        <v>26399</v>
      </c>
      <c r="B453">
        <v>72000000</v>
      </c>
      <c r="C453">
        <v>17000000</v>
      </c>
      <c r="D453">
        <f t="shared" si="14"/>
        <v>55000000</v>
      </c>
      <c r="E453">
        <f t="shared" si="15"/>
        <v>323.52941176470591</v>
      </c>
    </row>
    <row r="454" spans="1:5" x14ac:dyDescent="0.3">
      <c r="A454" t="s">
        <v>26751</v>
      </c>
      <c r="B454">
        <v>79817937</v>
      </c>
      <c r="C454">
        <v>25000000</v>
      </c>
      <c r="D454">
        <f t="shared" si="14"/>
        <v>54817937</v>
      </c>
      <c r="E454">
        <f t="shared" si="15"/>
        <v>219.27174800000003</v>
      </c>
    </row>
    <row r="455" spans="1:5" x14ac:dyDescent="0.3">
      <c r="A455" t="s">
        <v>27018</v>
      </c>
      <c r="B455">
        <v>63600000</v>
      </c>
      <c r="C455">
        <v>9000000</v>
      </c>
      <c r="D455">
        <f t="shared" si="14"/>
        <v>54600000</v>
      </c>
      <c r="E455">
        <f t="shared" si="15"/>
        <v>606.66666666666663</v>
      </c>
    </row>
    <row r="456" spans="1:5" x14ac:dyDescent="0.3">
      <c r="A456" t="s">
        <v>24364</v>
      </c>
      <c r="B456">
        <v>119412921</v>
      </c>
      <c r="C456">
        <v>65000000</v>
      </c>
      <c r="D456">
        <f t="shared" si="14"/>
        <v>54412921</v>
      </c>
      <c r="E456">
        <f t="shared" si="15"/>
        <v>83.712186153846162</v>
      </c>
    </row>
    <row r="457" spans="1:5" x14ac:dyDescent="0.3">
      <c r="A457" t="s">
        <v>25005</v>
      </c>
      <c r="B457">
        <v>108200000</v>
      </c>
      <c r="C457">
        <v>54000000</v>
      </c>
      <c r="D457">
        <f t="shared" si="14"/>
        <v>54200000</v>
      </c>
      <c r="E457">
        <f t="shared" si="15"/>
        <v>100.37037037037038</v>
      </c>
    </row>
    <row r="458" spans="1:5" x14ac:dyDescent="0.3">
      <c r="A458" t="s">
        <v>24709</v>
      </c>
      <c r="B458">
        <v>114195633</v>
      </c>
      <c r="C458">
        <v>60000000</v>
      </c>
      <c r="D458">
        <f t="shared" si="14"/>
        <v>54195633</v>
      </c>
      <c r="E458">
        <f t="shared" si="15"/>
        <v>90.326055000000011</v>
      </c>
    </row>
    <row r="459" spans="1:5" x14ac:dyDescent="0.3">
      <c r="A459" t="s">
        <v>25289</v>
      </c>
      <c r="B459">
        <v>94125426</v>
      </c>
      <c r="C459">
        <v>40000000</v>
      </c>
      <c r="D459">
        <f t="shared" si="14"/>
        <v>54125426</v>
      </c>
      <c r="E459">
        <f t="shared" si="15"/>
        <v>135.31356500000001</v>
      </c>
    </row>
    <row r="460" spans="1:5" x14ac:dyDescent="0.3">
      <c r="A460" t="s">
        <v>27693</v>
      </c>
      <c r="B460">
        <v>55153403</v>
      </c>
      <c r="C460">
        <v>1200000</v>
      </c>
      <c r="D460">
        <f t="shared" si="14"/>
        <v>53953403</v>
      </c>
      <c r="E460">
        <f t="shared" si="15"/>
        <v>4496.1169166666668</v>
      </c>
    </row>
    <row r="461" spans="1:5" x14ac:dyDescent="0.3">
      <c r="A461" t="s">
        <v>25283</v>
      </c>
      <c r="B461">
        <v>93952276</v>
      </c>
      <c r="C461">
        <v>40000000</v>
      </c>
      <c r="D461">
        <f t="shared" si="14"/>
        <v>53952276</v>
      </c>
      <c r="E461">
        <f t="shared" si="15"/>
        <v>134.88069000000002</v>
      </c>
    </row>
    <row r="462" spans="1:5" x14ac:dyDescent="0.3">
      <c r="A462" t="s">
        <v>26627</v>
      </c>
      <c r="B462">
        <v>68856263</v>
      </c>
      <c r="C462">
        <v>15000000</v>
      </c>
      <c r="D462">
        <f t="shared" si="14"/>
        <v>53856263</v>
      </c>
      <c r="E462">
        <f t="shared" si="15"/>
        <v>359.04175333333336</v>
      </c>
    </row>
    <row r="463" spans="1:5" x14ac:dyDescent="0.3">
      <c r="A463" t="s">
        <v>24588</v>
      </c>
      <c r="B463">
        <v>133668525</v>
      </c>
      <c r="C463">
        <v>80000000</v>
      </c>
      <c r="D463">
        <f t="shared" si="14"/>
        <v>53668525</v>
      </c>
      <c r="E463">
        <f t="shared" si="15"/>
        <v>67.08565625</v>
      </c>
    </row>
    <row r="464" spans="1:5" x14ac:dyDescent="0.3">
      <c r="A464" t="s">
        <v>25894</v>
      </c>
      <c r="B464">
        <v>78656813</v>
      </c>
      <c r="C464">
        <v>25000000</v>
      </c>
      <c r="D464">
        <f t="shared" si="14"/>
        <v>53656813</v>
      </c>
      <c r="E464">
        <f t="shared" si="15"/>
        <v>214.627252</v>
      </c>
    </row>
    <row r="465" spans="1:5" x14ac:dyDescent="0.3">
      <c r="A465" t="s">
        <v>24529</v>
      </c>
      <c r="B465">
        <v>143618384</v>
      </c>
      <c r="C465">
        <v>90000000</v>
      </c>
      <c r="D465">
        <f t="shared" si="14"/>
        <v>53618384</v>
      </c>
      <c r="E465">
        <f t="shared" si="15"/>
        <v>59.575982222222223</v>
      </c>
    </row>
    <row r="466" spans="1:5" x14ac:dyDescent="0.3">
      <c r="A466" t="s">
        <v>26757</v>
      </c>
      <c r="B466">
        <v>65500000</v>
      </c>
      <c r="C466">
        <v>12000000</v>
      </c>
      <c r="D466">
        <f t="shared" si="14"/>
        <v>53500000</v>
      </c>
      <c r="E466">
        <f t="shared" si="15"/>
        <v>445.83333333333331</v>
      </c>
    </row>
    <row r="467" spans="1:5" x14ac:dyDescent="0.3">
      <c r="A467" t="s">
        <v>26406</v>
      </c>
      <c r="B467">
        <v>70492685</v>
      </c>
      <c r="C467">
        <v>17000000</v>
      </c>
      <c r="D467">
        <f t="shared" si="14"/>
        <v>53492685</v>
      </c>
      <c r="E467">
        <f t="shared" si="15"/>
        <v>314.66285294117648</v>
      </c>
    </row>
    <row r="468" spans="1:5" x14ac:dyDescent="0.3">
      <c r="A468" t="s">
        <v>25779</v>
      </c>
      <c r="B468">
        <v>81350242</v>
      </c>
      <c r="C468">
        <v>28000000</v>
      </c>
      <c r="D468">
        <f t="shared" si="14"/>
        <v>53350242</v>
      </c>
      <c r="E468">
        <f t="shared" si="15"/>
        <v>190.53657857142855</v>
      </c>
    </row>
    <row r="469" spans="1:5" x14ac:dyDescent="0.3">
      <c r="A469" t="s">
        <v>26882</v>
      </c>
      <c r="B469">
        <v>63319509</v>
      </c>
      <c r="C469">
        <v>10000000</v>
      </c>
      <c r="D469">
        <f t="shared" si="14"/>
        <v>53319509</v>
      </c>
      <c r="E469">
        <f t="shared" si="15"/>
        <v>533.19508999999994</v>
      </c>
    </row>
    <row r="470" spans="1:5" x14ac:dyDescent="0.3">
      <c r="A470" t="s">
        <v>27278</v>
      </c>
      <c r="B470">
        <v>58800000</v>
      </c>
      <c r="C470">
        <v>5500000</v>
      </c>
      <c r="D470">
        <f t="shared" si="14"/>
        <v>53300000</v>
      </c>
      <c r="E470">
        <f t="shared" si="15"/>
        <v>969.09090909090912</v>
      </c>
    </row>
    <row r="471" spans="1:5" x14ac:dyDescent="0.3">
      <c r="A471" t="s">
        <v>26883</v>
      </c>
      <c r="B471">
        <v>63270259</v>
      </c>
      <c r="C471">
        <v>10000000</v>
      </c>
      <c r="D471">
        <f t="shared" si="14"/>
        <v>53270259</v>
      </c>
      <c r="E471">
        <f t="shared" si="15"/>
        <v>532.70258999999999</v>
      </c>
    </row>
    <row r="472" spans="1:5" x14ac:dyDescent="0.3">
      <c r="A472" t="s">
        <v>26759</v>
      </c>
      <c r="B472">
        <v>65269010</v>
      </c>
      <c r="C472">
        <v>12000000</v>
      </c>
      <c r="D472">
        <f t="shared" si="14"/>
        <v>53269010</v>
      </c>
      <c r="E472">
        <f t="shared" si="15"/>
        <v>443.90841666666665</v>
      </c>
    </row>
    <row r="473" spans="1:5" x14ac:dyDescent="0.3">
      <c r="A473" t="s">
        <v>24593</v>
      </c>
      <c r="B473">
        <v>128200012</v>
      </c>
      <c r="C473">
        <v>75000000</v>
      </c>
      <c r="D473">
        <f t="shared" si="14"/>
        <v>53200012</v>
      </c>
      <c r="E473">
        <f t="shared" si="15"/>
        <v>70.933349333333325</v>
      </c>
    </row>
    <row r="474" spans="1:5" x14ac:dyDescent="0.3">
      <c r="A474" t="s">
        <v>26445</v>
      </c>
      <c r="B474">
        <v>68525609</v>
      </c>
      <c r="C474">
        <v>15600000</v>
      </c>
      <c r="D474">
        <f t="shared" si="14"/>
        <v>52925609</v>
      </c>
      <c r="E474">
        <f t="shared" si="15"/>
        <v>339.26672435897439</v>
      </c>
    </row>
    <row r="475" spans="1:5" x14ac:dyDescent="0.3">
      <c r="A475" t="s">
        <v>26763</v>
      </c>
      <c r="B475">
        <v>64572496</v>
      </c>
      <c r="C475">
        <v>12000000</v>
      </c>
      <c r="D475">
        <f t="shared" si="14"/>
        <v>52572496</v>
      </c>
      <c r="E475">
        <f t="shared" si="15"/>
        <v>438.10413333333332</v>
      </c>
    </row>
    <row r="476" spans="1:5" x14ac:dyDescent="0.3">
      <c r="A476" t="s">
        <v>27662</v>
      </c>
      <c r="B476">
        <v>53991137</v>
      </c>
      <c r="C476">
        <v>1500000</v>
      </c>
      <c r="D476">
        <f t="shared" si="14"/>
        <v>52491137</v>
      </c>
      <c r="E476">
        <f t="shared" si="15"/>
        <v>3499.4091333333331</v>
      </c>
    </row>
    <row r="477" spans="1:5" x14ac:dyDescent="0.3">
      <c r="A477" t="s">
        <v>24251</v>
      </c>
      <c r="B477">
        <v>217387997</v>
      </c>
      <c r="C477">
        <v>165000000</v>
      </c>
      <c r="D477">
        <f t="shared" si="14"/>
        <v>52387997</v>
      </c>
      <c r="E477">
        <f t="shared" si="15"/>
        <v>31.750301212121212</v>
      </c>
    </row>
    <row r="478" spans="1:5" x14ac:dyDescent="0.3">
      <c r="A478" t="s">
        <v>26140</v>
      </c>
      <c r="B478">
        <v>70360285</v>
      </c>
      <c r="C478">
        <v>18000000</v>
      </c>
      <c r="D478">
        <f t="shared" si="14"/>
        <v>52360285</v>
      </c>
      <c r="E478">
        <f t="shared" si="15"/>
        <v>290.89047222222223</v>
      </c>
    </row>
    <row r="479" spans="1:5" x14ac:dyDescent="0.3">
      <c r="A479" t="s">
        <v>24216</v>
      </c>
      <c r="B479">
        <v>237282182</v>
      </c>
      <c r="C479">
        <v>185000000</v>
      </c>
      <c r="D479">
        <f t="shared" si="14"/>
        <v>52282182</v>
      </c>
      <c r="E479">
        <f t="shared" si="15"/>
        <v>28.260638918918918</v>
      </c>
    </row>
    <row r="480" spans="1:5" x14ac:dyDescent="0.3">
      <c r="A480" t="s">
        <v>25901</v>
      </c>
      <c r="B480">
        <v>77264926</v>
      </c>
      <c r="C480">
        <v>25000000</v>
      </c>
      <c r="D480">
        <f t="shared" si="14"/>
        <v>52264926</v>
      </c>
      <c r="E480">
        <f t="shared" si="15"/>
        <v>209.05970400000001</v>
      </c>
    </row>
    <row r="481" spans="1:5" x14ac:dyDescent="0.3">
      <c r="A481" t="s">
        <v>27726</v>
      </c>
      <c r="B481">
        <v>53245055</v>
      </c>
      <c r="C481">
        <v>1000000</v>
      </c>
      <c r="D481">
        <f t="shared" si="14"/>
        <v>52245055</v>
      </c>
      <c r="E481">
        <f t="shared" si="15"/>
        <v>5224.5055000000002</v>
      </c>
    </row>
    <row r="482" spans="1:5" x14ac:dyDescent="0.3">
      <c r="A482" t="s">
        <v>24391</v>
      </c>
      <c r="B482">
        <v>187165546</v>
      </c>
      <c r="C482">
        <v>135000000</v>
      </c>
      <c r="D482">
        <f t="shared" si="14"/>
        <v>52165546</v>
      </c>
      <c r="E482">
        <f t="shared" si="15"/>
        <v>38.641145185185181</v>
      </c>
    </row>
    <row r="483" spans="1:5" x14ac:dyDescent="0.3">
      <c r="A483" t="s">
        <v>25891</v>
      </c>
      <c r="B483">
        <v>82163317</v>
      </c>
      <c r="C483">
        <v>30000000</v>
      </c>
      <c r="D483">
        <f t="shared" si="14"/>
        <v>52163317</v>
      </c>
      <c r="E483">
        <f t="shared" si="15"/>
        <v>173.87772333333334</v>
      </c>
    </row>
    <row r="484" spans="1:5" x14ac:dyDescent="0.3">
      <c r="A484" t="s">
        <v>24955</v>
      </c>
      <c r="B484">
        <v>107100855</v>
      </c>
      <c r="C484">
        <v>55000000</v>
      </c>
      <c r="D484">
        <f t="shared" si="14"/>
        <v>52100855</v>
      </c>
      <c r="E484">
        <f t="shared" si="15"/>
        <v>94.728827272727273</v>
      </c>
    </row>
    <row r="485" spans="1:5" x14ac:dyDescent="0.3">
      <c r="A485" t="s">
        <v>26038</v>
      </c>
      <c r="B485">
        <v>75590286</v>
      </c>
      <c r="C485">
        <v>23600000</v>
      </c>
      <c r="D485">
        <f t="shared" si="14"/>
        <v>51990286</v>
      </c>
      <c r="E485">
        <f t="shared" si="15"/>
        <v>220.29782203389829</v>
      </c>
    </row>
    <row r="486" spans="1:5" x14ac:dyDescent="0.3">
      <c r="A486" t="s">
        <v>24170</v>
      </c>
      <c r="B486">
        <v>301956980</v>
      </c>
      <c r="C486">
        <v>250000000</v>
      </c>
      <c r="D486">
        <f t="shared" si="14"/>
        <v>51956980</v>
      </c>
      <c r="E486">
        <f t="shared" si="15"/>
        <v>20.782792000000001</v>
      </c>
    </row>
    <row r="487" spans="1:5" x14ac:dyDescent="0.3">
      <c r="A487" t="s">
        <v>27063</v>
      </c>
      <c r="B487">
        <v>59889948</v>
      </c>
      <c r="C487">
        <v>8000000</v>
      </c>
      <c r="D487">
        <f t="shared" si="14"/>
        <v>51889948</v>
      </c>
      <c r="E487">
        <f t="shared" si="15"/>
        <v>648.62434999999994</v>
      </c>
    </row>
    <row r="488" spans="1:5" x14ac:dyDescent="0.3">
      <c r="A488" t="s">
        <v>25483</v>
      </c>
      <c r="B488">
        <v>78651430</v>
      </c>
      <c r="C488">
        <v>27000000</v>
      </c>
      <c r="D488">
        <f t="shared" si="14"/>
        <v>51651430</v>
      </c>
      <c r="E488">
        <f t="shared" si="15"/>
        <v>191.30159259259258</v>
      </c>
    </row>
    <row r="489" spans="1:5" x14ac:dyDescent="0.3">
      <c r="A489" t="s">
        <v>27299</v>
      </c>
      <c r="B489">
        <v>56536016</v>
      </c>
      <c r="C489">
        <v>4900000</v>
      </c>
      <c r="D489">
        <f t="shared" si="14"/>
        <v>51636016</v>
      </c>
      <c r="E489">
        <f t="shared" si="15"/>
        <v>1053.7962448979592</v>
      </c>
    </row>
    <row r="490" spans="1:5" x14ac:dyDescent="0.3">
      <c r="A490" t="s">
        <v>26504</v>
      </c>
      <c r="B490">
        <v>71588220</v>
      </c>
      <c r="C490">
        <v>20000000</v>
      </c>
      <c r="D490">
        <f t="shared" si="14"/>
        <v>51588220</v>
      </c>
      <c r="E490">
        <f t="shared" si="15"/>
        <v>257.94110000000001</v>
      </c>
    </row>
    <row r="491" spans="1:5" x14ac:dyDescent="0.3">
      <c r="A491" t="s">
        <v>27199</v>
      </c>
      <c r="B491">
        <v>57504069</v>
      </c>
      <c r="C491">
        <v>6000000</v>
      </c>
      <c r="D491">
        <f t="shared" si="14"/>
        <v>51504069</v>
      </c>
      <c r="E491">
        <f t="shared" si="15"/>
        <v>858.40115000000003</v>
      </c>
    </row>
    <row r="492" spans="1:5" x14ac:dyDescent="0.3">
      <c r="A492" t="s">
        <v>26470</v>
      </c>
      <c r="B492">
        <v>77324422</v>
      </c>
      <c r="C492">
        <v>26000000</v>
      </c>
      <c r="D492">
        <f t="shared" si="14"/>
        <v>51324422</v>
      </c>
      <c r="E492">
        <f t="shared" si="15"/>
        <v>197.40162307692307</v>
      </c>
    </row>
    <row r="493" spans="1:5" x14ac:dyDescent="0.3">
      <c r="A493" t="s">
        <v>25895</v>
      </c>
      <c r="B493">
        <v>76270454</v>
      </c>
      <c r="C493">
        <v>25000000</v>
      </c>
      <c r="D493">
        <f t="shared" si="14"/>
        <v>51270454</v>
      </c>
      <c r="E493">
        <f t="shared" si="15"/>
        <v>205.081816</v>
      </c>
    </row>
    <row r="494" spans="1:5" x14ac:dyDescent="0.3">
      <c r="A494" t="s">
        <v>26617</v>
      </c>
      <c r="B494">
        <v>66009973</v>
      </c>
      <c r="C494">
        <v>14800000</v>
      </c>
      <c r="D494">
        <f t="shared" si="14"/>
        <v>51209973</v>
      </c>
      <c r="E494">
        <f t="shared" si="15"/>
        <v>346.01333108108111</v>
      </c>
    </row>
    <row r="495" spans="1:5" x14ac:dyDescent="0.3">
      <c r="A495" t="s">
        <v>25291</v>
      </c>
      <c r="B495">
        <v>86208010</v>
      </c>
      <c r="C495">
        <v>35000000</v>
      </c>
      <c r="D495">
        <f t="shared" si="14"/>
        <v>51208010</v>
      </c>
      <c r="E495">
        <f t="shared" si="15"/>
        <v>146.30860000000001</v>
      </c>
    </row>
    <row r="496" spans="1:5" x14ac:dyDescent="0.3">
      <c r="A496" t="s">
        <v>24648</v>
      </c>
      <c r="B496">
        <v>127083765</v>
      </c>
      <c r="C496">
        <v>76000000</v>
      </c>
      <c r="D496">
        <f t="shared" si="14"/>
        <v>51083765</v>
      </c>
      <c r="E496">
        <f t="shared" si="15"/>
        <v>67.215480263157886</v>
      </c>
    </row>
    <row r="497" spans="1:5" x14ac:dyDescent="0.3">
      <c r="A497" t="s">
        <v>26760</v>
      </c>
      <c r="B497">
        <v>63071133</v>
      </c>
      <c r="C497">
        <v>12000000</v>
      </c>
      <c r="D497">
        <f t="shared" si="14"/>
        <v>51071133</v>
      </c>
      <c r="E497">
        <f t="shared" si="15"/>
        <v>425.59277499999996</v>
      </c>
    </row>
    <row r="498" spans="1:5" x14ac:dyDescent="0.3">
      <c r="A498" t="s">
        <v>25892</v>
      </c>
      <c r="B498">
        <v>80920948</v>
      </c>
      <c r="C498">
        <v>30000000</v>
      </c>
      <c r="D498">
        <f t="shared" si="14"/>
        <v>50920948</v>
      </c>
      <c r="E498">
        <f t="shared" si="15"/>
        <v>169.73649333333333</v>
      </c>
    </row>
    <row r="499" spans="1:5" x14ac:dyDescent="0.3">
      <c r="A499" t="s">
        <v>25414</v>
      </c>
      <c r="B499">
        <v>88915214</v>
      </c>
      <c r="C499">
        <v>38000000</v>
      </c>
      <c r="D499">
        <f t="shared" si="14"/>
        <v>50915214</v>
      </c>
      <c r="E499">
        <f t="shared" si="15"/>
        <v>133.98740526315788</v>
      </c>
    </row>
    <row r="500" spans="1:5" x14ac:dyDescent="0.3">
      <c r="A500" t="s">
        <v>25294</v>
      </c>
      <c r="B500">
        <v>90835030</v>
      </c>
      <c r="C500">
        <v>40000000</v>
      </c>
      <c r="D500">
        <f t="shared" si="14"/>
        <v>50835030</v>
      </c>
      <c r="E500">
        <f t="shared" si="15"/>
        <v>127.08757500000002</v>
      </c>
    </row>
    <row r="501" spans="1:5" x14ac:dyDescent="0.3">
      <c r="A501" t="s">
        <v>24783</v>
      </c>
      <c r="B501">
        <v>115731542</v>
      </c>
      <c r="C501">
        <v>65000000</v>
      </c>
      <c r="D501">
        <f t="shared" si="14"/>
        <v>50731542</v>
      </c>
      <c r="E501">
        <f t="shared" si="15"/>
        <v>78.048526153846154</v>
      </c>
    </row>
    <row r="502" spans="1:5" x14ac:dyDescent="0.3">
      <c r="A502" t="s">
        <v>26016</v>
      </c>
      <c r="B502">
        <v>74608545</v>
      </c>
      <c r="C502">
        <v>24000000</v>
      </c>
      <c r="D502">
        <f t="shared" si="14"/>
        <v>50608545</v>
      </c>
      <c r="E502">
        <f t="shared" si="15"/>
        <v>210.86893749999999</v>
      </c>
    </row>
    <row r="503" spans="1:5" x14ac:dyDescent="0.3">
      <c r="A503" t="s">
        <v>24787</v>
      </c>
      <c r="B503">
        <v>115603980</v>
      </c>
      <c r="C503">
        <v>65000000</v>
      </c>
      <c r="D503">
        <f t="shared" si="14"/>
        <v>50603980</v>
      </c>
      <c r="E503">
        <f t="shared" si="15"/>
        <v>77.852276923076928</v>
      </c>
    </row>
    <row r="504" spans="1:5" x14ac:dyDescent="0.3">
      <c r="A504" t="s">
        <v>24758</v>
      </c>
      <c r="B504">
        <v>118471320</v>
      </c>
      <c r="C504">
        <v>68000000</v>
      </c>
      <c r="D504">
        <f t="shared" si="14"/>
        <v>50471320</v>
      </c>
      <c r="E504">
        <f t="shared" si="15"/>
        <v>74.222529411764697</v>
      </c>
    </row>
    <row r="505" spans="1:5" x14ac:dyDescent="0.3">
      <c r="A505" t="s">
        <v>24308</v>
      </c>
      <c r="B505">
        <v>190418803</v>
      </c>
      <c r="C505">
        <v>140000000</v>
      </c>
      <c r="D505">
        <f t="shared" si="14"/>
        <v>50418803</v>
      </c>
      <c r="E505">
        <f t="shared" si="15"/>
        <v>36.013430714285718</v>
      </c>
    </row>
    <row r="506" spans="1:5" x14ac:dyDescent="0.3">
      <c r="A506" t="s">
        <v>27083</v>
      </c>
      <c r="B506">
        <v>58401464</v>
      </c>
      <c r="C506">
        <v>8000000</v>
      </c>
      <c r="D506">
        <f t="shared" si="14"/>
        <v>50401464</v>
      </c>
      <c r="E506">
        <f t="shared" si="15"/>
        <v>630.01829999999995</v>
      </c>
    </row>
    <row r="507" spans="1:5" x14ac:dyDescent="0.3">
      <c r="A507" t="s">
        <v>25287</v>
      </c>
      <c r="B507">
        <v>90353764</v>
      </c>
      <c r="C507">
        <v>40000000</v>
      </c>
      <c r="D507">
        <f t="shared" si="14"/>
        <v>50353764</v>
      </c>
      <c r="E507">
        <f t="shared" si="15"/>
        <v>125.88440999999999</v>
      </c>
    </row>
    <row r="508" spans="1:5" x14ac:dyDescent="0.3">
      <c r="A508" t="s">
        <v>24957</v>
      </c>
      <c r="B508">
        <v>100328194</v>
      </c>
      <c r="C508">
        <v>50000000</v>
      </c>
      <c r="D508">
        <f t="shared" si="14"/>
        <v>50328194</v>
      </c>
      <c r="E508">
        <f t="shared" si="15"/>
        <v>100.65638800000001</v>
      </c>
    </row>
    <row r="509" spans="1:5" x14ac:dyDescent="0.3">
      <c r="A509" t="s">
        <v>24589</v>
      </c>
      <c r="B509">
        <v>130313314</v>
      </c>
      <c r="C509">
        <v>80000000</v>
      </c>
      <c r="D509">
        <f t="shared" si="14"/>
        <v>50313314</v>
      </c>
      <c r="E509">
        <f t="shared" si="15"/>
        <v>62.891642500000003</v>
      </c>
    </row>
    <row r="510" spans="1:5" x14ac:dyDescent="0.3">
      <c r="A510" t="s">
        <v>26137</v>
      </c>
      <c r="B510">
        <v>82301521</v>
      </c>
      <c r="C510">
        <v>32000000</v>
      </c>
      <c r="D510">
        <f t="shared" si="14"/>
        <v>50301521</v>
      </c>
      <c r="E510">
        <f t="shared" si="15"/>
        <v>157.19225312500001</v>
      </c>
    </row>
    <row r="511" spans="1:5" x14ac:dyDescent="0.3">
      <c r="A511" t="s">
        <v>24953</v>
      </c>
      <c r="B511">
        <v>105263257</v>
      </c>
      <c r="C511">
        <v>55000000</v>
      </c>
      <c r="D511">
        <f t="shared" si="14"/>
        <v>50263257</v>
      </c>
      <c r="E511">
        <f t="shared" si="15"/>
        <v>91.387739999999994</v>
      </c>
    </row>
    <row r="512" spans="1:5" x14ac:dyDescent="0.3">
      <c r="A512" t="s">
        <v>24340</v>
      </c>
      <c r="B512">
        <v>180191634</v>
      </c>
      <c r="C512">
        <v>130000000</v>
      </c>
      <c r="D512">
        <f t="shared" si="14"/>
        <v>50191634</v>
      </c>
      <c r="E512">
        <f t="shared" si="15"/>
        <v>38.608949230769227</v>
      </c>
    </row>
    <row r="513" spans="1:5" x14ac:dyDescent="0.3">
      <c r="A513" t="s">
        <v>24719</v>
      </c>
      <c r="B513">
        <v>119654900</v>
      </c>
      <c r="C513">
        <v>70000000</v>
      </c>
      <c r="D513">
        <f t="shared" si="14"/>
        <v>49654900</v>
      </c>
      <c r="E513">
        <f t="shared" si="15"/>
        <v>70.935571428571436</v>
      </c>
    </row>
    <row r="514" spans="1:5" x14ac:dyDescent="0.3">
      <c r="A514" t="s">
        <v>25657</v>
      </c>
      <c r="B514">
        <v>79566871</v>
      </c>
      <c r="C514">
        <v>30000000</v>
      </c>
      <c r="D514">
        <f t="shared" ref="D514:D577" si="16">B514-C514</f>
        <v>49566871</v>
      </c>
      <c r="E514">
        <f t="shared" ref="E514:E577" si="17">(D514/C514)*100</f>
        <v>165.22290333333333</v>
      </c>
    </row>
    <row r="515" spans="1:5" x14ac:dyDescent="0.3">
      <c r="A515" t="s">
        <v>24954</v>
      </c>
      <c r="B515">
        <v>104354205</v>
      </c>
      <c r="C515">
        <v>55000000</v>
      </c>
      <c r="D515">
        <f t="shared" si="16"/>
        <v>49354205</v>
      </c>
      <c r="E515">
        <f t="shared" si="17"/>
        <v>89.734918181818173</v>
      </c>
    </row>
    <row r="516" spans="1:5" x14ac:dyDescent="0.3">
      <c r="A516" t="s">
        <v>25896</v>
      </c>
      <c r="B516">
        <v>74273505</v>
      </c>
      <c r="C516">
        <v>25000000</v>
      </c>
      <c r="D516">
        <f t="shared" si="16"/>
        <v>49273505</v>
      </c>
      <c r="E516">
        <f t="shared" si="17"/>
        <v>197.09402</v>
      </c>
    </row>
    <row r="517" spans="1:5" x14ac:dyDescent="0.3">
      <c r="A517" t="s">
        <v>24847</v>
      </c>
      <c r="B517">
        <v>109176215</v>
      </c>
      <c r="C517">
        <v>60000000</v>
      </c>
      <c r="D517">
        <f t="shared" si="16"/>
        <v>49176215</v>
      </c>
      <c r="E517">
        <f t="shared" si="17"/>
        <v>81.960358333333332</v>
      </c>
    </row>
    <row r="518" spans="1:5" x14ac:dyDescent="0.3">
      <c r="A518" t="s">
        <v>25285</v>
      </c>
      <c r="B518">
        <v>89138076</v>
      </c>
      <c r="C518">
        <v>40000000</v>
      </c>
      <c r="D518">
        <f t="shared" si="16"/>
        <v>49138076</v>
      </c>
      <c r="E518">
        <f t="shared" si="17"/>
        <v>122.84519</v>
      </c>
    </row>
    <row r="519" spans="1:5" x14ac:dyDescent="0.3">
      <c r="A519" t="s">
        <v>26503</v>
      </c>
      <c r="B519">
        <v>64001297</v>
      </c>
      <c r="C519">
        <v>15000000</v>
      </c>
      <c r="D519">
        <f t="shared" si="16"/>
        <v>49001297</v>
      </c>
      <c r="E519">
        <f t="shared" si="17"/>
        <v>326.67531333333335</v>
      </c>
    </row>
    <row r="520" spans="1:5" x14ac:dyDescent="0.3">
      <c r="A520" t="s">
        <v>27304</v>
      </c>
      <c r="B520">
        <v>53884821</v>
      </c>
      <c r="C520">
        <v>5000000</v>
      </c>
      <c r="D520">
        <f t="shared" si="16"/>
        <v>48884821</v>
      </c>
      <c r="E520">
        <f t="shared" si="17"/>
        <v>977.69641999999999</v>
      </c>
    </row>
    <row r="521" spans="1:5" x14ac:dyDescent="0.3">
      <c r="A521" t="s">
        <v>27224</v>
      </c>
      <c r="B521">
        <v>54800000</v>
      </c>
      <c r="C521">
        <v>6000000</v>
      </c>
      <c r="D521">
        <f t="shared" si="16"/>
        <v>48800000</v>
      </c>
      <c r="E521">
        <f t="shared" si="17"/>
        <v>813.33333333333326</v>
      </c>
    </row>
    <row r="522" spans="1:5" x14ac:dyDescent="0.3">
      <c r="A522" t="s">
        <v>26678</v>
      </c>
      <c r="B522">
        <v>61693523</v>
      </c>
      <c r="C522">
        <v>13000000</v>
      </c>
      <c r="D522">
        <f t="shared" si="16"/>
        <v>48693523</v>
      </c>
      <c r="E522">
        <f t="shared" si="17"/>
        <v>374.56556153846157</v>
      </c>
    </row>
    <row r="523" spans="1:5" x14ac:dyDescent="0.3">
      <c r="A523" t="s">
        <v>24837</v>
      </c>
      <c r="B523">
        <v>106635996</v>
      </c>
      <c r="C523">
        <v>58000000</v>
      </c>
      <c r="D523">
        <f t="shared" si="16"/>
        <v>48635996</v>
      </c>
      <c r="E523">
        <f t="shared" si="17"/>
        <v>83.855165517241375</v>
      </c>
    </row>
    <row r="524" spans="1:5" x14ac:dyDescent="0.3">
      <c r="A524" t="s">
        <v>24334</v>
      </c>
      <c r="B524">
        <v>183635922</v>
      </c>
      <c r="C524">
        <v>135000000</v>
      </c>
      <c r="D524">
        <f t="shared" si="16"/>
        <v>48635922</v>
      </c>
      <c r="E524">
        <f t="shared" si="17"/>
        <v>36.026608888888887</v>
      </c>
    </row>
    <row r="525" spans="1:5" x14ac:dyDescent="0.3">
      <c r="A525" t="s">
        <v>26329</v>
      </c>
      <c r="B525">
        <v>65535067</v>
      </c>
      <c r="C525">
        <v>17000000</v>
      </c>
      <c r="D525">
        <f t="shared" si="16"/>
        <v>48535067</v>
      </c>
      <c r="E525">
        <f t="shared" si="17"/>
        <v>285.50039411764703</v>
      </c>
    </row>
    <row r="526" spans="1:5" x14ac:dyDescent="0.3">
      <c r="A526" t="s">
        <v>25173</v>
      </c>
      <c r="B526">
        <v>93452056</v>
      </c>
      <c r="C526">
        <v>45000000</v>
      </c>
      <c r="D526">
        <f t="shared" si="16"/>
        <v>48452056</v>
      </c>
      <c r="E526">
        <f t="shared" si="17"/>
        <v>107.67123555555555</v>
      </c>
    </row>
    <row r="527" spans="1:5" x14ac:dyDescent="0.3">
      <c r="A527" t="s">
        <v>24440</v>
      </c>
      <c r="B527">
        <v>148383780</v>
      </c>
      <c r="C527">
        <v>100000000</v>
      </c>
      <c r="D527">
        <f t="shared" si="16"/>
        <v>48383780</v>
      </c>
      <c r="E527">
        <f t="shared" si="17"/>
        <v>48.383780000000002</v>
      </c>
    </row>
    <row r="528" spans="1:5" x14ac:dyDescent="0.3">
      <c r="A528" t="s">
        <v>25496</v>
      </c>
      <c r="B528">
        <v>83299761</v>
      </c>
      <c r="C528">
        <v>35000000</v>
      </c>
      <c r="D528">
        <f t="shared" si="16"/>
        <v>48299761</v>
      </c>
      <c r="E528">
        <f t="shared" si="17"/>
        <v>137.99931714285714</v>
      </c>
    </row>
    <row r="529" spans="1:5" x14ac:dyDescent="0.3">
      <c r="A529" t="s">
        <v>27386</v>
      </c>
      <c r="B529">
        <v>52700832</v>
      </c>
      <c r="C529">
        <v>4500000</v>
      </c>
      <c r="D529">
        <f t="shared" si="16"/>
        <v>48200832</v>
      </c>
      <c r="E529">
        <f t="shared" si="17"/>
        <v>1071.1296</v>
      </c>
    </row>
    <row r="530" spans="1:5" x14ac:dyDescent="0.3">
      <c r="A530" t="s">
        <v>25596</v>
      </c>
      <c r="B530">
        <v>80197993</v>
      </c>
      <c r="C530">
        <v>32000000</v>
      </c>
      <c r="D530">
        <f t="shared" si="16"/>
        <v>48197993</v>
      </c>
      <c r="E530">
        <f t="shared" si="17"/>
        <v>150.61872812499999</v>
      </c>
    </row>
    <row r="531" spans="1:5" x14ac:dyDescent="0.3">
      <c r="A531" t="s">
        <v>27494</v>
      </c>
      <c r="B531">
        <v>51100000</v>
      </c>
      <c r="C531">
        <v>3000000</v>
      </c>
      <c r="D531">
        <f t="shared" si="16"/>
        <v>48100000</v>
      </c>
      <c r="E531">
        <f t="shared" si="17"/>
        <v>1603.3333333333335</v>
      </c>
    </row>
    <row r="532" spans="1:5" x14ac:dyDescent="0.3">
      <c r="A532" t="s">
        <v>26963</v>
      </c>
      <c r="B532">
        <v>54557348</v>
      </c>
      <c r="C532">
        <v>6500000</v>
      </c>
      <c r="D532">
        <f t="shared" si="16"/>
        <v>48057348</v>
      </c>
      <c r="E532">
        <f t="shared" si="17"/>
        <v>739.34381538461537</v>
      </c>
    </row>
    <row r="533" spans="1:5" x14ac:dyDescent="0.3">
      <c r="A533" t="s">
        <v>26415</v>
      </c>
      <c r="B533">
        <v>64998368</v>
      </c>
      <c r="C533">
        <v>17000000</v>
      </c>
      <c r="D533">
        <f t="shared" si="16"/>
        <v>47998368</v>
      </c>
      <c r="E533">
        <f t="shared" si="17"/>
        <v>282.34334117647057</v>
      </c>
    </row>
    <row r="534" spans="1:5" x14ac:dyDescent="0.3">
      <c r="A534" t="s">
        <v>24591</v>
      </c>
      <c r="B534">
        <v>127968405</v>
      </c>
      <c r="C534">
        <v>80000000</v>
      </c>
      <c r="D534">
        <f t="shared" si="16"/>
        <v>47968405</v>
      </c>
      <c r="E534">
        <f t="shared" si="17"/>
        <v>59.960506250000002</v>
      </c>
    </row>
    <row r="535" spans="1:5" x14ac:dyDescent="0.3">
      <c r="A535" t="s">
        <v>27200</v>
      </c>
      <c r="B535">
        <v>54215416</v>
      </c>
      <c r="C535">
        <v>6500000</v>
      </c>
      <c r="D535">
        <f t="shared" si="16"/>
        <v>47715416</v>
      </c>
      <c r="E535">
        <f t="shared" si="17"/>
        <v>734.08332307692308</v>
      </c>
    </row>
    <row r="536" spans="1:5" x14ac:dyDescent="0.3">
      <c r="A536" t="s">
        <v>27005</v>
      </c>
      <c r="B536">
        <v>57176582</v>
      </c>
      <c r="C536">
        <v>9500000</v>
      </c>
      <c r="D536">
        <f t="shared" si="16"/>
        <v>47676582</v>
      </c>
      <c r="E536">
        <f t="shared" si="17"/>
        <v>501.85875789473687</v>
      </c>
    </row>
    <row r="537" spans="1:5" x14ac:dyDescent="0.3">
      <c r="A537" t="s">
        <v>25286</v>
      </c>
      <c r="B537">
        <v>87666629</v>
      </c>
      <c r="C537">
        <v>40000000</v>
      </c>
      <c r="D537">
        <f t="shared" si="16"/>
        <v>47666629</v>
      </c>
      <c r="E537">
        <f t="shared" si="17"/>
        <v>119.1665725</v>
      </c>
    </row>
    <row r="538" spans="1:5" x14ac:dyDescent="0.3">
      <c r="A538" t="s">
        <v>25416</v>
      </c>
      <c r="B538">
        <v>85570368</v>
      </c>
      <c r="C538">
        <v>38000000</v>
      </c>
      <c r="D538">
        <f t="shared" si="16"/>
        <v>47570368</v>
      </c>
      <c r="E538">
        <f t="shared" si="17"/>
        <v>125.18517894736843</v>
      </c>
    </row>
    <row r="539" spans="1:5" x14ac:dyDescent="0.3">
      <c r="A539" t="s">
        <v>24720</v>
      </c>
      <c r="B539">
        <v>117541000</v>
      </c>
      <c r="C539">
        <v>70000000</v>
      </c>
      <c r="D539">
        <f t="shared" si="16"/>
        <v>47541000</v>
      </c>
      <c r="E539">
        <f t="shared" si="17"/>
        <v>67.915714285714287</v>
      </c>
    </row>
    <row r="540" spans="1:5" x14ac:dyDescent="0.3">
      <c r="A540" t="s">
        <v>26629</v>
      </c>
      <c r="B540">
        <v>61356221</v>
      </c>
      <c r="C540">
        <v>14000000</v>
      </c>
      <c r="D540">
        <f t="shared" si="16"/>
        <v>47356221</v>
      </c>
      <c r="E540">
        <f t="shared" si="17"/>
        <v>338.25872142857139</v>
      </c>
    </row>
    <row r="541" spans="1:5" x14ac:dyDescent="0.3">
      <c r="A541" t="s">
        <v>26143</v>
      </c>
      <c r="B541">
        <v>67325559</v>
      </c>
      <c r="C541">
        <v>20000000</v>
      </c>
      <c r="D541">
        <f t="shared" si="16"/>
        <v>47325559</v>
      </c>
      <c r="E541">
        <f t="shared" si="17"/>
        <v>236.62779500000002</v>
      </c>
    </row>
    <row r="542" spans="1:5" x14ac:dyDescent="0.3">
      <c r="A542" t="s">
        <v>25140</v>
      </c>
      <c r="B542">
        <v>95308367</v>
      </c>
      <c r="C542">
        <v>48000000</v>
      </c>
      <c r="D542">
        <f t="shared" si="16"/>
        <v>47308367</v>
      </c>
      <c r="E542">
        <f t="shared" si="17"/>
        <v>98.559097916666673</v>
      </c>
    </row>
    <row r="543" spans="1:5" x14ac:dyDescent="0.3">
      <c r="A543" t="s">
        <v>25621</v>
      </c>
      <c r="B543">
        <v>78800000</v>
      </c>
      <c r="C543">
        <v>31500000</v>
      </c>
      <c r="D543">
        <f t="shared" si="16"/>
        <v>47300000</v>
      </c>
      <c r="E543">
        <f t="shared" si="17"/>
        <v>150.15873015873015</v>
      </c>
    </row>
    <row r="544" spans="1:5" x14ac:dyDescent="0.3">
      <c r="A544" t="s">
        <v>25478</v>
      </c>
      <c r="B544">
        <v>82300000</v>
      </c>
      <c r="C544">
        <v>35000000</v>
      </c>
      <c r="D544">
        <f t="shared" si="16"/>
        <v>47300000</v>
      </c>
      <c r="E544">
        <f t="shared" si="17"/>
        <v>135.14285714285714</v>
      </c>
    </row>
    <row r="545" spans="1:5" x14ac:dyDescent="0.3">
      <c r="A545" t="s">
        <v>25172</v>
      </c>
      <c r="B545">
        <v>92115211</v>
      </c>
      <c r="C545">
        <v>45000000</v>
      </c>
      <c r="D545">
        <f t="shared" si="16"/>
        <v>47115211</v>
      </c>
      <c r="E545">
        <f t="shared" si="17"/>
        <v>104.70046888888889</v>
      </c>
    </row>
    <row r="546" spans="1:5" x14ac:dyDescent="0.3">
      <c r="A546" t="s">
        <v>26688</v>
      </c>
      <c r="B546">
        <v>60008303</v>
      </c>
      <c r="C546">
        <v>13000000</v>
      </c>
      <c r="D546">
        <f t="shared" si="16"/>
        <v>47008303</v>
      </c>
      <c r="E546">
        <f t="shared" si="17"/>
        <v>361.60233076923078</v>
      </c>
    </row>
    <row r="547" spans="1:5" x14ac:dyDescent="0.3">
      <c r="A547" t="s">
        <v>25160</v>
      </c>
      <c r="B547">
        <v>92001027</v>
      </c>
      <c r="C547">
        <v>45000000</v>
      </c>
      <c r="D547">
        <f t="shared" si="16"/>
        <v>47001027</v>
      </c>
      <c r="E547">
        <f t="shared" si="17"/>
        <v>104.44672666666665</v>
      </c>
    </row>
    <row r="548" spans="1:5" x14ac:dyDescent="0.3">
      <c r="A548">
        <v>1408</v>
      </c>
      <c r="B548">
        <v>71975611</v>
      </c>
      <c r="C548">
        <v>25000000</v>
      </c>
      <c r="D548">
        <f t="shared" si="16"/>
        <v>46975611</v>
      </c>
      <c r="E548">
        <f t="shared" si="17"/>
        <v>187.902444</v>
      </c>
    </row>
    <row r="549" spans="1:5" x14ac:dyDescent="0.3">
      <c r="A549" t="s">
        <v>26332</v>
      </c>
      <c r="B549">
        <v>64955956</v>
      </c>
      <c r="C549">
        <v>18000000</v>
      </c>
      <c r="D549">
        <f t="shared" si="16"/>
        <v>46955956</v>
      </c>
      <c r="E549">
        <f t="shared" si="17"/>
        <v>260.86642222222218</v>
      </c>
    </row>
    <row r="550" spans="1:5" x14ac:dyDescent="0.3">
      <c r="A550" t="s">
        <v>26041</v>
      </c>
      <c r="B550">
        <v>65807024</v>
      </c>
      <c r="C550">
        <v>19000000</v>
      </c>
      <c r="D550">
        <f t="shared" si="16"/>
        <v>46807024</v>
      </c>
      <c r="E550">
        <f t="shared" si="17"/>
        <v>246.35275789473684</v>
      </c>
    </row>
    <row r="551" spans="1:5" x14ac:dyDescent="0.3">
      <c r="A551" t="s">
        <v>25656</v>
      </c>
      <c r="B551">
        <v>76806312</v>
      </c>
      <c r="C551">
        <v>30000000</v>
      </c>
      <c r="D551">
        <f t="shared" si="16"/>
        <v>46806312</v>
      </c>
      <c r="E551">
        <f t="shared" si="17"/>
        <v>156.02104</v>
      </c>
    </row>
    <row r="552" spans="1:5" x14ac:dyDescent="0.3">
      <c r="A552" t="s">
        <v>25273</v>
      </c>
      <c r="B552">
        <v>116735231</v>
      </c>
      <c r="C552">
        <v>70000000</v>
      </c>
      <c r="D552">
        <f t="shared" si="16"/>
        <v>46735231</v>
      </c>
      <c r="E552">
        <f t="shared" si="17"/>
        <v>66.764615714285711</v>
      </c>
    </row>
    <row r="553" spans="1:5" x14ac:dyDescent="0.3">
      <c r="A553" t="s">
        <v>26404</v>
      </c>
      <c r="B553">
        <v>47000000</v>
      </c>
      <c r="C553">
        <v>300000</v>
      </c>
      <c r="D553">
        <f t="shared" si="16"/>
        <v>46700000</v>
      </c>
      <c r="E553">
        <f t="shared" si="17"/>
        <v>15566.666666666666</v>
      </c>
    </row>
    <row r="554" spans="1:5" x14ac:dyDescent="0.3">
      <c r="A554" t="s">
        <v>26507</v>
      </c>
      <c r="B554">
        <v>56437947</v>
      </c>
      <c r="C554">
        <v>9800000</v>
      </c>
      <c r="D554">
        <f t="shared" si="16"/>
        <v>46637947</v>
      </c>
      <c r="E554">
        <f t="shared" si="17"/>
        <v>475.89741836734697</v>
      </c>
    </row>
    <row r="555" spans="1:5" x14ac:dyDescent="0.3">
      <c r="A555" t="s">
        <v>24958</v>
      </c>
      <c r="B555">
        <v>101530738</v>
      </c>
      <c r="C555">
        <v>55000000</v>
      </c>
      <c r="D555">
        <f t="shared" si="16"/>
        <v>46530738</v>
      </c>
      <c r="E555">
        <f t="shared" si="17"/>
        <v>84.601341818181822</v>
      </c>
    </row>
    <row r="556" spans="1:5" x14ac:dyDescent="0.3">
      <c r="A556" t="s">
        <v>25658</v>
      </c>
      <c r="B556">
        <v>76501438</v>
      </c>
      <c r="C556">
        <v>30000000</v>
      </c>
      <c r="D556">
        <f t="shared" si="16"/>
        <v>46501438</v>
      </c>
      <c r="E556">
        <f t="shared" si="17"/>
        <v>155.00479333333331</v>
      </c>
    </row>
    <row r="557" spans="1:5" x14ac:dyDescent="0.3">
      <c r="A557" t="s">
        <v>26505</v>
      </c>
      <c r="B557">
        <v>61400000</v>
      </c>
      <c r="C557">
        <v>15000000</v>
      </c>
      <c r="D557">
        <f t="shared" si="16"/>
        <v>46400000</v>
      </c>
      <c r="E557">
        <f t="shared" si="17"/>
        <v>309.33333333333331</v>
      </c>
    </row>
    <row r="558" spans="1:5" x14ac:dyDescent="0.3">
      <c r="A558" t="s">
        <v>25899</v>
      </c>
      <c r="B558">
        <v>71309760</v>
      </c>
      <c r="C558">
        <v>25000000</v>
      </c>
      <c r="D558">
        <f t="shared" si="16"/>
        <v>46309760</v>
      </c>
      <c r="E558">
        <f t="shared" si="17"/>
        <v>185.23903999999999</v>
      </c>
    </row>
    <row r="559" spans="1:5" x14ac:dyDescent="0.3">
      <c r="A559" t="s">
        <v>26010</v>
      </c>
      <c r="B559">
        <v>70269171</v>
      </c>
      <c r="C559">
        <v>24000000</v>
      </c>
      <c r="D559">
        <f t="shared" si="16"/>
        <v>46269171</v>
      </c>
      <c r="E559">
        <f t="shared" si="17"/>
        <v>192.78821249999999</v>
      </c>
    </row>
    <row r="560" spans="1:5" x14ac:dyDescent="0.3">
      <c r="A560" t="s">
        <v>26139</v>
      </c>
      <c r="B560">
        <v>81257845</v>
      </c>
      <c r="C560">
        <v>35000000</v>
      </c>
      <c r="D560">
        <f t="shared" si="16"/>
        <v>46257845</v>
      </c>
      <c r="E560">
        <f t="shared" si="17"/>
        <v>132.16527142857143</v>
      </c>
    </row>
    <row r="561" spans="1:5" x14ac:dyDescent="0.3">
      <c r="A561">
        <v>21</v>
      </c>
      <c r="B561">
        <v>81159365</v>
      </c>
      <c r="C561">
        <v>35000000</v>
      </c>
      <c r="D561">
        <f t="shared" si="16"/>
        <v>46159365</v>
      </c>
      <c r="E561">
        <f t="shared" si="17"/>
        <v>131.88390000000001</v>
      </c>
    </row>
    <row r="562" spans="1:5" x14ac:dyDescent="0.3">
      <c r="A562" t="s">
        <v>25594</v>
      </c>
      <c r="B562">
        <v>81150692</v>
      </c>
      <c r="C562">
        <v>35000000</v>
      </c>
      <c r="D562">
        <f t="shared" si="16"/>
        <v>46150692</v>
      </c>
      <c r="E562">
        <f t="shared" si="17"/>
        <v>131.85911999999999</v>
      </c>
    </row>
    <row r="563" spans="1:5" x14ac:dyDescent="0.3">
      <c r="A563" t="s">
        <v>24844</v>
      </c>
      <c r="B563">
        <v>106126012</v>
      </c>
      <c r="C563">
        <v>60000000</v>
      </c>
      <c r="D563">
        <f t="shared" si="16"/>
        <v>46126012</v>
      </c>
      <c r="E563">
        <f t="shared" si="17"/>
        <v>76.876686666666671</v>
      </c>
    </row>
    <row r="564" spans="1:5" x14ac:dyDescent="0.3">
      <c r="A564" t="s">
        <v>26827</v>
      </c>
      <c r="B564">
        <v>57469179</v>
      </c>
      <c r="C564">
        <v>11500000</v>
      </c>
      <c r="D564">
        <f t="shared" si="16"/>
        <v>45969179</v>
      </c>
      <c r="E564">
        <f t="shared" si="17"/>
        <v>399.73199130434784</v>
      </c>
    </row>
    <row r="565" spans="1:5" x14ac:dyDescent="0.3">
      <c r="A565" t="s">
        <v>26866</v>
      </c>
      <c r="B565">
        <v>56729973</v>
      </c>
      <c r="C565">
        <v>10800000</v>
      </c>
      <c r="D565">
        <f t="shared" si="16"/>
        <v>45929973</v>
      </c>
      <c r="E565">
        <f t="shared" si="17"/>
        <v>425.27752777777772</v>
      </c>
    </row>
    <row r="566" spans="1:5" x14ac:dyDescent="0.3">
      <c r="A566" t="s">
        <v>26884</v>
      </c>
      <c r="B566">
        <v>55865715</v>
      </c>
      <c r="C566">
        <v>10000000</v>
      </c>
      <c r="D566">
        <f t="shared" si="16"/>
        <v>45865715</v>
      </c>
      <c r="E566">
        <f t="shared" si="17"/>
        <v>458.65715</v>
      </c>
    </row>
    <row r="567" spans="1:5" x14ac:dyDescent="0.3">
      <c r="A567" t="s">
        <v>25245</v>
      </c>
      <c r="B567">
        <v>87856565</v>
      </c>
      <c r="C567">
        <v>42000000</v>
      </c>
      <c r="D567">
        <f t="shared" si="16"/>
        <v>45856565</v>
      </c>
      <c r="E567">
        <f t="shared" si="17"/>
        <v>109.1822976190476</v>
      </c>
    </row>
    <row r="568" spans="1:5" x14ac:dyDescent="0.3">
      <c r="A568" t="s">
        <v>27301</v>
      </c>
      <c r="B568">
        <v>50820940</v>
      </c>
      <c r="C568">
        <v>5000000</v>
      </c>
      <c r="D568">
        <f t="shared" si="16"/>
        <v>45820940</v>
      </c>
      <c r="E568">
        <f t="shared" si="17"/>
        <v>916.41879999999992</v>
      </c>
    </row>
    <row r="569" spans="1:5" x14ac:dyDescent="0.3">
      <c r="A569" t="s">
        <v>24663</v>
      </c>
      <c r="B569">
        <v>120776832</v>
      </c>
      <c r="C569">
        <v>75000000</v>
      </c>
      <c r="D569">
        <f t="shared" si="16"/>
        <v>45776832</v>
      </c>
      <c r="E569">
        <f t="shared" si="17"/>
        <v>61.035775999999998</v>
      </c>
    </row>
    <row r="570" spans="1:5" x14ac:dyDescent="0.3">
      <c r="A570" t="s">
        <v>25284</v>
      </c>
      <c r="B570">
        <v>90703745</v>
      </c>
      <c r="C570">
        <v>45000000</v>
      </c>
      <c r="D570">
        <f t="shared" si="16"/>
        <v>45703745</v>
      </c>
      <c r="E570">
        <f t="shared" si="17"/>
        <v>101.56387777777778</v>
      </c>
    </row>
    <row r="571" spans="1:5" x14ac:dyDescent="0.3">
      <c r="A571" t="s">
        <v>25902</v>
      </c>
      <c r="B571">
        <v>70625986</v>
      </c>
      <c r="C571">
        <v>25000000</v>
      </c>
      <c r="D571">
        <f t="shared" si="16"/>
        <v>45625986</v>
      </c>
      <c r="E571">
        <f t="shared" si="17"/>
        <v>182.50394400000002</v>
      </c>
    </row>
    <row r="572" spans="1:5" x14ac:dyDescent="0.3">
      <c r="A572" t="s">
        <v>26150</v>
      </c>
      <c r="B572">
        <v>65623128</v>
      </c>
      <c r="C572">
        <v>20000000</v>
      </c>
      <c r="D572">
        <f t="shared" si="16"/>
        <v>45623128</v>
      </c>
      <c r="E572">
        <f t="shared" si="17"/>
        <v>228.11563999999998</v>
      </c>
    </row>
    <row r="573" spans="1:5" x14ac:dyDescent="0.3">
      <c r="A573" t="s">
        <v>25158</v>
      </c>
      <c r="B573">
        <v>93607673</v>
      </c>
      <c r="C573">
        <v>48000000</v>
      </c>
      <c r="D573">
        <f t="shared" si="16"/>
        <v>45607673</v>
      </c>
      <c r="E573">
        <f t="shared" si="17"/>
        <v>95.015985416666666</v>
      </c>
    </row>
    <row r="574" spans="1:5" x14ac:dyDescent="0.3">
      <c r="A574" t="s">
        <v>24718</v>
      </c>
      <c r="B574">
        <v>120523073</v>
      </c>
      <c r="C574">
        <v>75000000</v>
      </c>
      <c r="D574">
        <f t="shared" si="16"/>
        <v>45523073</v>
      </c>
      <c r="E574">
        <f t="shared" si="17"/>
        <v>60.697430666666662</v>
      </c>
    </row>
    <row r="575" spans="1:5" x14ac:dyDescent="0.3">
      <c r="A575" t="s">
        <v>25898</v>
      </c>
      <c r="B575">
        <v>71500556</v>
      </c>
      <c r="C575">
        <v>26000000</v>
      </c>
      <c r="D575">
        <f t="shared" si="16"/>
        <v>45500556</v>
      </c>
      <c r="E575">
        <f t="shared" si="17"/>
        <v>175.00213846153846</v>
      </c>
    </row>
    <row r="576" spans="1:5" x14ac:dyDescent="0.3">
      <c r="A576" t="s">
        <v>27847</v>
      </c>
      <c r="B576">
        <v>80276912</v>
      </c>
      <c r="C576">
        <v>35000000</v>
      </c>
      <c r="D576">
        <f t="shared" si="16"/>
        <v>45276912</v>
      </c>
      <c r="E576">
        <f t="shared" si="17"/>
        <v>129.36260571428571</v>
      </c>
    </row>
    <row r="577" spans="1:5" x14ac:dyDescent="0.3">
      <c r="A577" t="s">
        <v>25046</v>
      </c>
      <c r="B577">
        <v>105264608</v>
      </c>
      <c r="C577">
        <v>60000000</v>
      </c>
      <c r="D577">
        <f t="shared" si="16"/>
        <v>45264608</v>
      </c>
      <c r="E577">
        <f t="shared" si="17"/>
        <v>75.441013333333331</v>
      </c>
    </row>
    <row r="578" spans="1:5" x14ac:dyDescent="0.3">
      <c r="A578" t="s">
        <v>26317</v>
      </c>
      <c r="B578">
        <v>64255243</v>
      </c>
      <c r="C578">
        <v>19000000</v>
      </c>
      <c r="D578">
        <f t="shared" ref="D578:D641" si="18">B578-C578</f>
        <v>45255243</v>
      </c>
      <c r="E578">
        <f t="shared" ref="E578:E641" si="19">(D578/C578)*100</f>
        <v>238.18548947368421</v>
      </c>
    </row>
    <row r="579" spans="1:5" x14ac:dyDescent="0.3">
      <c r="A579" t="s">
        <v>24400</v>
      </c>
      <c r="B579">
        <v>155181732</v>
      </c>
      <c r="C579">
        <v>110000000</v>
      </c>
      <c r="D579">
        <f t="shared" si="18"/>
        <v>45181732</v>
      </c>
      <c r="E579">
        <f t="shared" si="19"/>
        <v>41.074301818181816</v>
      </c>
    </row>
    <row r="580" spans="1:5" x14ac:dyDescent="0.3">
      <c r="A580" t="s">
        <v>27503</v>
      </c>
      <c r="B580">
        <v>48056940</v>
      </c>
      <c r="C580">
        <v>3000000</v>
      </c>
      <c r="D580">
        <f t="shared" si="18"/>
        <v>45056940</v>
      </c>
      <c r="E580">
        <f t="shared" si="19"/>
        <v>1501.8980000000001</v>
      </c>
    </row>
    <row r="581" spans="1:5" x14ac:dyDescent="0.3">
      <c r="A581" t="s">
        <v>24830</v>
      </c>
      <c r="B581">
        <v>108012170</v>
      </c>
      <c r="C581">
        <v>63000000</v>
      </c>
      <c r="D581">
        <f t="shared" si="18"/>
        <v>45012170</v>
      </c>
      <c r="E581">
        <f t="shared" si="19"/>
        <v>71.447888888888883</v>
      </c>
    </row>
    <row r="582" spans="1:5" x14ac:dyDescent="0.3">
      <c r="A582" t="s">
        <v>24292</v>
      </c>
      <c r="B582">
        <v>195000874</v>
      </c>
      <c r="C582">
        <v>150000000</v>
      </c>
      <c r="D582">
        <f t="shared" si="18"/>
        <v>45000874</v>
      </c>
      <c r="E582">
        <f t="shared" si="19"/>
        <v>30.000582666666663</v>
      </c>
    </row>
    <row r="583" spans="1:5" x14ac:dyDescent="0.3">
      <c r="A583" t="s">
        <v>25825</v>
      </c>
      <c r="B583">
        <v>74888996</v>
      </c>
      <c r="C583">
        <v>30000000</v>
      </c>
      <c r="D583">
        <f t="shared" si="18"/>
        <v>44888996</v>
      </c>
      <c r="E583">
        <f t="shared" si="19"/>
        <v>149.62998666666667</v>
      </c>
    </row>
    <row r="584" spans="1:5" x14ac:dyDescent="0.3">
      <c r="A584" t="s">
        <v>27279</v>
      </c>
      <c r="B584">
        <v>50382128</v>
      </c>
      <c r="C584">
        <v>5500000</v>
      </c>
      <c r="D584">
        <f t="shared" si="18"/>
        <v>44882128</v>
      </c>
      <c r="E584">
        <f t="shared" si="19"/>
        <v>816.03869090909086</v>
      </c>
    </row>
    <row r="585" spans="1:5" x14ac:dyDescent="0.3">
      <c r="A585" t="s">
        <v>25900</v>
      </c>
      <c r="B585">
        <v>89808372</v>
      </c>
      <c r="C585">
        <v>45000000</v>
      </c>
      <c r="D585">
        <f t="shared" si="18"/>
        <v>44808372</v>
      </c>
      <c r="E585">
        <f t="shared" si="19"/>
        <v>99.574160000000006</v>
      </c>
    </row>
    <row r="586" spans="1:5" x14ac:dyDescent="0.3">
      <c r="A586" t="s">
        <v>25659</v>
      </c>
      <c r="B586">
        <v>74787599</v>
      </c>
      <c r="C586">
        <v>30000000</v>
      </c>
      <c r="D586">
        <f t="shared" si="18"/>
        <v>44787599</v>
      </c>
      <c r="E586">
        <f t="shared" si="19"/>
        <v>149.29199666666665</v>
      </c>
    </row>
    <row r="587" spans="1:5" x14ac:dyDescent="0.3">
      <c r="A587" t="s">
        <v>26337</v>
      </c>
      <c r="B587">
        <v>59735548</v>
      </c>
      <c r="C587">
        <v>15000000</v>
      </c>
      <c r="D587">
        <f t="shared" si="18"/>
        <v>44735548</v>
      </c>
      <c r="E587">
        <f t="shared" si="19"/>
        <v>298.23698666666667</v>
      </c>
    </row>
    <row r="588" spans="1:5" x14ac:dyDescent="0.3">
      <c r="A588" t="s">
        <v>26872</v>
      </c>
      <c r="B588">
        <v>56715371</v>
      </c>
      <c r="C588">
        <v>12000000</v>
      </c>
      <c r="D588">
        <f t="shared" si="18"/>
        <v>44715371</v>
      </c>
      <c r="E588">
        <f t="shared" si="19"/>
        <v>372.62809166666665</v>
      </c>
    </row>
    <row r="589" spans="1:5" x14ac:dyDescent="0.3">
      <c r="A589" t="s">
        <v>26664</v>
      </c>
      <c r="B589">
        <v>56631572</v>
      </c>
      <c r="C589">
        <v>12000000</v>
      </c>
      <c r="D589">
        <f t="shared" si="18"/>
        <v>44631572</v>
      </c>
      <c r="E589">
        <f t="shared" si="19"/>
        <v>371.92976666666669</v>
      </c>
    </row>
    <row r="590" spans="1:5" x14ac:dyDescent="0.3">
      <c r="A590" t="s">
        <v>24590</v>
      </c>
      <c r="B590">
        <v>124590960</v>
      </c>
      <c r="C590">
        <v>80000000</v>
      </c>
      <c r="D590">
        <f t="shared" si="18"/>
        <v>44590960</v>
      </c>
      <c r="E590">
        <f t="shared" si="19"/>
        <v>55.738699999999994</v>
      </c>
    </row>
    <row r="591" spans="1:5" x14ac:dyDescent="0.3">
      <c r="A591" t="s">
        <v>26675</v>
      </c>
      <c r="B591">
        <v>57300000</v>
      </c>
      <c r="C591">
        <v>13000000</v>
      </c>
      <c r="D591">
        <f t="shared" si="18"/>
        <v>44300000</v>
      </c>
      <c r="E591">
        <f t="shared" si="19"/>
        <v>340.76923076923077</v>
      </c>
    </row>
    <row r="592" spans="1:5" x14ac:dyDescent="0.3">
      <c r="A592" t="s">
        <v>27064</v>
      </c>
      <c r="B592">
        <v>52287414</v>
      </c>
      <c r="C592">
        <v>8000000</v>
      </c>
      <c r="D592">
        <f t="shared" si="18"/>
        <v>44287414</v>
      </c>
      <c r="E592">
        <f t="shared" si="19"/>
        <v>553.59267499999999</v>
      </c>
    </row>
    <row r="593" spans="1:5" x14ac:dyDescent="0.3">
      <c r="A593" t="s">
        <v>25304</v>
      </c>
      <c r="B593">
        <v>64149837</v>
      </c>
      <c r="C593">
        <v>20000000</v>
      </c>
      <c r="D593">
        <f t="shared" si="18"/>
        <v>44149837</v>
      </c>
      <c r="E593">
        <f t="shared" si="19"/>
        <v>220.74918499999998</v>
      </c>
    </row>
    <row r="594" spans="1:5" x14ac:dyDescent="0.3">
      <c r="A594" t="s">
        <v>24841</v>
      </c>
      <c r="B594">
        <v>104148781</v>
      </c>
      <c r="C594">
        <v>60000000</v>
      </c>
      <c r="D594">
        <f t="shared" si="18"/>
        <v>44148781</v>
      </c>
      <c r="E594">
        <f t="shared" si="19"/>
        <v>73.581301666666661</v>
      </c>
    </row>
    <row r="595" spans="1:5" x14ac:dyDescent="0.3">
      <c r="A595" t="s">
        <v>27838</v>
      </c>
      <c r="B595">
        <v>44540956</v>
      </c>
      <c r="C595">
        <v>400000</v>
      </c>
      <c r="D595">
        <f t="shared" si="18"/>
        <v>44140956</v>
      </c>
      <c r="E595">
        <f t="shared" si="19"/>
        <v>11035.239</v>
      </c>
    </row>
    <row r="596" spans="1:5" x14ac:dyDescent="0.3">
      <c r="A596" t="s">
        <v>25480</v>
      </c>
      <c r="B596">
        <v>79100000</v>
      </c>
      <c r="C596">
        <v>35000000</v>
      </c>
      <c r="D596">
        <f t="shared" si="18"/>
        <v>44100000</v>
      </c>
      <c r="E596">
        <f t="shared" si="19"/>
        <v>126</v>
      </c>
    </row>
    <row r="597" spans="1:5" x14ac:dyDescent="0.3">
      <c r="A597" t="s">
        <v>25305</v>
      </c>
      <c r="B597">
        <v>83906114</v>
      </c>
      <c r="C597">
        <v>40000000</v>
      </c>
      <c r="D597">
        <f t="shared" si="18"/>
        <v>43906114</v>
      </c>
      <c r="E597">
        <f t="shared" si="19"/>
        <v>109.76528500000001</v>
      </c>
    </row>
    <row r="598" spans="1:5" x14ac:dyDescent="0.3">
      <c r="A598" t="s">
        <v>24664</v>
      </c>
      <c r="B598">
        <v>118823091</v>
      </c>
      <c r="C598">
        <v>75000000</v>
      </c>
      <c r="D598">
        <f t="shared" si="18"/>
        <v>43823091</v>
      </c>
      <c r="E598">
        <f t="shared" si="19"/>
        <v>58.430788</v>
      </c>
    </row>
    <row r="599" spans="1:5" x14ac:dyDescent="0.3">
      <c r="A599" t="s">
        <v>24218</v>
      </c>
      <c r="B599">
        <v>223806889</v>
      </c>
      <c r="C599">
        <v>180000000</v>
      </c>
      <c r="D599">
        <f t="shared" si="18"/>
        <v>43806889</v>
      </c>
      <c r="E599">
        <f t="shared" si="19"/>
        <v>24.337160555555556</v>
      </c>
    </row>
    <row r="600" spans="1:5" x14ac:dyDescent="0.3">
      <c r="A600" t="s">
        <v>24956</v>
      </c>
      <c r="B600">
        <v>98711404</v>
      </c>
      <c r="C600">
        <v>55000000</v>
      </c>
      <c r="D600">
        <f t="shared" si="18"/>
        <v>43711404</v>
      </c>
      <c r="E600">
        <f t="shared" si="19"/>
        <v>79.475279999999998</v>
      </c>
    </row>
    <row r="601" spans="1:5" x14ac:dyDescent="0.3">
      <c r="A601" t="s">
        <v>25180</v>
      </c>
      <c r="B601">
        <v>88625922</v>
      </c>
      <c r="C601">
        <v>45000000</v>
      </c>
      <c r="D601">
        <f t="shared" si="18"/>
        <v>43625922</v>
      </c>
      <c r="E601">
        <f t="shared" si="19"/>
        <v>96.946493333333322</v>
      </c>
    </row>
    <row r="602" spans="1:5" x14ac:dyDescent="0.3">
      <c r="A602" t="s">
        <v>25052</v>
      </c>
      <c r="B602">
        <v>88504640</v>
      </c>
      <c r="C602">
        <v>45000000</v>
      </c>
      <c r="D602">
        <f t="shared" si="18"/>
        <v>43504640</v>
      </c>
      <c r="E602">
        <f t="shared" si="19"/>
        <v>96.676977777777779</v>
      </c>
    </row>
    <row r="603" spans="1:5" x14ac:dyDescent="0.3">
      <c r="A603" t="s">
        <v>26434</v>
      </c>
      <c r="B603">
        <v>59847242</v>
      </c>
      <c r="C603">
        <v>16500000</v>
      </c>
      <c r="D603">
        <f t="shared" si="18"/>
        <v>43347242</v>
      </c>
      <c r="E603">
        <f t="shared" si="19"/>
        <v>262.71055757575755</v>
      </c>
    </row>
    <row r="604" spans="1:5" x14ac:dyDescent="0.3">
      <c r="A604" t="s">
        <v>25793</v>
      </c>
      <c r="B604">
        <v>71346930</v>
      </c>
      <c r="C604">
        <v>28000000</v>
      </c>
      <c r="D604">
        <f t="shared" si="18"/>
        <v>43346930</v>
      </c>
      <c r="E604">
        <f t="shared" si="19"/>
        <v>154.81046428571429</v>
      </c>
    </row>
    <row r="605" spans="1:5" x14ac:dyDescent="0.3">
      <c r="A605" t="s">
        <v>26144</v>
      </c>
      <c r="B605">
        <v>62933793</v>
      </c>
      <c r="C605">
        <v>20000000</v>
      </c>
      <c r="D605">
        <f t="shared" si="18"/>
        <v>42933793</v>
      </c>
      <c r="E605">
        <f t="shared" si="19"/>
        <v>214.66896499999999</v>
      </c>
    </row>
    <row r="606" spans="1:5" x14ac:dyDescent="0.3">
      <c r="A606" t="s">
        <v>25187</v>
      </c>
      <c r="B606">
        <v>162792677</v>
      </c>
      <c r="C606">
        <v>120000000</v>
      </c>
      <c r="D606">
        <f t="shared" si="18"/>
        <v>42792677</v>
      </c>
      <c r="E606">
        <f t="shared" si="19"/>
        <v>35.660564166666667</v>
      </c>
    </row>
    <row r="607" spans="1:5" x14ac:dyDescent="0.3">
      <c r="A607" t="s">
        <v>26767</v>
      </c>
      <c r="B607">
        <v>54724272</v>
      </c>
      <c r="C607">
        <v>12000000</v>
      </c>
      <c r="D607">
        <f t="shared" si="18"/>
        <v>42724272</v>
      </c>
      <c r="E607">
        <f t="shared" si="19"/>
        <v>356.03559999999999</v>
      </c>
    </row>
    <row r="608" spans="1:5" x14ac:dyDescent="0.3">
      <c r="A608" t="s">
        <v>24546</v>
      </c>
      <c r="B608">
        <v>127706877</v>
      </c>
      <c r="C608">
        <v>85000000</v>
      </c>
      <c r="D608">
        <f t="shared" si="18"/>
        <v>42706877</v>
      </c>
      <c r="E608">
        <f t="shared" si="19"/>
        <v>50.243384705882356</v>
      </c>
    </row>
    <row r="609" spans="1:5" x14ac:dyDescent="0.3">
      <c r="A609" t="s">
        <v>24667</v>
      </c>
      <c r="B609">
        <v>117698894</v>
      </c>
      <c r="C609">
        <v>75000000</v>
      </c>
      <c r="D609">
        <f t="shared" si="18"/>
        <v>42698894</v>
      </c>
      <c r="E609">
        <f t="shared" si="19"/>
        <v>56.93185866666667</v>
      </c>
    </row>
    <row r="610" spans="1:5" x14ac:dyDescent="0.3">
      <c r="A610" t="s">
        <v>24371</v>
      </c>
      <c r="B610">
        <v>182618434</v>
      </c>
      <c r="C610">
        <v>140000000</v>
      </c>
      <c r="D610">
        <f t="shared" si="18"/>
        <v>42618434</v>
      </c>
      <c r="E610">
        <f t="shared" si="19"/>
        <v>30.441738571428573</v>
      </c>
    </row>
    <row r="611" spans="1:5" x14ac:dyDescent="0.3">
      <c r="A611" t="s">
        <v>25826</v>
      </c>
      <c r="B611">
        <v>69586544</v>
      </c>
      <c r="C611">
        <v>27000000</v>
      </c>
      <c r="D611">
        <f t="shared" si="18"/>
        <v>42586544</v>
      </c>
      <c r="E611">
        <f t="shared" si="19"/>
        <v>157.72794074074073</v>
      </c>
    </row>
    <row r="612" spans="1:5" x14ac:dyDescent="0.3">
      <c r="A612" t="s">
        <v>25288</v>
      </c>
      <c r="B612">
        <v>82522790</v>
      </c>
      <c r="C612">
        <v>40000000</v>
      </c>
      <c r="D612">
        <f t="shared" si="18"/>
        <v>42522790</v>
      </c>
      <c r="E612">
        <f t="shared" si="19"/>
        <v>106.30697499999999</v>
      </c>
    </row>
    <row r="613" spans="1:5" x14ac:dyDescent="0.3">
      <c r="A613" t="s">
        <v>27377</v>
      </c>
      <c r="B613">
        <v>47277326</v>
      </c>
      <c r="C613">
        <v>4800000</v>
      </c>
      <c r="D613">
        <f t="shared" si="18"/>
        <v>42477326</v>
      </c>
      <c r="E613">
        <f t="shared" si="19"/>
        <v>884.94429166666657</v>
      </c>
    </row>
    <row r="614" spans="1:5" x14ac:dyDescent="0.3">
      <c r="A614" t="s">
        <v>24507</v>
      </c>
      <c r="B614">
        <v>132373442</v>
      </c>
      <c r="C614">
        <v>90000000</v>
      </c>
      <c r="D614">
        <f t="shared" si="18"/>
        <v>42373442</v>
      </c>
      <c r="E614">
        <f t="shared" si="19"/>
        <v>47.081602222222223</v>
      </c>
    </row>
    <row r="615" spans="1:5" x14ac:dyDescent="0.3">
      <c r="A615" t="s">
        <v>26677</v>
      </c>
      <c r="B615">
        <v>49369900</v>
      </c>
      <c r="C615">
        <v>7000000</v>
      </c>
      <c r="D615">
        <f t="shared" si="18"/>
        <v>42369900</v>
      </c>
      <c r="E615">
        <f t="shared" si="19"/>
        <v>605.28428571428572</v>
      </c>
    </row>
    <row r="616" spans="1:5" x14ac:dyDescent="0.3">
      <c r="A616" t="s">
        <v>27463</v>
      </c>
      <c r="B616">
        <v>45857453</v>
      </c>
      <c r="C616">
        <v>3500000</v>
      </c>
      <c r="D616">
        <f t="shared" si="18"/>
        <v>42357453</v>
      </c>
      <c r="E616">
        <f t="shared" si="19"/>
        <v>1210.2129428571429</v>
      </c>
    </row>
    <row r="617" spans="1:5" x14ac:dyDescent="0.3">
      <c r="A617" t="s">
        <v>24342</v>
      </c>
      <c r="B617">
        <v>177343675</v>
      </c>
      <c r="C617">
        <v>135000000</v>
      </c>
      <c r="D617">
        <f t="shared" si="18"/>
        <v>42343675</v>
      </c>
      <c r="E617">
        <f t="shared" si="19"/>
        <v>31.365685185185182</v>
      </c>
    </row>
    <row r="618" spans="1:5" x14ac:dyDescent="0.3">
      <c r="A618" t="s">
        <v>25781</v>
      </c>
      <c r="B618">
        <v>70235322</v>
      </c>
      <c r="C618">
        <v>28000000</v>
      </c>
      <c r="D618">
        <f t="shared" si="18"/>
        <v>42235322</v>
      </c>
      <c r="E618">
        <f t="shared" si="19"/>
        <v>150.84043571428572</v>
      </c>
    </row>
    <row r="619" spans="1:5" x14ac:dyDescent="0.3">
      <c r="A619" t="s">
        <v>26899</v>
      </c>
      <c r="B619">
        <v>52200504</v>
      </c>
      <c r="C619">
        <v>10000000</v>
      </c>
      <c r="D619">
        <f t="shared" si="18"/>
        <v>42200504</v>
      </c>
      <c r="E619">
        <f t="shared" si="19"/>
        <v>422.00504000000001</v>
      </c>
    </row>
    <row r="620" spans="1:5" x14ac:dyDescent="0.3">
      <c r="A620" t="s">
        <v>26333</v>
      </c>
      <c r="B620">
        <v>60057639</v>
      </c>
      <c r="C620">
        <v>18000000</v>
      </c>
      <c r="D620">
        <f t="shared" si="18"/>
        <v>42057639</v>
      </c>
      <c r="E620">
        <f t="shared" si="19"/>
        <v>233.65355</v>
      </c>
    </row>
    <row r="621" spans="1:5" x14ac:dyDescent="0.3">
      <c r="A621" t="s">
        <v>26835</v>
      </c>
      <c r="B621">
        <v>52929168</v>
      </c>
      <c r="C621">
        <v>11000000</v>
      </c>
      <c r="D621">
        <f t="shared" si="18"/>
        <v>41929168</v>
      </c>
      <c r="E621">
        <f t="shared" si="19"/>
        <v>381.17425454545452</v>
      </c>
    </row>
    <row r="622" spans="1:5" x14ac:dyDescent="0.3">
      <c r="A622" t="s">
        <v>25633</v>
      </c>
      <c r="B622">
        <v>72077000</v>
      </c>
      <c r="C622">
        <v>30250000</v>
      </c>
      <c r="D622">
        <f t="shared" si="18"/>
        <v>41827000</v>
      </c>
      <c r="E622">
        <f t="shared" si="19"/>
        <v>138.27107438016529</v>
      </c>
    </row>
    <row r="623" spans="1:5" x14ac:dyDescent="0.3">
      <c r="A623" t="s">
        <v>24644</v>
      </c>
      <c r="B623">
        <v>119793567</v>
      </c>
      <c r="C623">
        <v>78000000</v>
      </c>
      <c r="D623">
        <f t="shared" si="18"/>
        <v>41793567</v>
      </c>
      <c r="E623">
        <f t="shared" si="19"/>
        <v>53.581496153846153</v>
      </c>
    </row>
    <row r="624" spans="1:5" x14ac:dyDescent="0.3">
      <c r="A624" t="s">
        <v>25292</v>
      </c>
      <c r="B624">
        <v>81593527</v>
      </c>
      <c r="C624">
        <v>40000000</v>
      </c>
      <c r="D624">
        <f t="shared" si="18"/>
        <v>41593527</v>
      </c>
      <c r="E624">
        <f t="shared" si="19"/>
        <v>103.98381750000001</v>
      </c>
    </row>
    <row r="625" spans="1:5" x14ac:dyDescent="0.3">
      <c r="A625" t="s">
        <v>26335</v>
      </c>
      <c r="B625">
        <v>59573085</v>
      </c>
      <c r="C625">
        <v>18000000</v>
      </c>
      <c r="D625">
        <f t="shared" si="18"/>
        <v>41573085</v>
      </c>
      <c r="E625">
        <f t="shared" si="19"/>
        <v>230.96158333333335</v>
      </c>
    </row>
    <row r="626" spans="1:5" x14ac:dyDescent="0.3">
      <c r="A626" t="s">
        <v>25919</v>
      </c>
      <c r="B626">
        <v>66489425</v>
      </c>
      <c r="C626">
        <v>25000000</v>
      </c>
      <c r="D626">
        <f t="shared" si="18"/>
        <v>41489425</v>
      </c>
      <c r="E626">
        <f t="shared" si="19"/>
        <v>165.95770000000002</v>
      </c>
    </row>
    <row r="627" spans="1:5" x14ac:dyDescent="0.3">
      <c r="A627" t="s">
        <v>25062</v>
      </c>
      <c r="B627">
        <v>91439400</v>
      </c>
      <c r="C627">
        <v>50000000</v>
      </c>
      <c r="D627">
        <f t="shared" si="18"/>
        <v>41439400</v>
      </c>
      <c r="E627">
        <f t="shared" si="19"/>
        <v>82.878799999999998</v>
      </c>
    </row>
    <row r="628" spans="1:5" x14ac:dyDescent="0.3">
      <c r="A628" t="s">
        <v>25290</v>
      </c>
      <c r="B628">
        <v>81292135</v>
      </c>
      <c r="C628">
        <v>40000000</v>
      </c>
      <c r="D628">
        <f t="shared" si="18"/>
        <v>41292135</v>
      </c>
      <c r="E628">
        <f t="shared" si="19"/>
        <v>103.23033749999999</v>
      </c>
    </row>
    <row r="629" spans="1:5" x14ac:dyDescent="0.3">
      <c r="A629" t="s">
        <v>25149</v>
      </c>
      <c r="B629">
        <v>89253340</v>
      </c>
      <c r="C629">
        <v>48000000</v>
      </c>
      <c r="D629">
        <f t="shared" si="18"/>
        <v>41253340</v>
      </c>
      <c r="E629">
        <f t="shared" si="19"/>
        <v>85.94445833333333</v>
      </c>
    </row>
    <row r="630" spans="1:5" x14ac:dyDescent="0.3">
      <c r="A630" t="s">
        <v>26013</v>
      </c>
      <c r="B630">
        <v>65182182</v>
      </c>
      <c r="C630">
        <v>24000000</v>
      </c>
      <c r="D630">
        <f t="shared" si="18"/>
        <v>41182182</v>
      </c>
      <c r="E630">
        <f t="shared" si="19"/>
        <v>171.59242499999999</v>
      </c>
    </row>
    <row r="631" spans="1:5" x14ac:dyDescent="0.3">
      <c r="A631" t="s">
        <v>24547</v>
      </c>
      <c r="B631">
        <v>126149655</v>
      </c>
      <c r="C631">
        <v>85000000</v>
      </c>
      <c r="D631">
        <f t="shared" si="18"/>
        <v>41149655</v>
      </c>
      <c r="E631">
        <f t="shared" si="19"/>
        <v>48.411358823529412</v>
      </c>
    </row>
    <row r="632" spans="1:5" x14ac:dyDescent="0.3">
      <c r="A632" t="s">
        <v>25423</v>
      </c>
      <c r="B632">
        <v>71038190</v>
      </c>
      <c r="C632">
        <v>30000000</v>
      </c>
      <c r="D632">
        <f t="shared" si="18"/>
        <v>41038190</v>
      </c>
      <c r="E632">
        <f t="shared" si="19"/>
        <v>136.79396666666668</v>
      </c>
    </row>
    <row r="633" spans="1:5" x14ac:dyDescent="0.3">
      <c r="A633" t="s">
        <v>25049</v>
      </c>
      <c r="B633">
        <v>91030827</v>
      </c>
      <c r="C633">
        <v>50000000</v>
      </c>
      <c r="D633">
        <f t="shared" si="18"/>
        <v>41030827</v>
      </c>
      <c r="E633">
        <f t="shared" si="19"/>
        <v>82.06165399999999</v>
      </c>
    </row>
    <row r="634" spans="1:5" x14ac:dyDescent="0.3">
      <c r="A634" t="s">
        <v>27017</v>
      </c>
      <c r="B634">
        <v>50000000</v>
      </c>
      <c r="C634">
        <v>9000000</v>
      </c>
      <c r="D634">
        <f t="shared" si="18"/>
        <v>41000000</v>
      </c>
      <c r="E634">
        <f t="shared" si="19"/>
        <v>455.55555555555554</v>
      </c>
    </row>
    <row r="635" spans="1:5" x14ac:dyDescent="0.3">
      <c r="A635" t="s">
        <v>24702</v>
      </c>
      <c r="B635">
        <v>112950721</v>
      </c>
      <c r="C635">
        <v>72000000</v>
      </c>
      <c r="D635">
        <f t="shared" si="18"/>
        <v>40950721</v>
      </c>
      <c r="E635">
        <f t="shared" si="19"/>
        <v>56.876001388888888</v>
      </c>
    </row>
    <row r="636" spans="1:5" x14ac:dyDescent="0.3">
      <c r="A636" t="s">
        <v>26887</v>
      </c>
      <c r="B636">
        <v>50752337</v>
      </c>
      <c r="C636">
        <v>10000000</v>
      </c>
      <c r="D636">
        <f t="shared" si="18"/>
        <v>40752337</v>
      </c>
      <c r="E636">
        <f t="shared" si="19"/>
        <v>407.52337</v>
      </c>
    </row>
    <row r="637" spans="1:5" x14ac:dyDescent="0.3">
      <c r="A637" t="s">
        <v>25417</v>
      </c>
      <c r="B637">
        <v>75668868</v>
      </c>
      <c r="C637">
        <v>35000000</v>
      </c>
      <c r="D637">
        <f t="shared" si="18"/>
        <v>40668868</v>
      </c>
      <c r="E637">
        <f t="shared" si="19"/>
        <v>116.19676571428572</v>
      </c>
    </row>
    <row r="638" spans="1:5" x14ac:dyDescent="0.3">
      <c r="A638" t="s">
        <v>27408</v>
      </c>
      <c r="B638">
        <v>44566004</v>
      </c>
      <c r="C638">
        <v>4000000</v>
      </c>
      <c r="D638">
        <f t="shared" si="18"/>
        <v>40566004</v>
      </c>
      <c r="E638">
        <f t="shared" si="19"/>
        <v>1014.1501</v>
      </c>
    </row>
    <row r="639" spans="1:5" x14ac:dyDescent="0.3">
      <c r="A639" t="s">
        <v>25818</v>
      </c>
      <c r="B639">
        <v>67900000</v>
      </c>
      <c r="C639">
        <v>27500000</v>
      </c>
      <c r="D639">
        <f t="shared" si="18"/>
        <v>40400000</v>
      </c>
      <c r="E639">
        <f t="shared" si="19"/>
        <v>146.90909090909091</v>
      </c>
    </row>
    <row r="640" spans="1:5" x14ac:dyDescent="0.3">
      <c r="A640" t="s">
        <v>25058</v>
      </c>
      <c r="B640">
        <v>75367693</v>
      </c>
      <c r="C640">
        <v>35000000</v>
      </c>
      <c r="D640">
        <f t="shared" si="18"/>
        <v>40367693</v>
      </c>
      <c r="E640">
        <f t="shared" si="19"/>
        <v>115.33626571428573</v>
      </c>
    </row>
    <row r="641" spans="1:5" x14ac:dyDescent="0.3">
      <c r="A641" t="s">
        <v>27302</v>
      </c>
      <c r="B641">
        <v>44793200</v>
      </c>
      <c r="C641">
        <v>4500000</v>
      </c>
      <c r="D641">
        <f t="shared" si="18"/>
        <v>40293200</v>
      </c>
      <c r="E641">
        <f t="shared" si="19"/>
        <v>895.40444444444438</v>
      </c>
    </row>
    <row r="642" spans="1:5" x14ac:dyDescent="0.3">
      <c r="A642" t="s">
        <v>25293</v>
      </c>
      <c r="B642">
        <v>75274748</v>
      </c>
      <c r="C642">
        <v>35000000</v>
      </c>
      <c r="D642">
        <f t="shared" ref="D642:D705" si="20">B642-C642</f>
        <v>40274748</v>
      </c>
      <c r="E642">
        <f t="shared" ref="E642:E705" si="21">(D642/C642)*100</f>
        <v>115.07070857142858</v>
      </c>
    </row>
    <row r="643" spans="1:5" x14ac:dyDescent="0.3">
      <c r="A643" t="s">
        <v>26509</v>
      </c>
      <c r="B643">
        <v>55184721</v>
      </c>
      <c r="C643">
        <v>15000000</v>
      </c>
      <c r="D643">
        <f t="shared" si="20"/>
        <v>40184721</v>
      </c>
      <c r="E643">
        <f t="shared" si="21"/>
        <v>267.89814000000001</v>
      </c>
    </row>
    <row r="644" spans="1:5" x14ac:dyDescent="0.3">
      <c r="A644" t="s">
        <v>24592</v>
      </c>
      <c r="B644">
        <v>120136047</v>
      </c>
      <c r="C644">
        <v>80000000</v>
      </c>
      <c r="D644">
        <f t="shared" si="20"/>
        <v>40136047</v>
      </c>
      <c r="E644">
        <f t="shared" si="21"/>
        <v>50.170058750000003</v>
      </c>
    </row>
    <row r="645" spans="1:5" x14ac:dyDescent="0.3">
      <c r="A645" t="s">
        <v>24965</v>
      </c>
      <c r="B645">
        <v>70098138</v>
      </c>
      <c r="C645">
        <v>30000000</v>
      </c>
      <c r="D645">
        <f t="shared" si="20"/>
        <v>40098138</v>
      </c>
      <c r="E645">
        <f t="shared" si="21"/>
        <v>133.66046</v>
      </c>
    </row>
    <row r="646" spans="1:5" x14ac:dyDescent="0.3">
      <c r="A646" t="s">
        <v>26147</v>
      </c>
      <c r="B646">
        <v>60072596</v>
      </c>
      <c r="C646">
        <v>20000000</v>
      </c>
      <c r="D646">
        <f t="shared" si="20"/>
        <v>40072596</v>
      </c>
      <c r="E646">
        <f t="shared" si="21"/>
        <v>200.36298000000002</v>
      </c>
    </row>
    <row r="647" spans="1:5" x14ac:dyDescent="0.3">
      <c r="A647" t="s">
        <v>25675</v>
      </c>
      <c r="B647">
        <v>56816662</v>
      </c>
      <c r="C647">
        <v>17000000</v>
      </c>
      <c r="D647">
        <f t="shared" si="20"/>
        <v>39816662</v>
      </c>
      <c r="E647">
        <f t="shared" si="21"/>
        <v>234.2156588235294</v>
      </c>
    </row>
    <row r="648" spans="1:5" x14ac:dyDescent="0.3">
      <c r="A648" t="s">
        <v>24211</v>
      </c>
      <c r="B648">
        <v>144812796</v>
      </c>
      <c r="C648">
        <v>105000000</v>
      </c>
      <c r="D648">
        <f t="shared" si="20"/>
        <v>39812796</v>
      </c>
      <c r="E648">
        <f t="shared" si="21"/>
        <v>37.91694857142857</v>
      </c>
    </row>
    <row r="649" spans="1:5" x14ac:dyDescent="0.3">
      <c r="A649" t="s">
        <v>25855</v>
      </c>
      <c r="B649">
        <v>65703412</v>
      </c>
      <c r="C649">
        <v>26000000</v>
      </c>
      <c r="D649">
        <f t="shared" si="20"/>
        <v>39703412</v>
      </c>
      <c r="E649">
        <f t="shared" si="21"/>
        <v>152.70543076923079</v>
      </c>
    </row>
    <row r="650" spans="1:5" x14ac:dyDescent="0.3">
      <c r="A650" t="s">
        <v>26297</v>
      </c>
      <c r="B650">
        <v>58571513</v>
      </c>
      <c r="C650">
        <v>19000000</v>
      </c>
      <c r="D650">
        <f t="shared" si="20"/>
        <v>39571513</v>
      </c>
      <c r="E650">
        <f t="shared" si="21"/>
        <v>208.27112105263157</v>
      </c>
    </row>
    <row r="651" spans="1:5" x14ac:dyDescent="0.3">
      <c r="A651" t="s">
        <v>25030</v>
      </c>
      <c r="B651">
        <v>90567722</v>
      </c>
      <c r="C651">
        <v>51000000</v>
      </c>
      <c r="D651">
        <f t="shared" si="20"/>
        <v>39567722</v>
      </c>
      <c r="E651">
        <f t="shared" si="21"/>
        <v>77.583768627450979</v>
      </c>
    </row>
    <row r="652" spans="1:5" x14ac:dyDescent="0.3">
      <c r="A652" t="s">
        <v>26836</v>
      </c>
      <c r="B652">
        <v>50461335</v>
      </c>
      <c r="C652">
        <v>11000000</v>
      </c>
      <c r="D652">
        <f t="shared" si="20"/>
        <v>39461335</v>
      </c>
      <c r="E652">
        <f t="shared" si="21"/>
        <v>358.73940909090913</v>
      </c>
    </row>
    <row r="653" spans="1:5" x14ac:dyDescent="0.3">
      <c r="A653" t="s">
        <v>27303</v>
      </c>
      <c r="B653">
        <v>44456509</v>
      </c>
      <c r="C653">
        <v>5000000</v>
      </c>
      <c r="D653">
        <f t="shared" si="20"/>
        <v>39456509</v>
      </c>
      <c r="E653">
        <f t="shared" si="21"/>
        <v>789.13018</v>
      </c>
    </row>
    <row r="654" spans="1:5" x14ac:dyDescent="0.3">
      <c r="A654" t="s">
        <v>26694</v>
      </c>
      <c r="B654">
        <v>52543632</v>
      </c>
      <c r="C654">
        <v>13200000</v>
      </c>
      <c r="D654">
        <f t="shared" si="20"/>
        <v>39343632</v>
      </c>
      <c r="E654">
        <f t="shared" si="21"/>
        <v>298.05781818181816</v>
      </c>
    </row>
    <row r="655" spans="1:5" x14ac:dyDescent="0.3">
      <c r="A655" t="s">
        <v>25780</v>
      </c>
      <c r="B655">
        <v>67266300</v>
      </c>
      <c r="C655">
        <v>28000000</v>
      </c>
      <c r="D655">
        <f t="shared" si="20"/>
        <v>39266300</v>
      </c>
      <c r="E655">
        <f t="shared" si="21"/>
        <v>140.2367857142857</v>
      </c>
    </row>
    <row r="656" spans="1:5" x14ac:dyDescent="0.3">
      <c r="A656" t="s">
        <v>27636</v>
      </c>
      <c r="B656">
        <v>40990055</v>
      </c>
      <c r="C656">
        <v>1800000</v>
      </c>
      <c r="D656">
        <f t="shared" si="20"/>
        <v>39190055</v>
      </c>
      <c r="E656">
        <f t="shared" si="21"/>
        <v>2177.2252777777776</v>
      </c>
    </row>
    <row r="657" spans="1:5" x14ac:dyDescent="0.3">
      <c r="A657" t="s">
        <v>25673</v>
      </c>
      <c r="B657">
        <v>58156435</v>
      </c>
      <c r="C657">
        <v>19000000</v>
      </c>
      <c r="D657">
        <f t="shared" si="20"/>
        <v>39156435</v>
      </c>
      <c r="E657">
        <f t="shared" si="21"/>
        <v>206.08650000000003</v>
      </c>
    </row>
    <row r="658" spans="1:5" x14ac:dyDescent="0.3">
      <c r="A658" t="s">
        <v>27803</v>
      </c>
      <c r="B658">
        <v>39552600</v>
      </c>
      <c r="C658">
        <v>500000</v>
      </c>
      <c r="D658">
        <f t="shared" si="20"/>
        <v>39052600</v>
      </c>
      <c r="E658">
        <f t="shared" si="21"/>
        <v>7810.5199999999995</v>
      </c>
    </row>
    <row r="659" spans="1:5" x14ac:dyDescent="0.3">
      <c r="A659" t="s">
        <v>25799</v>
      </c>
      <c r="B659">
        <v>66950483</v>
      </c>
      <c r="C659">
        <v>28000000</v>
      </c>
      <c r="D659">
        <f t="shared" si="20"/>
        <v>38950483</v>
      </c>
      <c r="E659">
        <f t="shared" si="21"/>
        <v>139.10886785714285</v>
      </c>
    </row>
    <row r="660" spans="1:5" x14ac:dyDescent="0.3">
      <c r="A660" t="s">
        <v>26726</v>
      </c>
      <c r="B660">
        <v>51872378</v>
      </c>
      <c r="C660">
        <v>13000000</v>
      </c>
      <c r="D660">
        <f t="shared" si="20"/>
        <v>38872378</v>
      </c>
      <c r="E660">
        <f t="shared" si="21"/>
        <v>299.01829230769232</v>
      </c>
    </row>
    <row r="661" spans="1:5" x14ac:dyDescent="0.3">
      <c r="A661" t="s">
        <v>24959</v>
      </c>
      <c r="B661">
        <v>93815117</v>
      </c>
      <c r="C661">
        <v>55000000</v>
      </c>
      <c r="D661">
        <f t="shared" si="20"/>
        <v>38815117</v>
      </c>
      <c r="E661">
        <f t="shared" si="21"/>
        <v>70.572939999999988</v>
      </c>
    </row>
    <row r="662" spans="1:5" x14ac:dyDescent="0.3">
      <c r="A662" t="s">
        <v>26837</v>
      </c>
      <c r="B662">
        <v>49797148</v>
      </c>
      <c r="C662">
        <v>11000000</v>
      </c>
      <c r="D662">
        <f t="shared" si="20"/>
        <v>38797148</v>
      </c>
      <c r="E662">
        <f t="shared" si="21"/>
        <v>352.70134545454545</v>
      </c>
    </row>
    <row r="663" spans="1:5" x14ac:dyDescent="0.3">
      <c r="A663" t="s">
        <v>26934</v>
      </c>
      <c r="B663">
        <v>43771291</v>
      </c>
      <c r="C663">
        <v>5000000</v>
      </c>
      <c r="D663">
        <f t="shared" si="20"/>
        <v>38771291</v>
      </c>
      <c r="E663">
        <f t="shared" si="21"/>
        <v>775.42581999999993</v>
      </c>
    </row>
    <row r="664" spans="1:5" x14ac:dyDescent="0.3">
      <c r="A664" t="s">
        <v>24209</v>
      </c>
      <c r="B664">
        <v>228756232</v>
      </c>
      <c r="C664">
        <v>190000000</v>
      </c>
      <c r="D664">
        <f t="shared" si="20"/>
        <v>38756232</v>
      </c>
      <c r="E664">
        <f t="shared" si="21"/>
        <v>20.398016842105264</v>
      </c>
    </row>
    <row r="665" spans="1:5" x14ac:dyDescent="0.3">
      <c r="A665" t="s">
        <v>26303</v>
      </c>
      <c r="B665">
        <v>51697449</v>
      </c>
      <c r="C665">
        <v>13000000</v>
      </c>
      <c r="D665">
        <f t="shared" si="20"/>
        <v>38697449</v>
      </c>
      <c r="E665">
        <f t="shared" si="21"/>
        <v>297.67268461538464</v>
      </c>
    </row>
    <row r="666" spans="1:5" x14ac:dyDescent="0.3">
      <c r="A666" t="s">
        <v>25056</v>
      </c>
      <c r="B666">
        <v>88658172</v>
      </c>
      <c r="C666">
        <v>50000000</v>
      </c>
      <c r="D666">
        <f t="shared" si="20"/>
        <v>38658172</v>
      </c>
      <c r="E666">
        <f t="shared" si="21"/>
        <v>77.316344000000001</v>
      </c>
    </row>
    <row r="667" spans="1:5" x14ac:dyDescent="0.3">
      <c r="A667" t="s">
        <v>24242</v>
      </c>
      <c r="B667">
        <v>208543795</v>
      </c>
      <c r="C667">
        <v>170000000</v>
      </c>
      <c r="D667">
        <f t="shared" si="20"/>
        <v>38543795</v>
      </c>
      <c r="E667">
        <f t="shared" si="21"/>
        <v>22.672820588235293</v>
      </c>
    </row>
    <row r="668" spans="1:5" x14ac:dyDescent="0.3">
      <c r="A668" t="s">
        <v>26886</v>
      </c>
      <c r="B668">
        <v>52293982</v>
      </c>
      <c r="C668">
        <v>13800000</v>
      </c>
      <c r="D668">
        <f t="shared" si="20"/>
        <v>38493982</v>
      </c>
      <c r="E668">
        <f t="shared" si="21"/>
        <v>278.94189855072466</v>
      </c>
    </row>
    <row r="669" spans="1:5" x14ac:dyDescent="0.3">
      <c r="A669" t="s">
        <v>24960</v>
      </c>
      <c r="B669">
        <v>91400000</v>
      </c>
      <c r="C669">
        <v>53000000</v>
      </c>
      <c r="D669">
        <f t="shared" si="20"/>
        <v>38400000</v>
      </c>
      <c r="E669">
        <f t="shared" si="21"/>
        <v>72.452830188679243</v>
      </c>
    </row>
    <row r="670" spans="1:5" x14ac:dyDescent="0.3">
      <c r="A670" t="s">
        <v>25174</v>
      </c>
      <c r="B670">
        <v>83287363</v>
      </c>
      <c r="C670">
        <v>45000000</v>
      </c>
      <c r="D670">
        <f t="shared" si="20"/>
        <v>38287363</v>
      </c>
      <c r="E670">
        <f t="shared" si="21"/>
        <v>85.08302888888889</v>
      </c>
    </row>
    <row r="671" spans="1:5" x14ac:dyDescent="0.3">
      <c r="A671" t="s">
        <v>24363</v>
      </c>
      <c r="B671">
        <v>163192114</v>
      </c>
      <c r="C671">
        <v>125000000</v>
      </c>
      <c r="D671">
        <f t="shared" si="20"/>
        <v>38192114</v>
      </c>
      <c r="E671">
        <f t="shared" si="21"/>
        <v>30.553691199999999</v>
      </c>
    </row>
    <row r="672" spans="1:5" x14ac:dyDescent="0.3">
      <c r="A672" t="s">
        <v>26305</v>
      </c>
      <c r="B672">
        <v>56127162</v>
      </c>
      <c r="C672">
        <v>18000000</v>
      </c>
      <c r="D672">
        <f t="shared" si="20"/>
        <v>38127162</v>
      </c>
      <c r="E672">
        <f t="shared" si="21"/>
        <v>211.81756666666666</v>
      </c>
    </row>
    <row r="673" spans="1:5" x14ac:dyDescent="0.3">
      <c r="A673" t="s">
        <v>24670</v>
      </c>
      <c r="B673">
        <v>73023275</v>
      </c>
      <c r="C673">
        <v>35000000</v>
      </c>
      <c r="D673">
        <f t="shared" si="20"/>
        <v>38023275</v>
      </c>
      <c r="E673">
        <f t="shared" si="21"/>
        <v>108.63792857142857</v>
      </c>
    </row>
    <row r="674" spans="1:5" x14ac:dyDescent="0.3">
      <c r="A674" t="s">
        <v>26444</v>
      </c>
      <c r="B674">
        <v>54000000</v>
      </c>
      <c r="C674">
        <v>16000000</v>
      </c>
      <c r="D674">
        <f t="shared" si="20"/>
        <v>38000000</v>
      </c>
      <c r="E674">
        <f t="shared" si="21"/>
        <v>237.5</v>
      </c>
    </row>
    <row r="675" spans="1:5" x14ac:dyDescent="0.3">
      <c r="A675" t="s">
        <v>25601</v>
      </c>
      <c r="B675">
        <v>57744720</v>
      </c>
      <c r="C675">
        <v>20000000</v>
      </c>
      <c r="D675">
        <f t="shared" si="20"/>
        <v>37744720</v>
      </c>
      <c r="E675">
        <f t="shared" si="21"/>
        <v>188.7236</v>
      </c>
    </row>
    <row r="676" spans="1:5" x14ac:dyDescent="0.3">
      <c r="A676" t="s">
        <v>26073</v>
      </c>
      <c r="B676">
        <v>59696176</v>
      </c>
      <c r="C676">
        <v>22000000</v>
      </c>
      <c r="D676">
        <f t="shared" si="20"/>
        <v>37696176</v>
      </c>
      <c r="E676">
        <f t="shared" si="21"/>
        <v>171.34625454545454</v>
      </c>
    </row>
    <row r="677" spans="1:5" x14ac:dyDescent="0.3">
      <c r="A677" t="s">
        <v>27225</v>
      </c>
      <c r="B677">
        <v>43650000</v>
      </c>
      <c r="C677">
        <v>6000000</v>
      </c>
      <c r="D677">
        <f t="shared" si="20"/>
        <v>37650000</v>
      </c>
      <c r="E677">
        <f t="shared" si="21"/>
        <v>627.5</v>
      </c>
    </row>
    <row r="678" spans="1:5" x14ac:dyDescent="0.3">
      <c r="A678" t="s">
        <v>27557</v>
      </c>
      <c r="B678">
        <v>40041683</v>
      </c>
      <c r="C678">
        <v>2500000</v>
      </c>
      <c r="D678">
        <f t="shared" si="20"/>
        <v>37541683</v>
      </c>
      <c r="E678">
        <f t="shared" si="21"/>
        <v>1501.66732</v>
      </c>
    </row>
    <row r="679" spans="1:5" x14ac:dyDescent="0.3">
      <c r="A679" t="s">
        <v>25429</v>
      </c>
      <c r="B679">
        <v>47536959</v>
      </c>
      <c r="C679">
        <v>10000000</v>
      </c>
      <c r="D679">
        <f t="shared" si="20"/>
        <v>37536959</v>
      </c>
      <c r="E679">
        <f t="shared" si="21"/>
        <v>375.36958999999996</v>
      </c>
    </row>
    <row r="680" spans="1:5" x14ac:dyDescent="0.3">
      <c r="A680" t="s">
        <v>26765</v>
      </c>
      <c r="B680">
        <v>42365600</v>
      </c>
      <c r="C680">
        <v>5000000</v>
      </c>
      <c r="D680">
        <f t="shared" si="20"/>
        <v>37365600</v>
      </c>
      <c r="E680">
        <f t="shared" si="21"/>
        <v>747.31200000000001</v>
      </c>
    </row>
    <row r="681" spans="1:5" x14ac:dyDescent="0.3">
      <c r="A681" t="s">
        <v>26511</v>
      </c>
      <c r="B681">
        <v>54322273</v>
      </c>
      <c r="C681">
        <v>17000000</v>
      </c>
      <c r="D681">
        <f t="shared" si="20"/>
        <v>37322273</v>
      </c>
      <c r="E681">
        <f t="shared" si="21"/>
        <v>219.54278235294117</v>
      </c>
    </row>
    <row r="682" spans="1:5" x14ac:dyDescent="0.3">
      <c r="A682" t="s">
        <v>26686</v>
      </c>
      <c r="B682">
        <v>54257433</v>
      </c>
      <c r="C682">
        <v>17000000</v>
      </c>
      <c r="D682">
        <f t="shared" si="20"/>
        <v>37257433</v>
      </c>
      <c r="E682">
        <f t="shared" si="21"/>
        <v>219.16137058823529</v>
      </c>
    </row>
    <row r="683" spans="1:5" x14ac:dyDescent="0.3">
      <c r="A683" t="s">
        <v>25182</v>
      </c>
      <c r="B683">
        <v>67253092</v>
      </c>
      <c r="C683">
        <v>30000000</v>
      </c>
      <c r="D683">
        <f t="shared" si="20"/>
        <v>37253092</v>
      </c>
      <c r="E683">
        <f t="shared" si="21"/>
        <v>124.17697333333334</v>
      </c>
    </row>
    <row r="684" spans="1:5" x14ac:dyDescent="0.3">
      <c r="A684" t="s">
        <v>26422</v>
      </c>
      <c r="B684">
        <v>54239856</v>
      </c>
      <c r="C684">
        <v>17000000</v>
      </c>
      <c r="D684">
        <f t="shared" si="20"/>
        <v>37239856</v>
      </c>
      <c r="E684">
        <f t="shared" si="21"/>
        <v>219.05797647058822</v>
      </c>
    </row>
    <row r="685" spans="1:5" x14ac:dyDescent="0.3">
      <c r="A685" t="s">
        <v>27065</v>
      </c>
      <c r="B685">
        <v>45063889</v>
      </c>
      <c r="C685">
        <v>8000000</v>
      </c>
      <c r="D685">
        <f t="shared" si="20"/>
        <v>37063889</v>
      </c>
      <c r="E685">
        <f t="shared" si="21"/>
        <v>463.29861250000005</v>
      </c>
    </row>
    <row r="686" spans="1:5" x14ac:dyDescent="0.3">
      <c r="A686" t="s">
        <v>27009</v>
      </c>
      <c r="B686">
        <v>46300000</v>
      </c>
      <c r="C686">
        <v>9400000</v>
      </c>
      <c r="D686">
        <f t="shared" si="20"/>
        <v>36900000</v>
      </c>
      <c r="E686">
        <f t="shared" si="21"/>
        <v>392.55319148936172</v>
      </c>
    </row>
    <row r="687" spans="1:5" x14ac:dyDescent="0.3">
      <c r="A687" t="s">
        <v>26446</v>
      </c>
      <c r="B687">
        <v>52885587</v>
      </c>
      <c r="C687">
        <v>16000000</v>
      </c>
      <c r="D687">
        <f t="shared" si="20"/>
        <v>36885587</v>
      </c>
      <c r="E687">
        <f t="shared" si="21"/>
        <v>230.53491875</v>
      </c>
    </row>
    <row r="688" spans="1:5" x14ac:dyDescent="0.3">
      <c r="A688" t="s">
        <v>26334</v>
      </c>
      <c r="B688">
        <v>53868030</v>
      </c>
      <c r="C688">
        <v>17000000</v>
      </c>
      <c r="D688">
        <f t="shared" si="20"/>
        <v>36868030</v>
      </c>
      <c r="E688">
        <f t="shared" si="21"/>
        <v>216.87076470588232</v>
      </c>
    </row>
    <row r="689" spans="1:5" x14ac:dyDescent="0.3">
      <c r="A689" t="s">
        <v>26145</v>
      </c>
      <c r="B689">
        <v>56667870</v>
      </c>
      <c r="C689">
        <v>20000000</v>
      </c>
      <c r="D689">
        <f t="shared" si="20"/>
        <v>36667870</v>
      </c>
      <c r="E689">
        <f t="shared" si="21"/>
        <v>183.33935</v>
      </c>
    </row>
    <row r="690" spans="1:5" x14ac:dyDescent="0.3">
      <c r="A690" t="s">
        <v>24721</v>
      </c>
      <c r="B690">
        <v>116643346</v>
      </c>
      <c r="C690">
        <v>80000000</v>
      </c>
      <c r="D690">
        <f t="shared" si="20"/>
        <v>36643346</v>
      </c>
      <c r="E690">
        <f t="shared" si="21"/>
        <v>45.804182500000003</v>
      </c>
    </row>
    <row r="691" spans="1:5" x14ac:dyDescent="0.3">
      <c r="A691" t="s">
        <v>24327</v>
      </c>
      <c r="B691">
        <v>176636816</v>
      </c>
      <c r="C691">
        <v>140000000</v>
      </c>
      <c r="D691">
        <f t="shared" si="20"/>
        <v>36636816</v>
      </c>
      <c r="E691">
        <f t="shared" si="21"/>
        <v>26.169154285714285</v>
      </c>
    </row>
    <row r="692" spans="1:5" x14ac:dyDescent="0.3">
      <c r="A692" t="s">
        <v>27133</v>
      </c>
      <c r="B692">
        <v>43800000</v>
      </c>
      <c r="C692">
        <v>7200000</v>
      </c>
      <c r="D692">
        <f t="shared" si="20"/>
        <v>36600000</v>
      </c>
      <c r="E692">
        <f t="shared" si="21"/>
        <v>508.33333333333331</v>
      </c>
    </row>
    <row r="693" spans="1:5" x14ac:dyDescent="0.3">
      <c r="A693" t="s">
        <v>25666</v>
      </c>
      <c r="B693">
        <v>66600000</v>
      </c>
      <c r="C693">
        <v>30000000</v>
      </c>
      <c r="D693">
        <f t="shared" si="20"/>
        <v>36600000</v>
      </c>
      <c r="E693">
        <f t="shared" si="21"/>
        <v>122</v>
      </c>
    </row>
    <row r="694" spans="1:5" x14ac:dyDescent="0.3">
      <c r="A694" t="s">
        <v>25660</v>
      </c>
      <c r="B694">
        <v>66528842</v>
      </c>
      <c r="C694">
        <v>30000000</v>
      </c>
      <c r="D694">
        <f t="shared" si="20"/>
        <v>36528842</v>
      </c>
      <c r="E694">
        <f t="shared" si="21"/>
        <v>121.76280666666666</v>
      </c>
    </row>
    <row r="695" spans="1:5" x14ac:dyDescent="0.3">
      <c r="A695" t="s">
        <v>26628</v>
      </c>
      <c r="B695">
        <v>51527787</v>
      </c>
      <c r="C695">
        <v>15000000</v>
      </c>
      <c r="D695">
        <f t="shared" si="20"/>
        <v>36527787</v>
      </c>
      <c r="E695">
        <f t="shared" si="21"/>
        <v>243.51858000000001</v>
      </c>
    </row>
    <row r="696" spans="1:5" x14ac:dyDescent="0.3">
      <c r="A696" t="s">
        <v>25664</v>
      </c>
      <c r="B696">
        <v>66468315</v>
      </c>
      <c r="C696">
        <v>30000000</v>
      </c>
      <c r="D696">
        <f t="shared" si="20"/>
        <v>36468315</v>
      </c>
      <c r="E696">
        <f t="shared" si="21"/>
        <v>121.56104999999999</v>
      </c>
    </row>
    <row r="697" spans="1:5" x14ac:dyDescent="0.3">
      <c r="A697" t="s">
        <v>26146</v>
      </c>
      <c r="B697">
        <v>56398162</v>
      </c>
      <c r="C697">
        <v>20000000</v>
      </c>
      <c r="D697">
        <f t="shared" si="20"/>
        <v>36398162</v>
      </c>
      <c r="E697">
        <f t="shared" si="21"/>
        <v>181.99080999999998</v>
      </c>
    </row>
    <row r="698" spans="1:5" x14ac:dyDescent="0.3">
      <c r="A698" t="s">
        <v>26893</v>
      </c>
      <c r="B698">
        <v>46377022</v>
      </c>
      <c r="C698">
        <v>10000000</v>
      </c>
      <c r="D698">
        <f t="shared" si="20"/>
        <v>36377022</v>
      </c>
      <c r="E698">
        <f t="shared" si="21"/>
        <v>363.77021999999999</v>
      </c>
    </row>
    <row r="699" spans="1:5" x14ac:dyDescent="0.3">
      <c r="A699" t="s">
        <v>25783</v>
      </c>
      <c r="B699">
        <v>64371181</v>
      </c>
      <c r="C699">
        <v>28000000</v>
      </c>
      <c r="D699">
        <f t="shared" si="20"/>
        <v>36371181</v>
      </c>
      <c r="E699">
        <f t="shared" si="21"/>
        <v>129.897075</v>
      </c>
    </row>
    <row r="700" spans="1:5" x14ac:dyDescent="0.3">
      <c r="A700" t="s">
        <v>26148</v>
      </c>
      <c r="B700">
        <v>56362352</v>
      </c>
      <c r="C700">
        <v>20000000</v>
      </c>
      <c r="D700">
        <f t="shared" si="20"/>
        <v>36362352</v>
      </c>
      <c r="E700">
        <f t="shared" si="21"/>
        <v>181.81175999999999</v>
      </c>
    </row>
    <row r="701" spans="1:5" x14ac:dyDescent="0.3">
      <c r="A701" t="s">
        <v>24284</v>
      </c>
      <c r="B701">
        <v>206360018</v>
      </c>
      <c r="C701">
        <v>170000000</v>
      </c>
      <c r="D701">
        <f t="shared" si="20"/>
        <v>36360018</v>
      </c>
      <c r="E701">
        <f t="shared" si="21"/>
        <v>21.38824588235294</v>
      </c>
    </row>
    <row r="702" spans="1:5" x14ac:dyDescent="0.3">
      <c r="A702" t="s">
        <v>25856</v>
      </c>
      <c r="B702">
        <v>58328680</v>
      </c>
      <c r="C702">
        <v>22000000</v>
      </c>
      <c r="D702">
        <f t="shared" si="20"/>
        <v>36328680</v>
      </c>
      <c r="E702">
        <f t="shared" si="21"/>
        <v>165.13036363636365</v>
      </c>
    </row>
    <row r="703" spans="1:5" x14ac:dyDescent="0.3">
      <c r="A703" t="s">
        <v>24967</v>
      </c>
      <c r="B703">
        <v>66207920</v>
      </c>
      <c r="C703">
        <v>30000000</v>
      </c>
      <c r="D703">
        <f t="shared" si="20"/>
        <v>36207920</v>
      </c>
      <c r="E703">
        <f t="shared" si="21"/>
        <v>120.69306666666665</v>
      </c>
    </row>
    <row r="704" spans="1:5" x14ac:dyDescent="0.3">
      <c r="A704" t="s">
        <v>26149</v>
      </c>
      <c r="B704">
        <v>56154094</v>
      </c>
      <c r="C704">
        <v>20000000</v>
      </c>
      <c r="D704">
        <f t="shared" si="20"/>
        <v>36154094</v>
      </c>
      <c r="E704">
        <f t="shared" si="21"/>
        <v>180.77046999999999</v>
      </c>
    </row>
    <row r="705" spans="1:5" x14ac:dyDescent="0.3">
      <c r="A705" t="s">
        <v>26682</v>
      </c>
      <c r="B705">
        <v>48637684</v>
      </c>
      <c r="C705">
        <v>12500000</v>
      </c>
      <c r="D705">
        <f t="shared" si="20"/>
        <v>36137684</v>
      </c>
      <c r="E705">
        <f t="shared" si="21"/>
        <v>289.101472</v>
      </c>
    </row>
    <row r="706" spans="1:5" x14ac:dyDescent="0.3">
      <c r="A706" t="s">
        <v>26689</v>
      </c>
      <c r="B706">
        <v>49121934</v>
      </c>
      <c r="C706">
        <v>13000000</v>
      </c>
      <c r="D706">
        <f t="shared" ref="D706:D769" si="22">B706-C706</f>
        <v>36121934</v>
      </c>
      <c r="E706">
        <f t="shared" ref="E706:E769" si="23">(D706/C706)*100</f>
        <v>277.86103076923075</v>
      </c>
    </row>
    <row r="707" spans="1:5" x14ac:dyDescent="0.3">
      <c r="A707" t="s">
        <v>27113</v>
      </c>
      <c r="B707">
        <v>43490057</v>
      </c>
      <c r="C707">
        <v>7500000</v>
      </c>
      <c r="D707">
        <f t="shared" si="22"/>
        <v>35990057</v>
      </c>
      <c r="E707">
        <f t="shared" si="23"/>
        <v>479.86742666666669</v>
      </c>
    </row>
    <row r="708" spans="1:5" x14ac:dyDescent="0.3">
      <c r="A708" t="s">
        <v>26068</v>
      </c>
      <c r="B708">
        <v>70960517</v>
      </c>
      <c r="C708">
        <v>35000000</v>
      </c>
      <c r="D708">
        <f t="shared" si="22"/>
        <v>35960517</v>
      </c>
      <c r="E708">
        <f t="shared" si="23"/>
        <v>102.74433428571427</v>
      </c>
    </row>
    <row r="709" spans="1:5" x14ac:dyDescent="0.3">
      <c r="A709" t="s">
        <v>25788</v>
      </c>
      <c r="B709">
        <v>63910583</v>
      </c>
      <c r="C709">
        <v>28000000</v>
      </c>
      <c r="D709">
        <f t="shared" si="22"/>
        <v>35910583</v>
      </c>
      <c r="E709">
        <f t="shared" si="23"/>
        <v>128.25208214285715</v>
      </c>
    </row>
    <row r="710" spans="1:5" x14ac:dyDescent="0.3">
      <c r="A710" t="s">
        <v>26744</v>
      </c>
      <c r="B710">
        <v>48092846</v>
      </c>
      <c r="C710">
        <v>12500000</v>
      </c>
      <c r="D710">
        <f t="shared" si="22"/>
        <v>35592846</v>
      </c>
      <c r="E710">
        <f t="shared" si="23"/>
        <v>284.74276800000001</v>
      </c>
    </row>
    <row r="711" spans="1:5" x14ac:dyDescent="0.3">
      <c r="A711" t="s">
        <v>25857</v>
      </c>
      <c r="B711">
        <v>61490000</v>
      </c>
      <c r="C711">
        <v>26000000</v>
      </c>
      <c r="D711">
        <f t="shared" si="22"/>
        <v>35490000</v>
      </c>
      <c r="E711">
        <f t="shared" si="23"/>
        <v>136.5</v>
      </c>
    </row>
    <row r="712" spans="1:5" x14ac:dyDescent="0.3">
      <c r="A712" t="s">
        <v>24784</v>
      </c>
      <c r="B712">
        <v>100468793</v>
      </c>
      <c r="C712">
        <v>65000000</v>
      </c>
      <c r="D712">
        <f t="shared" si="22"/>
        <v>35468793</v>
      </c>
      <c r="E712">
        <f t="shared" si="23"/>
        <v>54.567373846153842</v>
      </c>
    </row>
    <row r="713" spans="1:5" x14ac:dyDescent="0.3">
      <c r="A713" t="s">
        <v>26151</v>
      </c>
      <c r="B713">
        <v>55461307</v>
      </c>
      <c r="C713">
        <v>20000000</v>
      </c>
      <c r="D713">
        <f t="shared" si="22"/>
        <v>35461307</v>
      </c>
      <c r="E713">
        <f t="shared" si="23"/>
        <v>177.306535</v>
      </c>
    </row>
    <row r="714" spans="1:5" x14ac:dyDescent="0.3">
      <c r="A714" t="s">
        <v>24786</v>
      </c>
      <c r="B714">
        <v>100448498</v>
      </c>
      <c r="C714">
        <v>65000000</v>
      </c>
      <c r="D714">
        <f t="shared" si="22"/>
        <v>35448498</v>
      </c>
      <c r="E714">
        <f t="shared" si="23"/>
        <v>54.536150769230773</v>
      </c>
    </row>
    <row r="715" spans="1:5" x14ac:dyDescent="0.3">
      <c r="A715" t="s">
        <v>25906</v>
      </c>
      <c r="B715">
        <v>60443237</v>
      </c>
      <c r="C715">
        <v>25000000</v>
      </c>
      <c r="D715">
        <f t="shared" si="22"/>
        <v>35443237</v>
      </c>
      <c r="E715">
        <f t="shared" si="23"/>
        <v>141.77294799999999</v>
      </c>
    </row>
    <row r="716" spans="1:5" x14ac:dyDescent="0.3">
      <c r="A716" t="s">
        <v>24198</v>
      </c>
      <c r="B716">
        <v>245428137</v>
      </c>
      <c r="C716">
        <v>210000000</v>
      </c>
      <c r="D716">
        <f t="shared" si="22"/>
        <v>35428137</v>
      </c>
      <c r="E716">
        <f t="shared" si="23"/>
        <v>16.870541428571428</v>
      </c>
    </row>
    <row r="717" spans="1:5" x14ac:dyDescent="0.3">
      <c r="A717" t="s">
        <v>25296</v>
      </c>
      <c r="B717">
        <v>75305995</v>
      </c>
      <c r="C717">
        <v>40000000</v>
      </c>
      <c r="D717">
        <f t="shared" si="22"/>
        <v>35305995</v>
      </c>
      <c r="E717">
        <f t="shared" si="23"/>
        <v>88.264987500000004</v>
      </c>
    </row>
    <row r="718" spans="1:5" x14ac:dyDescent="0.3">
      <c r="A718" t="s">
        <v>25448</v>
      </c>
      <c r="B718">
        <v>72279690</v>
      </c>
      <c r="C718">
        <v>37000000</v>
      </c>
      <c r="D718">
        <f t="shared" si="22"/>
        <v>35279690</v>
      </c>
      <c r="E718">
        <f t="shared" si="23"/>
        <v>95.350513513513519</v>
      </c>
    </row>
    <row r="719" spans="1:5" x14ac:dyDescent="0.3">
      <c r="A719" t="s">
        <v>27409</v>
      </c>
      <c r="B719">
        <v>39200000</v>
      </c>
      <c r="C719">
        <v>4000000</v>
      </c>
      <c r="D719">
        <f t="shared" si="22"/>
        <v>35200000</v>
      </c>
      <c r="E719">
        <f t="shared" si="23"/>
        <v>880.00000000000011</v>
      </c>
    </row>
    <row r="720" spans="1:5" x14ac:dyDescent="0.3">
      <c r="A720" t="s">
        <v>27496</v>
      </c>
      <c r="B720">
        <v>38168022</v>
      </c>
      <c r="C720">
        <v>3000000</v>
      </c>
      <c r="D720">
        <f t="shared" si="22"/>
        <v>35168022</v>
      </c>
      <c r="E720">
        <f t="shared" si="23"/>
        <v>1172.2674</v>
      </c>
    </row>
    <row r="721" spans="1:5" x14ac:dyDescent="0.3">
      <c r="A721" t="s">
        <v>25985</v>
      </c>
      <c r="B721">
        <v>49122319</v>
      </c>
      <c r="C721">
        <v>14000000</v>
      </c>
      <c r="D721">
        <f t="shared" si="22"/>
        <v>35122319</v>
      </c>
      <c r="E721">
        <f t="shared" si="23"/>
        <v>250.87370714285714</v>
      </c>
    </row>
    <row r="722" spans="1:5" x14ac:dyDescent="0.3">
      <c r="A722" t="s">
        <v>25450</v>
      </c>
      <c r="B722">
        <v>71026631</v>
      </c>
      <c r="C722">
        <v>36000000</v>
      </c>
      <c r="D722">
        <f t="shared" si="22"/>
        <v>35026631</v>
      </c>
      <c r="E722">
        <f t="shared" si="23"/>
        <v>97.296197222222219</v>
      </c>
    </row>
    <row r="723" spans="1:5" x14ac:dyDescent="0.3">
      <c r="A723" t="s">
        <v>25662</v>
      </c>
      <c r="B723">
        <v>65010106</v>
      </c>
      <c r="C723">
        <v>30000000</v>
      </c>
      <c r="D723">
        <f t="shared" si="22"/>
        <v>35010106</v>
      </c>
      <c r="E723">
        <f t="shared" si="23"/>
        <v>116.70035333333333</v>
      </c>
    </row>
    <row r="724" spans="1:5" x14ac:dyDescent="0.3">
      <c r="A724" t="s">
        <v>26391</v>
      </c>
      <c r="B724">
        <v>58006147</v>
      </c>
      <c r="C724">
        <v>23000000</v>
      </c>
      <c r="D724">
        <f t="shared" si="22"/>
        <v>35006147</v>
      </c>
      <c r="E724">
        <f t="shared" si="23"/>
        <v>152.20063913043478</v>
      </c>
    </row>
    <row r="725" spans="1:5" x14ac:dyDescent="0.3">
      <c r="A725" t="s">
        <v>24856</v>
      </c>
      <c r="B725">
        <v>100003492</v>
      </c>
      <c r="C725">
        <v>65000000</v>
      </c>
      <c r="D725">
        <f t="shared" si="22"/>
        <v>35003492</v>
      </c>
      <c r="E725">
        <f t="shared" si="23"/>
        <v>53.851526153846152</v>
      </c>
    </row>
    <row r="726" spans="1:5" x14ac:dyDescent="0.3">
      <c r="A726" t="s">
        <v>26510</v>
      </c>
      <c r="B726">
        <v>50003300</v>
      </c>
      <c r="C726">
        <v>15000000</v>
      </c>
      <c r="D726">
        <f t="shared" si="22"/>
        <v>35003300</v>
      </c>
      <c r="E726">
        <f t="shared" si="23"/>
        <v>233.35533333333331</v>
      </c>
    </row>
    <row r="727" spans="1:5" x14ac:dyDescent="0.3">
      <c r="A727" t="s">
        <v>26519</v>
      </c>
      <c r="B727">
        <v>44886089</v>
      </c>
      <c r="C727">
        <v>10000000</v>
      </c>
      <c r="D727">
        <f t="shared" si="22"/>
        <v>34886089</v>
      </c>
      <c r="E727">
        <f t="shared" si="23"/>
        <v>348.86088999999998</v>
      </c>
    </row>
    <row r="728" spans="1:5" x14ac:dyDescent="0.3">
      <c r="A728" t="s">
        <v>24962</v>
      </c>
      <c r="B728">
        <v>89706988</v>
      </c>
      <c r="C728">
        <v>55000000</v>
      </c>
      <c r="D728">
        <f t="shared" si="22"/>
        <v>34706988</v>
      </c>
      <c r="E728">
        <f t="shared" si="23"/>
        <v>63.103614545454548</v>
      </c>
    </row>
    <row r="729" spans="1:5" x14ac:dyDescent="0.3">
      <c r="A729" t="s">
        <v>26123</v>
      </c>
      <c r="B729">
        <v>69700000</v>
      </c>
      <c r="C729">
        <v>35000000</v>
      </c>
      <c r="D729">
        <f t="shared" si="22"/>
        <v>34700000</v>
      </c>
      <c r="E729">
        <f t="shared" si="23"/>
        <v>99.142857142857139</v>
      </c>
    </row>
    <row r="730" spans="1:5" x14ac:dyDescent="0.3">
      <c r="A730" t="s">
        <v>27188</v>
      </c>
      <c r="B730">
        <v>41400000</v>
      </c>
      <c r="C730">
        <v>6900000</v>
      </c>
      <c r="D730">
        <f t="shared" si="22"/>
        <v>34500000</v>
      </c>
      <c r="E730">
        <f t="shared" si="23"/>
        <v>500</v>
      </c>
    </row>
    <row r="731" spans="1:5" x14ac:dyDescent="0.3">
      <c r="A731" t="s">
        <v>25789</v>
      </c>
      <c r="B731">
        <v>62300000</v>
      </c>
      <c r="C731">
        <v>28000000</v>
      </c>
      <c r="D731">
        <f t="shared" si="22"/>
        <v>34300000</v>
      </c>
      <c r="E731">
        <f t="shared" si="23"/>
        <v>122.50000000000001</v>
      </c>
    </row>
    <row r="732" spans="1:5" x14ac:dyDescent="0.3">
      <c r="A732" t="s">
        <v>25057</v>
      </c>
      <c r="B732">
        <v>84244877</v>
      </c>
      <c r="C732">
        <v>50000000</v>
      </c>
      <c r="D732">
        <f t="shared" si="22"/>
        <v>34244877</v>
      </c>
      <c r="E732">
        <f t="shared" si="23"/>
        <v>68.489754000000005</v>
      </c>
    </row>
    <row r="733" spans="1:5" x14ac:dyDescent="0.3">
      <c r="A733" t="s">
        <v>24697</v>
      </c>
      <c r="B733">
        <v>107225164</v>
      </c>
      <c r="C733">
        <v>73000000</v>
      </c>
      <c r="D733">
        <f t="shared" si="22"/>
        <v>34225164</v>
      </c>
      <c r="E733">
        <f t="shared" si="23"/>
        <v>46.883786301369859</v>
      </c>
    </row>
    <row r="734" spans="1:5" x14ac:dyDescent="0.3">
      <c r="A734" t="s">
        <v>27644</v>
      </c>
      <c r="B734">
        <v>35918429</v>
      </c>
      <c r="C734">
        <v>1700000</v>
      </c>
      <c r="D734">
        <f t="shared" si="22"/>
        <v>34218429</v>
      </c>
      <c r="E734">
        <f t="shared" si="23"/>
        <v>2012.8487647058823</v>
      </c>
    </row>
    <row r="735" spans="1:5" x14ac:dyDescent="0.3">
      <c r="A735" t="s">
        <v>25665</v>
      </c>
      <c r="B735">
        <v>64172251</v>
      </c>
      <c r="C735">
        <v>30000000</v>
      </c>
      <c r="D735">
        <f t="shared" si="22"/>
        <v>34172251</v>
      </c>
      <c r="E735">
        <f t="shared" si="23"/>
        <v>113.90750333333332</v>
      </c>
    </row>
    <row r="736" spans="1:5" x14ac:dyDescent="0.3">
      <c r="A736" t="s">
        <v>25297</v>
      </c>
      <c r="B736">
        <v>74098862</v>
      </c>
      <c r="C736">
        <v>40000000</v>
      </c>
      <c r="D736">
        <f t="shared" si="22"/>
        <v>34098862</v>
      </c>
      <c r="E736">
        <f t="shared" si="23"/>
        <v>85.247154999999992</v>
      </c>
    </row>
    <row r="737" spans="1:5" x14ac:dyDescent="0.3">
      <c r="A737" t="s">
        <v>25628</v>
      </c>
      <c r="B737">
        <v>59073773</v>
      </c>
      <c r="C737">
        <v>25000000</v>
      </c>
      <c r="D737">
        <f t="shared" si="22"/>
        <v>34073773</v>
      </c>
      <c r="E737">
        <f t="shared" si="23"/>
        <v>136.29509200000001</v>
      </c>
    </row>
    <row r="738" spans="1:5" x14ac:dyDescent="0.3">
      <c r="A738" t="s">
        <v>25768</v>
      </c>
      <c r="B738">
        <v>63034755</v>
      </c>
      <c r="C738">
        <v>29000000</v>
      </c>
      <c r="D738">
        <f t="shared" si="22"/>
        <v>34034755</v>
      </c>
      <c r="E738">
        <f t="shared" si="23"/>
        <v>117.36122413793105</v>
      </c>
    </row>
    <row r="739" spans="1:5" x14ac:dyDescent="0.3">
      <c r="A739" t="s">
        <v>26521</v>
      </c>
      <c r="B739">
        <v>40983001</v>
      </c>
      <c r="C739">
        <v>7000000</v>
      </c>
      <c r="D739">
        <f t="shared" si="22"/>
        <v>33983001</v>
      </c>
      <c r="E739">
        <f t="shared" si="23"/>
        <v>485.47144285714285</v>
      </c>
    </row>
    <row r="740" spans="1:5" x14ac:dyDescent="0.3">
      <c r="A740" t="s">
        <v>24208</v>
      </c>
      <c r="B740">
        <v>233914986</v>
      </c>
      <c r="C740">
        <v>200000000</v>
      </c>
      <c r="D740">
        <f t="shared" si="22"/>
        <v>33914986</v>
      </c>
      <c r="E740">
        <f t="shared" si="23"/>
        <v>16.957492999999999</v>
      </c>
    </row>
    <row r="741" spans="1:5" x14ac:dyDescent="0.3">
      <c r="A741" t="s">
        <v>27226</v>
      </c>
      <c r="B741">
        <v>39800000</v>
      </c>
      <c r="C741">
        <v>6000000</v>
      </c>
      <c r="D741">
        <f t="shared" si="22"/>
        <v>33800000</v>
      </c>
      <c r="E741">
        <f t="shared" si="23"/>
        <v>563.33333333333337</v>
      </c>
    </row>
    <row r="742" spans="1:5" x14ac:dyDescent="0.3">
      <c r="A742" t="s">
        <v>26069</v>
      </c>
      <c r="B742">
        <v>55762229</v>
      </c>
      <c r="C742">
        <v>22000000</v>
      </c>
      <c r="D742">
        <f t="shared" si="22"/>
        <v>33762229</v>
      </c>
      <c r="E742">
        <f t="shared" si="23"/>
        <v>153.46467727272727</v>
      </c>
    </row>
    <row r="743" spans="1:5" x14ac:dyDescent="0.3">
      <c r="A743" t="s">
        <v>26679</v>
      </c>
      <c r="B743">
        <v>46729374</v>
      </c>
      <c r="C743">
        <v>13000000</v>
      </c>
      <c r="D743">
        <f t="shared" si="22"/>
        <v>33729374</v>
      </c>
      <c r="E743">
        <f t="shared" si="23"/>
        <v>259.45672307692308</v>
      </c>
    </row>
    <row r="744" spans="1:5" x14ac:dyDescent="0.3">
      <c r="A744" t="s">
        <v>27006</v>
      </c>
      <c r="B744">
        <v>43100000</v>
      </c>
      <c r="C744">
        <v>9500000</v>
      </c>
      <c r="D744">
        <f t="shared" si="22"/>
        <v>33600000</v>
      </c>
      <c r="E744">
        <f t="shared" si="23"/>
        <v>353.68421052631578</v>
      </c>
    </row>
    <row r="745" spans="1:5" x14ac:dyDescent="0.3">
      <c r="A745" t="s">
        <v>26338</v>
      </c>
      <c r="B745">
        <v>51600000</v>
      </c>
      <c r="C745">
        <v>18000000</v>
      </c>
      <c r="D745">
        <f t="shared" si="22"/>
        <v>33600000</v>
      </c>
      <c r="E745">
        <f t="shared" si="23"/>
        <v>186.66666666666666</v>
      </c>
    </row>
    <row r="746" spans="1:5" x14ac:dyDescent="0.3">
      <c r="A746" t="s">
        <v>26838</v>
      </c>
      <c r="B746">
        <v>46563158</v>
      </c>
      <c r="C746">
        <v>13000000</v>
      </c>
      <c r="D746">
        <f t="shared" si="22"/>
        <v>33563158</v>
      </c>
      <c r="E746">
        <f t="shared" si="23"/>
        <v>258.17813846153848</v>
      </c>
    </row>
    <row r="747" spans="1:5" x14ac:dyDescent="0.3">
      <c r="A747" t="s">
        <v>26392</v>
      </c>
      <c r="B747">
        <v>51053787</v>
      </c>
      <c r="C747">
        <v>17500000</v>
      </c>
      <c r="D747">
        <f t="shared" si="22"/>
        <v>33553787</v>
      </c>
      <c r="E747">
        <f t="shared" si="23"/>
        <v>191.73592571428571</v>
      </c>
    </row>
    <row r="748" spans="1:5" x14ac:dyDescent="0.3">
      <c r="A748" t="s">
        <v>25667</v>
      </c>
      <c r="B748">
        <v>63536011</v>
      </c>
      <c r="C748">
        <v>30000000</v>
      </c>
      <c r="D748">
        <f t="shared" si="22"/>
        <v>33536011</v>
      </c>
      <c r="E748">
        <f t="shared" si="23"/>
        <v>111.78670333333334</v>
      </c>
    </row>
    <row r="749" spans="1:5" x14ac:dyDescent="0.3">
      <c r="A749" t="s">
        <v>25827</v>
      </c>
      <c r="B749">
        <v>60491560</v>
      </c>
      <c r="C749">
        <v>27000000</v>
      </c>
      <c r="D749">
        <f t="shared" si="22"/>
        <v>33491560</v>
      </c>
      <c r="E749">
        <f t="shared" si="23"/>
        <v>124.0428148148148</v>
      </c>
    </row>
    <row r="750" spans="1:5" x14ac:dyDescent="0.3">
      <c r="A750" t="s">
        <v>24843</v>
      </c>
      <c r="B750">
        <v>93375151</v>
      </c>
      <c r="C750">
        <v>60000000</v>
      </c>
      <c r="D750">
        <f t="shared" si="22"/>
        <v>33375151</v>
      </c>
      <c r="E750">
        <f t="shared" si="23"/>
        <v>55.625251666666664</v>
      </c>
    </row>
    <row r="751" spans="1:5" x14ac:dyDescent="0.3">
      <c r="A751" t="s">
        <v>24184</v>
      </c>
      <c r="B751">
        <v>258355354</v>
      </c>
      <c r="C751">
        <v>225000000</v>
      </c>
      <c r="D751">
        <f t="shared" si="22"/>
        <v>33355354</v>
      </c>
      <c r="E751">
        <f t="shared" si="23"/>
        <v>14.824601777777776</v>
      </c>
    </row>
    <row r="752" spans="1:5" x14ac:dyDescent="0.3">
      <c r="A752" t="s">
        <v>24674</v>
      </c>
      <c r="B752">
        <v>103338338</v>
      </c>
      <c r="C752">
        <v>70000000</v>
      </c>
      <c r="D752">
        <f t="shared" si="22"/>
        <v>33338338</v>
      </c>
      <c r="E752">
        <f t="shared" si="23"/>
        <v>47.626197142857137</v>
      </c>
    </row>
    <row r="753" spans="1:5" x14ac:dyDescent="0.3">
      <c r="A753" t="s">
        <v>24845</v>
      </c>
      <c r="B753">
        <v>93307796</v>
      </c>
      <c r="C753">
        <v>60000000</v>
      </c>
      <c r="D753">
        <f t="shared" si="22"/>
        <v>33307796</v>
      </c>
      <c r="E753">
        <f t="shared" si="23"/>
        <v>55.512993333333341</v>
      </c>
    </row>
    <row r="754" spans="1:5" x14ac:dyDescent="0.3">
      <c r="A754" t="s">
        <v>24506</v>
      </c>
      <c r="B754">
        <v>125305545</v>
      </c>
      <c r="C754">
        <v>92000000</v>
      </c>
      <c r="D754">
        <f t="shared" si="22"/>
        <v>33305545</v>
      </c>
      <c r="E754">
        <f t="shared" si="23"/>
        <v>36.201679347826087</v>
      </c>
    </row>
    <row r="755" spans="1:5" x14ac:dyDescent="0.3">
      <c r="A755" t="s">
        <v>26014</v>
      </c>
      <c r="B755">
        <v>57262492</v>
      </c>
      <c r="C755">
        <v>24000000</v>
      </c>
      <c r="D755">
        <f t="shared" si="22"/>
        <v>33262492</v>
      </c>
      <c r="E755">
        <f t="shared" si="23"/>
        <v>138.59371666666667</v>
      </c>
    </row>
    <row r="756" spans="1:5" x14ac:dyDescent="0.3">
      <c r="A756" t="s">
        <v>27137</v>
      </c>
      <c r="B756">
        <v>40158000</v>
      </c>
      <c r="C756">
        <v>7000000</v>
      </c>
      <c r="D756">
        <f t="shared" si="22"/>
        <v>33158000</v>
      </c>
      <c r="E756">
        <f t="shared" si="23"/>
        <v>473.68571428571425</v>
      </c>
    </row>
    <row r="757" spans="1:5" x14ac:dyDescent="0.3">
      <c r="A757" t="s">
        <v>24537</v>
      </c>
      <c r="B757">
        <v>120147445</v>
      </c>
      <c r="C757">
        <v>87000000</v>
      </c>
      <c r="D757">
        <f t="shared" si="22"/>
        <v>33147445</v>
      </c>
      <c r="E757">
        <f t="shared" si="23"/>
        <v>38.100511494252878</v>
      </c>
    </row>
    <row r="758" spans="1:5" x14ac:dyDescent="0.3">
      <c r="A758" t="s">
        <v>26185</v>
      </c>
      <c r="B758">
        <v>53146000</v>
      </c>
      <c r="C758">
        <v>20000000</v>
      </c>
      <c r="D758">
        <f t="shared" si="22"/>
        <v>33146000</v>
      </c>
      <c r="E758">
        <f t="shared" si="23"/>
        <v>165.73</v>
      </c>
    </row>
    <row r="759" spans="1:5" x14ac:dyDescent="0.3">
      <c r="A759" t="s">
        <v>25482</v>
      </c>
      <c r="B759">
        <v>67962333</v>
      </c>
      <c r="C759">
        <v>35000000</v>
      </c>
      <c r="D759">
        <f t="shared" si="22"/>
        <v>32962333</v>
      </c>
      <c r="E759">
        <f t="shared" si="23"/>
        <v>94.17809428571428</v>
      </c>
    </row>
    <row r="760" spans="1:5" x14ac:dyDescent="0.3">
      <c r="A760" t="s">
        <v>27802</v>
      </c>
      <c r="B760">
        <v>33451479</v>
      </c>
      <c r="C760">
        <v>500000</v>
      </c>
      <c r="D760">
        <f t="shared" si="22"/>
        <v>32951479</v>
      </c>
      <c r="E760">
        <f t="shared" si="23"/>
        <v>6590.2957999999999</v>
      </c>
    </row>
    <row r="761" spans="1:5" x14ac:dyDescent="0.3">
      <c r="A761" t="s">
        <v>25784</v>
      </c>
      <c r="B761">
        <v>58885635</v>
      </c>
      <c r="C761">
        <v>26000000</v>
      </c>
      <c r="D761">
        <f t="shared" si="22"/>
        <v>32885635</v>
      </c>
      <c r="E761">
        <f t="shared" si="23"/>
        <v>126.48321153846153</v>
      </c>
    </row>
    <row r="762" spans="1:5" x14ac:dyDescent="0.3">
      <c r="A762" t="s">
        <v>25668</v>
      </c>
      <c r="B762">
        <v>62877175</v>
      </c>
      <c r="C762">
        <v>30000000</v>
      </c>
      <c r="D762">
        <f t="shared" si="22"/>
        <v>32877175</v>
      </c>
      <c r="E762">
        <f t="shared" si="23"/>
        <v>109.59058333333334</v>
      </c>
    </row>
    <row r="763" spans="1:5" x14ac:dyDescent="0.3">
      <c r="A763" t="s">
        <v>26512</v>
      </c>
      <c r="B763">
        <v>47860214</v>
      </c>
      <c r="C763">
        <v>15000000</v>
      </c>
      <c r="D763">
        <f t="shared" si="22"/>
        <v>32860214</v>
      </c>
      <c r="E763">
        <f t="shared" si="23"/>
        <v>219.06809333333334</v>
      </c>
    </row>
    <row r="764" spans="1:5" x14ac:dyDescent="0.3">
      <c r="A764" t="s">
        <v>26513</v>
      </c>
      <c r="B764">
        <v>47811275</v>
      </c>
      <c r="C764">
        <v>15000000</v>
      </c>
      <c r="D764">
        <f t="shared" si="22"/>
        <v>32811275</v>
      </c>
      <c r="E764">
        <f t="shared" si="23"/>
        <v>218.74183333333335</v>
      </c>
    </row>
    <row r="765" spans="1:5" x14ac:dyDescent="0.3">
      <c r="A765" t="s">
        <v>25303</v>
      </c>
      <c r="B765">
        <v>66808615</v>
      </c>
      <c r="C765">
        <v>34000000</v>
      </c>
      <c r="D765">
        <f t="shared" si="22"/>
        <v>32808615</v>
      </c>
      <c r="E765">
        <f t="shared" si="23"/>
        <v>96.49592647058823</v>
      </c>
    </row>
    <row r="766" spans="1:5" x14ac:dyDescent="0.3">
      <c r="A766" t="s">
        <v>26630</v>
      </c>
      <c r="B766">
        <v>46800000</v>
      </c>
      <c r="C766">
        <v>14000000</v>
      </c>
      <c r="D766">
        <f t="shared" si="22"/>
        <v>32800000</v>
      </c>
      <c r="E766">
        <f t="shared" si="23"/>
        <v>234.28571428571431</v>
      </c>
    </row>
    <row r="767" spans="1:5" x14ac:dyDescent="0.3">
      <c r="A767" t="s">
        <v>24722</v>
      </c>
      <c r="B767">
        <v>100614858</v>
      </c>
      <c r="C767">
        <v>68000000</v>
      </c>
      <c r="D767">
        <f t="shared" si="22"/>
        <v>32614858</v>
      </c>
      <c r="E767">
        <f t="shared" si="23"/>
        <v>47.963026470588233</v>
      </c>
    </row>
    <row r="768" spans="1:5" x14ac:dyDescent="0.3">
      <c r="A768" t="s">
        <v>24410</v>
      </c>
      <c r="B768">
        <v>142614158</v>
      </c>
      <c r="C768">
        <v>110000000</v>
      </c>
      <c r="D768">
        <f t="shared" si="22"/>
        <v>32614158</v>
      </c>
      <c r="E768">
        <f t="shared" si="23"/>
        <v>29.649234545454544</v>
      </c>
    </row>
    <row r="769" spans="1:5" x14ac:dyDescent="0.3">
      <c r="A769" t="s">
        <v>25498</v>
      </c>
      <c r="B769">
        <v>67523385</v>
      </c>
      <c r="C769">
        <v>35000000</v>
      </c>
      <c r="D769">
        <f t="shared" si="22"/>
        <v>32523385</v>
      </c>
      <c r="E769">
        <f t="shared" si="23"/>
        <v>92.923957142857134</v>
      </c>
    </row>
    <row r="770" spans="1:5" x14ac:dyDescent="0.3">
      <c r="A770" t="s">
        <v>27599</v>
      </c>
      <c r="B770">
        <v>34522221</v>
      </c>
      <c r="C770">
        <v>2000000</v>
      </c>
      <c r="D770">
        <f t="shared" ref="D770:D833" si="24">B770-C770</f>
        <v>32522221</v>
      </c>
      <c r="E770">
        <f t="shared" ref="E770:E833" si="25">(D770/C770)*100</f>
        <v>1626.11105</v>
      </c>
    </row>
    <row r="771" spans="1:5" x14ac:dyDescent="0.3">
      <c r="A771" t="s">
        <v>27047</v>
      </c>
      <c r="B771">
        <v>39462438</v>
      </c>
      <c r="C771">
        <v>7000000</v>
      </c>
      <c r="D771">
        <f t="shared" si="24"/>
        <v>32462438</v>
      </c>
      <c r="E771">
        <f t="shared" si="25"/>
        <v>463.74911428571426</v>
      </c>
    </row>
    <row r="772" spans="1:5" x14ac:dyDescent="0.3">
      <c r="A772" t="s">
        <v>25295</v>
      </c>
      <c r="B772">
        <v>72455275</v>
      </c>
      <c r="C772">
        <v>40000000</v>
      </c>
      <c r="D772">
        <f t="shared" si="24"/>
        <v>32455275</v>
      </c>
      <c r="E772">
        <f t="shared" si="25"/>
        <v>81.138187500000001</v>
      </c>
    </row>
    <row r="773" spans="1:5" x14ac:dyDescent="0.3">
      <c r="A773" t="s">
        <v>24853</v>
      </c>
      <c r="B773">
        <v>90356857</v>
      </c>
      <c r="C773">
        <v>58000000</v>
      </c>
      <c r="D773">
        <f t="shared" si="24"/>
        <v>32356857</v>
      </c>
      <c r="E773">
        <f t="shared" si="25"/>
        <v>55.787684482758628</v>
      </c>
    </row>
    <row r="774" spans="1:5" x14ac:dyDescent="0.3">
      <c r="A774" t="s">
        <v>25307</v>
      </c>
      <c r="B774">
        <v>72306065</v>
      </c>
      <c r="C774">
        <v>40000000</v>
      </c>
      <c r="D774">
        <f t="shared" si="24"/>
        <v>32306065</v>
      </c>
      <c r="E774">
        <f t="shared" si="25"/>
        <v>80.765162500000002</v>
      </c>
    </row>
    <row r="775" spans="1:5" x14ac:dyDescent="0.3">
      <c r="A775" t="s">
        <v>25298</v>
      </c>
      <c r="B775">
        <v>72266306</v>
      </c>
      <c r="C775">
        <v>40000000</v>
      </c>
      <c r="D775">
        <f t="shared" si="24"/>
        <v>32266306</v>
      </c>
      <c r="E775">
        <f t="shared" si="25"/>
        <v>80.665764999999993</v>
      </c>
    </row>
    <row r="776" spans="1:5" x14ac:dyDescent="0.3">
      <c r="A776" t="s">
        <v>26070</v>
      </c>
      <c r="B776">
        <v>54235441</v>
      </c>
      <c r="C776">
        <v>22000000</v>
      </c>
      <c r="D776">
        <f t="shared" si="24"/>
        <v>32235441</v>
      </c>
      <c r="E776">
        <f t="shared" si="25"/>
        <v>146.52473181818181</v>
      </c>
    </row>
    <row r="777" spans="1:5" x14ac:dyDescent="0.3">
      <c r="A777" t="s">
        <v>24594</v>
      </c>
      <c r="B777">
        <v>112225777</v>
      </c>
      <c r="C777">
        <v>80000000</v>
      </c>
      <c r="D777">
        <f t="shared" si="24"/>
        <v>32225777</v>
      </c>
      <c r="E777">
        <f t="shared" si="25"/>
        <v>40.282221249999999</v>
      </c>
    </row>
    <row r="778" spans="1:5" x14ac:dyDescent="0.3">
      <c r="A778" t="s">
        <v>27584</v>
      </c>
      <c r="B778">
        <v>36200000</v>
      </c>
      <c r="C778">
        <v>4000000</v>
      </c>
      <c r="D778">
        <f t="shared" si="24"/>
        <v>32200000</v>
      </c>
      <c r="E778">
        <f t="shared" si="25"/>
        <v>805.00000000000011</v>
      </c>
    </row>
    <row r="779" spans="1:5" x14ac:dyDescent="0.3">
      <c r="A779" t="s">
        <v>26141</v>
      </c>
      <c r="B779">
        <v>69148997</v>
      </c>
      <c r="C779">
        <v>37000000</v>
      </c>
      <c r="D779">
        <f t="shared" si="24"/>
        <v>32148997</v>
      </c>
      <c r="E779">
        <f t="shared" si="25"/>
        <v>86.889181081081077</v>
      </c>
    </row>
    <row r="780" spans="1:5" x14ac:dyDescent="0.3">
      <c r="A780" t="s">
        <v>24553</v>
      </c>
      <c r="B780">
        <v>117144465</v>
      </c>
      <c r="C780">
        <v>85000000</v>
      </c>
      <c r="D780">
        <f t="shared" si="24"/>
        <v>32144465</v>
      </c>
      <c r="E780">
        <f t="shared" si="25"/>
        <v>37.817017647058826</v>
      </c>
    </row>
    <row r="781" spans="1:5" x14ac:dyDescent="0.3">
      <c r="A781" t="s">
        <v>27066</v>
      </c>
      <c r="B781">
        <v>40066497</v>
      </c>
      <c r="C781">
        <v>8000000</v>
      </c>
      <c r="D781">
        <f t="shared" si="24"/>
        <v>32066497</v>
      </c>
      <c r="E781">
        <f t="shared" si="25"/>
        <v>400.83121249999999</v>
      </c>
    </row>
    <row r="782" spans="1:5" x14ac:dyDescent="0.3">
      <c r="A782" t="s">
        <v>26154</v>
      </c>
      <c r="B782">
        <v>52066000</v>
      </c>
      <c r="C782">
        <v>20000000</v>
      </c>
      <c r="D782">
        <f t="shared" si="24"/>
        <v>32066000</v>
      </c>
      <c r="E782">
        <f t="shared" si="25"/>
        <v>160.32999999999998</v>
      </c>
    </row>
    <row r="783" spans="1:5" x14ac:dyDescent="0.3">
      <c r="A783" t="s">
        <v>24182</v>
      </c>
      <c r="B783">
        <v>262030663</v>
      </c>
      <c r="C783">
        <v>230000000</v>
      </c>
      <c r="D783">
        <f t="shared" si="24"/>
        <v>32030663</v>
      </c>
      <c r="E783">
        <f t="shared" si="25"/>
        <v>13.926375217391303</v>
      </c>
    </row>
    <row r="784" spans="1:5" x14ac:dyDescent="0.3">
      <c r="A784" t="s">
        <v>27410</v>
      </c>
      <c r="B784">
        <v>36000000</v>
      </c>
      <c r="C784">
        <v>4000000</v>
      </c>
      <c r="D784">
        <f t="shared" si="24"/>
        <v>32000000</v>
      </c>
      <c r="E784">
        <f t="shared" si="25"/>
        <v>800</v>
      </c>
    </row>
    <row r="785" spans="1:5" x14ac:dyDescent="0.3">
      <c r="A785" t="s">
        <v>24318</v>
      </c>
      <c r="B785">
        <v>176997107</v>
      </c>
      <c r="C785">
        <v>145000000</v>
      </c>
      <c r="D785">
        <f t="shared" si="24"/>
        <v>31997107</v>
      </c>
      <c r="E785">
        <f t="shared" si="25"/>
        <v>22.066970344827585</v>
      </c>
    </row>
    <row r="786" spans="1:5" x14ac:dyDescent="0.3">
      <c r="A786" t="s">
        <v>27215</v>
      </c>
      <c r="B786">
        <v>38400000</v>
      </c>
      <c r="C786">
        <v>6500000</v>
      </c>
      <c r="D786">
        <f t="shared" si="24"/>
        <v>31900000</v>
      </c>
      <c r="E786">
        <f t="shared" si="25"/>
        <v>490.76923076923083</v>
      </c>
    </row>
    <row r="787" spans="1:5" x14ac:dyDescent="0.3">
      <c r="A787" t="s">
        <v>25859</v>
      </c>
      <c r="B787">
        <v>57859105</v>
      </c>
      <c r="C787">
        <v>26000000</v>
      </c>
      <c r="D787">
        <f t="shared" si="24"/>
        <v>31859105</v>
      </c>
      <c r="E787">
        <f t="shared" si="25"/>
        <v>122.53501923076924</v>
      </c>
    </row>
    <row r="788" spans="1:5" x14ac:dyDescent="0.3">
      <c r="A788" t="s">
        <v>26618</v>
      </c>
      <c r="B788">
        <v>46338728</v>
      </c>
      <c r="C788">
        <v>14500000</v>
      </c>
      <c r="D788">
        <f t="shared" si="24"/>
        <v>31838728</v>
      </c>
      <c r="E788">
        <f t="shared" si="25"/>
        <v>219.5774344827586</v>
      </c>
    </row>
    <row r="789" spans="1:5" x14ac:dyDescent="0.3">
      <c r="A789" t="s">
        <v>26680</v>
      </c>
      <c r="B789">
        <v>44726644</v>
      </c>
      <c r="C789">
        <v>13000000</v>
      </c>
      <c r="D789">
        <f t="shared" si="24"/>
        <v>31726644</v>
      </c>
      <c r="E789">
        <f t="shared" si="25"/>
        <v>244.05110769230771</v>
      </c>
    </row>
    <row r="790" spans="1:5" x14ac:dyDescent="0.3">
      <c r="A790" t="s">
        <v>26336</v>
      </c>
      <c r="B790">
        <v>52691009</v>
      </c>
      <c r="C790">
        <v>21000000</v>
      </c>
      <c r="D790">
        <f t="shared" si="24"/>
        <v>31691009</v>
      </c>
      <c r="E790">
        <f t="shared" si="25"/>
        <v>150.90956666666665</v>
      </c>
    </row>
    <row r="791" spans="1:5" x14ac:dyDescent="0.3">
      <c r="A791" t="s">
        <v>25053</v>
      </c>
      <c r="B791">
        <v>81517441</v>
      </c>
      <c r="C791">
        <v>50000000</v>
      </c>
      <c r="D791">
        <f t="shared" si="24"/>
        <v>31517441</v>
      </c>
      <c r="E791">
        <f t="shared" si="25"/>
        <v>63.034882000000003</v>
      </c>
    </row>
    <row r="792" spans="1:5" x14ac:dyDescent="0.3">
      <c r="A792" t="s">
        <v>25903</v>
      </c>
      <c r="B792">
        <v>56505065</v>
      </c>
      <c r="C792">
        <v>25000000</v>
      </c>
      <c r="D792">
        <f t="shared" si="24"/>
        <v>31505065</v>
      </c>
      <c r="E792">
        <f t="shared" si="25"/>
        <v>126.02025999999999</v>
      </c>
    </row>
    <row r="793" spans="1:5" x14ac:dyDescent="0.3">
      <c r="A793" t="s">
        <v>26298</v>
      </c>
      <c r="B793">
        <v>51431160</v>
      </c>
      <c r="C793">
        <v>20000000</v>
      </c>
      <c r="D793">
        <f t="shared" si="24"/>
        <v>31431160</v>
      </c>
      <c r="E793">
        <f t="shared" si="25"/>
        <v>157.1558</v>
      </c>
    </row>
    <row r="794" spans="1:5" x14ac:dyDescent="0.3">
      <c r="A794" t="s">
        <v>27414</v>
      </c>
      <c r="B794">
        <v>35385560</v>
      </c>
      <c r="C794">
        <v>4000000</v>
      </c>
      <c r="D794">
        <f t="shared" si="24"/>
        <v>31385560</v>
      </c>
      <c r="E794">
        <f t="shared" si="25"/>
        <v>784.63900000000001</v>
      </c>
    </row>
    <row r="795" spans="1:5" x14ac:dyDescent="0.3">
      <c r="A795" t="s">
        <v>25663</v>
      </c>
      <c r="B795">
        <v>66359959</v>
      </c>
      <c r="C795">
        <v>35000000</v>
      </c>
      <c r="D795">
        <f t="shared" si="24"/>
        <v>31359959</v>
      </c>
      <c r="E795">
        <f t="shared" si="25"/>
        <v>89.599882857142859</v>
      </c>
    </row>
    <row r="796" spans="1:5" x14ac:dyDescent="0.3">
      <c r="A796" t="s">
        <v>25786</v>
      </c>
      <c r="B796">
        <v>52353636</v>
      </c>
      <c r="C796">
        <v>21000000</v>
      </c>
      <c r="D796">
        <f t="shared" si="24"/>
        <v>31353636</v>
      </c>
      <c r="E796">
        <f t="shared" si="25"/>
        <v>149.30302857142857</v>
      </c>
    </row>
    <row r="797" spans="1:5" x14ac:dyDescent="0.3">
      <c r="A797" t="s">
        <v>25299</v>
      </c>
      <c r="B797">
        <v>71347010</v>
      </c>
      <c r="C797">
        <v>40000000</v>
      </c>
      <c r="D797">
        <f t="shared" si="24"/>
        <v>31347010</v>
      </c>
      <c r="E797">
        <f t="shared" si="25"/>
        <v>78.367525000000001</v>
      </c>
    </row>
    <row r="798" spans="1:5" x14ac:dyDescent="0.3">
      <c r="A798" t="s">
        <v>24438</v>
      </c>
      <c r="B798">
        <v>146282411</v>
      </c>
      <c r="C798">
        <v>115000000</v>
      </c>
      <c r="D798">
        <f t="shared" si="24"/>
        <v>31282411</v>
      </c>
      <c r="E798">
        <f t="shared" si="25"/>
        <v>27.202096521739133</v>
      </c>
    </row>
    <row r="799" spans="1:5" x14ac:dyDescent="0.3">
      <c r="A799" t="s">
        <v>25177</v>
      </c>
      <c r="B799">
        <v>76261036</v>
      </c>
      <c r="C799">
        <v>45000000</v>
      </c>
      <c r="D799">
        <f t="shared" si="24"/>
        <v>31261036</v>
      </c>
      <c r="E799">
        <f t="shared" si="25"/>
        <v>69.468968888888895</v>
      </c>
    </row>
    <row r="800" spans="1:5" x14ac:dyDescent="0.3">
      <c r="A800" t="s">
        <v>24840</v>
      </c>
      <c r="B800">
        <v>101217900</v>
      </c>
      <c r="C800">
        <v>70000000</v>
      </c>
      <c r="D800">
        <f t="shared" si="24"/>
        <v>31217900</v>
      </c>
      <c r="E800">
        <f t="shared" si="25"/>
        <v>44.596999999999994</v>
      </c>
    </row>
    <row r="801" spans="1:5" x14ac:dyDescent="0.3">
      <c r="A801" t="s">
        <v>26203</v>
      </c>
      <c r="B801">
        <v>32000000</v>
      </c>
      <c r="C801">
        <v>806947</v>
      </c>
      <c r="D801">
        <f t="shared" si="24"/>
        <v>31193053</v>
      </c>
      <c r="E801">
        <f t="shared" si="25"/>
        <v>3865.5640333256088</v>
      </c>
    </row>
    <row r="802" spans="1:5" x14ac:dyDescent="0.3">
      <c r="A802" t="s">
        <v>24469</v>
      </c>
      <c r="B802">
        <v>130174897</v>
      </c>
      <c r="C802">
        <v>99000000</v>
      </c>
      <c r="D802">
        <f t="shared" si="24"/>
        <v>31174897</v>
      </c>
      <c r="E802">
        <f t="shared" si="25"/>
        <v>31.489794949494947</v>
      </c>
    </row>
    <row r="803" spans="1:5" x14ac:dyDescent="0.3">
      <c r="A803" t="s">
        <v>26681</v>
      </c>
      <c r="B803">
        <v>44134898</v>
      </c>
      <c r="C803">
        <v>13000000</v>
      </c>
      <c r="D803">
        <f t="shared" si="24"/>
        <v>31134898</v>
      </c>
      <c r="E803">
        <f t="shared" si="25"/>
        <v>239.49921538461538</v>
      </c>
    </row>
    <row r="804" spans="1:5" x14ac:dyDescent="0.3">
      <c r="A804" t="s">
        <v>25314</v>
      </c>
      <c r="B804">
        <v>61094903</v>
      </c>
      <c r="C804">
        <v>30000000</v>
      </c>
      <c r="D804">
        <f t="shared" si="24"/>
        <v>31094903</v>
      </c>
      <c r="E804">
        <f t="shared" si="25"/>
        <v>103.64967666666666</v>
      </c>
    </row>
    <row r="805" spans="1:5" x14ac:dyDescent="0.3">
      <c r="A805" t="s">
        <v>25054</v>
      </c>
      <c r="B805">
        <v>81022333</v>
      </c>
      <c r="C805">
        <v>50000000</v>
      </c>
      <c r="D805">
        <f t="shared" si="24"/>
        <v>31022333</v>
      </c>
      <c r="E805">
        <f t="shared" si="25"/>
        <v>62.044666000000007</v>
      </c>
    </row>
    <row r="806" spans="1:5" x14ac:dyDescent="0.3">
      <c r="A806" t="s">
        <v>24287</v>
      </c>
      <c r="B806">
        <v>181015141</v>
      </c>
      <c r="C806">
        <v>150000000</v>
      </c>
      <c r="D806">
        <f t="shared" si="24"/>
        <v>31015141</v>
      </c>
      <c r="E806">
        <f t="shared" si="25"/>
        <v>20.676760666666667</v>
      </c>
    </row>
    <row r="807" spans="1:5" x14ac:dyDescent="0.3">
      <c r="A807" t="s">
        <v>26108</v>
      </c>
      <c r="B807">
        <v>52008288</v>
      </c>
      <c r="C807">
        <v>21000000</v>
      </c>
      <c r="D807">
        <f t="shared" si="24"/>
        <v>31008288</v>
      </c>
      <c r="E807">
        <f t="shared" si="25"/>
        <v>147.65851428571429</v>
      </c>
    </row>
    <row r="808" spans="1:5" x14ac:dyDescent="0.3">
      <c r="A808" t="s">
        <v>27305</v>
      </c>
      <c r="B808">
        <v>36000000</v>
      </c>
      <c r="C808">
        <v>5000000</v>
      </c>
      <c r="D808">
        <f t="shared" si="24"/>
        <v>31000000</v>
      </c>
      <c r="E808">
        <f t="shared" si="25"/>
        <v>620</v>
      </c>
    </row>
    <row r="809" spans="1:5" x14ac:dyDescent="0.3">
      <c r="A809" t="s">
        <v>25904</v>
      </c>
      <c r="B809">
        <v>55973336</v>
      </c>
      <c r="C809">
        <v>25000000</v>
      </c>
      <c r="D809">
        <f t="shared" si="24"/>
        <v>30973336</v>
      </c>
      <c r="E809">
        <f t="shared" si="25"/>
        <v>123.893344</v>
      </c>
    </row>
    <row r="810" spans="1:5" x14ac:dyDescent="0.3">
      <c r="A810" t="s">
        <v>27558</v>
      </c>
      <c r="B810">
        <v>33349949</v>
      </c>
      <c r="C810">
        <v>2500000</v>
      </c>
      <c r="D810">
        <f t="shared" si="24"/>
        <v>30849949</v>
      </c>
      <c r="E810">
        <f t="shared" si="25"/>
        <v>1233.9979599999999</v>
      </c>
    </row>
    <row r="811" spans="1:5" x14ac:dyDescent="0.3">
      <c r="A811" t="s">
        <v>25300</v>
      </c>
      <c r="B811">
        <v>70836296</v>
      </c>
      <c r="C811">
        <v>40000000</v>
      </c>
      <c r="D811">
        <f t="shared" si="24"/>
        <v>30836296</v>
      </c>
      <c r="E811">
        <f t="shared" si="25"/>
        <v>77.090739999999997</v>
      </c>
    </row>
    <row r="812" spans="1:5" x14ac:dyDescent="0.3">
      <c r="A812" t="s">
        <v>27553</v>
      </c>
      <c r="B812">
        <v>32600000</v>
      </c>
      <c r="C812">
        <v>1800000</v>
      </c>
      <c r="D812">
        <f t="shared" si="24"/>
        <v>30800000</v>
      </c>
      <c r="E812">
        <f t="shared" si="25"/>
        <v>1711.1111111111111</v>
      </c>
    </row>
    <row r="813" spans="1:5" x14ac:dyDescent="0.3">
      <c r="A813" t="s">
        <v>27015</v>
      </c>
      <c r="B813">
        <v>30859000</v>
      </c>
      <c r="C813">
        <v>83532</v>
      </c>
      <c r="D813">
        <f t="shared" si="24"/>
        <v>30775468</v>
      </c>
      <c r="E813">
        <f t="shared" si="25"/>
        <v>36842.728535172151</v>
      </c>
    </row>
    <row r="814" spans="1:5" x14ac:dyDescent="0.3">
      <c r="A814" t="s">
        <v>27142</v>
      </c>
      <c r="B814">
        <v>37295394</v>
      </c>
      <c r="C814">
        <v>6600000</v>
      </c>
      <c r="D814">
        <f t="shared" si="24"/>
        <v>30695394</v>
      </c>
      <c r="E814">
        <f t="shared" si="25"/>
        <v>465.08172727272728</v>
      </c>
    </row>
    <row r="815" spans="1:5" x14ac:dyDescent="0.3">
      <c r="A815" t="s">
        <v>24508</v>
      </c>
      <c r="B815">
        <v>120618403</v>
      </c>
      <c r="C815">
        <v>90000000</v>
      </c>
      <c r="D815">
        <f t="shared" si="24"/>
        <v>30618403</v>
      </c>
      <c r="E815">
        <f t="shared" si="25"/>
        <v>34.020447777777783</v>
      </c>
    </row>
    <row r="816" spans="1:5" x14ac:dyDescent="0.3">
      <c r="A816" t="s">
        <v>27716</v>
      </c>
      <c r="B816">
        <v>31537320</v>
      </c>
      <c r="C816">
        <v>1000000</v>
      </c>
      <c r="D816">
        <f t="shared" si="24"/>
        <v>30537320</v>
      </c>
      <c r="E816">
        <f t="shared" si="25"/>
        <v>3053.732</v>
      </c>
    </row>
    <row r="817" spans="1:5" x14ac:dyDescent="0.3">
      <c r="A817" t="s">
        <v>26891</v>
      </c>
      <c r="B817">
        <v>40485039</v>
      </c>
      <c r="C817">
        <v>10000000</v>
      </c>
      <c r="D817">
        <f t="shared" si="24"/>
        <v>30485039</v>
      </c>
      <c r="E817">
        <f t="shared" si="25"/>
        <v>304.85039</v>
      </c>
    </row>
    <row r="818" spans="1:5" x14ac:dyDescent="0.3">
      <c r="A818" t="s">
        <v>25301</v>
      </c>
      <c r="B818">
        <v>70405498</v>
      </c>
      <c r="C818">
        <v>40000000</v>
      </c>
      <c r="D818">
        <f t="shared" si="24"/>
        <v>30405498</v>
      </c>
      <c r="E818">
        <f t="shared" si="25"/>
        <v>76.013745</v>
      </c>
    </row>
    <row r="819" spans="1:5" x14ac:dyDescent="0.3">
      <c r="A819" t="s">
        <v>24857</v>
      </c>
      <c r="B819">
        <v>90341670</v>
      </c>
      <c r="C819">
        <v>60000000</v>
      </c>
      <c r="D819">
        <f t="shared" si="24"/>
        <v>30341670</v>
      </c>
      <c r="E819">
        <f t="shared" si="25"/>
        <v>50.569450000000003</v>
      </c>
    </row>
    <row r="820" spans="1:5" x14ac:dyDescent="0.3">
      <c r="A820" t="s">
        <v>27280</v>
      </c>
      <c r="B820">
        <v>35811509</v>
      </c>
      <c r="C820">
        <v>5500000</v>
      </c>
      <c r="D820">
        <f t="shared" si="24"/>
        <v>30311509</v>
      </c>
      <c r="E820">
        <f t="shared" si="25"/>
        <v>551.11834545454542</v>
      </c>
    </row>
    <row r="821" spans="1:5" x14ac:dyDescent="0.3">
      <c r="A821" t="s">
        <v>26043</v>
      </c>
      <c r="B821">
        <v>53302314</v>
      </c>
      <c r="C821">
        <v>23000000</v>
      </c>
      <c r="D821">
        <f t="shared" si="24"/>
        <v>30302314</v>
      </c>
      <c r="E821">
        <f t="shared" si="25"/>
        <v>131.74919130434785</v>
      </c>
    </row>
    <row r="822" spans="1:5" x14ac:dyDescent="0.3">
      <c r="A822" t="s">
        <v>25023</v>
      </c>
      <c r="B822">
        <v>80270227</v>
      </c>
      <c r="C822">
        <v>50000000</v>
      </c>
      <c r="D822">
        <f t="shared" si="24"/>
        <v>30270227</v>
      </c>
      <c r="E822">
        <f t="shared" si="25"/>
        <v>60.540453999999997</v>
      </c>
    </row>
    <row r="823" spans="1:5" x14ac:dyDescent="0.3">
      <c r="A823" t="s">
        <v>25670</v>
      </c>
      <c r="B823">
        <v>60269340</v>
      </c>
      <c r="C823">
        <v>30000000</v>
      </c>
      <c r="D823">
        <f t="shared" si="24"/>
        <v>30269340</v>
      </c>
      <c r="E823">
        <f t="shared" si="25"/>
        <v>100.89779999999999</v>
      </c>
    </row>
    <row r="824" spans="1:5" x14ac:dyDescent="0.3">
      <c r="A824" t="s">
        <v>26839</v>
      </c>
      <c r="B824">
        <v>41227069</v>
      </c>
      <c r="C824">
        <v>11000000</v>
      </c>
      <c r="D824">
        <f t="shared" si="24"/>
        <v>30227069</v>
      </c>
      <c r="E824">
        <f t="shared" si="25"/>
        <v>274.79153636363634</v>
      </c>
    </row>
    <row r="825" spans="1:5" x14ac:dyDescent="0.3">
      <c r="A825" t="s">
        <v>25302</v>
      </c>
      <c r="B825">
        <v>70163652</v>
      </c>
      <c r="C825">
        <v>40000000</v>
      </c>
      <c r="D825">
        <f t="shared" si="24"/>
        <v>30163652</v>
      </c>
      <c r="E825">
        <f t="shared" si="25"/>
        <v>75.409130000000005</v>
      </c>
    </row>
    <row r="826" spans="1:5" x14ac:dyDescent="0.3">
      <c r="A826" t="s">
        <v>24437</v>
      </c>
      <c r="B826">
        <v>130127620</v>
      </c>
      <c r="C826">
        <v>100000000</v>
      </c>
      <c r="D826">
        <f t="shared" si="24"/>
        <v>30127620</v>
      </c>
      <c r="E826">
        <f t="shared" si="25"/>
        <v>30.12762</v>
      </c>
    </row>
    <row r="827" spans="1:5" x14ac:dyDescent="0.3">
      <c r="A827" t="s">
        <v>25246</v>
      </c>
      <c r="B827">
        <v>70100000</v>
      </c>
      <c r="C827">
        <v>40000000</v>
      </c>
      <c r="D827">
        <f t="shared" si="24"/>
        <v>30100000</v>
      </c>
      <c r="E827">
        <f t="shared" si="25"/>
        <v>75.25</v>
      </c>
    </row>
    <row r="828" spans="1:5" x14ac:dyDescent="0.3">
      <c r="A828" t="s">
        <v>25671</v>
      </c>
      <c r="B828">
        <v>60033780</v>
      </c>
      <c r="C828">
        <v>30000000</v>
      </c>
      <c r="D828">
        <f t="shared" si="24"/>
        <v>30033780</v>
      </c>
      <c r="E828">
        <f t="shared" si="25"/>
        <v>100.1126</v>
      </c>
    </row>
    <row r="829" spans="1:5" x14ac:dyDescent="0.3">
      <c r="A829" t="s">
        <v>24431</v>
      </c>
      <c r="B829">
        <v>132014112</v>
      </c>
      <c r="C829">
        <v>102000000</v>
      </c>
      <c r="D829">
        <f t="shared" si="24"/>
        <v>30014112</v>
      </c>
      <c r="E829">
        <f t="shared" si="25"/>
        <v>29.425600000000003</v>
      </c>
    </row>
    <row r="830" spans="1:5" x14ac:dyDescent="0.3">
      <c r="A830" t="s">
        <v>27804</v>
      </c>
      <c r="B830">
        <v>30500882</v>
      </c>
      <c r="C830">
        <v>500000</v>
      </c>
      <c r="D830">
        <f t="shared" si="24"/>
        <v>30000882</v>
      </c>
      <c r="E830">
        <f t="shared" si="25"/>
        <v>6000.1764000000003</v>
      </c>
    </row>
    <row r="831" spans="1:5" x14ac:dyDescent="0.3">
      <c r="A831" t="s">
        <v>24595</v>
      </c>
      <c r="B831">
        <v>109993847</v>
      </c>
      <c r="C831">
        <v>80000000</v>
      </c>
      <c r="D831">
        <f t="shared" si="24"/>
        <v>29993847</v>
      </c>
      <c r="E831">
        <f t="shared" si="25"/>
        <v>37.492308749999999</v>
      </c>
    </row>
    <row r="832" spans="1:5" x14ac:dyDescent="0.3">
      <c r="A832" t="s">
        <v>24278</v>
      </c>
      <c r="B832">
        <v>179982968</v>
      </c>
      <c r="C832">
        <v>150000000</v>
      </c>
      <c r="D832">
        <f t="shared" si="24"/>
        <v>29982968</v>
      </c>
      <c r="E832">
        <f t="shared" si="25"/>
        <v>19.988645333333331</v>
      </c>
    </row>
    <row r="833" spans="1:5" x14ac:dyDescent="0.3">
      <c r="A833" t="s">
        <v>27307</v>
      </c>
      <c r="B833">
        <v>34468224</v>
      </c>
      <c r="C833">
        <v>4500000</v>
      </c>
      <c r="D833">
        <f t="shared" si="24"/>
        <v>29968224</v>
      </c>
      <c r="E833">
        <f t="shared" si="25"/>
        <v>665.96053333333339</v>
      </c>
    </row>
    <row r="834" spans="1:5" x14ac:dyDescent="0.3">
      <c r="A834" t="s">
        <v>25055</v>
      </c>
      <c r="B834">
        <v>79948113</v>
      </c>
      <c r="C834">
        <v>50000000</v>
      </c>
      <c r="D834">
        <f t="shared" ref="D834:D897" si="26">B834-C834</f>
        <v>29948113</v>
      </c>
      <c r="E834">
        <f t="shared" ref="E834:E897" si="27">(D834/C834)*100</f>
        <v>59.896225999999999</v>
      </c>
    </row>
    <row r="835" spans="1:5" x14ac:dyDescent="0.3">
      <c r="A835" t="s">
        <v>24280</v>
      </c>
      <c r="B835">
        <v>179883016</v>
      </c>
      <c r="C835">
        <v>150000000</v>
      </c>
      <c r="D835">
        <f t="shared" si="26"/>
        <v>29883016</v>
      </c>
      <c r="E835">
        <f t="shared" si="27"/>
        <v>19.922010666666669</v>
      </c>
    </row>
    <row r="836" spans="1:5" x14ac:dyDescent="0.3">
      <c r="A836" t="s">
        <v>27561</v>
      </c>
      <c r="B836">
        <v>32230907</v>
      </c>
      <c r="C836">
        <v>2500000</v>
      </c>
      <c r="D836">
        <f t="shared" si="26"/>
        <v>29730907</v>
      </c>
      <c r="E836">
        <f t="shared" si="27"/>
        <v>1189.2362800000001</v>
      </c>
    </row>
    <row r="837" spans="1:5" x14ac:dyDescent="0.3">
      <c r="A837" t="s">
        <v>26447</v>
      </c>
      <c r="B837">
        <v>44667095</v>
      </c>
      <c r="C837">
        <v>15000000</v>
      </c>
      <c r="D837">
        <f t="shared" si="26"/>
        <v>29667095</v>
      </c>
      <c r="E837">
        <f t="shared" si="27"/>
        <v>197.78063333333333</v>
      </c>
    </row>
    <row r="838" spans="1:5" x14ac:dyDescent="0.3">
      <c r="A838" t="s">
        <v>25484</v>
      </c>
      <c r="B838">
        <v>64604977</v>
      </c>
      <c r="C838">
        <v>35000000</v>
      </c>
      <c r="D838">
        <f t="shared" si="26"/>
        <v>29604977</v>
      </c>
      <c r="E838">
        <f t="shared" si="27"/>
        <v>84.585648571428578</v>
      </c>
    </row>
    <row r="839" spans="1:5" x14ac:dyDescent="0.3">
      <c r="A839" t="s">
        <v>26449</v>
      </c>
      <c r="B839">
        <v>45507053</v>
      </c>
      <c r="C839">
        <v>16000000</v>
      </c>
      <c r="D839">
        <f t="shared" si="26"/>
        <v>29507053</v>
      </c>
      <c r="E839">
        <f t="shared" si="27"/>
        <v>184.41908125</v>
      </c>
    </row>
    <row r="840" spans="1:5" x14ac:dyDescent="0.3">
      <c r="A840" t="s">
        <v>25669</v>
      </c>
      <c r="B840">
        <v>74484168</v>
      </c>
      <c r="C840">
        <v>45000000</v>
      </c>
      <c r="D840">
        <f t="shared" si="26"/>
        <v>29484168</v>
      </c>
      <c r="E840">
        <f t="shared" si="27"/>
        <v>65.520373333333339</v>
      </c>
    </row>
    <row r="841" spans="1:5" x14ac:dyDescent="0.3">
      <c r="A841" t="s">
        <v>26074</v>
      </c>
      <c r="B841">
        <v>51483949</v>
      </c>
      <c r="C841">
        <v>22000000</v>
      </c>
      <c r="D841">
        <f t="shared" si="26"/>
        <v>29483949</v>
      </c>
      <c r="E841">
        <f t="shared" si="27"/>
        <v>134.01795000000001</v>
      </c>
    </row>
    <row r="842" spans="1:5" x14ac:dyDescent="0.3">
      <c r="A842" t="s">
        <v>27141</v>
      </c>
      <c r="B842">
        <v>34099640</v>
      </c>
      <c r="C842">
        <v>5000000</v>
      </c>
      <c r="D842">
        <f t="shared" si="26"/>
        <v>29099640</v>
      </c>
      <c r="E842">
        <f t="shared" si="27"/>
        <v>581.99279999999999</v>
      </c>
    </row>
    <row r="843" spans="1:5" x14ac:dyDescent="0.3">
      <c r="A843" t="s">
        <v>25905</v>
      </c>
      <c r="B843">
        <v>54098051</v>
      </c>
      <c r="C843">
        <v>25000000</v>
      </c>
      <c r="D843">
        <f t="shared" si="26"/>
        <v>29098051</v>
      </c>
      <c r="E843">
        <f t="shared" si="27"/>
        <v>116.39220400000001</v>
      </c>
    </row>
    <row r="844" spans="1:5" x14ac:dyDescent="0.3">
      <c r="A844" t="s">
        <v>27273</v>
      </c>
      <c r="B844">
        <v>32541719</v>
      </c>
      <c r="C844">
        <v>3500159</v>
      </c>
      <c r="D844">
        <f t="shared" si="26"/>
        <v>29041560</v>
      </c>
      <c r="E844">
        <f t="shared" si="27"/>
        <v>829.72116409568832</v>
      </c>
    </row>
    <row r="845" spans="1:5" x14ac:dyDescent="0.3">
      <c r="A845" t="s">
        <v>25485</v>
      </c>
      <c r="B845">
        <v>63939454</v>
      </c>
      <c r="C845">
        <v>35000000</v>
      </c>
      <c r="D845">
        <f t="shared" si="26"/>
        <v>28939454</v>
      </c>
      <c r="E845">
        <f t="shared" si="27"/>
        <v>82.684154285714285</v>
      </c>
    </row>
    <row r="846" spans="1:5" x14ac:dyDescent="0.3">
      <c r="A846" t="s">
        <v>24727</v>
      </c>
      <c r="B846">
        <v>98895417</v>
      </c>
      <c r="C846">
        <v>70000000</v>
      </c>
      <c r="D846">
        <f t="shared" si="26"/>
        <v>28895417</v>
      </c>
      <c r="E846">
        <f t="shared" si="27"/>
        <v>41.279167142857141</v>
      </c>
    </row>
    <row r="847" spans="1:5" x14ac:dyDescent="0.3">
      <c r="A847" t="s">
        <v>26436</v>
      </c>
      <c r="B847">
        <v>43848100</v>
      </c>
      <c r="C847">
        <v>15000000</v>
      </c>
      <c r="D847">
        <f t="shared" si="26"/>
        <v>28848100</v>
      </c>
      <c r="E847">
        <f t="shared" si="27"/>
        <v>192.32066666666668</v>
      </c>
    </row>
    <row r="848" spans="1:5" x14ac:dyDescent="0.3">
      <c r="A848" t="s">
        <v>25486</v>
      </c>
      <c r="B848">
        <v>63826569</v>
      </c>
      <c r="C848">
        <v>35000000</v>
      </c>
      <c r="D848">
        <f t="shared" si="26"/>
        <v>28826569</v>
      </c>
      <c r="E848">
        <f t="shared" si="27"/>
        <v>82.361625714285708</v>
      </c>
    </row>
    <row r="849" spans="1:5" x14ac:dyDescent="0.3">
      <c r="A849" t="s">
        <v>24785</v>
      </c>
      <c r="B849">
        <v>93771072</v>
      </c>
      <c r="C849">
        <v>65000000</v>
      </c>
      <c r="D849">
        <f t="shared" si="26"/>
        <v>28771072</v>
      </c>
      <c r="E849">
        <f t="shared" si="27"/>
        <v>44.263187692307696</v>
      </c>
    </row>
    <row r="850" spans="1:5" x14ac:dyDescent="0.3">
      <c r="A850" t="s">
        <v>26071</v>
      </c>
      <c r="B850">
        <v>50728000</v>
      </c>
      <c r="C850">
        <v>22000000</v>
      </c>
      <c r="D850">
        <f t="shared" si="26"/>
        <v>28728000</v>
      </c>
      <c r="E850">
        <f t="shared" si="27"/>
        <v>130.58181818181816</v>
      </c>
    </row>
    <row r="851" spans="1:5" x14ac:dyDescent="0.3">
      <c r="A851" t="s">
        <v>25672</v>
      </c>
      <c r="B851">
        <v>58715510</v>
      </c>
      <c r="C851">
        <v>30000000</v>
      </c>
      <c r="D851">
        <f t="shared" si="26"/>
        <v>28715510</v>
      </c>
      <c r="E851">
        <f t="shared" si="27"/>
        <v>95.718366666666668</v>
      </c>
    </row>
    <row r="852" spans="1:5" x14ac:dyDescent="0.3">
      <c r="A852" t="s">
        <v>25627</v>
      </c>
      <c r="B852">
        <v>62700000</v>
      </c>
      <c r="C852">
        <v>34000000</v>
      </c>
      <c r="D852">
        <f t="shared" si="26"/>
        <v>28700000</v>
      </c>
      <c r="E852">
        <f t="shared" si="27"/>
        <v>84.411764705882348</v>
      </c>
    </row>
    <row r="853" spans="1:5" x14ac:dyDescent="0.3">
      <c r="A853" t="s">
        <v>26152</v>
      </c>
      <c r="B853">
        <v>48546578</v>
      </c>
      <c r="C853">
        <v>20000000</v>
      </c>
      <c r="D853">
        <f t="shared" si="26"/>
        <v>28546578</v>
      </c>
      <c r="E853">
        <f t="shared" si="27"/>
        <v>142.73289</v>
      </c>
    </row>
    <row r="854" spans="1:5" x14ac:dyDescent="0.3">
      <c r="A854" t="s">
        <v>24359</v>
      </c>
      <c r="B854">
        <v>131536019</v>
      </c>
      <c r="C854">
        <v>103000000</v>
      </c>
      <c r="D854">
        <f t="shared" si="26"/>
        <v>28536019</v>
      </c>
      <c r="E854">
        <f t="shared" si="27"/>
        <v>27.704872815533982</v>
      </c>
    </row>
    <row r="855" spans="1:5" x14ac:dyDescent="0.3">
      <c r="A855" t="s">
        <v>27067</v>
      </c>
      <c r="B855">
        <v>36500000</v>
      </c>
      <c r="C855">
        <v>8000000</v>
      </c>
      <c r="D855">
        <f t="shared" si="26"/>
        <v>28500000</v>
      </c>
      <c r="E855">
        <f t="shared" si="27"/>
        <v>356.25</v>
      </c>
    </row>
    <row r="856" spans="1:5" x14ac:dyDescent="0.3">
      <c r="A856" t="s">
        <v>26044</v>
      </c>
      <c r="B856">
        <v>40962534</v>
      </c>
      <c r="C856">
        <v>12500000</v>
      </c>
      <c r="D856">
        <f t="shared" si="26"/>
        <v>28462534</v>
      </c>
      <c r="E856">
        <f t="shared" si="27"/>
        <v>227.70027200000001</v>
      </c>
    </row>
    <row r="857" spans="1:5" x14ac:dyDescent="0.3">
      <c r="A857" t="s">
        <v>26153</v>
      </c>
      <c r="B857">
        <v>48423368</v>
      </c>
      <c r="C857">
        <v>20000000</v>
      </c>
      <c r="D857">
        <f t="shared" si="26"/>
        <v>28423368</v>
      </c>
      <c r="E857">
        <f t="shared" si="27"/>
        <v>142.11684</v>
      </c>
    </row>
    <row r="858" spans="1:5" x14ac:dyDescent="0.3">
      <c r="A858" t="s">
        <v>27140</v>
      </c>
      <c r="B858">
        <v>35400000</v>
      </c>
      <c r="C858">
        <v>7000000</v>
      </c>
      <c r="D858">
        <f t="shared" si="26"/>
        <v>28400000</v>
      </c>
      <c r="E858">
        <f t="shared" si="27"/>
        <v>405.71428571428567</v>
      </c>
    </row>
    <row r="859" spans="1:5" x14ac:dyDescent="0.3">
      <c r="A859" t="s">
        <v>27413</v>
      </c>
      <c r="B859">
        <v>31968347</v>
      </c>
      <c r="C859">
        <v>3600000</v>
      </c>
      <c r="D859">
        <f t="shared" si="26"/>
        <v>28368347</v>
      </c>
      <c r="E859">
        <f t="shared" si="27"/>
        <v>788.00963888888896</v>
      </c>
    </row>
    <row r="860" spans="1:5" x14ac:dyDescent="0.3">
      <c r="A860" t="s">
        <v>25595</v>
      </c>
      <c r="B860">
        <v>60328558</v>
      </c>
      <c r="C860">
        <v>32000000</v>
      </c>
      <c r="D860">
        <f t="shared" si="26"/>
        <v>28328558</v>
      </c>
      <c r="E860">
        <f t="shared" si="27"/>
        <v>88.526743750000009</v>
      </c>
    </row>
    <row r="861" spans="1:5" x14ac:dyDescent="0.3">
      <c r="A861" t="s">
        <v>25489</v>
      </c>
      <c r="B861">
        <v>61280963</v>
      </c>
      <c r="C861">
        <v>33000000</v>
      </c>
      <c r="D861">
        <f t="shared" si="26"/>
        <v>28280963</v>
      </c>
      <c r="E861">
        <f t="shared" si="27"/>
        <v>85.699887878787877</v>
      </c>
    </row>
    <row r="862" spans="1:5" x14ac:dyDescent="0.3">
      <c r="A862" t="s">
        <v>24868</v>
      </c>
      <c r="B862">
        <v>88200225</v>
      </c>
      <c r="C862">
        <v>60000000</v>
      </c>
      <c r="D862">
        <f t="shared" si="26"/>
        <v>28200225</v>
      </c>
      <c r="E862">
        <f t="shared" si="27"/>
        <v>47.000374999999998</v>
      </c>
    </row>
    <row r="863" spans="1:5" x14ac:dyDescent="0.3">
      <c r="A863" t="s">
        <v>26840</v>
      </c>
      <c r="B863">
        <v>39025000</v>
      </c>
      <c r="C863">
        <v>11000000</v>
      </c>
      <c r="D863">
        <f t="shared" si="26"/>
        <v>28025000</v>
      </c>
      <c r="E863">
        <f t="shared" si="27"/>
        <v>254.77272727272728</v>
      </c>
    </row>
    <row r="864" spans="1:5" x14ac:dyDescent="0.3">
      <c r="A864" t="s">
        <v>26514</v>
      </c>
      <c r="B864">
        <v>43022524</v>
      </c>
      <c r="C864">
        <v>15000000</v>
      </c>
      <c r="D864">
        <f t="shared" si="26"/>
        <v>28022524</v>
      </c>
      <c r="E864">
        <f t="shared" si="27"/>
        <v>186.81682666666666</v>
      </c>
    </row>
    <row r="865" spans="1:5" x14ac:dyDescent="0.3">
      <c r="A865" t="s">
        <v>24963</v>
      </c>
      <c r="B865">
        <v>83000000</v>
      </c>
      <c r="C865">
        <v>55000000</v>
      </c>
      <c r="D865">
        <f t="shared" si="26"/>
        <v>28000000</v>
      </c>
      <c r="E865">
        <f t="shared" si="27"/>
        <v>50.909090909090907</v>
      </c>
    </row>
    <row r="866" spans="1:5" x14ac:dyDescent="0.3">
      <c r="A866" t="s">
        <v>26516</v>
      </c>
      <c r="B866">
        <v>42919096</v>
      </c>
      <c r="C866">
        <v>15000000</v>
      </c>
      <c r="D866">
        <f t="shared" si="26"/>
        <v>27919096</v>
      </c>
      <c r="E866">
        <f t="shared" si="27"/>
        <v>186.12730666666667</v>
      </c>
    </row>
    <row r="867" spans="1:5" x14ac:dyDescent="0.3">
      <c r="A867" t="s">
        <v>26155</v>
      </c>
      <c r="B867">
        <v>47887943</v>
      </c>
      <c r="C867">
        <v>20000000</v>
      </c>
      <c r="D867">
        <f t="shared" si="26"/>
        <v>27887943</v>
      </c>
      <c r="E867">
        <f t="shared" si="27"/>
        <v>139.43971500000001</v>
      </c>
    </row>
    <row r="868" spans="1:5" x14ac:dyDescent="0.3">
      <c r="A868" t="s">
        <v>25632</v>
      </c>
      <c r="B868">
        <v>58879132</v>
      </c>
      <c r="C868">
        <v>31000000</v>
      </c>
      <c r="D868">
        <f t="shared" si="26"/>
        <v>27879132</v>
      </c>
      <c r="E868">
        <f t="shared" si="27"/>
        <v>89.93268387096775</v>
      </c>
    </row>
    <row r="869" spans="1:5" x14ac:dyDescent="0.3">
      <c r="A869" t="s">
        <v>26157</v>
      </c>
      <c r="B869">
        <v>47852604</v>
      </c>
      <c r="C869">
        <v>20000000</v>
      </c>
      <c r="D869">
        <f t="shared" si="26"/>
        <v>27852604</v>
      </c>
      <c r="E869">
        <f t="shared" si="27"/>
        <v>139.26301999999998</v>
      </c>
    </row>
    <row r="870" spans="1:5" x14ac:dyDescent="0.3">
      <c r="A870" t="s">
        <v>27500</v>
      </c>
      <c r="B870">
        <v>30000000</v>
      </c>
      <c r="C870">
        <v>2200000</v>
      </c>
      <c r="D870">
        <f t="shared" si="26"/>
        <v>27800000</v>
      </c>
      <c r="E870">
        <f t="shared" si="27"/>
        <v>1263.6363636363637</v>
      </c>
    </row>
    <row r="871" spans="1:5" x14ac:dyDescent="0.3">
      <c r="A871" t="s">
        <v>24552</v>
      </c>
      <c r="B871">
        <v>112703470</v>
      </c>
      <c r="C871">
        <v>85000000</v>
      </c>
      <c r="D871">
        <f t="shared" si="26"/>
        <v>27703470</v>
      </c>
      <c r="E871">
        <f t="shared" si="27"/>
        <v>32.59231764705882</v>
      </c>
    </row>
    <row r="872" spans="1:5" x14ac:dyDescent="0.3">
      <c r="A872" t="s">
        <v>26841</v>
      </c>
      <c r="B872">
        <v>38201895</v>
      </c>
      <c r="C872">
        <v>10500000</v>
      </c>
      <c r="D872">
        <f t="shared" si="26"/>
        <v>27701895</v>
      </c>
      <c r="E872">
        <f t="shared" si="27"/>
        <v>263.82757142857145</v>
      </c>
    </row>
    <row r="873" spans="1:5" x14ac:dyDescent="0.3">
      <c r="A873" t="s">
        <v>25404</v>
      </c>
      <c r="B873">
        <v>50693162</v>
      </c>
      <c r="C873">
        <v>23000000</v>
      </c>
      <c r="D873">
        <f t="shared" si="26"/>
        <v>27693162</v>
      </c>
      <c r="E873">
        <f t="shared" si="27"/>
        <v>120.40505217391303</v>
      </c>
    </row>
    <row r="874" spans="1:5" x14ac:dyDescent="0.3">
      <c r="A874" t="s">
        <v>25047</v>
      </c>
      <c r="B874">
        <v>97680195</v>
      </c>
      <c r="C874">
        <v>70000000</v>
      </c>
      <c r="D874">
        <f t="shared" si="26"/>
        <v>27680195</v>
      </c>
      <c r="E874">
        <f t="shared" si="27"/>
        <v>39.543135714285718</v>
      </c>
    </row>
    <row r="875" spans="1:5" x14ac:dyDescent="0.3">
      <c r="A875" t="s">
        <v>26761</v>
      </c>
      <c r="B875">
        <v>39647595</v>
      </c>
      <c r="C875">
        <v>12000000</v>
      </c>
      <c r="D875">
        <f t="shared" si="26"/>
        <v>27647595</v>
      </c>
      <c r="E875">
        <f t="shared" si="27"/>
        <v>230.39662500000003</v>
      </c>
    </row>
    <row r="876" spans="1:5" x14ac:dyDescent="0.3">
      <c r="A876" t="s">
        <v>24999</v>
      </c>
      <c r="B876">
        <v>81645152</v>
      </c>
      <c r="C876">
        <v>54000000</v>
      </c>
      <c r="D876">
        <f t="shared" si="26"/>
        <v>27645152</v>
      </c>
      <c r="E876">
        <f t="shared" si="27"/>
        <v>51.194725925925923</v>
      </c>
    </row>
    <row r="877" spans="1:5" x14ac:dyDescent="0.3">
      <c r="A877" t="s">
        <v>26517</v>
      </c>
      <c r="B877">
        <v>42592530</v>
      </c>
      <c r="C877">
        <v>15000000</v>
      </c>
      <c r="D877">
        <f t="shared" si="26"/>
        <v>27592530</v>
      </c>
      <c r="E877">
        <f t="shared" si="27"/>
        <v>183.9502</v>
      </c>
    </row>
    <row r="878" spans="1:5" x14ac:dyDescent="0.3">
      <c r="A878" t="s">
        <v>25909</v>
      </c>
      <c r="B878">
        <v>52528330</v>
      </c>
      <c r="C878">
        <v>25000000</v>
      </c>
      <c r="D878">
        <f t="shared" si="26"/>
        <v>27528330</v>
      </c>
      <c r="E878">
        <f t="shared" si="27"/>
        <v>110.11332</v>
      </c>
    </row>
    <row r="879" spans="1:5" x14ac:dyDescent="0.3">
      <c r="A879" t="s">
        <v>26890</v>
      </c>
      <c r="B879">
        <v>37470017</v>
      </c>
      <c r="C879">
        <v>10000000</v>
      </c>
      <c r="D879">
        <f t="shared" si="26"/>
        <v>27470017</v>
      </c>
      <c r="E879">
        <f t="shared" si="27"/>
        <v>274.70017000000001</v>
      </c>
    </row>
    <row r="880" spans="1:5" x14ac:dyDescent="0.3">
      <c r="A880" t="s">
        <v>26414</v>
      </c>
      <c r="B880">
        <v>44469602</v>
      </c>
      <c r="C880">
        <v>17000000</v>
      </c>
      <c r="D880">
        <f t="shared" si="26"/>
        <v>27469602</v>
      </c>
      <c r="E880">
        <f t="shared" si="27"/>
        <v>161.58589411764706</v>
      </c>
    </row>
    <row r="881" spans="1:5" x14ac:dyDescent="0.3">
      <c r="A881" t="s">
        <v>27308</v>
      </c>
      <c r="B881">
        <v>32453345</v>
      </c>
      <c r="C881">
        <v>5000000</v>
      </c>
      <c r="D881">
        <f t="shared" si="26"/>
        <v>27453345</v>
      </c>
      <c r="E881">
        <f t="shared" si="27"/>
        <v>549.06689999999992</v>
      </c>
    </row>
    <row r="882" spans="1:5" x14ac:dyDescent="0.3">
      <c r="A882" t="s">
        <v>25679</v>
      </c>
      <c r="B882">
        <v>55210049</v>
      </c>
      <c r="C882">
        <v>27800000</v>
      </c>
      <c r="D882">
        <f t="shared" si="26"/>
        <v>27410049</v>
      </c>
      <c r="E882">
        <f t="shared" si="27"/>
        <v>98.597298561151078</v>
      </c>
    </row>
    <row r="883" spans="1:5" x14ac:dyDescent="0.3">
      <c r="A883" t="s">
        <v>26847</v>
      </c>
      <c r="B883">
        <v>38317535</v>
      </c>
      <c r="C883">
        <v>11000000</v>
      </c>
      <c r="D883">
        <f t="shared" si="26"/>
        <v>27317535</v>
      </c>
      <c r="E883">
        <f t="shared" si="27"/>
        <v>248.34122727272728</v>
      </c>
    </row>
    <row r="884" spans="1:5" x14ac:dyDescent="0.3">
      <c r="A884" t="s">
        <v>27411</v>
      </c>
      <c r="B884">
        <v>31252964</v>
      </c>
      <c r="C884">
        <v>4000000</v>
      </c>
      <c r="D884">
        <f t="shared" si="26"/>
        <v>27252964</v>
      </c>
      <c r="E884">
        <f t="shared" si="27"/>
        <v>681.32409999999993</v>
      </c>
    </row>
    <row r="885" spans="1:5" x14ac:dyDescent="0.3">
      <c r="A885" t="s">
        <v>24279</v>
      </c>
      <c r="B885">
        <v>177243721</v>
      </c>
      <c r="C885">
        <v>150000000</v>
      </c>
      <c r="D885">
        <f t="shared" si="26"/>
        <v>27243721</v>
      </c>
      <c r="E885">
        <f t="shared" si="27"/>
        <v>18.162480666666667</v>
      </c>
    </row>
    <row r="886" spans="1:5" x14ac:dyDescent="0.3">
      <c r="A886" t="s">
        <v>25828</v>
      </c>
      <c r="B886">
        <v>54200000</v>
      </c>
      <c r="C886">
        <v>27000000</v>
      </c>
      <c r="D886">
        <f t="shared" si="26"/>
        <v>27200000</v>
      </c>
      <c r="E886">
        <f t="shared" si="27"/>
        <v>100.74074074074073</v>
      </c>
    </row>
    <row r="887" spans="1:5" x14ac:dyDescent="0.3">
      <c r="A887" t="s">
        <v>25227</v>
      </c>
      <c r="B887">
        <v>67061228</v>
      </c>
      <c r="C887">
        <v>40000000</v>
      </c>
      <c r="D887">
        <f t="shared" si="26"/>
        <v>27061228</v>
      </c>
      <c r="E887">
        <f t="shared" si="27"/>
        <v>67.65307</v>
      </c>
    </row>
    <row r="888" spans="1:5" x14ac:dyDescent="0.3">
      <c r="A888" t="s">
        <v>27019</v>
      </c>
      <c r="B888">
        <v>36049108</v>
      </c>
      <c r="C888">
        <v>9000000</v>
      </c>
      <c r="D888">
        <f t="shared" si="26"/>
        <v>27049108</v>
      </c>
      <c r="E888">
        <f t="shared" si="27"/>
        <v>300.54564444444446</v>
      </c>
    </row>
    <row r="889" spans="1:5" x14ac:dyDescent="0.3">
      <c r="A889" t="s">
        <v>26081</v>
      </c>
      <c r="B889">
        <v>49002815</v>
      </c>
      <c r="C889">
        <v>22000000</v>
      </c>
      <c r="D889">
        <f t="shared" si="26"/>
        <v>27002815</v>
      </c>
      <c r="E889">
        <f t="shared" si="27"/>
        <v>122.74006818181817</v>
      </c>
    </row>
    <row r="890" spans="1:5" x14ac:dyDescent="0.3">
      <c r="A890" t="s">
        <v>27070</v>
      </c>
      <c r="B890">
        <v>34963967</v>
      </c>
      <c r="C890">
        <v>8000000</v>
      </c>
      <c r="D890">
        <f t="shared" si="26"/>
        <v>26963967</v>
      </c>
      <c r="E890">
        <f t="shared" si="27"/>
        <v>337.04958750000003</v>
      </c>
    </row>
    <row r="891" spans="1:5" x14ac:dyDescent="0.3">
      <c r="A891" t="s">
        <v>25325</v>
      </c>
      <c r="B891">
        <v>51853450</v>
      </c>
      <c r="C891">
        <v>25000000</v>
      </c>
      <c r="D891">
        <f t="shared" si="26"/>
        <v>26853450</v>
      </c>
      <c r="E891">
        <f t="shared" si="27"/>
        <v>107.41380000000001</v>
      </c>
    </row>
    <row r="892" spans="1:5" x14ac:dyDescent="0.3">
      <c r="A892" t="s">
        <v>25778</v>
      </c>
      <c r="B892">
        <v>55845943</v>
      </c>
      <c r="C892">
        <v>29000000</v>
      </c>
      <c r="D892">
        <f t="shared" si="26"/>
        <v>26845943</v>
      </c>
      <c r="E892">
        <f t="shared" si="27"/>
        <v>92.572217241379306</v>
      </c>
    </row>
    <row r="893" spans="1:5" x14ac:dyDescent="0.3">
      <c r="A893" t="s">
        <v>26412</v>
      </c>
      <c r="B893">
        <v>41777564</v>
      </c>
      <c r="C893">
        <v>15000000</v>
      </c>
      <c r="D893">
        <f t="shared" si="26"/>
        <v>26777564</v>
      </c>
      <c r="E893">
        <f t="shared" si="27"/>
        <v>178.51709333333335</v>
      </c>
    </row>
    <row r="894" spans="1:5" x14ac:dyDescent="0.3">
      <c r="A894" t="s">
        <v>26843</v>
      </c>
      <c r="B894">
        <v>37766350</v>
      </c>
      <c r="C894">
        <v>11000000</v>
      </c>
      <c r="D894">
        <f t="shared" si="26"/>
        <v>26766350</v>
      </c>
      <c r="E894">
        <f t="shared" si="27"/>
        <v>243.33045454545456</v>
      </c>
    </row>
    <row r="895" spans="1:5" x14ac:dyDescent="0.3">
      <c r="A895" t="s">
        <v>27069</v>
      </c>
      <c r="B895">
        <v>34746109</v>
      </c>
      <c r="C895">
        <v>8000000</v>
      </c>
      <c r="D895">
        <f t="shared" si="26"/>
        <v>26746109</v>
      </c>
      <c r="E895">
        <f t="shared" si="27"/>
        <v>334.32636250000002</v>
      </c>
    </row>
    <row r="896" spans="1:5" x14ac:dyDescent="0.3">
      <c r="A896" t="s">
        <v>25908</v>
      </c>
      <c r="B896">
        <v>51676606</v>
      </c>
      <c r="C896">
        <v>25000000</v>
      </c>
      <c r="D896">
        <f t="shared" si="26"/>
        <v>26676606</v>
      </c>
      <c r="E896">
        <f t="shared" si="27"/>
        <v>106.70642400000001</v>
      </c>
    </row>
    <row r="897" spans="1:5" x14ac:dyDescent="0.3">
      <c r="A897" t="s">
        <v>26448</v>
      </c>
      <c r="B897">
        <v>42638165</v>
      </c>
      <c r="C897">
        <v>16000000</v>
      </c>
      <c r="D897">
        <f t="shared" si="26"/>
        <v>26638165</v>
      </c>
      <c r="E897">
        <f t="shared" si="27"/>
        <v>166.48853124999999</v>
      </c>
    </row>
    <row r="898" spans="1:5" x14ac:dyDescent="0.3">
      <c r="A898" t="s">
        <v>25248</v>
      </c>
      <c r="B898">
        <v>57750000</v>
      </c>
      <c r="C898">
        <v>31115000</v>
      </c>
      <c r="D898">
        <f t="shared" ref="D898:D961" si="28">B898-C898</f>
        <v>26635000</v>
      </c>
      <c r="E898">
        <f t="shared" ref="E898:E961" si="29">(D898/C898)*100</f>
        <v>85.601799775028127</v>
      </c>
    </row>
    <row r="899" spans="1:5" x14ac:dyDescent="0.3">
      <c r="A899" t="s">
        <v>26889</v>
      </c>
      <c r="B899">
        <v>38624000</v>
      </c>
      <c r="C899">
        <v>12000000</v>
      </c>
      <c r="D899">
        <f t="shared" si="28"/>
        <v>26624000</v>
      </c>
      <c r="E899">
        <f t="shared" si="29"/>
        <v>221.86666666666665</v>
      </c>
    </row>
    <row r="900" spans="1:5" x14ac:dyDescent="0.3">
      <c r="A900" t="s">
        <v>25910</v>
      </c>
      <c r="B900">
        <v>51533608</v>
      </c>
      <c r="C900">
        <v>25000000</v>
      </c>
      <c r="D900">
        <f t="shared" si="28"/>
        <v>26533608</v>
      </c>
      <c r="E900">
        <f t="shared" si="29"/>
        <v>106.13443199999999</v>
      </c>
    </row>
    <row r="901" spans="1:5" x14ac:dyDescent="0.3">
      <c r="A901" t="s">
        <v>25306</v>
      </c>
      <c r="B901">
        <v>66466372</v>
      </c>
      <c r="C901">
        <v>40000000</v>
      </c>
      <c r="D901">
        <f t="shared" si="28"/>
        <v>26466372</v>
      </c>
      <c r="E901">
        <f t="shared" si="29"/>
        <v>66.165929999999989</v>
      </c>
    </row>
    <row r="902" spans="1:5" x14ac:dyDescent="0.3">
      <c r="A902" t="s">
        <v>25178</v>
      </c>
      <c r="B902">
        <v>71423726</v>
      </c>
      <c r="C902">
        <v>45000000</v>
      </c>
      <c r="D902">
        <f t="shared" si="28"/>
        <v>26423726</v>
      </c>
      <c r="E902">
        <f t="shared" si="29"/>
        <v>58.719391111111108</v>
      </c>
    </row>
    <row r="903" spans="1:5" x14ac:dyDescent="0.3">
      <c r="A903" t="s">
        <v>27306</v>
      </c>
      <c r="B903">
        <v>34872293</v>
      </c>
      <c r="C903">
        <v>8500000</v>
      </c>
      <c r="D903">
        <f t="shared" si="28"/>
        <v>26372293</v>
      </c>
      <c r="E903">
        <f t="shared" si="29"/>
        <v>310.26227058823525</v>
      </c>
    </row>
    <row r="904" spans="1:5" x14ac:dyDescent="0.3">
      <c r="A904" t="s">
        <v>26156</v>
      </c>
      <c r="B904">
        <v>46363118</v>
      </c>
      <c r="C904">
        <v>20000000</v>
      </c>
      <c r="D904">
        <f t="shared" si="28"/>
        <v>26363118</v>
      </c>
      <c r="E904">
        <f t="shared" si="29"/>
        <v>131.81559000000001</v>
      </c>
    </row>
    <row r="905" spans="1:5" x14ac:dyDescent="0.3">
      <c r="A905" t="s">
        <v>25179</v>
      </c>
      <c r="B905">
        <v>71277420</v>
      </c>
      <c r="C905">
        <v>45000000</v>
      </c>
      <c r="D905">
        <f t="shared" si="28"/>
        <v>26277420</v>
      </c>
      <c r="E905">
        <f t="shared" si="29"/>
        <v>58.394266666666674</v>
      </c>
    </row>
    <row r="906" spans="1:5" x14ac:dyDescent="0.3">
      <c r="A906" t="s">
        <v>26437</v>
      </c>
      <c r="B906">
        <v>42700000</v>
      </c>
      <c r="C906">
        <v>16500000</v>
      </c>
      <c r="D906">
        <f t="shared" si="28"/>
        <v>26200000</v>
      </c>
      <c r="E906">
        <f t="shared" si="29"/>
        <v>158.78787878787878</v>
      </c>
    </row>
    <row r="907" spans="1:5" x14ac:dyDescent="0.3">
      <c r="A907" t="s">
        <v>26762</v>
      </c>
      <c r="B907">
        <v>38087366</v>
      </c>
      <c r="C907">
        <v>12000000</v>
      </c>
      <c r="D907">
        <f t="shared" si="28"/>
        <v>26087366</v>
      </c>
      <c r="E907">
        <f t="shared" si="29"/>
        <v>217.39471666666668</v>
      </c>
    </row>
    <row r="908" spans="1:5" x14ac:dyDescent="0.3">
      <c r="A908" t="s">
        <v>24598</v>
      </c>
      <c r="B908">
        <v>101087161</v>
      </c>
      <c r="C908">
        <v>75000000</v>
      </c>
      <c r="D908">
        <f t="shared" si="28"/>
        <v>26087161</v>
      </c>
      <c r="E908">
        <f t="shared" si="29"/>
        <v>34.782881333333329</v>
      </c>
    </row>
    <row r="909" spans="1:5" x14ac:dyDescent="0.3">
      <c r="A909" t="s">
        <v>25683</v>
      </c>
      <c r="B909">
        <v>56068547</v>
      </c>
      <c r="C909">
        <v>30000000</v>
      </c>
      <c r="D909">
        <f t="shared" si="28"/>
        <v>26068547</v>
      </c>
      <c r="E909">
        <f t="shared" si="29"/>
        <v>86.895156666666665</v>
      </c>
    </row>
    <row r="910" spans="1:5" x14ac:dyDescent="0.3">
      <c r="A910" t="s">
        <v>26699</v>
      </c>
      <c r="B910">
        <v>38916903</v>
      </c>
      <c r="C910">
        <v>13000000</v>
      </c>
      <c r="D910">
        <f t="shared" si="28"/>
        <v>25916903</v>
      </c>
      <c r="E910">
        <f t="shared" si="29"/>
        <v>199.36079230769229</v>
      </c>
    </row>
    <row r="911" spans="1:5" x14ac:dyDescent="0.3">
      <c r="A911" t="s">
        <v>26350</v>
      </c>
      <c r="B911">
        <v>43853424</v>
      </c>
      <c r="C911">
        <v>18000000</v>
      </c>
      <c r="D911">
        <f t="shared" si="28"/>
        <v>25853424</v>
      </c>
      <c r="E911">
        <f t="shared" si="29"/>
        <v>143.63013333333333</v>
      </c>
    </row>
    <row r="912" spans="1:5" x14ac:dyDescent="0.3">
      <c r="A912" t="s">
        <v>26896</v>
      </c>
      <c r="B912">
        <v>35794166</v>
      </c>
      <c r="C912">
        <v>10000000</v>
      </c>
      <c r="D912">
        <f t="shared" si="28"/>
        <v>25794166</v>
      </c>
      <c r="E912">
        <f t="shared" si="29"/>
        <v>257.94166000000001</v>
      </c>
    </row>
    <row r="913" spans="1:5" x14ac:dyDescent="0.3">
      <c r="A913" t="s">
        <v>26780</v>
      </c>
      <c r="B913">
        <v>37707719</v>
      </c>
      <c r="C913">
        <v>12000000</v>
      </c>
      <c r="D913">
        <f t="shared" si="28"/>
        <v>25707719</v>
      </c>
      <c r="E913">
        <f t="shared" si="29"/>
        <v>214.23099166666665</v>
      </c>
    </row>
    <row r="914" spans="1:5" x14ac:dyDescent="0.3">
      <c r="A914" t="s">
        <v>26107</v>
      </c>
      <c r="B914">
        <v>46700000</v>
      </c>
      <c r="C914">
        <v>21000000</v>
      </c>
      <c r="D914">
        <f t="shared" si="28"/>
        <v>25700000</v>
      </c>
      <c r="E914">
        <f t="shared" si="29"/>
        <v>122.38095238095239</v>
      </c>
    </row>
    <row r="915" spans="1:5" x14ac:dyDescent="0.3">
      <c r="A915" t="s">
        <v>26515</v>
      </c>
      <c r="B915">
        <v>42672630</v>
      </c>
      <c r="C915">
        <v>17000000</v>
      </c>
      <c r="D915">
        <f t="shared" si="28"/>
        <v>25672630</v>
      </c>
      <c r="E915">
        <f t="shared" si="29"/>
        <v>151.0154705882353</v>
      </c>
    </row>
    <row r="916" spans="1:5" x14ac:dyDescent="0.3">
      <c r="A916" t="s">
        <v>26408</v>
      </c>
      <c r="B916">
        <v>45670855</v>
      </c>
      <c r="C916">
        <v>20000000</v>
      </c>
      <c r="D916">
        <f t="shared" si="28"/>
        <v>25670855</v>
      </c>
      <c r="E916">
        <f t="shared" si="29"/>
        <v>128.354275</v>
      </c>
    </row>
    <row r="917" spans="1:5" x14ac:dyDescent="0.3">
      <c r="A917" t="s">
        <v>26110</v>
      </c>
      <c r="B917">
        <v>42660000</v>
      </c>
      <c r="C917">
        <v>17000000</v>
      </c>
      <c r="D917">
        <f t="shared" si="28"/>
        <v>25660000</v>
      </c>
      <c r="E917">
        <f t="shared" si="29"/>
        <v>150.94117647058823</v>
      </c>
    </row>
    <row r="918" spans="1:5" x14ac:dyDescent="0.3">
      <c r="A918" t="s">
        <v>25060</v>
      </c>
      <c r="B918">
        <v>75605492</v>
      </c>
      <c r="C918">
        <v>50000000</v>
      </c>
      <c r="D918">
        <f t="shared" si="28"/>
        <v>25605492</v>
      </c>
      <c r="E918">
        <f t="shared" si="29"/>
        <v>51.210984000000003</v>
      </c>
    </row>
    <row r="919" spans="1:5" x14ac:dyDescent="0.3">
      <c r="A919" t="s">
        <v>26341</v>
      </c>
      <c r="B919">
        <v>43601508</v>
      </c>
      <c r="C919">
        <v>18000000</v>
      </c>
      <c r="D919">
        <f t="shared" si="28"/>
        <v>25601508</v>
      </c>
      <c r="E919">
        <f t="shared" si="29"/>
        <v>142.23060000000001</v>
      </c>
    </row>
    <row r="920" spans="1:5" x14ac:dyDescent="0.3">
      <c r="A920" t="s">
        <v>27051</v>
      </c>
      <c r="B920">
        <v>34017854</v>
      </c>
      <c r="C920">
        <v>8500000</v>
      </c>
      <c r="D920">
        <f t="shared" si="28"/>
        <v>25517854</v>
      </c>
      <c r="E920">
        <f t="shared" si="29"/>
        <v>300.21004705882353</v>
      </c>
    </row>
    <row r="921" spans="1:5" x14ac:dyDescent="0.3">
      <c r="A921" t="s">
        <v>24788</v>
      </c>
      <c r="B921">
        <v>90454043</v>
      </c>
      <c r="C921">
        <v>65000000</v>
      </c>
      <c r="D921">
        <f t="shared" si="28"/>
        <v>25454043</v>
      </c>
      <c r="E921">
        <f t="shared" si="29"/>
        <v>39.160066153846152</v>
      </c>
    </row>
    <row r="922" spans="1:5" x14ac:dyDescent="0.3">
      <c r="A922" t="s">
        <v>25785</v>
      </c>
      <c r="B922">
        <v>60400856</v>
      </c>
      <c r="C922">
        <v>35000000</v>
      </c>
      <c r="D922">
        <f t="shared" si="28"/>
        <v>25400856</v>
      </c>
      <c r="E922">
        <f t="shared" si="29"/>
        <v>72.573874285714297</v>
      </c>
    </row>
    <row r="923" spans="1:5" x14ac:dyDescent="0.3">
      <c r="A923" t="s">
        <v>27201</v>
      </c>
      <c r="B923">
        <v>31899000</v>
      </c>
      <c r="C923">
        <v>6500000</v>
      </c>
      <c r="D923">
        <f t="shared" si="28"/>
        <v>25399000</v>
      </c>
      <c r="E923">
        <f t="shared" si="29"/>
        <v>390.75384615384615</v>
      </c>
    </row>
    <row r="924" spans="1:5" x14ac:dyDescent="0.3">
      <c r="A924" t="s">
        <v>26766</v>
      </c>
      <c r="B924">
        <v>37188667</v>
      </c>
      <c r="C924">
        <v>12000000</v>
      </c>
      <c r="D924">
        <f t="shared" si="28"/>
        <v>25188667</v>
      </c>
      <c r="E924">
        <f t="shared" si="29"/>
        <v>209.90555833333335</v>
      </c>
    </row>
    <row r="925" spans="1:5" x14ac:dyDescent="0.3">
      <c r="A925" t="s">
        <v>27020</v>
      </c>
      <c r="B925">
        <v>34074895</v>
      </c>
      <c r="C925">
        <v>9000000</v>
      </c>
      <c r="D925">
        <f t="shared" si="28"/>
        <v>25074895</v>
      </c>
      <c r="E925">
        <f t="shared" si="29"/>
        <v>278.60994444444447</v>
      </c>
    </row>
    <row r="926" spans="1:5" x14ac:dyDescent="0.3">
      <c r="A926" t="s">
        <v>26518</v>
      </c>
      <c r="B926">
        <v>40064955</v>
      </c>
      <c r="C926">
        <v>15000000</v>
      </c>
      <c r="D926">
        <f t="shared" si="28"/>
        <v>25064955</v>
      </c>
      <c r="E926">
        <f t="shared" si="29"/>
        <v>167.09970000000001</v>
      </c>
    </row>
    <row r="927" spans="1:5" x14ac:dyDescent="0.3">
      <c r="A927" t="s">
        <v>25487</v>
      </c>
      <c r="B927">
        <v>60054449</v>
      </c>
      <c r="C927">
        <v>35000000</v>
      </c>
      <c r="D927">
        <f t="shared" si="28"/>
        <v>25054449</v>
      </c>
      <c r="E927">
        <f t="shared" si="29"/>
        <v>71.584139999999991</v>
      </c>
    </row>
    <row r="928" spans="1:5" x14ac:dyDescent="0.3">
      <c r="A928" t="s">
        <v>25181</v>
      </c>
      <c r="B928">
        <v>70001065</v>
      </c>
      <c r="C928">
        <v>45000000</v>
      </c>
      <c r="D928">
        <f t="shared" si="28"/>
        <v>25001065</v>
      </c>
      <c r="E928">
        <f t="shared" si="29"/>
        <v>55.557922222222224</v>
      </c>
    </row>
    <row r="929" spans="1:5" x14ac:dyDescent="0.3">
      <c r="A929" t="s">
        <v>26161</v>
      </c>
      <c r="B929">
        <v>44988180</v>
      </c>
      <c r="C929">
        <v>20000000</v>
      </c>
      <c r="D929">
        <f t="shared" si="28"/>
        <v>24988180</v>
      </c>
      <c r="E929">
        <f t="shared" si="29"/>
        <v>124.9409</v>
      </c>
    </row>
    <row r="930" spans="1:5" x14ac:dyDescent="0.3">
      <c r="A930" t="s">
        <v>27136</v>
      </c>
      <c r="B930">
        <v>32391374</v>
      </c>
      <c r="C930">
        <v>7500000</v>
      </c>
      <c r="D930">
        <f t="shared" si="28"/>
        <v>24891374</v>
      </c>
      <c r="E930">
        <f t="shared" si="29"/>
        <v>331.88498666666663</v>
      </c>
    </row>
    <row r="931" spans="1:5" x14ac:dyDescent="0.3">
      <c r="A931" t="s">
        <v>24503</v>
      </c>
      <c r="B931">
        <v>124870275</v>
      </c>
      <c r="C931">
        <v>100000000</v>
      </c>
      <c r="D931">
        <f t="shared" si="28"/>
        <v>24870275</v>
      </c>
      <c r="E931">
        <f t="shared" si="29"/>
        <v>24.870274999999999</v>
      </c>
    </row>
    <row r="932" spans="1:5" x14ac:dyDescent="0.3">
      <c r="A932" t="s">
        <v>27114</v>
      </c>
      <c r="B932">
        <v>32333860</v>
      </c>
      <c r="C932">
        <v>7500000</v>
      </c>
      <c r="D932">
        <f t="shared" si="28"/>
        <v>24833860</v>
      </c>
      <c r="E932">
        <f t="shared" si="29"/>
        <v>331.11813333333333</v>
      </c>
    </row>
    <row r="933" spans="1:5" x14ac:dyDescent="0.3">
      <c r="A933" t="s">
        <v>24643</v>
      </c>
      <c r="B933">
        <v>103812241</v>
      </c>
      <c r="C933">
        <v>79000000</v>
      </c>
      <c r="D933">
        <f t="shared" si="28"/>
        <v>24812241</v>
      </c>
      <c r="E933">
        <f t="shared" si="29"/>
        <v>31.407899999999998</v>
      </c>
    </row>
    <row r="934" spans="1:5" x14ac:dyDescent="0.3">
      <c r="A934" t="s">
        <v>25858</v>
      </c>
      <c r="B934">
        <v>50800000</v>
      </c>
      <c r="C934">
        <v>26000000</v>
      </c>
      <c r="D934">
        <f t="shared" si="28"/>
        <v>24800000</v>
      </c>
      <c r="E934">
        <f t="shared" si="29"/>
        <v>95.384615384615387</v>
      </c>
    </row>
    <row r="935" spans="1:5" x14ac:dyDescent="0.3">
      <c r="A935" t="s">
        <v>24422</v>
      </c>
      <c r="B935">
        <v>144795350</v>
      </c>
      <c r="C935">
        <v>120000000</v>
      </c>
      <c r="D935">
        <f t="shared" si="28"/>
        <v>24795350</v>
      </c>
      <c r="E935">
        <f t="shared" si="29"/>
        <v>20.662791666666667</v>
      </c>
    </row>
    <row r="936" spans="1:5" x14ac:dyDescent="0.3">
      <c r="A936" t="s">
        <v>27193</v>
      </c>
      <c r="B936">
        <v>31607598</v>
      </c>
      <c r="C936">
        <v>6900000</v>
      </c>
      <c r="D936">
        <f t="shared" si="28"/>
        <v>24707598</v>
      </c>
      <c r="E936">
        <f t="shared" si="29"/>
        <v>358.08113043478261</v>
      </c>
    </row>
    <row r="937" spans="1:5" x14ac:dyDescent="0.3">
      <c r="A937" t="s">
        <v>25488</v>
      </c>
      <c r="B937">
        <v>26505000</v>
      </c>
      <c r="C937">
        <v>1800000</v>
      </c>
      <c r="D937">
        <f t="shared" si="28"/>
        <v>24705000</v>
      </c>
      <c r="E937">
        <f t="shared" si="29"/>
        <v>1372.5</v>
      </c>
    </row>
    <row r="938" spans="1:5" x14ac:dyDescent="0.3">
      <c r="A938" t="s">
        <v>25491</v>
      </c>
      <c r="B938">
        <v>59699513</v>
      </c>
      <c r="C938">
        <v>35000000</v>
      </c>
      <c r="D938">
        <f t="shared" si="28"/>
        <v>24699513</v>
      </c>
      <c r="E938">
        <f t="shared" si="29"/>
        <v>70.570037142857146</v>
      </c>
    </row>
    <row r="939" spans="1:5" x14ac:dyDescent="0.3">
      <c r="A939" t="s">
        <v>25502</v>
      </c>
      <c r="B939">
        <v>57651794</v>
      </c>
      <c r="C939">
        <v>33000000</v>
      </c>
      <c r="D939">
        <f t="shared" si="28"/>
        <v>24651794</v>
      </c>
      <c r="E939">
        <f t="shared" si="29"/>
        <v>74.702406060606066</v>
      </c>
    </row>
    <row r="940" spans="1:5" x14ac:dyDescent="0.3">
      <c r="A940" t="s">
        <v>24417</v>
      </c>
      <c r="B940">
        <v>134520804</v>
      </c>
      <c r="C940">
        <v>110000000</v>
      </c>
      <c r="D940">
        <f t="shared" si="28"/>
        <v>24520804</v>
      </c>
      <c r="E940">
        <f t="shared" si="29"/>
        <v>22.291639999999997</v>
      </c>
    </row>
    <row r="941" spans="1:5" x14ac:dyDescent="0.3">
      <c r="A941" t="s">
        <v>24248</v>
      </c>
      <c r="B941">
        <v>189412677</v>
      </c>
      <c r="C941">
        <v>165000000</v>
      </c>
      <c r="D941">
        <f t="shared" si="28"/>
        <v>24412677</v>
      </c>
      <c r="E941">
        <f t="shared" si="29"/>
        <v>14.795561818181818</v>
      </c>
    </row>
    <row r="942" spans="1:5" x14ac:dyDescent="0.3">
      <c r="A942" t="s">
        <v>25406</v>
      </c>
      <c r="B942">
        <v>63411478</v>
      </c>
      <c r="C942">
        <v>39000000</v>
      </c>
      <c r="D942">
        <f t="shared" si="28"/>
        <v>24411478</v>
      </c>
      <c r="E942">
        <f t="shared" si="29"/>
        <v>62.593533333333326</v>
      </c>
    </row>
    <row r="943" spans="1:5" x14ac:dyDescent="0.3">
      <c r="A943" t="s">
        <v>27465</v>
      </c>
      <c r="B943">
        <v>27900000</v>
      </c>
      <c r="C943">
        <v>3500000</v>
      </c>
      <c r="D943">
        <f t="shared" si="28"/>
        <v>24400000</v>
      </c>
      <c r="E943">
        <f t="shared" si="29"/>
        <v>697.14285714285711</v>
      </c>
    </row>
    <row r="944" spans="1:5" x14ac:dyDescent="0.3">
      <c r="A944" t="s">
        <v>27466</v>
      </c>
      <c r="B944">
        <v>27900000</v>
      </c>
      <c r="C944">
        <v>3500000</v>
      </c>
      <c r="D944">
        <f t="shared" si="28"/>
        <v>24400000</v>
      </c>
      <c r="E944">
        <f t="shared" si="29"/>
        <v>697.14285714285711</v>
      </c>
    </row>
    <row r="945" spans="1:5" x14ac:dyDescent="0.3">
      <c r="A945" t="s">
        <v>26452</v>
      </c>
      <c r="B945">
        <v>40363530</v>
      </c>
      <c r="C945">
        <v>16000000</v>
      </c>
      <c r="D945">
        <f t="shared" si="28"/>
        <v>24363530</v>
      </c>
      <c r="E945">
        <f t="shared" si="29"/>
        <v>152.2720625</v>
      </c>
    </row>
    <row r="946" spans="1:5" x14ac:dyDescent="0.3">
      <c r="A946" t="s">
        <v>24195</v>
      </c>
      <c r="B946">
        <v>234360014</v>
      </c>
      <c r="C946">
        <v>210000000</v>
      </c>
      <c r="D946">
        <f t="shared" si="28"/>
        <v>24360014</v>
      </c>
      <c r="E946">
        <f t="shared" si="29"/>
        <v>11.600006666666667</v>
      </c>
    </row>
    <row r="947" spans="1:5" x14ac:dyDescent="0.3">
      <c r="A947" t="s">
        <v>26344</v>
      </c>
      <c r="B947">
        <v>42335698</v>
      </c>
      <c r="C947">
        <v>18000000</v>
      </c>
      <c r="D947">
        <f t="shared" si="28"/>
        <v>24335698</v>
      </c>
      <c r="E947">
        <f t="shared" si="29"/>
        <v>135.1983222222222</v>
      </c>
    </row>
    <row r="948" spans="1:5" x14ac:dyDescent="0.3">
      <c r="A948" t="s">
        <v>25008</v>
      </c>
      <c r="B948">
        <v>70327868</v>
      </c>
      <c r="C948">
        <v>46000000</v>
      </c>
      <c r="D948">
        <f t="shared" si="28"/>
        <v>24327868</v>
      </c>
      <c r="E948">
        <f t="shared" si="29"/>
        <v>52.886669565217389</v>
      </c>
    </row>
    <row r="949" spans="1:5" x14ac:dyDescent="0.3">
      <c r="A949" t="s">
        <v>27563</v>
      </c>
      <c r="B949">
        <v>26781723</v>
      </c>
      <c r="C949">
        <v>2500000</v>
      </c>
      <c r="D949">
        <f t="shared" si="28"/>
        <v>24281723</v>
      </c>
      <c r="E949">
        <f t="shared" si="29"/>
        <v>971.26891999999998</v>
      </c>
    </row>
    <row r="950" spans="1:5" x14ac:dyDescent="0.3">
      <c r="A950" t="s">
        <v>27021</v>
      </c>
      <c r="B950">
        <v>33244684</v>
      </c>
      <c r="C950">
        <v>9000000</v>
      </c>
      <c r="D950">
        <f t="shared" si="28"/>
        <v>24244684</v>
      </c>
      <c r="E950">
        <f t="shared" si="29"/>
        <v>269.38537777777776</v>
      </c>
    </row>
    <row r="951" spans="1:5" x14ac:dyDescent="0.3">
      <c r="A951" t="s">
        <v>27507</v>
      </c>
      <c r="B951">
        <v>27200000</v>
      </c>
      <c r="C951">
        <v>3000000</v>
      </c>
      <c r="D951">
        <f t="shared" si="28"/>
        <v>24200000</v>
      </c>
      <c r="E951">
        <f t="shared" si="29"/>
        <v>806.66666666666663</v>
      </c>
    </row>
    <row r="952" spans="1:5" x14ac:dyDescent="0.3">
      <c r="A952" t="s">
        <v>26453</v>
      </c>
      <c r="B952">
        <v>37623143</v>
      </c>
      <c r="C952">
        <v>13500000</v>
      </c>
      <c r="D952">
        <f t="shared" si="28"/>
        <v>24123143</v>
      </c>
      <c r="E952">
        <f t="shared" si="29"/>
        <v>178.68994814814815</v>
      </c>
    </row>
    <row r="953" spans="1:5" x14ac:dyDescent="0.3">
      <c r="A953" t="s">
        <v>26826</v>
      </c>
      <c r="B953">
        <v>30093107</v>
      </c>
      <c r="C953">
        <v>6000000</v>
      </c>
      <c r="D953">
        <f t="shared" si="28"/>
        <v>24093107</v>
      </c>
      <c r="E953">
        <f t="shared" si="29"/>
        <v>401.55178333333328</v>
      </c>
    </row>
    <row r="954" spans="1:5" x14ac:dyDescent="0.3">
      <c r="A954" t="s">
        <v>24596</v>
      </c>
      <c r="B954">
        <v>104054514</v>
      </c>
      <c r="C954">
        <v>80000000</v>
      </c>
      <c r="D954">
        <f t="shared" si="28"/>
        <v>24054514</v>
      </c>
      <c r="E954">
        <f t="shared" si="29"/>
        <v>30.0681425</v>
      </c>
    </row>
    <row r="955" spans="1:5" x14ac:dyDescent="0.3">
      <c r="A955" t="s">
        <v>26631</v>
      </c>
      <c r="B955">
        <v>38048637</v>
      </c>
      <c r="C955">
        <v>14000000</v>
      </c>
      <c r="D955">
        <f t="shared" si="28"/>
        <v>24048637</v>
      </c>
      <c r="E955">
        <f t="shared" si="29"/>
        <v>171.77597857142857</v>
      </c>
    </row>
    <row r="956" spans="1:5" x14ac:dyDescent="0.3">
      <c r="A956" t="s">
        <v>26831</v>
      </c>
      <c r="B956">
        <v>35537564</v>
      </c>
      <c r="C956">
        <v>11500000</v>
      </c>
      <c r="D956">
        <f t="shared" si="28"/>
        <v>24037564</v>
      </c>
      <c r="E956">
        <f t="shared" si="29"/>
        <v>209.02229565217391</v>
      </c>
    </row>
    <row r="957" spans="1:5" x14ac:dyDescent="0.3">
      <c r="A957" t="s">
        <v>26103</v>
      </c>
      <c r="B957">
        <v>49024969</v>
      </c>
      <c r="C957">
        <v>25000000</v>
      </c>
      <c r="D957">
        <f t="shared" si="28"/>
        <v>24024969</v>
      </c>
      <c r="E957">
        <f t="shared" si="29"/>
        <v>96.099875999999995</v>
      </c>
    </row>
    <row r="958" spans="1:5" x14ac:dyDescent="0.3">
      <c r="A958" t="s">
        <v>27143</v>
      </c>
      <c r="B958">
        <v>31501218</v>
      </c>
      <c r="C958">
        <v>7500000</v>
      </c>
      <c r="D958">
        <f t="shared" si="28"/>
        <v>24001218</v>
      </c>
      <c r="E958">
        <f t="shared" si="29"/>
        <v>320.01623999999998</v>
      </c>
    </row>
    <row r="959" spans="1:5" x14ac:dyDescent="0.3">
      <c r="A959" t="s">
        <v>26895</v>
      </c>
      <c r="B959">
        <v>36200000</v>
      </c>
      <c r="C959">
        <v>12305523</v>
      </c>
      <c r="D959">
        <f t="shared" si="28"/>
        <v>23894477</v>
      </c>
      <c r="E959">
        <f t="shared" si="29"/>
        <v>194.17685050850744</v>
      </c>
    </row>
    <row r="960" spans="1:5" x14ac:dyDescent="0.3">
      <c r="A960" t="s">
        <v>25863</v>
      </c>
      <c r="B960">
        <v>49874933</v>
      </c>
      <c r="C960">
        <v>26000000</v>
      </c>
      <c r="D960">
        <f t="shared" si="28"/>
        <v>23874933</v>
      </c>
      <c r="E960">
        <f t="shared" si="29"/>
        <v>91.826665384615382</v>
      </c>
    </row>
    <row r="961" spans="1:5" x14ac:dyDescent="0.3">
      <c r="A961" t="s">
        <v>26428</v>
      </c>
      <c r="B961">
        <v>39825798</v>
      </c>
      <c r="C961">
        <v>16000000</v>
      </c>
      <c r="D961">
        <f t="shared" si="28"/>
        <v>23825798</v>
      </c>
      <c r="E961">
        <f t="shared" si="29"/>
        <v>148.9112375</v>
      </c>
    </row>
    <row r="962" spans="1:5" x14ac:dyDescent="0.3">
      <c r="A962" t="s">
        <v>26339</v>
      </c>
      <c r="B962">
        <v>43818159</v>
      </c>
      <c r="C962">
        <v>20000000</v>
      </c>
      <c r="D962">
        <f t="shared" ref="D962:D1025" si="30">B962-C962</f>
        <v>23818159</v>
      </c>
      <c r="E962">
        <f t="shared" ref="E962:E1025" si="31">(D962/C962)*100</f>
        <v>119.090795</v>
      </c>
    </row>
    <row r="963" spans="1:5" x14ac:dyDescent="0.3">
      <c r="A963" t="s">
        <v>27059</v>
      </c>
      <c r="B963">
        <v>32279955</v>
      </c>
      <c r="C963">
        <v>8500000</v>
      </c>
      <c r="D963">
        <f t="shared" si="30"/>
        <v>23779955</v>
      </c>
      <c r="E963">
        <f t="shared" si="31"/>
        <v>279.76417647058821</v>
      </c>
    </row>
    <row r="964" spans="1:5" x14ac:dyDescent="0.3">
      <c r="A964" t="s">
        <v>24964</v>
      </c>
      <c r="B964">
        <v>78745923</v>
      </c>
      <c r="C964">
        <v>55000000</v>
      </c>
      <c r="D964">
        <f t="shared" si="30"/>
        <v>23745923</v>
      </c>
      <c r="E964">
        <f t="shared" si="31"/>
        <v>43.174405454545457</v>
      </c>
    </row>
    <row r="965" spans="1:5" x14ac:dyDescent="0.3">
      <c r="A965" t="s">
        <v>25684</v>
      </c>
      <c r="B965">
        <v>53680848</v>
      </c>
      <c r="C965">
        <v>30000000</v>
      </c>
      <c r="D965">
        <f t="shared" si="30"/>
        <v>23680848</v>
      </c>
      <c r="E965">
        <f t="shared" si="31"/>
        <v>78.936160000000001</v>
      </c>
    </row>
    <row r="966" spans="1:5" x14ac:dyDescent="0.3">
      <c r="A966" t="s">
        <v>27376</v>
      </c>
      <c r="B966">
        <v>24475416</v>
      </c>
      <c r="C966">
        <v>890000</v>
      </c>
      <c r="D966">
        <f t="shared" si="30"/>
        <v>23585416</v>
      </c>
      <c r="E966">
        <f t="shared" si="31"/>
        <v>2650.0467415730336</v>
      </c>
    </row>
    <row r="967" spans="1:5" x14ac:dyDescent="0.3">
      <c r="A967" t="s">
        <v>26897</v>
      </c>
      <c r="B967">
        <v>33583175</v>
      </c>
      <c r="C967">
        <v>10000000</v>
      </c>
      <c r="D967">
        <f t="shared" si="30"/>
        <v>23583175</v>
      </c>
      <c r="E967">
        <f t="shared" si="31"/>
        <v>235.83175</v>
      </c>
    </row>
    <row r="968" spans="1:5" x14ac:dyDescent="0.3">
      <c r="A968" t="s">
        <v>27692</v>
      </c>
      <c r="B968">
        <v>24741700</v>
      </c>
      <c r="C968">
        <v>1200000</v>
      </c>
      <c r="D968">
        <f t="shared" si="30"/>
        <v>23541700</v>
      </c>
      <c r="E968">
        <f t="shared" si="31"/>
        <v>1961.8083333333334</v>
      </c>
    </row>
    <row r="969" spans="1:5" x14ac:dyDescent="0.3">
      <c r="A969" t="s">
        <v>26450</v>
      </c>
      <c r="B969">
        <v>39511038</v>
      </c>
      <c r="C969">
        <v>16000000</v>
      </c>
      <c r="D969">
        <f t="shared" si="30"/>
        <v>23511038</v>
      </c>
      <c r="E969">
        <f t="shared" si="31"/>
        <v>146.94398749999999</v>
      </c>
    </row>
    <row r="970" spans="1:5" x14ac:dyDescent="0.3">
      <c r="A970" t="s">
        <v>26343</v>
      </c>
      <c r="B970">
        <v>41382841</v>
      </c>
      <c r="C970">
        <v>18000000</v>
      </c>
      <c r="D970">
        <f t="shared" si="30"/>
        <v>23382841</v>
      </c>
      <c r="E970">
        <f t="shared" si="31"/>
        <v>129.90467222222222</v>
      </c>
    </row>
    <row r="971" spans="1:5" x14ac:dyDescent="0.3">
      <c r="A971" t="s">
        <v>25014</v>
      </c>
      <c r="B971">
        <v>73343413</v>
      </c>
      <c r="C971">
        <v>50000000</v>
      </c>
      <c r="D971">
        <f t="shared" si="30"/>
        <v>23343413</v>
      </c>
      <c r="E971">
        <f t="shared" si="31"/>
        <v>46.686825999999996</v>
      </c>
    </row>
    <row r="972" spans="1:5" x14ac:dyDescent="0.3">
      <c r="A972" t="s">
        <v>25442</v>
      </c>
      <c r="B972">
        <v>60338891</v>
      </c>
      <c r="C972">
        <v>37000000</v>
      </c>
      <c r="D972">
        <f t="shared" si="30"/>
        <v>23338891</v>
      </c>
      <c r="E972">
        <f t="shared" si="31"/>
        <v>63.078083783783789</v>
      </c>
    </row>
    <row r="973" spans="1:5" x14ac:dyDescent="0.3">
      <c r="A973" t="s">
        <v>26174</v>
      </c>
      <c r="B973">
        <v>34334256</v>
      </c>
      <c r="C973">
        <v>11000000</v>
      </c>
      <c r="D973">
        <f t="shared" si="30"/>
        <v>23334256</v>
      </c>
      <c r="E973">
        <f t="shared" si="31"/>
        <v>212.12960000000001</v>
      </c>
    </row>
    <row r="974" spans="1:5" x14ac:dyDescent="0.3">
      <c r="A974" t="s">
        <v>24227</v>
      </c>
      <c r="B974">
        <v>198332128</v>
      </c>
      <c r="C974">
        <v>175000000</v>
      </c>
      <c r="D974">
        <f t="shared" si="30"/>
        <v>23332128</v>
      </c>
      <c r="E974">
        <f t="shared" si="31"/>
        <v>13.33264457142857</v>
      </c>
    </row>
    <row r="975" spans="1:5" x14ac:dyDescent="0.3">
      <c r="A975" t="s">
        <v>25927</v>
      </c>
      <c r="B975">
        <v>48237389</v>
      </c>
      <c r="C975">
        <v>25000000</v>
      </c>
      <c r="D975">
        <f t="shared" si="30"/>
        <v>23237389</v>
      </c>
      <c r="E975">
        <f t="shared" si="31"/>
        <v>92.949556000000001</v>
      </c>
    </row>
    <row r="976" spans="1:5" x14ac:dyDescent="0.3">
      <c r="A976" t="s">
        <v>26919</v>
      </c>
      <c r="B976">
        <v>33071558</v>
      </c>
      <c r="C976">
        <v>10000000</v>
      </c>
      <c r="D976">
        <f t="shared" si="30"/>
        <v>23071558</v>
      </c>
      <c r="E976">
        <f t="shared" si="31"/>
        <v>230.71557999999999</v>
      </c>
    </row>
    <row r="977" spans="1:5" x14ac:dyDescent="0.3">
      <c r="A977" t="s">
        <v>24597</v>
      </c>
      <c r="B977">
        <v>103028109</v>
      </c>
      <c r="C977">
        <v>80000000</v>
      </c>
      <c r="D977">
        <f t="shared" si="30"/>
        <v>23028109</v>
      </c>
      <c r="E977">
        <f t="shared" si="31"/>
        <v>28.785136249999997</v>
      </c>
    </row>
    <row r="978" spans="1:5" x14ac:dyDescent="0.3">
      <c r="A978" t="s">
        <v>25686</v>
      </c>
      <c r="B978">
        <v>53021560</v>
      </c>
      <c r="C978">
        <v>30000000</v>
      </c>
      <c r="D978">
        <f t="shared" si="30"/>
        <v>23021560</v>
      </c>
      <c r="E978">
        <f t="shared" si="31"/>
        <v>76.738533333333336</v>
      </c>
    </row>
    <row r="979" spans="1:5" x14ac:dyDescent="0.3">
      <c r="A979" t="s">
        <v>26900</v>
      </c>
      <c r="B979">
        <v>33000000</v>
      </c>
      <c r="C979">
        <v>10000000</v>
      </c>
      <c r="D979">
        <f t="shared" si="30"/>
        <v>23000000</v>
      </c>
      <c r="E979">
        <f t="shared" si="31"/>
        <v>229.99999999999997</v>
      </c>
    </row>
    <row r="980" spans="1:5" x14ac:dyDescent="0.3">
      <c r="A980" t="s">
        <v>24254</v>
      </c>
      <c r="B980">
        <v>187991439</v>
      </c>
      <c r="C980">
        <v>165000000</v>
      </c>
      <c r="D980">
        <f t="shared" si="30"/>
        <v>22991439</v>
      </c>
      <c r="E980">
        <f t="shared" si="31"/>
        <v>13.934205454545454</v>
      </c>
    </row>
    <row r="981" spans="1:5" x14ac:dyDescent="0.3">
      <c r="A981" t="s">
        <v>24577</v>
      </c>
      <c r="B981">
        <v>102981571</v>
      </c>
      <c r="C981">
        <v>80000000</v>
      </c>
      <c r="D981">
        <f t="shared" si="30"/>
        <v>22981571</v>
      </c>
      <c r="E981">
        <f t="shared" si="31"/>
        <v>28.726963749999999</v>
      </c>
    </row>
    <row r="982" spans="1:5" x14ac:dyDescent="0.3">
      <c r="A982" t="s">
        <v>25677</v>
      </c>
      <c r="B982">
        <v>52937130</v>
      </c>
      <c r="C982">
        <v>30000000</v>
      </c>
      <c r="D982">
        <f t="shared" si="30"/>
        <v>22937130</v>
      </c>
      <c r="E982">
        <f t="shared" si="31"/>
        <v>76.457099999999997</v>
      </c>
    </row>
    <row r="983" spans="1:5" x14ac:dyDescent="0.3">
      <c r="A983" t="s">
        <v>25175</v>
      </c>
      <c r="B983">
        <v>82931301</v>
      </c>
      <c r="C983">
        <v>60000000</v>
      </c>
      <c r="D983">
        <f t="shared" si="30"/>
        <v>22931301</v>
      </c>
      <c r="E983">
        <f t="shared" si="31"/>
        <v>38.218834999999999</v>
      </c>
    </row>
    <row r="984" spans="1:5" x14ac:dyDescent="0.3">
      <c r="A984" t="s">
        <v>26528</v>
      </c>
      <c r="B984">
        <v>37877959</v>
      </c>
      <c r="C984">
        <v>15000000</v>
      </c>
      <c r="D984">
        <f t="shared" si="30"/>
        <v>22877959</v>
      </c>
      <c r="E984">
        <f t="shared" si="31"/>
        <v>152.51972666666666</v>
      </c>
    </row>
    <row r="985" spans="1:5" x14ac:dyDescent="0.3">
      <c r="A985" t="s">
        <v>27591</v>
      </c>
      <c r="B985">
        <v>24800000</v>
      </c>
      <c r="C985">
        <v>2000000</v>
      </c>
      <c r="D985">
        <f t="shared" si="30"/>
        <v>22800000</v>
      </c>
      <c r="E985">
        <f t="shared" si="31"/>
        <v>1140</v>
      </c>
    </row>
    <row r="986" spans="1:5" x14ac:dyDescent="0.3">
      <c r="A986" t="s">
        <v>25604</v>
      </c>
      <c r="B986">
        <v>54696902</v>
      </c>
      <c r="C986">
        <v>32000000</v>
      </c>
      <c r="D986">
        <f t="shared" si="30"/>
        <v>22696902</v>
      </c>
      <c r="E986">
        <f t="shared" si="31"/>
        <v>70.92781875</v>
      </c>
    </row>
    <row r="987" spans="1:5" x14ac:dyDescent="0.3">
      <c r="A987" t="s">
        <v>27312</v>
      </c>
      <c r="B987">
        <v>27689474</v>
      </c>
      <c r="C987">
        <v>5000000</v>
      </c>
      <c r="D987">
        <f t="shared" si="30"/>
        <v>22689474</v>
      </c>
      <c r="E987">
        <f t="shared" si="31"/>
        <v>453.78948000000003</v>
      </c>
    </row>
    <row r="988" spans="1:5" x14ac:dyDescent="0.3">
      <c r="A988" t="s">
        <v>24848</v>
      </c>
      <c r="B988">
        <v>82670733</v>
      </c>
      <c r="C988">
        <v>60000000</v>
      </c>
      <c r="D988">
        <f t="shared" si="30"/>
        <v>22670733</v>
      </c>
      <c r="E988">
        <f t="shared" si="31"/>
        <v>37.784554999999997</v>
      </c>
    </row>
    <row r="989" spans="1:5" x14ac:dyDescent="0.3">
      <c r="A989" t="s">
        <v>27905</v>
      </c>
      <c r="B989">
        <v>22757819</v>
      </c>
      <c r="C989">
        <v>100000</v>
      </c>
      <c r="D989">
        <f t="shared" si="30"/>
        <v>22657819</v>
      </c>
      <c r="E989">
        <f t="shared" si="31"/>
        <v>22657.819</v>
      </c>
    </row>
    <row r="990" spans="1:5" x14ac:dyDescent="0.3">
      <c r="A990" t="s">
        <v>26159</v>
      </c>
      <c r="B990">
        <v>42652003</v>
      </c>
      <c r="C990">
        <v>20000000</v>
      </c>
      <c r="D990">
        <f t="shared" si="30"/>
        <v>22652003</v>
      </c>
      <c r="E990">
        <f t="shared" si="31"/>
        <v>113.26001500000001</v>
      </c>
    </row>
    <row r="991" spans="1:5" x14ac:dyDescent="0.3">
      <c r="A991" t="s">
        <v>24849</v>
      </c>
      <c r="B991">
        <v>82569532</v>
      </c>
      <c r="C991">
        <v>60000000</v>
      </c>
      <c r="D991">
        <f t="shared" si="30"/>
        <v>22569532</v>
      </c>
      <c r="E991">
        <f t="shared" si="31"/>
        <v>37.615886666666668</v>
      </c>
    </row>
    <row r="992" spans="1:5" x14ac:dyDescent="0.3">
      <c r="A992" t="s">
        <v>27149</v>
      </c>
      <c r="B992">
        <v>26005908</v>
      </c>
      <c r="C992">
        <v>3500000</v>
      </c>
      <c r="D992">
        <f t="shared" si="30"/>
        <v>22505908</v>
      </c>
      <c r="E992">
        <f t="shared" si="31"/>
        <v>643.02594285714281</v>
      </c>
    </row>
    <row r="993" spans="1:5" x14ac:dyDescent="0.3">
      <c r="A993" t="s">
        <v>27310</v>
      </c>
      <c r="B993">
        <v>25799043</v>
      </c>
      <c r="C993">
        <v>3300000</v>
      </c>
      <c r="D993">
        <f t="shared" si="30"/>
        <v>22499043</v>
      </c>
      <c r="E993">
        <f t="shared" si="31"/>
        <v>681.78918181818176</v>
      </c>
    </row>
    <row r="994" spans="1:5" x14ac:dyDescent="0.3">
      <c r="A994" t="s">
        <v>26902</v>
      </c>
      <c r="B994">
        <v>31487293</v>
      </c>
      <c r="C994">
        <v>9000000</v>
      </c>
      <c r="D994">
        <f t="shared" si="30"/>
        <v>22487293</v>
      </c>
      <c r="E994">
        <f t="shared" si="31"/>
        <v>249.85881111111112</v>
      </c>
    </row>
    <row r="995" spans="1:5" x14ac:dyDescent="0.3">
      <c r="A995" t="s">
        <v>25690</v>
      </c>
      <c r="B995">
        <v>52418902</v>
      </c>
      <c r="C995">
        <v>30000000</v>
      </c>
      <c r="D995">
        <f t="shared" si="30"/>
        <v>22418902</v>
      </c>
      <c r="E995">
        <f t="shared" si="31"/>
        <v>74.729673333333338</v>
      </c>
    </row>
    <row r="996" spans="1:5" x14ac:dyDescent="0.3">
      <c r="A996" t="s">
        <v>24666</v>
      </c>
      <c r="B996">
        <v>97360069</v>
      </c>
      <c r="C996">
        <v>75000000</v>
      </c>
      <c r="D996">
        <f t="shared" si="30"/>
        <v>22360069</v>
      </c>
      <c r="E996">
        <f t="shared" si="31"/>
        <v>29.813425333333331</v>
      </c>
    </row>
    <row r="997" spans="1:5" x14ac:dyDescent="0.3">
      <c r="A997" t="s">
        <v>26853</v>
      </c>
      <c r="B997">
        <v>33305037</v>
      </c>
      <c r="C997">
        <v>11000000</v>
      </c>
      <c r="D997">
        <f t="shared" si="30"/>
        <v>22305037</v>
      </c>
      <c r="E997">
        <f t="shared" si="31"/>
        <v>202.77306363636364</v>
      </c>
    </row>
    <row r="998" spans="1:5" x14ac:dyDescent="0.3">
      <c r="A998" t="s">
        <v>27309</v>
      </c>
      <c r="B998">
        <v>27296514</v>
      </c>
      <c r="C998">
        <v>5000000</v>
      </c>
      <c r="D998">
        <f t="shared" si="30"/>
        <v>22296514</v>
      </c>
      <c r="E998">
        <f t="shared" si="31"/>
        <v>445.93027999999998</v>
      </c>
    </row>
    <row r="999" spans="1:5" x14ac:dyDescent="0.3">
      <c r="A999" t="s">
        <v>27339</v>
      </c>
      <c r="B999">
        <v>27285953</v>
      </c>
      <c r="C999">
        <v>5000000</v>
      </c>
      <c r="D999">
        <f t="shared" si="30"/>
        <v>22285953</v>
      </c>
      <c r="E999">
        <f t="shared" si="31"/>
        <v>445.71905999999996</v>
      </c>
    </row>
    <row r="1000" spans="1:5" x14ac:dyDescent="0.3">
      <c r="A1000" t="s">
        <v>25676</v>
      </c>
      <c r="B1000">
        <v>64238770</v>
      </c>
      <c r="C1000">
        <v>42000000</v>
      </c>
      <c r="D1000">
        <f t="shared" si="30"/>
        <v>22238770</v>
      </c>
      <c r="E1000">
        <f t="shared" si="31"/>
        <v>52.94945238095238</v>
      </c>
    </row>
    <row r="1001" spans="1:5" x14ac:dyDescent="0.3">
      <c r="A1001" t="s">
        <v>26683</v>
      </c>
      <c r="B1001">
        <v>38176108</v>
      </c>
      <c r="C1001">
        <v>16000000</v>
      </c>
      <c r="D1001">
        <f t="shared" si="30"/>
        <v>22176108</v>
      </c>
      <c r="E1001">
        <f t="shared" si="31"/>
        <v>138.600675</v>
      </c>
    </row>
    <row r="1002" spans="1:5" x14ac:dyDescent="0.3">
      <c r="A1002" t="s">
        <v>25630</v>
      </c>
      <c r="B1002">
        <v>53133888</v>
      </c>
      <c r="C1002">
        <v>31000000</v>
      </c>
      <c r="D1002">
        <f t="shared" si="30"/>
        <v>22133888</v>
      </c>
      <c r="E1002">
        <f t="shared" si="31"/>
        <v>71.399638709677419</v>
      </c>
    </row>
    <row r="1003" spans="1:5" x14ac:dyDescent="0.3">
      <c r="A1003" t="s">
        <v>25915</v>
      </c>
      <c r="B1003">
        <v>47124400</v>
      </c>
      <c r="C1003">
        <v>25000000</v>
      </c>
      <c r="D1003">
        <f t="shared" si="30"/>
        <v>22124400</v>
      </c>
      <c r="E1003">
        <f t="shared" si="31"/>
        <v>88.497600000000006</v>
      </c>
    </row>
    <row r="1004" spans="1:5" x14ac:dyDescent="0.3">
      <c r="A1004" t="s">
        <v>27546</v>
      </c>
      <c r="B1004">
        <v>25000000</v>
      </c>
      <c r="C1004">
        <v>2883848</v>
      </c>
      <c r="D1004">
        <f t="shared" si="30"/>
        <v>22116152</v>
      </c>
      <c r="E1004">
        <f t="shared" si="31"/>
        <v>766.89728446159438</v>
      </c>
    </row>
    <row r="1005" spans="1:5" x14ac:dyDescent="0.3">
      <c r="A1005" t="s">
        <v>25193</v>
      </c>
      <c r="B1005">
        <v>48114556</v>
      </c>
      <c r="C1005">
        <v>26000000</v>
      </c>
      <c r="D1005">
        <f t="shared" si="30"/>
        <v>22114556</v>
      </c>
      <c r="E1005">
        <f t="shared" si="31"/>
        <v>85.055984615384617</v>
      </c>
    </row>
    <row r="1006" spans="1:5" x14ac:dyDescent="0.3">
      <c r="A1006" t="s">
        <v>26901</v>
      </c>
      <c r="B1006">
        <v>32101000</v>
      </c>
      <c r="C1006">
        <v>10000000</v>
      </c>
      <c r="D1006">
        <f t="shared" si="30"/>
        <v>22101000</v>
      </c>
      <c r="E1006">
        <f t="shared" si="31"/>
        <v>221.01000000000002</v>
      </c>
    </row>
    <row r="1007" spans="1:5" x14ac:dyDescent="0.3">
      <c r="A1007" t="s">
        <v>24929</v>
      </c>
      <c r="B1007">
        <v>80021740</v>
      </c>
      <c r="C1007">
        <v>58000000</v>
      </c>
      <c r="D1007">
        <f t="shared" si="30"/>
        <v>22021740</v>
      </c>
      <c r="E1007">
        <f t="shared" si="31"/>
        <v>37.96851724137931</v>
      </c>
    </row>
    <row r="1008" spans="1:5" x14ac:dyDescent="0.3">
      <c r="A1008" t="s">
        <v>25790</v>
      </c>
      <c r="B1008">
        <v>49968653</v>
      </c>
      <c r="C1008">
        <v>28000000</v>
      </c>
      <c r="D1008">
        <f t="shared" si="30"/>
        <v>21968653</v>
      </c>
      <c r="E1008">
        <f t="shared" si="31"/>
        <v>78.459474999999998</v>
      </c>
    </row>
    <row r="1009" spans="1:5" x14ac:dyDescent="0.3">
      <c r="A1009" t="s">
        <v>26520</v>
      </c>
      <c r="B1009">
        <v>37882551</v>
      </c>
      <c r="C1009">
        <v>16000000</v>
      </c>
      <c r="D1009">
        <f t="shared" si="30"/>
        <v>21882551</v>
      </c>
      <c r="E1009">
        <f t="shared" si="31"/>
        <v>136.76594374999999</v>
      </c>
    </row>
    <row r="1010" spans="1:5" x14ac:dyDescent="0.3">
      <c r="A1010" t="s">
        <v>25490</v>
      </c>
      <c r="B1010">
        <v>56876365</v>
      </c>
      <c r="C1010">
        <v>35000000</v>
      </c>
      <c r="D1010">
        <f t="shared" si="30"/>
        <v>21876365</v>
      </c>
      <c r="E1010">
        <f t="shared" si="31"/>
        <v>62.503900000000002</v>
      </c>
    </row>
    <row r="1011" spans="1:5" x14ac:dyDescent="0.3">
      <c r="A1011" t="s">
        <v>26300</v>
      </c>
      <c r="B1011">
        <v>41867960</v>
      </c>
      <c r="C1011">
        <v>20000000</v>
      </c>
      <c r="D1011">
        <f t="shared" si="30"/>
        <v>21867960</v>
      </c>
      <c r="E1011">
        <f t="shared" si="31"/>
        <v>109.33980000000001</v>
      </c>
    </row>
    <row r="1012" spans="1:5" x14ac:dyDescent="0.3">
      <c r="A1012" t="s">
        <v>26302</v>
      </c>
      <c r="B1012">
        <v>40846082</v>
      </c>
      <c r="C1012">
        <v>19000000</v>
      </c>
      <c r="D1012">
        <f t="shared" si="30"/>
        <v>21846082</v>
      </c>
      <c r="E1012">
        <f t="shared" si="31"/>
        <v>114.97937894736843</v>
      </c>
    </row>
    <row r="1013" spans="1:5" x14ac:dyDescent="0.3">
      <c r="A1013" t="s">
        <v>25913</v>
      </c>
      <c r="B1013">
        <v>46836394</v>
      </c>
      <c r="C1013">
        <v>25000000</v>
      </c>
      <c r="D1013">
        <f t="shared" si="30"/>
        <v>21836394</v>
      </c>
      <c r="E1013">
        <f t="shared" si="31"/>
        <v>87.345576000000008</v>
      </c>
    </row>
    <row r="1014" spans="1:5" x14ac:dyDescent="0.3">
      <c r="A1014" t="s">
        <v>25183</v>
      </c>
      <c r="B1014">
        <v>66790248</v>
      </c>
      <c r="C1014">
        <v>45000000</v>
      </c>
      <c r="D1014">
        <f t="shared" si="30"/>
        <v>21790248</v>
      </c>
      <c r="E1014">
        <f t="shared" si="31"/>
        <v>48.422773333333339</v>
      </c>
    </row>
    <row r="1015" spans="1:5" x14ac:dyDescent="0.3">
      <c r="A1015" t="s">
        <v>27498</v>
      </c>
      <c r="B1015">
        <v>24788807</v>
      </c>
      <c r="C1015">
        <v>3000000</v>
      </c>
      <c r="D1015">
        <f t="shared" si="30"/>
        <v>21788807</v>
      </c>
      <c r="E1015">
        <f t="shared" si="31"/>
        <v>726.29356666666661</v>
      </c>
    </row>
    <row r="1016" spans="1:5" x14ac:dyDescent="0.3">
      <c r="A1016" t="s">
        <v>27144</v>
      </c>
      <c r="B1016">
        <v>28747570</v>
      </c>
      <c r="C1016">
        <v>7000000</v>
      </c>
      <c r="D1016">
        <f t="shared" si="30"/>
        <v>21747570</v>
      </c>
      <c r="E1016">
        <f t="shared" si="31"/>
        <v>310.67957142857142</v>
      </c>
    </row>
    <row r="1017" spans="1:5" x14ac:dyDescent="0.3">
      <c r="A1017" t="s">
        <v>24770</v>
      </c>
      <c r="B1017">
        <v>87704396</v>
      </c>
      <c r="C1017">
        <v>66000000</v>
      </c>
      <c r="D1017">
        <f t="shared" si="30"/>
        <v>21704396</v>
      </c>
      <c r="E1017">
        <f t="shared" si="31"/>
        <v>32.885448484848482</v>
      </c>
    </row>
    <row r="1018" spans="1:5" x14ac:dyDescent="0.3">
      <c r="A1018" t="s">
        <v>27468</v>
      </c>
      <c r="B1018">
        <v>25138292</v>
      </c>
      <c r="C1018">
        <v>3500000</v>
      </c>
      <c r="D1018">
        <f t="shared" si="30"/>
        <v>21638292</v>
      </c>
      <c r="E1018">
        <f t="shared" si="31"/>
        <v>618.23691428571431</v>
      </c>
    </row>
    <row r="1019" spans="1:5" x14ac:dyDescent="0.3">
      <c r="A1019" t="s">
        <v>27505</v>
      </c>
      <c r="B1019">
        <v>24629916</v>
      </c>
      <c r="C1019">
        <v>3000000</v>
      </c>
      <c r="D1019">
        <f t="shared" si="30"/>
        <v>21629916</v>
      </c>
      <c r="E1019">
        <f t="shared" si="31"/>
        <v>720.99719999999991</v>
      </c>
    </row>
    <row r="1020" spans="1:5" x14ac:dyDescent="0.3">
      <c r="A1020" t="s">
        <v>25004</v>
      </c>
      <c r="B1020">
        <v>75604320</v>
      </c>
      <c r="C1020">
        <v>54000000</v>
      </c>
      <c r="D1020">
        <f t="shared" si="30"/>
        <v>21604320</v>
      </c>
      <c r="E1020">
        <f t="shared" si="31"/>
        <v>40.007999999999996</v>
      </c>
    </row>
    <row r="1021" spans="1:5" x14ac:dyDescent="0.3">
      <c r="A1021" t="s">
        <v>25031</v>
      </c>
      <c r="B1021">
        <v>72601713</v>
      </c>
      <c r="C1021">
        <v>51000000</v>
      </c>
      <c r="D1021">
        <f t="shared" si="30"/>
        <v>21601713</v>
      </c>
      <c r="E1021">
        <f t="shared" si="31"/>
        <v>42.356300000000005</v>
      </c>
    </row>
    <row r="1022" spans="1:5" x14ac:dyDescent="0.3">
      <c r="A1022" t="s">
        <v>27588</v>
      </c>
      <c r="B1022">
        <v>23650000</v>
      </c>
      <c r="C1022">
        <v>2100000</v>
      </c>
      <c r="D1022">
        <f t="shared" si="30"/>
        <v>21550000</v>
      </c>
      <c r="E1022">
        <f t="shared" si="31"/>
        <v>1026.1904761904764</v>
      </c>
    </row>
    <row r="1023" spans="1:5" x14ac:dyDescent="0.3">
      <c r="A1023" t="s">
        <v>24551</v>
      </c>
      <c r="B1023">
        <v>111544445</v>
      </c>
      <c r="C1023">
        <v>90000000</v>
      </c>
      <c r="D1023">
        <f t="shared" si="30"/>
        <v>21544445</v>
      </c>
      <c r="E1023">
        <f t="shared" si="31"/>
        <v>23.938272222222224</v>
      </c>
    </row>
    <row r="1024" spans="1:5" x14ac:dyDescent="0.3">
      <c r="A1024" t="s">
        <v>26342</v>
      </c>
      <c r="B1024">
        <v>41300105</v>
      </c>
      <c r="C1024">
        <v>19800000</v>
      </c>
      <c r="D1024">
        <f t="shared" si="30"/>
        <v>21500105</v>
      </c>
      <c r="E1024">
        <f t="shared" si="31"/>
        <v>108.58638888888889</v>
      </c>
    </row>
    <row r="1025" spans="1:5" x14ac:dyDescent="0.3">
      <c r="A1025" t="s">
        <v>25787</v>
      </c>
      <c r="B1025">
        <v>51475962</v>
      </c>
      <c r="C1025">
        <v>30000000</v>
      </c>
      <c r="D1025">
        <f t="shared" si="30"/>
        <v>21475962</v>
      </c>
      <c r="E1025">
        <f t="shared" si="31"/>
        <v>71.586539999999999</v>
      </c>
    </row>
    <row r="1026" spans="1:5" x14ac:dyDescent="0.3">
      <c r="A1026" t="s">
        <v>27281</v>
      </c>
      <c r="B1026">
        <v>24475193</v>
      </c>
      <c r="C1026">
        <v>3000000</v>
      </c>
      <c r="D1026">
        <f t="shared" ref="D1026:D1089" si="32">B1026-C1026</f>
        <v>21475193</v>
      </c>
      <c r="E1026">
        <f t="shared" ref="E1026:E1089" si="33">(D1026/C1026)*100</f>
        <v>715.83976666666672</v>
      </c>
    </row>
    <row r="1027" spans="1:5" x14ac:dyDescent="0.3">
      <c r="A1027" t="s">
        <v>27227</v>
      </c>
      <c r="B1027">
        <v>27457409</v>
      </c>
      <c r="C1027">
        <v>6000000</v>
      </c>
      <c r="D1027">
        <f t="shared" si="32"/>
        <v>21457409</v>
      </c>
      <c r="E1027">
        <f t="shared" si="33"/>
        <v>357.62348333333335</v>
      </c>
    </row>
    <row r="1028" spans="1:5" x14ac:dyDescent="0.3">
      <c r="A1028" t="s">
        <v>25680</v>
      </c>
      <c r="B1028">
        <v>51432423</v>
      </c>
      <c r="C1028">
        <v>30000000</v>
      </c>
      <c r="D1028">
        <f t="shared" si="32"/>
        <v>21432423</v>
      </c>
      <c r="E1028">
        <f t="shared" si="33"/>
        <v>71.441410000000005</v>
      </c>
    </row>
    <row r="1029" spans="1:5" x14ac:dyDescent="0.3">
      <c r="A1029" t="s">
        <v>27418</v>
      </c>
      <c r="B1029">
        <v>25359200</v>
      </c>
      <c r="C1029">
        <v>4000000</v>
      </c>
      <c r="D1029">
        <f t="shared" si="32"/>
        <v>21359200</v>
      </c>
      <c r="E1029">
        <f t="shared" si="33"/>
        <v>533.98</v>
      </c>
    </row>
    <row r="1030" spans="1:5" x14ac:dyDescent="0.3">
      <c r="A1030" t="s">
        <v>25153</v>
      </c>
      <c r="B1030">
        <v>69304264</v>
      </c>
      <c r="C1030">
        <v>48000000</v>
      </c>
      <c r="D1030">
        <f t="shared" si="32"/>
        <v>21304264</v>
      </c>
      <c r="E1030">
        <f t="shared" si="33"/>
        <v>44.383883333333337</v>
      </c>
    </row>
    <row r="1031" spans="1:5" x14ac:dyDescent="0.3">
      <c r="A1031" t="s">
        <v>26456</v>
      </c>
      <c r="B1031">
        <v>37300107</v>
      </c>
      <c r="C1031">
        <v>16000000</v>
      </c>
      <c r="D1031">
        <f t="shared" si="32"/>
        <v>21300107</v>
      </c>
      <c r="E1031">
        <f t="shared" si="33"/>
        <v>133.12566875000002</v>
      </c>
    </row>
    <row r="1032" spans="1:5" x14ac:dyDescent="0.3">
      <c r="A1032" t="s">
        <v>25914</v>
      </c>
      <c r="B1032">
        <v>47285499</v>
      </c>
      <c r="C1032">
        <v>26000000</v>
      </c>
      <c r="D1032">
        <f t="shared" si="32"/>
        <v>21285499</v>
      </c>
      <c r="E1032">
        <f t="shared" si="33"/>
        <v>81.867303846153845</v>
      </c>
    </row>
    <row r="1033" spans="1:5" x14ac:dyDescent="0.3">
      <c r="A1033" t="s">
        <v>25159</v>
      </c>
      <c r="B1033">
        <v>67263182</v>
      </c>
      <c r="C1033">
        <v>46000000</v>
      </c>
      <c r="D1033">
        <f t="shared" si="32"/>
        <v>21263182</v>
      </c>
      <c r="E1033">
        <f t="shared" si="33"/>
        <v>46.224308695652169</v>
      </c>
    </row>
    <row r="1034" spans="1:5" x14ac:dyDescent="0.3">
      <c r="A1034" t="s">
        <v>25319</v>
      </c>
      <c r="B1034">
        <v>51185897</v>
      </c>
      <c r="C1034">
        <v>30000000</v>
      </c>
      <c r="D1034">
        <f t="shared" si="32"/>
        <v>21185897</v>
      </c>
      <c r="E1034">
        <f t="shared" si="33"/>
        <v>70.619656666666657</v>
      </c>
    </row>
    <row r="1035" spans="1:5" x14ac:dyDescent="0.3">
      <c r="A1035" t="s">
        <v>24979</v>
      </c>
      <c r="B1035">
        <v>76137505</v>
      </c>
      <c r="C1035">
        <v>55000000</v>
      </c>
      <c r="D1035">
        <f t="shared" si="32"/>
        <v>21137505</v>
      </c>
      <c r="E1035">
        <f t="shared" si="33"/>
        <v>38.431827272727269</v>
      </c>
    </row>
    <row r="1036" spans="1:5" x14ac:dyDescent="0.3">
      <c r="A1036" t="s">
        <v>27139</v>
      </c>
      <c r="B1036">
        <v>32131483</v>
      </c>
      <c r="C1036">
        <v>11000000</v>
      </c>
      <c r="D1036">
        <f t="shared" si="32"/>
        <v>21131483</v>
      </c>
      <c r="E1036">
        <f t="shared" si="33"/>
        <v>192.10439090909091</v>
      </c>
    </row>
    <row r="1037" spans="1:5" x14ac:dyDescent="0.3">
      <c r="A1037" t="s">
        <v>24599</v>
      </c>
      <c r="B1037">
        <v>101111837</v>
      </c>
      <c r="C1037">
        <v>80000000</v>
      </c>
      <c r="D1037">
        <f t="shared" si="32"/>
        <v>21111837</v>
      </c>
      <c r="E1037">
        <f t="shared" si="33"/>
        <v>26.389796250000003</v>
      </c>
    </row>
    <row r="1038" spans="1:5" x14ac:dyDescent="0.3">
      <c r="A1038" t="s">
        <v>25681</v>
      </c>
      <c r="B1038">
        <v>51109400</v>
      </c>
      <c r="C1038">
        <v>30000000</v>
      </c>
      <c r="D1038">
        <f t="shared" si="32"/>
        <v>21109400</v>
      </c>
      <c r="E1038">
        <f t="shared" si="33"/>
        <v>70.364666666666665</v>
      </c>
    </row>
    <row r="1039" spans="1:5" x14ac:dyDescent="0.3">
      <c r="A1039" t="s">
        <v>25911</v>
      </c>
      <c r="B1039">
        <v>51097664</v>
      </c>
      <c r="C1039">
        <v>30000000</v>
      </c>
      <c r="D1039">
        <f t="shared" si="32"/>
        <v>21097664</v>
      </c>
      <c r="E1039">
        <f t="shared" si="33"/>
        <v>70.325546666666668</v>
      </c>
    </row>
    <row r="1040" spans="1:5" x14ac:dyDescent="0.3">
      <c r="A1040" t="s">
        <v>27287</v>
      </c>
      <c r="B1040">
        <v>27545445</v>
      </c>
      <c r="C1040">
        <v>6500000</v>
      </c>
      <c r="D1040">
        <f t="shared" si="32"/>
        <v>21045445</v>
      </c>
      <c r="E1040">
        <f t="shared" si="33"/>
        <v>323.77607692307691</v>
      </c>
    </row>
    <row r="1041" spans="1:5" x14ac:dyDescent="0.3">
      <c r="A1041" t="s">
        <v>25599</v>
      </c>
      <c r="B1041">
        <v>50041732</v>
      </c>
      <c r="C1041">
        <v>29000000</v>
      </c>
      <c r="D1041">
        <f t="shared" si="32"/>
        <v>21041732</v>
      </c>
      <c r="E1041">
        <f t="shared" si="33"/>
        <v>72.557696551724135</v>
      </c>
    </row>
    <row r="1042" spans="1:5" x14ac:dyDescent="0.3">
      <c r="A1042" t="s">
        <v>25410</v>
      </c>
      <c r="B1042">
        <v>60000000</v>
      </c>
      <c r="C1042">
        <v>39000000</v>
      </c>
      <c r="D1042">
        <f t="shared" si="32"/>
        <v>21000000</v>
      </c>
      <c r="E1042">
        <f t="shared" si="33"/>
        <v>53.846153846153847</v>
      </c>
    </row>
    <row r="1043" spans="1:5" x14ac:dyDescent="0.3">
      <c r="A1043" t="s">
        <v>25918</v>
      </c>
      <c r="B1043">
        <v>43984230</v>
      </c>
      <c r="C1043">
        <v>23000000</v>
      </c>
      <c r="D1043">
        <f t="shared" si="32"/>
        <v>20984230</v>
      </c>
      <c r="E1043">
        <f t="shared" si="33"/>
        <v>91.235782608695644</v>
      </c>
    </row>
    <row r="1044" spans="1:5" x14ac:dyDescent="0.3">
      <c r="A1044" t="s">
        <v>26409</v>
      </c>
      <c r="B1044">
        <v>37939782</v>
      </c>
      <c r="C1044">
        <v>17000000</v>
      </c>
      <c r="D1044">
        <f t="shared" si="32"/>
        <v>20939782</v>
      </c>
      <c r="E1044">
        <f t="shared" si="33"/>
        <v>123.17518823529412</v>
      </c>
    </row>
    <row r="1045" spans="1:5" x14ac:dyDescent="0.3">
      <c r="A1045" t="s">
        <v>25685</v>
      </c>
      <c r="B1045">
        <v>50921738</v>
      </c>
      <c r="C1045">
        <v>30000000</v>
      </c>
      <c r="D1045">
        <f t="shared" si="32"/>
        <v>20921738</v>
      </c>
      <c r="E1045">
        <f t="shared" si="33"/>
        <v>69.739126666666664</v>
      </c>
    </row>
    <row r="1046" spans="1:5" x14ac:dyDescent="0.3">
      <c r="A1046" t="s">
        <v>24796</v>
      </c>
      <c r="B1046">
        <v>85911262</v>
      </c>
      <c r="C1046">
        <v>65000000</v>
      </c>
      <c r="D1046">
        <f t="shared" si="32"/>
        <v>20911262</v>
      </c>
      <c r="E1046">
        <f t="shared" si="33"/>
        <v>32.171172307692309</v>
      </c>
    </row>
    <row r="1047" spans="1:5" x14ac:dyDescent="0.3">
      <c r="A1047" t="s">
        <v>26523</v>
      </c>
      <c r="B1047">
        <v>35887263</v>
      </c>
      <c r="C1047">
        <v>15000000</v>
      </c>
      <c r="D1047">
        <f t="shared" si="32"/>
        <v>20887263</v>
      </c>
      <c r="E1047">
        <f t="shared" si="33"/>
        <v>139.24841999999998</v>
      </c>
    </row>
    <row r="1048" spans="1:5" x14ac:dyDescent="0.3">
      <c r="A1048" t="s">
        <v>25494</v>
      </c>
      <c r="B1048">
        <v>55802754</v>
      </c>
      <c r="C1048">
        <v>35000000</v>
      </c>
      <c r="D1048">
        <f t="shared" si="32"/>
        <v>20802754</v>
      </c>
      <c r="E1048">
        <f t="shared" si="33"/>
        <v>59.436440000000005</v>
      </c>
    </row>
    <row r="1049" spans="1:5" x14ac:dyDescent="0.3">
      <c r="A1049" t="s">
        <v>26632</v>
      </c>
      <c r="B1049">
        <v>34793160</v>
      </c>
      <c r="C1049">
        <v>14000000</v>
      </c>
      <c r="D1049">
        <f t="shared" si="32"/>
        <v>20793160</v>
      </c>
      <c r="E1049">
        <f t="shared" si="33"/>
        <v>148.52257142857144</v>
      </c>
    </row>
    <row r="1050" spans="1:5" x14ac:dyDescent="0.3">
      <c r="A1050" t="s">
        <v>25419</v>
      </c>
      <c r="B1050">
        <v>58700247</v>
      </c>
      <c r="C1050">
        <v>38000000</v>
      </c>
      <c r="D1050">
        <f t="shared" si="32"/>
        <v>20700247</v>
      </c>
      <c r="E1050">
        <f t="shared" si="33"/>
        <v>54.474334210526322</v>
      </c>
    </row>
    <row r="1051" spans="1:5" x14ac:dyDescent="0.3">
      <c r="A1051" t="s">
        <v>27048</v>
      </c>
      <c r="B1051">
        <v>29200000</v>
      </c>
      <c r="C1051">
        <v>8500000</v>
      </c>
      <c r="D1051">
        <f t="shared" si="32"/>
        <v>20700000</v>
      </c>
      <c r="E1051">
        <f t="shared" si="33"/>
        <v>243.52941176470586</v>
      </c>
    </row>
    <row r="1052" spans="1:5" x14ac:dyDescent="0.3">
      <c r="A1052" t="s">
        <v>26007</v>
      </c>
      <c r="B1052">
        <v>34700000</v>
      </c>
      <c r="C1052">
        <v>14000000</v>
      </c>
      <c r="D1052">
        <f t="shared" si="32"/>
        <v>20700000</v>
      </c>
      <c r="E1052">
        <f t="shared" si="33"/>
        <v>147.85714285714286</v>
      </c>
    </row>
    <row r="1053" spans="1:5" x14ac:dyDescent="0.3">
      <c r="A1053" t="s">
        <v>24850</v>
      </c>
      <c r="B1053">
        <v>81687587</v>
      </c>
      <c r="C1053">
        <v>61000000</v>
      </c>
      <c r="D1053">
        <f t="shared" si="32"/>
        <v>20687587</v>
      </c>
      <c r="E1053">
        <f t="shared" si="33"/>
        <v>33.914077049180328</v>
      </c>
    </row>
    <row r="1054" spans="1:5" x14ac:dyDescent="0.3">
      <c r="A1054" t="s">
        <v>26903</v>
      </c>
      <c r="B1054">
        <v>30651422</v>
      </c>
      <c r="C1054">
        <v>10000000</v>
      </c>
      <c r="D1054">
        <f t="shared" si="32"/>
        <v>20651422</v>
      </c>
      <c r="E1054">
        <f t="shared" si="33"/>
        <v>206.51421999999999</v>
      </c>
    </row>
    <row r="1055" spans="1:5" x14ac:dyDescent="0.3">
      <c r="A1055" t="s">
        <v>24851</v>
      </c>
      <c r="B1055">
        <v>80574010</v>
      </c>
      <c r="C1055">
        <v>60000000</v>
      </c>
      <c r="D1055">
        <f t="shared" si="32"/>
        <v>20574010</v>
      </c>
      <c r="E1055">
        <f t="shared" si="33"/>
        <v>34.290016666666666</v>
      </c>
    </row>
    <row r="1056" spans="1:5" x14ac:dyDescent="0.3">
      <c r="A1056" t="s">
        <v>26405</v>
      </c>
      <c r="B1056">
        <v>37566230</v>
      </c>
      <c r="C1056">
        <v>17000000</v>
      </c>
      <c r="D1056">
        <f t="shared" si="32"/>
        <v>20566230</v>
      </c>
      <c r="E1056">
        <f t="shared" si="33"/>
        <v>120.97782352941175</v>
      </c>
    </row>
    <row r="1057" spans="1:5" x14ac:dyDescent="0.3">
      <c r="A1057" t="s">
        <v>25184</v>
      </c>
      <c r="B1057">
        <v>65557989</v>
      </c>
      <c r="C1057">
        <v>45000000</v>
      </c>
      <c r="D1057">
        <f t="shared" si="32"/>
        <v>20557989</v>
      </c>
      <c r="E1057">
        <f t="shared" si="33"/>
        <v>45.684419999999996</v>
      </c>
    </row>
    <row r="1058" spans="1:5" x14ac:dyDescent="0.3">
      <c r="A1058" t="s">
        <v>24854</v>
      </c>
      <c r="B1058">
        <v>75530832</v>
      </c>
      <c r="C1058">
        <v>55000000</v>
      </c>
      <c r="D1058">
        <f t="shared" si="32"/>
        <v>20530832</v>
      </c>
      <c r="E1058">
        <f t="shared" si="33"/>
        <v>37.328785454545454</v>
      </c>
    </row>
    <row r="1059" spans="1:5" x14ac:dyDescent="0.3">
      <c r="A1059" t="s">
        <v>25860</v>
      </c>
      <c r="B1059">
        <v>46455802</v>
      </c>
      <c r="C1059">
        <v>26000000</v>
      </c>
      <c r="D1059">
        <f t="shared" si="32"/>
        <v>20455802</v>
      </c>
      <c r="E1059">
        <f t="shared" si="33"/>
        <v>78.676161538461542</v>
      </c>
    </row>
    <row r="1060" spans="1:5" x14ac:dyDescent="0.3">
      <c r="A1060" t="s">
        <v>24790</v>
      </c>
      <c r="B1060">
        <v>70450000</v>
      </c>
      <c r="C1060">
        <v>50000000</v>
      </c>
      <c r="D1060">
        <f t="shared" si="32"/>
        <v>20450000</v>
      </c>
      <c r="E1060">
        <f t="shared" si="33"/>
        <v>40.9</v>
      </c>
    </row>
    <row r="1061" spans="1:5" x14ac:dyDescent="0.3">
      <c r="A1061" t="s">
        <v>26349</v>
      </c>
      <c r="B1061">
        <v>21378000</v>
      </c>
      <c r="C1061">
        <v>1000000</v>
      </c>
      <c r="D1061">
        <f t="shared" si="32"/>
        <v>20378000</v>
      </c>
      <c r="E1061">
        <f t="shared" si="33"/>
        <v>2037.8</v>
      </c>
    </row>
    <row r="1062" spans="1:5" x14ac:dyDescent="0.3">
      <c r="A1062" t="s">
        <v>26904</v>
      </c>
      <c r="B1062">
        <v>30306281</v>
      </c>
      <c r="C1062">
        <v>10000000</v>
      </c>
      <c r="D1062">
        <f t="shared" si="32"/>
        <v>20306281</v>
      </c>
      <c r="E1062">
        <f t="shared" si="33"/>
        <v>203.06280999999998</v>
      </c>
    </row>
    <row r="1063" spans="1:5" x14ac:dyDescent="0.3">
      <c r="A1063" t="s">
        <v>25682</v>
      </c>
      <c r="B1063">
        <v>50300000</v>
      </c>
      <c r="C1063">
        <v>30000000</v>
      </c>
      <c r="D1063">
        <f t="shared" si="32"/>
        <v>20300000</v>
      </c>
      <c r="E1063">
        <f t="shared" si="33"/>
        <v>67.666666666666657</v>
      </c>
    </row>
    <row r="1064" spans="1:5" x14ac:dyDescent="0.3">
      <c r="A1064" t="s">
        <v>25495</v>
      </c>
      <c r="B1064">
        <v>55291815</v>
      </c>
      <c r="C1064">
        <v>35000000</v>
      </c>
      <c r="D1064">
        <f t="shared" si="32"/>
        <v>20291815</v>
      </c>
      <c r="E1064">
        <f t="shared" si="33"/>
        <v>57.976614285714291</v>
      </c>
    </row>
    <row r="1065" spans="1:5" x14ac:dyDescent="0.3">
      <c r="A1065" t="s">
        <v>24724</v>
      </c>
      <c r="B1065">
        <v>80281096</v>
      </c>
      <c r="C1065">
        <v>60000000</v>
      </c>
      <c r="D1065">
        <f t="shared" si="32"/>
        <v>20281096</v>
      </c>
      <c r="E1065">
        <f t="shared" si="33"/>
        <v>33.80182666666667</v>
      </c>
    </row>
    <row r="1066" spans="1:5" x14ac:dyDescent="0.3">
      <c r="A1066" t="s">
        <v>27232</v>
      </c>
      <c r="B1066">
        <v>26236603</v>
      </c>
      <c r="C1066">
        <v>6000000</v>
      </c>
      <c r="D1066">
        <f t="shared" si="32"/>
        <v>20236603</v>
      </c>
      <c r="E1066">
        <f t="shared" si="33"/>
        <v>337.27671666666669</v>
      </c>
    </row>
    <row r="1067" spans="1:5" x14ac:dyDescent="0.3">
      <c r="A1067" t="s">
        <v>24610</v>
      </c>
      <c r="B1067">
        <v>100169068</v>
      </c>
      <c r="C1067">
        <v>80000000</v>
      </c>
      <c r="D1067">
        <f t="shared" si="32"/>
        <v>20169068</v>
      </c>
      <c r="E1067">
        <f t="shared" si="33"/>
        <v>25.211335000000002</v>
      </c>
    </row>
    <row r="1068" spans="1:5" x14ac:dyDescent="0.3">
      <c r="A1068" t="s">
        <v>25492</v>
      </c>
      <c r="B1068">
        <v>54132596</v>
      </c>
      <c r="C1068">
        <v>34000000</v>
      </c>
      <c r="D1068">
        <f t="shared" si="32"/>
        <v>20132596</v>
      </c>
      <c r="E1068">
        <f t="shared" si="33"/>
        <v>59.213517647058822</v>
      </c>
    </row>
    <row r="1069" spans="1:5" x14ac:dyDescent="0.3">
      <c r="A1069" t="s">
        <v>25929</v>
      </c>
      <c r="B1069">
        <v>45089048</v>
      </c>
      <c r="C1069">
        <v>25000000</v>
      </c>
      <c r="D1069">
        <f t="shared" si="32"/>
        <v>20089048</v>
      </c>
      <c r="E1069">
        <f t="shared" si="33"/>
        <v>80.356192000000007</v>
      </c>
    </row>
    <row r="1070" spans="1:5" x14ac:dyDescent="0.3">
      <c r="A1070" t="s">
        <v>26908</v>
      </c>
      <c r="B1070">
        <v>28563926</v>
      </c>
      <c r="C1070">
        <v>8500000</v>
      </c>
      <c r="D1070">
        <f t="shared" si="32"/>
        <v>20063926</v>
      </c>
      <c r="E1070">
        <f t="shared" si="33"/>
        <v>236.04618823529412</v>
      </c>
    </row>
    <row r="1071" spans="1:5" x14ac:dyDescent="0.3">
      <c r="A1071" t="s">
        <v>26534</v>
      </c>
      <c r="B1071">
        <v>35054909</v>
      </c>
      <c r="C1071">
        <v>15000000</v>
      </c>
      <c r="D1071">
        <f t="shared" si="32"/>
        <v>20054909</v>
      </c>
      <c r="E1071">
        <f t="shared" si="33"/>
        <v>133.69939333333335</v>
      </c>
    </row>
    <row r="1072" spans="1:5" x14ac:dyDescent="0.3">
      <c r="A1072" t="s">
        <v>24859</v>
      </c>
      <c r="B1072">
        <v>80033643</v>
      </c>
      <c r="C1072">
        <v>60000000</v>
      </c>
      <c r="D1072">
        <f t="shared" si="32"/>
        <v>20033643</v>
      </c>
      <c r="E1072">
        <f t="shared" si="33"/>
        <v>33.389404999999996</v>
      </c>
    </row>
    <row r="1073" spans="1:5" x14ac:dyDescent="0.3">
      <c r="A1073" t="s">
        <v>26522</v>
      </c>
      <c r="B1073">
        <v>35007180</v>
      </c>
      <c r="C1073">
        <v>15000000</v>
      </c>
      <c r="D1073">
        <f t="shared" si="32"/>
        <v>20007180</v>
      </c>
      <c r="E1073">
        <f t="shared" si="33"/>
        <v>133.38120000000001</v>
      </c>
    </row>
    <row r="1074" spans="1:5" x14ac:dyDescent="0.3">
      <c r="A1074" t="s">
        <v>24692</v>
      </c>
      <c r="B1074">
        <v>94999143</v>
      </c>
      <c r="C1074">
        <v>75000000</v>
      </c>
      <c r="D1074">
        <f t="shared" si="32"/>
        <v>19999143</v>
      </c>
      <c r="E1074">
        <f t="shared" si="33"/>
        <v>26.665524000000001</v>
      </c>
    </row>
    <row r="1075" spans="1:5" x14ac:dyDescent="0.3">
      <c r="A1075" t="s">
        <v>24405</v>
      </c>
      <c r="B1075">
        <v>129995817</v>
      </c>
      <c r="C1075">
        <v>110000000</v>
      </c>
      <c r="D1075">
        <f t="shared" si="32"/>
        <v>19995817</v>
      </c>
      <c r="E1075">
        <f t="shared" si="33"/>
        <v>18.178015454545456</v>
      </c>
    </row>
    <row r="1076" spans="1:5" x14ac:dyDescent="0.3">
      <c r="A1076" t="s">
        <v>26783</v>
      </c>
      <c r="B1076">
        <v>31990064</v>
      </c>
      <c r="C1076">
        <v>12000000</v>
      </c>
      <c r="D1076">
        <f t="shared" si="32"/>
        <v>19990064</v>
      </c>
      <c r="E1076">
        <f t="shared" si="33"/>
        <v>166.58386666666667</v>
      </c>
    </row>
    <row r="1077" spans="1:5" x14ac:dyDescent="0.3">
      <c r="A1077" t="s">
        <v>24199</v>
      </c>
      <c r="B1077">
        <v>234903076</v>
      </c>
      <c r="C1077">
        <v>215000000</v>
      </c>
      <c r="D1077">
        <f t="shared" si="32"/>
        <v>19903076</v>
      </c>
      <c r="E1077">
        <f t="shared" si="33"/>
        <v>9.2572446511627913</v>
      </c>
    </row>
    <row r="1078" spans="1:5" x14ac:dyDescent="0.3">
      <c r="A1078" t="s">
        <v>27319</v>
      </c>
      <c r="B1078">
        <v>24809547</v>
      </c>
      <c r="C1078">
        <v>5000000</v>
      </c>
      <c r="D1078">
        <f t="shared" si="32"/>
        <v>19809547</v>
      </c>
      <c r="E1078">
        <f t="shared" si="33"/>
        <v>396.19094000000001</v>
      </c>
    </row>
    <row r="1079" spans="1:5" x14ac:dyDescent="0.3">
      <c r="A1079" t="s">
        <v>26685</v>
      </c>
      <c r="B1079">
        <v>27979400</v>
      </c>
      <c r="C1079">
        <v>8200000</v>
      </c>
      <c r="D1079">
        <f t="shared" si="32"/>
        <v>19779400</v>
      </c>
      <c r="E1079">
        <f t="shared" si="33"/>
        <v>241.2121951219512</v>
      </c>
    </row>
    <row r="1080" spans="1:5" x14ac:dyDescent="0.3">
      <c r="A1080" t="s">
        <v>26160</v>
      </c>
      <c r="B1080">
        <v>39737645</v>
      </c>
      <c r="C1080">
        <v>20000000</v>
      </c>
      <c r="D1080">
        <f t="shared" si="32"/>
        <v>19737645</v>
      </c>
      <c r="E1080">
        <f t="shared" si="33"/>
        <v>98.688225000000003</v>
      </c>
    </row>
    <row r="1081" spans="1:5" x14ac:dyDescent="0.3">
      <c r="A1081" t="s">
        <v>25916</v>
      </c>
      <c r="B1081">
        <v>44700000</v>
      </c>
      <c r="C1081">
        <v>25000000</v>
      </c>
      <c r="D1081">
        <f t="shared" si="32"/>
        <v>19700000</v>
      </c>
      <c r="E1081">
        <f t="shared" si="33"/>
        <v>78.8</v>
      </c>
    </row>
    <row r="1082" spans="1:5" x14ac:dyDescent="0.3">
      <c r="A1082" t="s">
        <v>26769</v>
      </c>
      <c r="B1082">
        <v>31691811</v>
      </c>
      <c r="C1082">
        <v>12000000</v>
      </c>
      <c r="D1082">
        <f t="shared" si="32"/>
        <v>19691811</v>
      </c>
      <c r="E1082">
        <f t="shared" si="33"/>
        <v>164.09842499999999</v>
      </c>
    </row>
    <row r="1083" spans="1:5" x14ac:dyDescent="0.3">
      <c r="A1083" t="s">
        <v>26768</v>
      </c>
      <c r="B1083">
        <v>31597131</v>
      </c>
      <c r="C1083">
        <v>12000000</v>
      </c>
      <c r="D1083">
        <f t="shared" si="32"/>
        <v>19597131</v>
      </c>
      <c r="E1083">
        <f t="shared" si="33"/>
        <v>163.309425</v>
      </c>
    </row>
    <row r="1084" spans="1:5" x14ac:dyDescent="0.3">
      <c r="A1084" t="s">
        <v>25329</v>
      </c>
      <c r="B1084">
        <v>59588068</v>
      </c>
      <c r="C1084">
        <v>40000000</v>
      </c>
      <c r="D1084">
        <f t="shared" si="32"/>
        <v>19588068</v>
      </c>
      <c r="E1084">
        <f t="shared" si="33"/>
        <v>48.970170000000003</v>
      </c>
    </row>
    <row r="1085" spans="1:5" x14ac:dyDescent="0.3">
      <c r="A1085" t="s">
        <v>24858</v>
      </c>
      <c r="B1085">
        <v>74540762</v>
      </c>
      <c r="C1085">
        <v>55000000</v>
      </c>
      <c r="D1085">
        <f t="shared" si="32"/>
        <v>19540762</v>
      </c>
      <c r="E1085">
        <f t="shared" si="33"/>
        <v>35.528658181818187</v>
      </c>
    </row>
    <row r="1086" spans="1:5" x14ac:dyDescent="0.3">
      <c r="A1086" t="s">
        <v>25861</v>
      </c>
      <c r="B1086">
        <v>45506619</v>
      </c>
      <c r="C1086">
        <v>26000000</v>
      </c>
      <c r="D1086">
        <f t="shared" si="32"/>
        <v>19506619</v>
      </c>
      <c r="E1086">
        <f t="shared" si="33"/>
        <v>75.025457692307697</v>
      </c>
    </row>
    <row r="1087" spans="1:5" x14ac:dyDescent="0.3">
      <c r="A1087" t="s">
        <v>26905</v>
      </c>
      <c r="B1087">
        <v>29500000</v>
      </c>
      <c r="C1087">
        <v>10000000</v>
      </c>
      <c r="D1087">
        <f t="shared" si="32"/>
        <v>19500000</v>
      </c>
      <c r="E1087">
        <f t="shared" si="33"/>
        <v>195</v>
      </c>
    </row>
    <row r="1088" spans="1:5" x14ac:dyDescent="0.3">
      <c r="A1088" t="s">
        <v>25454</v>
      </c>
      <c r="B1088">
        <v>55500000</v>
      </c>
      <c r="C1088">
        <v>36000000</v>
      </c>
      <c r="D1088">
        <f t="shared" si="32"/>
        <v>19500000</v>
      </c>
      <c r="E1088">
        <f t="shared" si="33"/>
        <v>54.166666666666664</v>
      </c>
    </row>
    <row r="1089" spans="1:5" x14ac:dyDescent="0.3">
      <c r="A1089" t="s">
        <v>25864</v>
      </c>
      <c r="B1089">
        <v>45489752</v>
      </c>
      <c r="C1089">
        <v>26000000</v>
      </c>
      <c r="D1089">
        <f t="shared" si="32"/>
        <v>19489752</v>
      </c>
      <c r="E1089">
        <f t="shared" si="33"/>
        <v>74.960584615384619</v>
      </c>
    </row>
    <row r="1090" spans="1:5" x14ac:dyDescent="0.3">
      <c r="A1090" t="s">
        <v>25917</v>
      </c>
      <c r="B1090">
        <v>44455658</v>
      </c>
      <c r="C1090">
        <v>25000000</v>
      </c>
      <c r="D1090">
        <f t="shared" ref="D1090:D1153" si="34">B1090-C1090</f>
        <v>19455658</v>
      </c>
      <c r="E1090">
        <f t="shared" ref="E1090:E1153" si="35">(D1090/C1090)*100</f>
        <v>77.822631999999999</v>
      </c>
    </row>
    <row r="1091" spans="1:5" x14ac:dyDescent="0.3">
      <c r="A1091" t="s">
        <v>27548</v>
      </c>
      <c r="B1091">
        <v>22202612</v>
      </c>
      <c r="C1091">
        <v>2800000</v>
      </c>
      <c r="D1091">
        <f t="shared" si="34"/>
        <v>19402612</v>
      </c>
      <c r="E1091">
        <f t="shared" si="35"/>
        <v>692.95042857142857</v>
      </c>
    </row>
    <row r="1092" spans="1:5" x14ac:dyDescent="0.3">
      <c r="A1092" t="s">
        <v>26770</v>
      </c>
      <c r="B1092">
        <v>31397498</v>
      </c>
      <c r="C1092">
        <v>12000000</v>
      </c>
      <c r="D1092">
        <f t="shared" si="34"/>
        <v>19397498</v>
      </c>
      <c r="E1092">
        <f t="shared" si="35"/>
        <v>161.64581666666666</v>
      </c>
    </row>
    <row r="1093" spans="1:5" x14ac:dyDescent="0.3">
      <c r="A1093" t="s">
        <v>26907</v>
      </c>
      <c r="B1093">
        <v>29392418</v>
      </c>
      <c r="C1093">
        <v>10000000</v>
      </c>
      <c r="D1093">
        <f t="shared" si="34"/>
        <v>19392418</v>
      </c>
      <c r="E1093">
        <f t="shared" si="35"/>
        <v>193.92418000000001</v>
      </c>
    </row>
    <row r="1094" spans="1:5" x14ac:dyDescent="0.3">
      <c r="A1094" t="s">
        <v>27068</v>
      </c>
      <c r="B1094">
        <v>27362712</v>
      </c>
      <c r="C1094">
        <v>8000000</v>
      </c>
      <c r="D1094">
        <f t="shared" si="34"/>
        <v>19362712</v>
      </c>
      <c r="E1094">
        <f t="shared" si="35"/>
        <v>242.03389999999999</v>
      </c>
    </row>
    <row r="1095" spans="1:5" x14ac:dyDescent="0.3">
      <c r="A1095" t="s">
        <v>27235</v>
      </c>
      <c r="B1095">
        <v>25244700</v>
      </c>
      <c r="C1095">
        <v>6000000</v>
      </c>
      <c r="D1095">
        <f t="shared" si="34"/>
        <v>19244700</v>
      </c>
      <c r="E1095">
        <f t="shared" si="35"/>
        <v>320.745</v>
      </c>
    </row>
    <row r="1096" spans="1:5" x14ac:dyDescent="0.3">
      <c r="A1096" t="s">
        <v>24345</v>
      </c>
      <c r="B1096">
        <v>149234747</v>
      </c>
      <c r="C1096">
        <v>130000000</v>
      </c>
      <c r="D1096">
        <f t="shared" si="34"/>
        <v>19234747</v>
      </c>
      <c r="E1096">
        <f t="shared" si="35"/>
        <v>14.795959230769231</v>
      </c>
    </row>
    <row r="1097" spans="1:5" x14ac:dyDescent="0.3">
      <c r="A1097" t="s">
        <v>25312</v>
      </c>
      <c r="B1097">
        <v>54228104</v>
      </c>
      <c r="C1097">
        <v>35000000</v>
      </c>
      <c r="D1097">
        <f t="shared" si="34"/>
        <v>19228104</v>
      </c>
      <c r="E1097">
        <f t="shared" si="35"/>
        <v>54.937440000000002</v>
      </c>
    </row>
    <row r="1098" spans="1:5" x14ac:dyDescent="0.3">
      <c r="A1098" t="s">
        <v>24441</v>
      </c>
      <c r="B1098">
        <v>119219978</v>
      </c>
      <c r="C1098">
        <v>100000000</v>
      </c>
      <c r="D1098">
        <f t="shared" si="34"/>
        <v>19219978</v>
      </c>
      <c r="E1098">
        <f t="shared" si="35"/>
        <v>19.219977999999998</v>
      </c>
    </row>
    <row r="1099" spans="1:5" x14ac:dyDescent="0.3">
      <c r="A1099" t="s">
        <v>26111</v>
      </c>
      <c r="B1099">
        <v>40219708</v>
      </c>
      <c r="C1099">
        <v>21000000</v>
      </c>
      <c r="D1099">
        <f t="shared" si="34"/>
        <v>19219708</v>
      </c>
      <c r="E1099">
        <f t="shared" si="35"/>
        <v>91.522419047619053</v>
      </c>
    </row>
    <row r="1100" spans="1:5" x14ac:dyDescent="0.3">
      <c r="A1100" t="s">
        <v>25820</v>
      </c>
      <c r="B1100">
        <v>49185998</v>
      </c>
      <c r="C1100">
        <v>30000000</v>
      </c>
      <c r="D1100">
        <f t="shared" si="34"/>
        <v>19185998</v>
      </c>
      <c r="E1100">
        <f t="shared" si="35"/>
        <v>63.953326666666669</v>
      </c>
    </row>
    <row r="1101" spans="1:5" x14ac:dyDescent="0.3">
      <c r="A1101" t="s">
        <v>26771</v>
      </c>
      <c r="B1101">
        <v>31179516</v>
      </c>
      <c r="C1101">
        <v>12000000</v>
      </c>
      <c r="D1101">
        <f t="shared" si="34"/>
        <v>19179516</v>
      </c>
      <c r="E1101">
        <f t="shared" si="35"/>
        <v>159.82929999999999</v>
      </c>
    </row>
    <row r="1102" spans="1:5" x14ac:dyDescent="0.3">
      <c r="A1102" t="s">
        <v>26772</v>
      </c>
      <c r="B1102">
        <v>31155435</v>
      </c>
      <c r="C1102">
        <v>12000000</v>
      </c>
      <c r="D1102">
        <f t="shared" si="34"/>
        <v>19155435</v>
      </c>
      <c r="E1102">
        <f t="shared" si="35"/>
        <v>159.628625</v>
      </c>
    </row>
    <row r="1103" spans="1:5" x14ac:dyDescent="0.3">
      <c r="A1103" t="s">
        <v>26163</v>
      </c>
      <c r="B1103">
        <v>39143839</v>
      </c>
      <c r="C1103">
        <v>20000000</v>
      </c>
      <c r="D1103">
        <f t="shared" si="34"/>
        <v>19143839</v>
      </c>
      <c r="E1103">
        <f t="shared" si="35"/>
        <v>95.719194999999999</v>
      </c>
    </row>
    <row r="1104" spans="1:5" x14ac:dyDescent="0.3">
      <c r="A1104" t="s">
        <v>27313</v>
      </c>
      <c r="B1104">
        <v>24138847</v>
      </c>
      <c r="C1104">
        <v>5000000</v>
      </c>
      <c r="D1104">
        <f t="shared" si="34"/>
        <v>19138847</v>
      </c>
      <c r="E1104">
        <f t="shared" si="35"/>
        <v>382.77694000000002</v>
      </c>
    </row>
    <row r="1105" spans="1:5" x14ac:dyDescent="0.3">
      <c r="A1105" t="s">
        <v>26308</v>
      </c>
      <c r="B1105">
        <v>39103378</v>
      </c>
      <c r="C1105">
        <v>20000000</v>
      </c>
      <c r="D1105">
        <f t="shared" si="34"/>
        <v>19103378</v>
      </c>
      <c r="E1105">
        <f t="shared" si="35"/>
        <v>95.516890000000004</v>
      </c>
    </row>
    <row r="1106" spans="1:5" x14ac:dyDescent="0.3">
      <c r="A1106" t="s">
        <v>27585</v>
      </c>
      <c r="B1106">
        <v>21300000</v>
      </c>
      <c r="C1106">
        <v>2200000</v>
      </c>
      <c r="D1106">
        <f t="shared" si="34"/>
        <v>19100000</v>
      </c>
      <c r="E1106">
        <f t="shared" si="35"/>
        <v>868.18181818181813</v>
      </c>
    </row>
    <row r="1107" spans="1:5" x14ac:dyDescent="0.3">
      <c r="A1107" t="s">
        <v>25308</v>
      </c>
      <c r="B1107">
        <v>59068786</v>
      </c>
      <c r="C1107">
        <v>40000000</v>
      </c>
      <c r="D1107">
        <f t="shared" si="34"/>
        <v>19068786</v>
      </c>
      <c r="E1107">
        <f t="shared" si="35"/>
        <v>47.671965</v>
      </c>
    </row>
    <row r="1108" spans="1:5" x14ac:dyDescent="0.3">
      <c r="A1108" t="s">
        <v>27228</v>
      </c>
      <c r="B1108">
        <v>25047631</v>
      </c>
      <c r="C1108">
        <v>6000000</v>
      </c>
      <c r="D1108">
        <f t="shared" si="34"/>
        <v>19047631</v>
      </c>
      <c r="E1108">
        <f t="shared" si="35"/>
        <v>317.46051666666671</v>
      </c>
    </row>
    <row r="1109" spans="1:5" x14ac:dyDescent="0.3">
      <c r="A1109" t="s">
        <v>25674</v>
      </c>
      <c r="B1109">
        <v>56044241</v>
      </c>
      <c r="C1109">
        <v>37000000</v>
      </c>
      <c r="D1109">
        <f t="shared" si="34"/>
        <v>19044241</v>
      </c>
      <c r="E1109">
        <f t="shared" si="35"/>
        <v>51.470921621621621</v>
      </c>
    </row>
    <row r="1110" spans="1:5" x14ac:dyDescent="0.3">
      <c r="A1110" t="s">
        <v>26929</v>
      </c>
      <c r="B1110">
        <v>28873374</v>
      </c>
      <c r="C1110">
        <v>10000000</v>
      </c>
      <c r="D1110">
        <f t="shared" si="34"/>
        <v>18873374</v>
      </c>
      <c r="E1110">
        <f t="shared" si="35"/>
        <v>188.73374000000001</v>
      </c>
    </row>
    <row r="1111" spans="1:5" x14ac:dyDescent="0.3">
      <c r="A1111" t="s">
        <v>26542</v>
      </c>
      <c r="B1111">
        <v>33860010</v>
      </c>
      <c r="C1111">
        <v>15000000</v>
      </c>
      <c r="D1111">
        <f t="shared" si="34"/>
        <v>18860010</v>
      </c>
      <c r="E1111">
        <f t="shared" si="35"/>
        <v>125.73339999999999</v>
      </c>
    </row>
    <row r="1112" spans="1:5" x14ac:dyDescent="0.3">
      <c r="A1112" t="s">
        <v>26525</v>
      </c>
      <c r="B1112">
        <v>33771174</v>
      </c>
      <c r="C1112">
        <v>15000000</v>
      </c>
      <c r="D1112">
        <f t="shared" si="34"/>
        <v>18771174</v>
      </c>
      <c r="E1112">
        <f t="shared" si="35"/>
        <v>125.14116</v>
      </c>
    </row>
    <row r="1113" spans="1:5" x14ac:dyDescent="0.3">
      <c r="A1113" t="s">
        <v>25578</v>
      </c>
      <c r="B1113">
        <v>51758599</v>
      </c>
      <c r="C1113">
        <v>33000000</v>
      </c>
      <c r="D1113">
        <f t="shared" si="34"/>
        <v>18758599</v>
      </c>
      <c r="E1113">
        <f t="shared" si="35"/>
        <v>56.84423939393939</v>
      </c>
    </row>
    <row r="1114" spans="1:5" x14ac:dyDescent="0.3">
      <c r="A1114" t="s">
        <v>26539</v>
      </c>
      <c r="B1114">
        <v>32645546</v>
      </c>
      <c r="C1114">
        <v>14000000</v>
      </c>
      <c r="D1114">
        <f t="shared" si="34"/>
        <v>18645546</v>
      </c>
      <c r="E1114">
        <f t="shared" si="35"/>
        <v>133.18247142857143</v>
      </c>
    </row>
    <row r="1115" spans="1:5" x14ac:dyDescent="0.3">
      <c r="A1115" t="s">
        <v>26407</v>
      </c>
      <c r="B1115">
        <v>35635046</v>
      </c>
      <c r="C1115">
        <v>17000000</v>
      </c>
      <c r="D1115">
        <f t="shared" si="34"/>
        <v>18635046</v>
      </c>
      <c r="E1115">
        <f t="shared" si="35"/>
        <v>109.61791764705882</v>
      </c>
    </row>
    <row r="1116" spans="1:5" x14ac:dyDescent="0.3">
      <c r="A1116" t="s">
        <v>27145</v>
      </c>
      <c r="B1116">
        <v>25625110</v>
      </c>
      <c r="C1116">
        <v>7000000</v>
      </c>
      <c r="D1116">
        <f t="shared" si="34"/>
        <v>18625110</v>
      </c>
      <c r="E1116">
        <f t="shared" si="35"/>
        <v>266.07299999999998</v>
      </c>
    </row>
    <row r="1117" spans="1:5" x14ac:dyDescent="0.3">
      <c r="A1117" t="s">
        <v>25878</v>
      </c>
      <c r="B1117">
        <v>33565375</v>
      </c>
      <c r="C1117">
        <v>15000000</v>
      </c>
      <c r="D1117">
        <f t="shared" si="34"/>
        <v>18565375</v>
      </c>
      <c r="E1117">
        <f t="shared" si="35"/>
        <v>123.76916666666666</v>
      </c>
    </row>
    <row r="1118" spans="1:5" x14ac:dyDescent="0.3">
      <c r="A1118" t="s">
        <v>27320</v>
      </c>
      <c r="B1118">
        <v>23031390</v>
      </c>
      <c r="C1118">
        <v>4500000</v>
      </c>
      <c r="D1118">
        <f t="shared" si="34"/>
        <v>18531390</v>
      </c>
      <c r="E1118">
        <f t="shared" si="35"/>
        <v>411.80866666666668</v>
      </c>
    </row>
    <row r="1119" spans="1:5" x14ac:dyDescent="0.3">
      <c r="A1119" t="s">
        <v>25139</v>
      </c>
      <c r="B1119">
        <v>66488090</v>
      </c>
      <c r="C1119">
        <v>48000000</v>
      </c>
      <c r="D1119">
        <f t="shared" si="34"/>
        <v>18488090</v>
      </c>
      <c r="E1119">
        <f t="shared" si="35"/>
        <v>38.516854166666661</v>
      </c>
    </row>
    <row r="1120" spans="1:5" x14ac:dyDescent="0.3">
      <c r="A1120" t="s">
        <v>24509</v>
      </c>
      <c r="B1120">
        <v>110416702</v>
      </c>
      <c r="C1120">
        <v>92000000</v>
      </c>
      <c r="D1120">
        <f t="shared" si="34"/>
        <v>18416702</v>
      </c>
      <c r="E1120">
        <f t="shared" si="35"/>
        <v>20.018154347826087</v>
      </c>
    </row>
    <row r="1121" spans="1:5" x14ac:dyDescent="0.3">
      <c r="A1121" t="s">
        <v>26764</v>
      </c>
      <c r="B1121">
        <v>30400000</v>
      </c>
      <c r="C1121">
        <v>12000000</v>
      </c>
      <c r="D1121">
        <f t="shared" si="34"/>
        <v>18400000</v>
      </c>
      <c r="E1121">
        <f t="shared" si="35"/>
        <v>153.33333333333334</v>
      </c>
    </row>
    <row r="1122" spans="1:5" x14ac:dyDescent="0.3">
      <c r="A1122" t="s">
        <v>26527</v>
      </c>
      <c r="B1122">
        <v>33386128</v>
      </c>
      <c r="C1122">
        <v>15000000</v>
      </c>
      <c r="D1122">
        <f t="shared" si="34"/>
        <v>18386128</v>
      </c>
      <c r="E1122">
        <f t="shared" si="35"/>
        <v>122.57418666666666</v>
      </c>
    </row>
    <row r="1123" spans="1:5" x14ac:dyDescent="0.3">
      <c r="A1123" t="s">
        <v>24353</v>
      </c>
      <c r="B1123">
        <v>148337537</v>
      </c>
      <c r="C1123">
        <v>130000000</v>
      </c>
      <c r="D1123">
        <f t="shared" si="34"/>
        <v>18337537</v>
      </c>
      <c r="E1123">
        <f t="shared" si="35"/>
        <v>14.105797692307693</v>
      </c>
    </row>
    <row r="1124" spans="1:5" x14ac:dyDescent="0.3">
      <c r="A1124" t="s">
        <v>26524</v>
      </c>
      <c r="B1124">
        <v>34308901</v>
      </c>
      <c r="C1124">
        <v>16000000</v>
      </c>
      <c r="D1124">
        <f t="shared" si="34"/>
        <v>18308901</v>
      </c>
      <c r="E1124">
        <f t="shared" si="35"/>
        <v>114.43063124999999</v>
      </c>
    </row>
    <row r="1125" spans="1:5" x14ac:dyDescent="0.3">
      <c r="A1125" t="s">
        <v>27115</v>
      </c>
      <c r="B1125">
        <v>24792061</v>
      </c>
      <c r="C1125">
        <v>6500000</v>
      </c>
      <c r="D1125">
        <f t="shared" si="34"/>
        <v>18292061</v>
      </c>
      <c r="E1125">
        <f t="shared" si="35"/>
        <v>281.41632307692305</v>
      </c>
    </row>
    <row r="1126" spans="1:5" x14ac:dyDescent="0.3">
      <c r="A1126" t="s">
        <v>26072</v>
      </c>
      <c r="B1126">
        <v>40270895</v>
      </c>
      <c r="C1126">
        <v>22000000</v>
      </c>
      <c r="D1126">
        <f t="shared" si="34"/>
        <v>18270895</v>
      </c>
      <c r="E1126">
        <f t="shared" si="35"/>
        <v>83.049522727272731</v>
      </c>
    </row>
    <row r="1127" spans="1:5" x14ac:dyDescent="0.3">
      <c r="A1127" t="s">
        <v>24305</v>
      </c>
      <c r="B1127">
        <v>160201106</v>
      </c>
      <c r="C1127">
        <v>142000000</v>
      </c>
      <c r="D1127">
        <f t="shared" si="34"/>
        <v>18201106</v>
      </c>
      <c r="E1127">
        <f t="shared" si="35"/>
        <v>12.817680281690141</v>
      </c>
    </row>
    <row r="1128" spans="1:5" x14ac:dyDescent="0.3">
      <c r="A1128" t="s">
        <v>27472</v>
      </c>
      <c r="B1128">
        <v>20167424</v>
      </c>
      <c r="C1128">
        <v>2000000</v>
      </c>
      <c r="D1128">
        <f t="shared" si="34"/>
        <v>18167424</v>
      </c>
      <c r="E1128">
        <f t="shared" si="35"/>
        <v>908.37120000000004</v>
      </c>
    </row>
    <row r="1129" spans="1:5" x14ac:dyDescent="0.3">
      <c r="A1129" t="s">
        <v>25931</v>
      </c>
      <c r="B1129">
        <v>35143332</v>
      </c>
      <c r="C1129">
        <v>17000000</v>
      </c>
      <c r="D1129">
        <f t="shared" si="34"/>
        <v>18143332</v>
      </c>
      <c r="E1129">
        <f t="shared" si="35"/>
        <v>106.72548235294117</v>
      </c>
    </row>
    <row r="1130" spans="1:5" x14ac:dyDescent="0.3">
      <c r="A1130" t="s">
        <v>27072</v>
      </c>
      <c r="B1130">
        <v>26049082</v>
      </c>
      <c r="C1130">
        <v>8000000</v>
      </c>
      <c r="D1130">
        <f t="shared" si="34"/>
        <v>18049082</v>
      </c>
      <c r="E1130">
        <f t="shared" si="35"/>
        <v>225.61352499999998</v>
      </c>
    </row>
    <row r="1131" spans="1:5" x14ac:dyDescent="0.3">
      <c r="A1131" t="s">
        <v>25796</v>
      </c>
      <c r="B1131">
        <v>48043505</v>
      </c>
      <c r="C1131">
        <v>30000000</v>
      </c>
      <c r="D1131">
        <f t="shared" si="34"/>
        <v>18043505</v>
      </c>
      <c r="E1131">
        <f t="shared" si="35"/>
        <v>60.145016666666663</v>
      </c>
    </row>
    <row r="1132" spans="1:5" x14ac:dyDescent="0.3">
      <c r="A1132" t="s">
        <v>26165</v>
      </c>
      <c r="B1132">
        <v>38037513</v>
      </c>
      <c r="C1132">
        <v>20000000</v>
      </c>
      <c r="D1132">
        <f t="shared" si="34"/>
        <v>18037513</v>
      </c>
      <c r="E1132">
        <f t="shared" si="35"/>
        <v>90.187565000000006</v>
      </c>
    </row>
    <row r="1133" spans="1:5" x14ac:dyDescent="0.3">
      <c r="A1133" t="s">
        <v>25253</v>
      </c>
      <c r="B1133">
        <v>59992760</v>
      </c>
      <c r="C1133">
        <v>42000000</v>
      </c>
      <c r="D1133">
        <f t="shared" si="34"/>
        <v>17992760</v>
      </c>
      <c r="E1133">
        <f t="shared" si="35"/>
        <v>42.839904761904762</v>
      </c>
    </row>
    <row r="1134" spans="1:5" x14ac:dyDescent="0.3">
      <c r="A1134" t="s">
        <v>25313</v>
      </c>
      <c r="B1134">
        <v>57981889</v>
      </c>
      <c r="C1134">
        <v>40000000</v>
      </c>
      <c r="D1134">
        <f t="shared" si="34"/>
        <v>17981889</v>
      </c>
      <c r="E1134">
        <f t="shared" si="35"/>
        <v>44.954722500000003</v>
      </c>
    </row>
    <row r="1135" spans="1:5" x14ac:dyDescent="0.3">
      <c r="A1135" t="s">
        <v>27501</v>
      </c>
      <c r="B1135">
        <v>20966644</v>
      </c>
      <c r="C1135">
        <v>3000000</v>
      </c>
      <c r="D1135">
        <f t="shared" si="34"/>
        <v>17966644</v>
      </c>
      <c r="E1135">
        <f t="shared" si="35"/>
        <v>598.88813333333337</v>
      </c>
    </row>
    <row r="1136" spans="1:5" x14ac:dyDescent="0.3">
      <c r="A1136" t="s">
        <v>27071</v>
      </c>
      <c r="B1136">
        <v>25926543</v>
      </c>
      <c r="C1136">
        <v>8000000</v>
      </c>
      <c r="D1136">
        <f t="shared" si="34"/>
        <v>17926543</v>
      </c>
      <c r="E1136">
        <f t="shared" si="35"/>
        <v>224.08178749999999</v>
      </c>
    </row>
    <row r="1137" spans="1:5" x14ac:dyDescent="0.3">
      <c r="A1137" t="s">
        <v>26017</v>
      </c>
      <c r="B1137">
        <v>41895491</v>
      </c>
      <c r="C1137">
        <v>24000000</v>
      </c>
      <c r="D1137">
        <f t="shared" si="34"/>
        <v>17895491</v>
      </c>
      <c r="E1137">
        <f t="shared" si="35"/>
        <v>74.564545833333327</v>
      </c>
    </row>
    <row r="1138" spans="1:5" x14ac:dyDescent="0.3">
      <c r="A1138" t="s">
        <v>24771</v>
      </c>
      <c r="B1138">
        <v>83892374</v>
      </c>
      <c r="C1138">
        <v>66000000</v>
      </c>
      <c r="D1138">
        <f t="shared" si="34"/>
        <v>17892374</v>
      </c>
      <c r="E1138">
        <f t="shared" si="35"/>
        <v>27.109657575757574</v>
      </c>
    </row>
    <row r="1139" spans="1:5" x14ac:dyDescent="0.3">
      <c r="A1139" t="s">
        <v>27690</v>
      </c>
      <c r="B1139">
        <v>19100000</v>
      </c>
      <c r="C1139">
        <v>1250000</v>
      </c>
      <c r="D1139">
        <f t="shared" si="34"/>
        <v>17850000</v>
      </c>
      <c r="E1139">
        <f t="shared" si="35"/>
        <v>1428</v>
      </c>
    </row>
    <row r="1140" spans="1:5" x14ac:dyDescent="0.3">
      <c r="A1140" t="s">
        <v>25061</v>
      </c>
      <c r="B1140">
        <v>67823573</v>
      </c>
      <c r="C1140">
        <v>50000000</v>
      </c>
      <c r="D1140">
        <f t="shared" si="34"/>
        <v>17823573</v>
      </c>
      <c r="E1140">
        <f t="shared" si="35"/>
        <v>35.647145999999999</v>
      </c>
    </row>
    <row r="1141" spans="1:5" x14ac:dyDescent="0.3">
      <c r="A1141" t="s">
        <v>26912</v>
      </c>
      <c r="B1141">
        <v>27736779</v>
      </c>
      <c r="C1141">
        <v>10000000</v>
      </c>
      <c r="D1141">
        <f t="shared" si="34"/>
        <v>17736779</v>
      </c>
      <c r="E1141">
        <f t="shared" si="35"/>
        <v>177.36779000000001</v>
      </c>
    </row>
    <row r="1142" spans="1:5" x14ac:dyDescent="0.3">
      <c r="A1142" t="s">
        <v>26529</v>
      </c>
      <c r="B1142">
        <v>32721635</v>
      </c>
      <c r="C1142">
        <v>15000000</v>
      </c>
      <c r="D1142">
        <f t="shared" si="34"/>
        <v>17721635</v>
      </c>
      <c r="E1142">
        <f t="shared" si="35"/>
        <v>118.14423333333333</v>
      </c>
    </row>
    <row r="1143" spans="1:5" x14ac:dyDescent="0.3">
      <c r="A1143" t="s">
        <v>24608</v>
      </c>
      <c r="B1143">
        <v>85707116</v>
      </c>
      <c r="C1143">
        <v>68000000</v>
      </c>
      <c r="D1143">
        <f t="shared" si="34"/>
        <v>17707116</v>
      </c>
      <c r="E1143">
        <f t="shared" si="35"/>
        <v>26.039876470588236</v>
      </c>
    </row>
    <row r="1144" spans="1:5" x14ac:dyDescent="0.3">
      <c r="A1144" t="s">
        <v>26164</v>
      </c>
      <c r="B1144">
        <v>37672350</v>
      </c>
      <c r="C1144">
        <v>20000000</v>
      </c>
      <c r="D1144">
        <f t="shared" si="34"/>
        <v>17672350</v>
      </c>
      <c r="E1144">
        <f t="shared" si="35"/>
        <v>88.361750000000001</v>
      </c>
    </row>
    <row r="1145" spans="1:5" x14ac:dyDescent="0.3">
      <c r="A1145" t="s">
        <v>27202</v>
      </c>
      <c r="B1145">
        <v>24103594</v>
      </c>
      <c r="C1145">
        <v>6500000</v>
      </c>
      <c r="D1145">
        <f t="shared" si="34"/>
        <v>17603594</v>
      </c>
      <c r="E1145">
        <f t="shared" si="35"/>
        <v>270.82452307692307</v>
      </c>
    </row>
    <row r="1146" spans="1:5" x14ac:dyDescent="0.3">
      <c r="A1146" t="s">
        <v>24534</v>
      </c>
      <c r="B1146">
        <v>37567440</v>
      </c>
      <c r="C1146">
        <v>20000000</v>
      </c>
      <c r="D1146">
        <f t="shared" si="34"/>
        <v>17567440</v>
      </c>
      <c r="E1146">
        <f t="shared" si="35"/>
        <v>87.83720000000001</v>
      </c>
    </row>
    <row r="1147" spans="1:5" x14ac:dyDescent="0.3">
      <c r="A1147" t="s">
        <v>25692</v>
      </c>
      <c r="B1147">
        <v>42478175</v>
      </c>
      <c r="C1147">
        <v>25000000</v>
      </c>
      <c r="D1147">
        <f t="shared" si="34"/>
        <v>17478175</v>
      </c>
      <c r="E1147">
        <f t="shared" si="35"/>
        <v>69.912700000000001</v>
      </c>
    </row>
    <row r="1148" spans="1:5" x14ac:dyDescent="0.3">
      <c r="A1148" t="s">
        <v>25791</v>
      </c>
      <c r="B1148">
        <v>44450000</v>
      </c>
      <c r="C1148">
        <v>27000000</v>
      </c>
      <c r="D1148">
        <f t="shared" si="34"/>
        <v>17450000</v>
      </c>
      <c r="E1148">
        <f t="shared" si="35"/>
        <v>64.629629629629619</v>
      </c>
    </row>
    <row r="1149" spans="1:5" x14ac:dyDescent="0.3">
      <c r="A1149" t="s">
        <v>26166</v>
      </c>
      <c r="B1149">
        <v>37442180</v>
      </c>
      <c r="C1149">
        <v>20000000</v>
      </c>
      <c r="D1149">
        <f t="shared" si="34"/>
        <v>17442180</v>
      </c>
      <c r="E1149">
        <f t="shared" si="35"/>
        <v>87.210900000000009</v>
      </c>
    </row>
    <row r="1150" spans="1:5" x14ac:dyDescent="0.3">
      <c r="A1150" t="s">
        <v>27415</v>
      </c>
      <c r="B1150">
        <v>20803237</v>
      </c>
      <c r="C1150">
        <v>3500000</v>
      </c>
      <c r="D1150">
        <f t="shared" si="34"/>
        <v>17303237</v>
      </c>
      <c r="E1150">
        <f t="shared" si="35"/>
        <v>494.37819999999999</v>
      </c>
    </row>
    <row r="1151" spans="1:5" x14ac:dyDescent="0.3">
      <c r="A1151" t="s">
        <v>27694</v>
      </c>
      <c r="B1151">
        <v>18488314</v>
      </c>
      <c r="C1151">
        <v>1200000</v>
      </c>
      <c r="D1151">
        <f t="shared" si="34"/>
        <v>17288314</v>
      </c>
      <c r="E1151">
        <f t="shared" si="35"/>
        <v>1440.6928333333333</v>
      </c>
    </row>
    <row r="1152" spans="1:5" x14ac:dyDescent="0.3">
      <c r="A1152" t="s">
        <v>25493</v>
      </c>
      <c r="B1152">
        <v>52277485</v>
      </c>
      <c r="C1152">
        <v>35000000</v>
      </c>
      <c r="D1152">
        <f t="shared" si="34"/>
        <v>17277485</v>
      </c>
      <c r="E1152">
        <f t="shared" si="35"/>
        <v>49.364242857142862</v>
      </c>
    </row>
    <row r="1153" spans="1:5" x14ac:dyDescent="0.3">
      <c r="A1153" t="s">
        <v>27229</v>
      </c>
      <c r="B1153">
        <v>23272306</v>
      </c>
      <c r="C1153">
        <v>6000000</v>
      </c>
      <c r="D1153">
        <f t="shared" si="34"/>
        <v>17272306</v>
      </c>
      <c r="E1153">
        <f t="shared" si="35"/>
        <v>287.87176666666664</v>
      </c>
    </row>
    <row r="1154" spans="1:5" x14ac:dyDescent="0.3">
      <c r="A1154" t="s">
        <v>26162</v>
      </c>
      <c r="B1154">
        <v>39263506</v>
      </c>
      <c r="C1154">
        <v>22000000</v>
      </c>
      <c r="D1154">
        <f t="shared" ref="D1154:D1217" si="36">B1154-C1154</f>
        <v>17263506</v>
      </c>
      <c r="E1154">
        <f t="shared" ref="E1154:E1217" si="37">(D1154/C1154)*100</f>
        <v>78.47048181818181</v>
      </c>
    </row>
    <row r="1155" spans="1:5" x14ac:dyDescent="0.3">
      <c r="A1155" t="s">
        <v>27499</v>
      </c>
      <c r="B1155">
        <v>21244913</v>
      </c>
      <c r="C1155">
        <v>4000000</v>
      </c>
      <c r="D1155">
        <f t="shared" si="36"/>
        <v>17244913</v>
      </c>
      <c r="E1155">
        <f t="shared" si="37"/>
        <v>431.12282500000003</v>
      </c>
    </row>
    <row r="1156" spans="1:5" x14ac:dyDescent="0.3">
      <c r="A1156" t="s">
        <v>24605</v>
      </c>
      <c r="B1156">
        <v>82226474</v>
      </c>
      <c r="C1156">
        <v>65000000</v>
      </c>
      <c r="D1156">
        <f t="shared" si="36"/>
        <v>17226474</v>
      </c>
      <c r="E1156">
        <f t="shared" si="37"/>
        <v>26.50226769230769</v>
      </c>
    </row>
    <row r="1157" spans="1:5" x14ac:dyDescent="0.3">
      <c r="A1157" t="s">
        <v>25792</v>
      </c>
      <c r="B1157">
        <v>45162741</v>
      </c>
      <c r="C1157">
        <v>28000000</v>
      </c>
      <c r="D1157">
        <f t="shared" si="36"/>
        <v>17162741</v>
      </c>
      <c r="E1157">
        <f t="shared" si="37"/>
        <v>61.295503571428569</v>
      </c>
    </row>
    <row r="1158" spans="1:5" x14ac:dyDescent="0.3">
      <c r="A1158" t="s">
        <v>27719</v>
      </c>
      <c r="B1158">
        <v>18112929</v>
      </c>
      <c r="C1158">
        <v>1000000</v>
      </c>
      <c r="D1158">
        <f t="shared" si="36"/>
        <v>17112929</v>
      </c>
      <c r="E1158">
        <f t="shared" si="37"/>
        <v>1711.2929000000001</v>
      </c>
    </row>
    <row r="1159" spans="1:5" x14ac:dyDescent="0.3">
      <c r="A1159" t="s">
        <v>27655</v>
      </c>
      <c r="B1159">
        <v>19067631</v>
      </c>
      <c r="C1159">
        <v>2000000</v>
      </c>
      <c r="D1159">
        <f t="shared" si="36"/>
        <v>17067631</v>
      </c>
      <c r="E1159">
        <f t="shared" si="37"/>
        <v>853.38154999999995</v>
      </c>
    </row>
    <row r="1160" spans="1:5" x14ac:dyDescent="0.3">
      <c r="A1160" t="s">
        <v>24669</v>
      </c>
      <c r="B1160">
        <v>77032279</v>
      </c>
      <c r="C1160">
        <v>60000000</v>
      </c>
      <c r="D1160">
        <f t="shared" si="36"/>
        <v>17032279</v>
      </c>
      <c r="E1160">
        <f t="shared" si="37"/>
        <v>28.387131666666665</v>
      </c>
    </row>
    <row r="1161" spans="1:5" x14ac:dyDescent="0.3">
      <c r="A1161" t="s">
        <v>25317</v>
      </c>
      <c r="B1161">
        <v>57011847</v>
      </c>
      <c r="C1161">
        <v>40000000</v>
      </c>
      <c r="D1161">
        <f t="shared" si="36"/>
        <v>17011847</v>
      </c>
      <c r="E1161">
        <f t="shared" si="37"/>
        <v>42.529617500000001</v>
      </c>
    </row>
    <row r="1162" spans="1:5" x14ac:dyDescent="0.3">
      <c r="A1162" t="s">
        <v>24433</v>
      </c>
      <c r="B1162">
        <v>167007184</v>
      </c>
      <c r="C1162">
        <v>150000000</v>
      </c>
      <c r="D1162">
        <f t="shared" si="36"/>
        <v>17007184</v>
      </c>
      <c r="E1162">
        <f t="shared" si="37"/>
        <v>11.338122666666667</v>
      </c>
    </row>
    <row r="1163" spans="1:5" x14ac:dyDescent="0.3">
      <c r="A1163" t="s">
        <v>27314</v>
      </c>
      <c r="B1163">
        <v>21994911</v>
      </c>
      <c r="C1163">
        <v>5000000</v>
      </c>
      <c r="D1163">
        <f t="shared" si="36"/>
        <v>16994911</v>
      </c>
      <c r="E1163">
        <f t="shared" si="37"/>
        <v>339.89821999999998</v>
      </c>
    </row>
    <row r="1164" spans="1:5" x14ac:dyDescent="0.3">
      <c r="A1164" t="s">
        <v>27717</v>
      </c>
      <c r="B1164">
        <v>17986000</v>
      </c>
      <c r="C1164">
        <v>1000000</v>
      </c>
      <c r="D1164">
        <f t="shared" si="36"/>
        <v>16986000</v>
      </c>
      <c r="E1164">
        <f t="shared" si="37"/>
        <v>1698.6000000000001</v>
      </c>
    </row>
    <row r="1165" spans="1:5" x14ac:dyDescent="0.3">
      <c r="A1165" t="s">
        <v>26634</v>
      </c>
      <c r="B1165">
        <v>29959436</v>
      </c>
      <c r="C1165">
        <v>13000000</v>
      </c>
      <c r="D1165">
        <f t="shared" si="36"/>
        <v>16959436</v>
      </c>
      <c r="E1165">
        <f t="shared" si="37"/>
        <v>130.4572</v>
      </c>
    </row>
    <row r="1166" spans="1:5" x14ac:dyDescent="0.3">
      <c r="A1166" t="s">
        <v>25689</v>
      </c>
      <c r="B1166">
        <v>46875468</v>
      </c>
      <c r="C1166">
        <v>30000000</v>
      </c>
      <c r="D1166">
        <f t="shared" si="36"/>
        <v>16875468</v>
      </c>
      <c r="E1166">
        <f t="shared" si="37"/>
        <v>56.251559999999998</v>
      </c>
    </row>
    <row r="1167" spans="1:5" x14ac:dyDescent="0.3">
      <c r="A1167" t="s">
        <v>26178</v>
      </c>
      <c r="B1167">
        <v>36874745</v>
      </c>
      <c r="C1167">
        <v>20000000</v>
      </c>
      <c r="D1167">
        <f t="shared" si="36"/>
        <v>16874745</v>
      </c>
      <c r="E1167">
        <f t="shared" si="37"/>
        <v>84.373724999999993</v>
      </c>
    </row>
    <row r="1168" spans="1:5" x14ac:dyDescent="0.3">
      <c r="A1168" t="s">
        <v>24454</v>
      </c>
      <c r="B1168">
        <v>116866727</v>
      </c>
      <c r="C1168">
        <v>100000000</v>
      </c>
      <c r="D1168">
        <f t="shared" si="36"/>
        <v>16866727</v>
      </c>
      <c r="E1168">
        <f t="shared" si="37"/>
        <v>16.866727000000001</v>
      </c>
    </row>
    <row r="1169" spans="1:5" x14ac:dyDescent="0.3">
      <c r="A1169" t="s">
        <v>25600</v>
      </c>
      <c r="B1169">
        <v>48814909</v>
      </c>
      <c r="C1169">
        <v>32000000</v>
      </c>
      <c r="D1169">
        <f t="shared" si="36"/>
        <v>16814909</v>
      </c>
      <c r="E1169">
        <f t="shared" si="37"/>
        <v>52.546590625</v>
      </c>
    </row>
    <row r="1170" spans="1:5" x14ac:dyDescent="0.3">
      <c r="A1170" t="s">
        <v>26842</v>
      </c>
      <c r="B1170">
        <v>27669413</v>
      </c>
      <c r="C1170">
        <v>11000000</v>
      </c>
      <c r="D1170">
        <f t="shared" si="36"/>
        <v>16669413</v>
      </c>
      <c r="E1170">
        <f t="shared" si="37"/>
        <v>151.54011818181817</v>
      </c>
    </row>
    <row r="1171" spans="1:5" x14ac:dyDescent="0.3">
      <c r="A1171" t="s">
        <v>26169</v>
      </c>
      <c r="B1171">
        <v>36658108</v>
      </c>
      <c r="C1171">
        <v>20000000</v>
      </c>
      <c r="D1171">
        <f t="shared" si="36"/>
        <v>16658108</v>
      </c>
      <c r="E1171">
        <f t="shared" si="37"/>
        <v>83.290540000000007</v>
      </c>
    </row>
    <row r="1172" spans="1:5" x14ac:dyDescent="0.3">
      <c r="A1172" t="s">
        <v>24476</v>
      </c>
      <c r="B1172">
        <v>108638745</v>
      </c>
      <c r="C1172">
        <v>92000000</v>
      </c>
      <c r="D1172">
        <f t="shared" si="36"/>
        <v>16638745</v>
      </c>
      <c r="E1172">
        <f t="shared" si="37"/>
        <v>18.085592391304349</v>
      </c>
    </row>
    <row r="1173" spans="1:5" x14ac:dyDescent="0.3">
      <c r="A1173" t="s">
        <v>24600</v>
      </c>
      <c r="B1173">
        <v>95632614</v>
      </c>
      <c r="C1173">
        <v>79000000</v>
      </c>
      <c r="D1173">
        <f t="shared" si="36"/>
        <v>16632614</v>
      </c>
      <c r="E1173">
        <f t="shared" si="37"/>
        <v>21.053941772151898</v>
      </c>
    </row>
    <row r="1174" spans="1:5" x14ac:dyDescent="0.3">
      <c r="A1174" t="s">
        <v>26633</v>
      </c>
      <c r="B1174">
        <v>30628981</v>
      </c>
      <c r="C1174">
        <v>14000000</v>
      </c>
      <c r="D1174">
        <f t="shared" si="36"/>
        <v>16628981</v>
      </c>
      <c r="E1174">
        <f t="shared" si="37"/>
        <v>118.77843571428572</v>
      </c>
    </row>
    <row r="1175" spans="1:5" x14ac:dyDescent="0.3">
      <c r="A1175" t="s">
        <v>25934</v>
      </c>
      <c r="B1175">
        <v>41597830</v>
      </c>
      <c r="C1175">
        <v>25000000</v>
      </c>
      <c r="D1175">
        <f t="shared" si="36"/>
        <v>16597830</v>
      </c>
      <c r="E1175">
        <f t="shared" si="37"/>
        <v>66.391319999999993</v>
      </c>
    </row>
    <row r="1176" spans="1:5" x14ac:dyDescent="0.3">
      <c r="A1176" t="s">
        <v>26530</v>
      </c>
      <c r="B1176">
        <v>31585300</v>
      </c>
      <c r="C1176">
        <v>15000000</v>
      </c>
      <c r="D1176">
        <f t="shared" si="36"/>
        <v>16585300</v>
      </c>
      <c r="E1176">
        <f t="shared" si="37"/>
        <v>110.56866666666667</v>
      </c>
    </row>
    <row r="1177" spans="1:5" x14ac:dyDescent="0.3">
      <c r="A1177" t="s">
        <v>26969</v>
      </c>
      <c r="B1177">
        <v>26583369</v>
      </c>
      <c r="C1177">
        <v>10000000</v>
      </c>
      <c r="D1177">
        <f t="shared" si="36"/>
        <v>16583369</v>
      </c>
      <c r="E1177">
        <f t="shared" si="37"/>
        <v>165.83368999999999</v>
      </c>
    </row>
    <row r="1178" spans="1:5" x14ac:dyDescent="0.3">
      <c r="A1178" t="s">
        <v>27311</v>
      </c>
      <c r="B1178">
        <v>25530884</v>
      </c>
      <c r="C1178">
        <v>9000000</v>
      </c>
      <c r="D1178">
        <f t="shared" si="36"/>
        <v>16530884</v>
      </c>
      <c r="E1178">
        <f t="shared" si="37"/>
        <v>183.67648888888888</v>
      </c>
    </row>
    <row r="1179" spans="1:5" x14ac:dyDescent="0.3">
      <c r="A1179" t="s">
        <v>24865</v>
      </c>
      <c r="B1179">
        <v>64505912</v>
      </c>
      <c r="C1179">
        <v>48000000</v>
      </c>
      <c r="D1179">
        <f t="shared" si="36"/>
        <v>16505912</v>
      </c>
      <c r="E1179">
        <f t="shared" si="37"/>
        <v>34.387316666666671</v>
      </c>
    </row>
    <row r="1180" spans="1:5" x14ac:dyDescent="0.3">
      <c r="A1180" t="s">
        <v>27315</v>
      </c>
      <c r="B1180">
        <v>21501098</v>
      </c>
      <c r="C1180">
        <v>5000000</v>
      </c>
      <c r="D1180">
        <f t="shared" si="36"/>
        <v>16501098</v>
      </c>
      <c r="E1180">
        <f t="shared" si="37"/>
        <v>330.02196000000004</v>
      </c>
    </row>
    <row r="1181" spans="1:5" x14ac:dyDescent="0.3">
      <c r="A1181" t="s">
        <v>27805</v>
      </c>
      <c r="B1181">
        <v>17000000</v>
      </c>
      <c r="C1181">
        <v>500000</v>
      </c>
      <c r="D1181">
        <f t="shared" si="36"/>
        <v>16500000</v>
      </c>
      <c r="E1181">
        <f t="shared" si="37"/>
        <v>3300</v>
      </c>
    </row>
    <row r="1182" spans="1:5" x14ac:dyDescent="0.3">
      <c r="A1182" t="s">
        <v>25064</v>
      </c>
      <c r="B1182">
        <v>70496802</v>
      </c>
      <c r="C1182">
        <v>54000000</v>
      </c>
      <c r="D1182">
        <f t="shared" si="36"/>
        <v>16496802</v>
      </c>
      <c r="E1182">
        <f t="shared" si="37"/>
        <v>30.549633333333333</v>
      </c>
    </row>
    <row r="1183" spans="1:5" x14ac:dyDescent="0.3">
      <c r="A1183" t="s">
        <v>27506</v>
      </c>
      <c r="B1183">
        <v>19472057</v>
      </c>
      <c r="C1183">
        <v>3000000</v>
      </c>
      <c r="D1183">
        <f t="shared" si="36"/>
        <v>16472057</v>
      </c>
      <c r="E1183">
        <f t="shared" si="37"/>
        <v>549.0685666666667</v>
      </c>
    </row>
    <row r="1184" spans="1:5" x14ac:dyDescent="0.3">
      <c r="A1184" t="s">
        <v>26346</v>
      </c>
      <c r="B1184">
        <v>31471430</v>
      </c>
      <c r="C1184">
        <v>15000000</v>
      </c>
      <c r="D1184">
        <f t="shared" si="36"/>
        <v>16471430</v>
      </c>
      <c r="E1184">
        <f t="shared" si="37"/>
        <v>109.80953333333335</v>
      </c>
    </row>
    <row r="1185" spans="1:5" x14ac:dyDescent="0.3">
      <c r="A1185" t="s">
        <v>26909</v>
      </c>
      <c r="B1185">
        <v>28435406</v>
      </c>
      <c r="C1185">
        <v>12000000</v>
      </c>
      <c r="D1185">
        <f t="shared" si="36"/>
        <v>16435406</v>
      </c>
      <c r="E1185">
        <f t="shared" si="37"/>
        <v>136.96171666666669</v>
      </c>
    </row>
    <row r="1186" spans="1:5" x14ac:dyDescent="0.3">
      <c r="A1186" t="s">
        <v>27547</v>
      </c>
      <c r="B1186">
        <v>19170001</v>
      </c>
      <c r="C1186">
        <v>2800000</v>
      </c>
      <c r="D1186">
        <f t="shared" si="36"/>
        <v>16370001</v>
      </c>
      <c r="E1186">
        <f t="shared" si="37"/>
        <v>584.64289285714278</v>
      </c>
    </row>
    <row r="1187" spans="1:5" x14ac:dyDescent="0.3">
      <c r="A1187" t="s">
        <v>26698</v>
      </c>
      <c r="B1187">
        <v>22235901</v>
      </c>
      <c r="C1187">
        <v>6000000</v>
      </c>
      <c r="D1187">
        <f t="shared" si="36"/>
        <v>16235901</v>
      </c>
      <c r="E1187">
        <f t="shared" si="37"/>
        <v>270.59834999999998</v>
      </c>
    </row>
    <row r="1188" spans="1:5" x14ac:dyDescent="0.3">
      <c r="A1188" t="s">
        <v>26045</v>
      </c>
      <c r="B1188">
        <v>39235088</v>
      </c>
      <c r="C1188">
        <v>23000000</v>
      </c>
      <c r="D1188">
        <f t="shared" si="36"/>
        <v>16235088</v>
      </c>
      <c r="E1188">
        <f t="shared" si="37"/>
        <v>70.587339130434785</v>
      </c>
    </row>
    <row r="1189" spans="1:5" x14ac:dyDescent="0.3">
      <c r="A1189" t="s">
        <v>27321</v>
      </c>
      <c r="B1189">
        <v>21197315</v>
      </c>
      <c r="C1189">
        <v>5000000</v>
      </c>
      <c r="D1189">
        <f t="shared" si="36"/>
        <v>16197315</v>
      </c>
      <c r="E1189">
        <f t="shared" si="37"/>
        <v>323.94630000000001</v>
      </c>
    </row>
    <row r="1190" spans="1:5" x14ac:dyDescent="0.3">
      <c r="A1190" t="s">
        <v>27504</v>
      </c>
      <c r="B1190">
        <v>19184015</v>
      </c>
      <c r="C1190">
        <v>3000000</v>
      </c>
      <c r="D1190">
        <f t="shared" si="36"/>
        <v>16184015</v>
      </c>
      <c r="E1190">
        <f t="shared" si="37"/>
        <v>539.46716666666669</v>
      </c>
    </row>
    <row r="1191" spans="1:5" x14ac:dyDescent="0.3">
      <c r="A1191" t="s">
        <v>24488</v>
      </c>
      <c r="B1191">
        <v>131144183</v>
      </c>
      <c r="C1191">
        <v>115000000</v>
      </c>
      <c r="D1191">
        <f t="shared" si="36"/>
        <v>16144183</v>
      </c>
      <c r="E1191">
        <f t="shared" si="37"/>
        <v>14.038419999999999</v>
      </c>
    </row>
    <row r="1192" spans="1:5" x14ac:dyDescent="0.3">
      <c r="A1192" t="s">
        <v>26742</v>
      </c>
      <c r="B1192">
        <v>26589953</v>
      </c>
      <c r="C1192">
        <v>10500000</v>
      </c>
      <c r="D1192">
        <f t="shared" si="36"/>
        <v>16089953</v>
      </c>
      <c r="E1192">
        <f t="shared" si="37"/>
        <v>153.23764761904761</v>
      </c>
    </row>
    <row r="1193" spans="1:5" x14ac:dyDescent="0.3">
      <c r="A1193" t="s">
        <v>25920</v>
      </c>
      <c r="B1193">
        <v>41067398</v>
      </c>
      <c r="C1193">
        <v>25000000</v>
      </c>
      <c r="D1193">
        <f t="shared" si="36"/>
        <v>16067398</v>
      </c>
      <c r="E1193">
        <f t="shared" si="37"/>
        <v>64.269592000000003</v>
      </c>
    </row>
    <row r="1194" spans="1:5" x14ac:dyDescent="0.3">
      <c r="A1194" t="s">
        <v>26180</v>
      </c>
      <c r="B1194">
        <v>35033759</v>
      </c>
      <c r="C1194">
        <v>19000000</v>
      </c>
      <c r="D1194">
        <f t="shared" si="36"/>
        <v>16033759</v>
      </c>
      <c r="E1194">
        <f t="shared" si="37"/>
        <v>84.388205263157886</v>
      </c>
    </row>
    <row r="1195" spans="1:5" x14ac:dyDescent="0.3">
      <c r="A1195" t="s">
        <v>25067</v>
      </c>
      <c r="B1195">
        <v>66002004</v>
      </c>
      <c r="C1195">
        <v>50000000</v>
      </c>
      <c r="D1195">
        <f t="shared" si="36"/>
        <v>16002004</v>
      </c>
      <c r="E1195">
        <f t="shared" si="37"/>
        <v>32.004007999999999</v>
      </c>
    </row>
    <row r="1196" spans="1:5" x14ac:dyDescent="0.3">
      <c r="A1196" t="s">
        <v>27146</v>
      </c>
      <c r="B1196">
        <v>25000000</v>
      </c>
      <c r="C1196">
        <v>9000000</v>
      </c>
      <c r="D1196">
        <f t="shared" si="36"/>
        <v>16000000</v>
      </c>
      <c r="E1196">
        <f t="shared" si="37"/>
        <v>177.77777777777777</v>
      </c>
    </row>
    <row r="1197" spans="1:5" x14ac:dyDescent="0.3">
      <c r="A1197" t="s">
        <v>25930</v>
      </c>
      <c r="B1197">
        <v>35990505</v>
      </c>
      <c r="C1197">
        <v>20000000</v>
      </c>
      <c r="D1197">
        <f t="shared" si="36"/>
        <v>15990505</v>
      </c>
      <c r="E1197">
        <f t="shared" si="37"/>
        <v>79.952524999999994</v>
      </c>
    </row>
    <row r="1198" spans="1:5" x14ac:dyDescent="0.3">
      <c r="A1198" t="s">
        <v>26018</v>
      </c>
      <c r="B1198">
        <v>39989008</v>
      </c>
      <c r="C1198">
        <v>24000000</v>
      </c>
      <c r="D1198">
        <f t="shared" si="36"/>
        <v>15989008</v>
      </c>
      <c r="E1198">
        <f t="shared" si="37"/>
        <v>66.620866666666672</v>
      </c>
    </row>
    <row r="1199" spans="1:5" x14ac:dyDescent="0.3">
      <c r="A1199" t="s">
        <v>26684</v>
      </c>
      <c r="B1199">
        <v>28972187</v>
      </c>
      <c r="C1199">
        <v>13000000</v>
      </c>
      <c r="D1199">
        <f t="shared" si="36"/>
        <v>15972187</v>
      </c>
      <c r="E1199">
        <f t="shared" si="37"/>
        <v>122.86297692307693</v>
      </c>
    </row>
    <row r="1200" spans="1:5" x14ac:dyDescent="0.3">
      <c r="A1200" t="s">
        <v>26788</v>
      </c>
      <c r="B1200">
        <v>27829874</v>
      </c>
      <c r="C1200">
        <v>12000000</v>
      </c>
      <c r="D1200">
        <f t="shared" si="36"/>
        <v>15829874</v>
      </c>
      <c r="E1200">
        <f t="shared" si="37"/>
        <v>131.91561666666666</v>
      </c>
    </row>
    <row r="1201" spans="1:5" x14ac:dyDescent="0.3">
      <c r="A1201" t="s">
        <v>27074</v>
      </c>
      <c r="B1201">
        <v>22800000</v>
      </c>
      <c r="C1201">
        <v>7000000</v>
      </c>
      <c r="D1201">
        <f t="shared" si="36"/>
        <v>15800000</v>
      </c>
      <c r="E1201">
        <f t="shared" si="37"/>
        <v>225.71428571428572</v>
      </c>
    </row>
    <row r="1202" spans="1:5" x14ac:dyDescent="0.3">
      <c r="A1202" t="s">
        <v>25185</v>
      </c>
      <c r="B1202">
        <v>60786269</v>
      </c>
      <c r="C1202">
        <v>45000000</v>
      </c>
      <c r="D1202">
        <f t="shared" si="36"/>
        <v>15786269</v>
      </c>
      <c r="E1202">
        <f t="shared" si="37"/>
        <v>35.080597777777776</v>
      </c>
    </row>
    <row r="1203" spans="1:5" x14ac:dyDescent="0.3">
      <c r="A1203" t="s">
        <v>27721</v>
      </c>
      <c r="B1203">
        <v>20773070</v>
      </c>
      <c r="C1203">
        <v>5000000</v>
      </c>
      <c r="D1203">
        <f t="shared" si="36"/>
        <v>15773070</v>
      </c>
      <c r="E1203">
        <f t="shared" si="37"/>
        <v>315.46140000000003</v>
      </c>
    </row>
    <row r="1204" spans="1:5" x14ac:dyDescent="0.3">
      <c r="A1204" t="s">
        <v>24852</v>
      </c>
      <c r="B1204">
        <v>75764085</v>
      </c>
      <c r="C1204">
        <v>60000000</v>
      </c>
      <c r="D1204">
        <f t="shared" si="36"/>
        <v>15764085</v>
      </c>
      <c r="E1204">
        <f t="shared" si="37"/>
        <v>26.273475000000001</v>
      </c>
    </row>
    <row r="1205" spans="1:5" x14ac:dyDescent="0.3">
      <c r="A1205" t="s">
        <v>27318</v>
      </c>
      <c r="B1205">
        <v>20733485</v>
      </c>
      <c r="C1205">
        <v>5000000</v>
      </c>
      <c r="D1205">
        <f t="shared" si="36"/>
        <v>15733485</v>
      </c>
      <c r="E1205">
        <f t="shared" si="37"/>
        <v>314.66970000000003</v>
      </c>
    </row>
    <row r="1206" spans="1:5" x14ac:dyDescent="0.3">
      <c r="A1206" t="s">
        <v>26394</v>
      </c>
      <c r="B1206">
        <v>39687528</v>
      </c>
      <c r="C1206">
        <v>24000000</v>
      </c>
      <c r="D1206">
        <f t="shared" si="36"/>
        <v>15687528</v>
      </c>
      <c r="E1206">
        <f t="shared" si="37"/>
        <v>65.364699999999999</v>
      </c>
    </row>
    <row r="1207" spans="1:5" x14ac:dyDescent="0.3">
      <c r="A1207" t="s">
        <v>25687</v>
      </c>
      <c r="B1207">
        <v>45645204</v>
      </c>
      <c r="C1207">
        <v>30000000</v>
      </c>
      <c r="D1207">
        <f t="shared" si="36"/>
        <v>15645204</v>
      </c>
      <c r="E1207">
        <f t="shared" si="37"/>
        <v>52.150680000000008</v>
      </c>
    </row>
    <row r="1208" spans="1:5" x14ac:dyDescent="0.3">
      <c r="A1208" t="s">
        <v>24862</v>
      </c>
      <c r="B1208">
        <v>75638743</v>
      </c>
      <c r="C1208">
        <v>60000000</v>
      </c>
      <c r="D1208">
        <f t="shared" si="36"/>
        <v>15638743</v>
      </c>
      <c r="E1208">
        <f t="shared" si="37"/>
        <v>26.064571666666669</v>
      </c>
    </row>
    <row r="1209" spans="1:5" x14ac:dyDescent="0.3">
      <c r="A1209" t="s">
        <v>26459</v>
      </c>
      <c r="B1209">
        <v>23618786</v>
      </c>
      <c r="C1209">
        <v>8000000</v>
      </c>
      <c r="D1209">
        <f t="shared" si="36"/>
        <v>15618786</v>
      </c>
      <c r="E1209">
        <f t="shared" si="37"/>
        <v>195.234825</v>
      </c>
    </row>
    <row r="1210" spans="1:5" x14ac:dyDescent="0.3">
      <c r="A1210" t="s">
        <v>26911</v>
      </c>
      <c r="B1210">
        <v>25600000</v>
      </c>
      <c r="C1210">
        <v>10000000</v>
      </c>
      <c r="D1210">
        <f t="shared" si="36"/>
        <v>15600000</v>
      </c>
      <c r="E1210">
        <f t="shared" si="37"/>
        <v>156</v>
      </c>
    </row>
    <row r="1211" spans="1:5" x14ac:dyDescent="0.3">
      <c r="A1211" t="s">
        <v>26167</v>
      </c>
      <c r="B1211">
        <v>35596227</v>
      </c>
      <c r="C1211">
        <v>20000000</v>
      </c>
      <c r="D1211">
        <f t="shared" si="36"/>
        <v>15596227</v>
      </c>
      <c r="E1211">
        <f t="shared" si="37"/>
        <v>77.981134999999995</v>
      </c>
    </row>
    <row r="1212" spans="1:5" x14ac:dyDescent="0.3">
      <c r="A1212" t="s">
        <v>26113</v>
      </c>
      <c r="B1212">
        <v>36581633</v>
      </c>
      <c r="C1212">
        <v>21000000</v>
      </c>
      <c r="D1212">
        <f t="shared" si="36"/>
        <v>15581633</v>
      </c>
      <c r="E1212">
        <f t="shared" si="37"/>
        <v>74.198252380952383</v>
      </c>
    </row>
    <row r="1213" spans="1:5" x14ac:dyDescent="0.3">
      <c r="A1213" t="s">
        <v>26158</v>
      </c>
      <c r="B1213">
        <v>45542421</v>
      </c>
      <c r="C1213">
        <v>30000000</v>
      </c>
      <c r="D1213">
        <f t="shared" si="36"/>
        <v>15542421</v>
      </c>
      <c r="E1213">
        <f t="shared" si="37"/>
        <v>51.808069999999994</v>
      </c>
    </row>
    <row r="1214" spans="1:5" x14ac:dyDescent="0.3">
      <c r="A1214" t="s">
        <v>24403</v>
      </c>
      <c r="B1214">
        <v>125531634</v>
      </c>
      <c r="C1214">
        <v>110000000</v>
      </c>
      <c r="D1214">
        <f t="shared" si="36"/>
        <v>15531634</v>
      </c>
      <c r="E1214">
        <f t="shared" si="37"/>
        <v>14.119667272727273</v>
      </c>
    </row>
    <row r="1215" spans="1:5" x14ac:dyDescent="0.3">
      <c r="A1215" t="s">
        <v>27022</v>
      </c>
      <c r="B1215">
        <v>24530513</v>
      </c>
      <c r="C1215">
        <v>9000000</v>
      </c>
      <c r="D1215">
        <f t="shared" si="36"/>
        <v>15530513</v>
      </c>
      <c r="E1215">
        <f t="shared" si="37"/>
        <v>172.56125555555556</v>
      </c>
    </row>
    <row r="1216" spans="1:5" x14ac:dyDescent="0.3">
      <c r="A1216" t="s">
        <v>26693</v>
      </c>
      <c r="B1216">
        <v>28501605</v>
      </c>
      <c r="C1216">
        <v>13000000</v>
      </c>
      <c r="D1216">
        <f t="shared" si="36"/>
        <v>15501605</v>
      </c>
      <c r="E1216">
        <f t="shared" si="37"/>
        <v>119.24311538461538</v>
      </c>
    </row>
    <row r="1217" spans="1:5" x14ac:dyDescent="0.3">
      <c r="A1217" t="s">
        <v>26914</v>
      </c>
      <c r="B1217">
        <v>25464480</v>
      </c>
      <c r="C1217">
        <v>10000000</v>
      </c>
      <c r="D1217">
        <f t="shared" si="36"/>
        <v>15464480</v>
      </c>
      <c r="E1217">
        <f t="shared" si="37"/>
        <v>154.6448</v>
      </c>
    </row>
    <row r="1218" spans="1:5" x14ac:dyDescent="0.3">
      <c r="A1218" t="s">
        <v>26168</v>
      </c>
      <c r="B1218">
        <v>35422828</v>
      </c>
      <c r="C1218">
        <v>20000000</v>
      </c>
      <c r="D1218">
        <f t="shared" ref="D1218:D1281" si="38">B1218-C1218</f>
        <v>15422828</v>
      </c>
      <c r="E1218">
        <f t="shared" ref="E1218:E1281" si="39">(D1218/C1218)*100</f>
        <v>77.114139999999992</v>
      </c>
    </row>
    <row r="1219" spans="1:5" x14ac:dyDescent="0.3">
      <c r="A1219" t="s">
        <v>26061</v>
      </c>
      <c r="B1219">
        <v>38119483</v>
      </c>
      <c r="C1219">
        <v>22700000</v>
      </c>
      <c r="D1219">
        <f t="shared" si="38"/>
        <v>15419483</v>
      </c>
      <c r="E1219">
        <f t="shared" si="39"/>
        <v>67.92723788546256</v>
      </c>
    </row>
    <row r="1220" spans="1:5" x14ac:dyDescent="0.3">
      <c r="A1220" t="s">
        <v>26345</v>
      </c>
      <c r="B1220">
        <v>33404871</v>
      </c>
      <c r="C1220">
        <v>18000000</v>
      </c>
      <c r="D1220">
        <f t="shared" si="38"/>
        <v>15404871</v>
      </c>
      <c r="E1220">
        <f t="shared" si="39"/>
        <v>85.582616666666667</v>
      </c>
    </row>
    <row r="1221" spans="1:5" x14ac:dyDescent="0.3">
      <c r="A1221" t="s">
        <v>26728</v>
      </c>
      <c r="B1221">
        <v>28399192</v>
      </c>
      <c r="C1221">
        <v>13000000</v>
      </c>
      <c r="D1221">
        <f t="shared" si="38"/>
        <v>15399192</v>
      </c>
      <c r="E1221">
        <f t="shared" si="39"/>
        <v>118.45532307692308</v>
      </c>
    </row>
    <row r="1222" spans="1:5" x14ac:dyDescent="0.3">
      <c r="A1222" t="s">
        <v>24855</v>
      </c>
      <c r="B1222">
        <v>75370763</v>
      </c>
      <c r="C1222">
        <v>60000000</v>
      </c>
      <c r="D1222">
        <f t="shared" si="38"/>
        <v>15370763</v>
      </c>
      <c r="E1222">
        <f t="shared" si="39"/>
        <v>25.617938333333335</v>
      </c>
    </row>
    <row r="1223" spans="1:5" x14ac:dyDescent="0.3">
      <c r="A1223" t="s">
        <v>26910</v>
      </c>
      <c r="B1223">
        <v>25339117</v>
      </c>
      <c r="C1223">
        <v>10000000</v>
      </c>
      <c r="D1223">
        <f t="shared" si="38"/>
        <v>15339117</v>
      </c>
      <c r="E1223">
        <f t="shared" si="39"/>
        <v>153.39116999999999</v>
      </c>
    </row>
    <row r="1224" spans="1:5" x14ac:dyDescent="0.3">
      <c r="A1224" t="s">
        <v>24401</v>
      </c>
      <c r="B1224">
        <v>125332007</v>
      </c>
      <c r="C1224">
        <v>110000000</v>
      </c>
      <c r="D1224">
        <f t="shared" si="38"/>
        <v>15332007</v>
      </c>
      <c r="E1224">
        <f t="shared" si="39"/>
        <v>13.938188181818182</v>
      </c>
    </row>
    <row r="1225" spans="1:5" x14ac:dyDescent="0.3">
      <c r="A1225" t="s">
        <v>26773</v>
      </c>
      <c r="B1225">
        <v>27281507</v>
      </c>
      <c r="C1225">
        <v>12000000</v>
      </c>
      <c r="D1225">
        <f t="shared" si="38"/>
        <v>15281507</v>
      </c>
      <c r="E1225">
        <f t="shared" si="39"/>
        <v>127.34589166666667</v>
      </c>
    </row>
    <row r="1226" spans="1:5" x14ac:dyDescent="0.3">
      <c r="A1226" t="s">
        <v>24864</v>
      </c>
      <c r="B1226">
        <v>75280058</v>
      </c>
      <c r="C1226">
        <v>60000000</v>
      </c>
      <c r="D1226">
        <f t="shared" si="38"/>
        <v>15280058</v>
      </c>
      <c r="E1226">
        <f t="shared" si="39"/>
        <v>25.466763333333333</v>
      </c>
    </row>
    <row r="1227" spans="1:5" x14ac:dyDescent="0.3">
      <c r="A1227" t="s">
        <v>26531</v>
      </c>
      <c r="B1227">
        <v>30259652</v>
      </c>
      <c r="C1227">
        <v>15000000</v>
      </c>
      <c r="D1227">
        <f t="shared" si="38"/>
        <v>15259652</v>
      </c>
      <c r="E1227">
        <f t="shared" si="39"/>
        <v>101.73101333333334</v>
      </c>
    </row>
    <row r="1228" spans="1:5" x14ac:dyDescent="0.3">
      <c r="A1228" t="s">
        <v>24295</v>
      </c>
      <c r="B1228">
        <v>165230261</v>
      </c>
      <c r="C1228">
        <v>150000000</v>
      </c>
      <c r="D1228">
        <f t="shared" si="38"/>
        <v>15230261</v>
      </c>
      <c r="E1228">
        <f t="shared" si="39"/>
        <v>10.153507333333334</v>
      </c>
    </row>
    <row r="1229" spans="1:5" x14ac:dyDescent="0.3">
      <c r="A1229" t="s">
        <v>26533</v>
      </c>
      <c r="B1229">
        <v>30226144</v>
      </c>
      <c r="C1229">
        <v>15000000</v>
      </c>
      <c r="D1229">
        <f t="shared" si="38"/>
        <v>15226144</v>
      </c>
      <c r="E1229">
        <f t="shared" si="39"/>
        <v>101.50762666666667</v>
      </c>
    </row>
    <row r="1230" spans="1:5" x14ac:dyDescent="0.3">
      <c r="A1230" t="s">
        <v>25921</v>
      </c>
      <c r="B1230">
        <v>40218903</v>
      </c>
      <c r="C1230">
        <v>25000000</v>
      </c>
      <c r="D1230">
        <f t="shared" si="38"/>
        <v>15218903</v>
      </c>
      <c r="E1230">
        <f t="shared" si="39"/>
        <v>60.875612000000004</v>
      </c>
    </row>
    <row r="1231" spans="1:5" x14ac:dyDescent="0.3">
      <c r="A1231" t="s">
        <v>27768</v>
      </c>
      <c r="B1231">
        <v>16097842</v>
      </c>
      <c r="C1231">
        <v>900000</v>
      </c>
      <c r="D1231">
        <f t="shared" si="38"/>
        <v>15197842</v>
      </c>
      <c r="E1231">
        <f t="shared" si="39"/>
        <v>1688.6491111111113</v>
      </c>
    </row>
    <row r="1232" spans="1:5" x14ac:dyDescent="0.3">
      <c r="A1232" t="s">
        <v>25497</v>
      </c>
      <c r="B1232">
        <v>48169908</v>
      </c>
      <c r="C1232">
        <v>33000000</v>
      </c>
      <c r="D1232">
        <f t="shared" si="38"/>
        <v>15169908</v>
      </c>
      <c r="E1232">
        <f t="shared" si="39"/>
        <v>45.969418181818185</v>
      </c>
    </row>
    <row r="1233" spans="1:5" x14ac:dyDescent="0.3">
      <c r="A1233" t="s">
        <v>26538</v>
      </c>
      <c r="B1233">
        <v>30127963</v>
      </c>
      <c r="C1233">
        <v>15000000</v>
      </c>
      <c r="D1233">
        <f t="shared" si="38"/>
        <v>15127963</v>
      </c>
      <c r="E1233">
        <f t="shared" si="39"/>
        <v>100.85308666666666</v>
      </c>
    </row>
    <row r="1234" spans="1:5" x14ac:dyDescent="0.3">
      <c r="A1234" t="s">
        <v>26458</v>
      </c>
      <c r="B1234">
        <v>30102717</v>
      </c>
      <c r="C1234">
        <v>15000000</v>
      </c>
      <c r="D1234">
        <f t="shared" si="38"/>
        <v>15102717</v>
      </c>
      <c r="E1234">
        <f t="shared" si="39"/>
        <v>100.68478</v>
      </c>
    </row>
    <row r="1235" spans="1:5" x14ac:dyDescent="0.3">
      <c r="A1235" t="s">
        <v>25795</v>
      </c>
      <c r="B1235">
        <v>43097652</v>
      </c>
      <c r="C1235">
        <v>28000000</v>
      </c>
      <c r="D1235">
        <f t="shared" si="38"/>
        <v>15097652</v>
      </c>
      <c r="E1235">
        <f t="shared" si="39"/>
        <v>53.920185714285715</v>
      </c>
    </row>
    <row r="1236" spans="1:5" x14ac:dyDescent="0.3">
      <c r="A1236" t="s">
        <v>24824</v>
      </c>
      <c r="B1236">
        <v>77086030</v>
      </c>
      <c r="C1236">
        <v>62000000</v>
      </c>
      <c r="D1236">
        <f t="shared" si="38"/>
        <v>15086030</v>
      </c>
      <c r="E1236">
        <f t="shared" si="39"/>
        <v>24.332306451612904</v>
      </c>
    </row>
    <row r="1237" spans="1:5" x14ac:dyDescent="0.3">
      <c r="A1237" t="s">
        <v>27231</v>
      </c>
      <c r="B1237">
        <v>21005329</v>
      </c>
      <c r="C1237">
        <v>6000000</v>
      </c>
      <c r="D1237">
        <f t="shared" si="38"/>
        <v>15005329</v>
      </c>
      <c r="E1237">
        <f t="shared" si="39"/>
        <v>250.08881666666665</v>
      </c>
    </row>
    <row r="1238" spans="1:5" x14ac:dyDescent="0.3">
      <c r="A1238" t="s">
        <v>25311</v>
      </c>
      <c r="B1238">
        <v>54967359</v>
      </c>
      <c r="C1238">
        <v>40000000</v>
      </c>
      <c r="D1238">
        <f t="shared" si="38"/>
        <v>14967359</v>
      </c>
      <c r="E1238">
        <f t="shared" si="39"/>
        <v>37.418397499999998</v>
      </c>
    </row>
    <row r="1239" spans="1:5" x14ac:dyDescent="0.3">
      <c r="A1239" t="s">
        <v>27718</v>
      </c>
      <c r="B1239">
        <v>16067035</v>
      </c>
      <c r="C1239">
        <v>1100000</v>
      </c>
      <c r="D1239">
        <f t="shared" si="38"/>
        <v>14967035</v>
      </c>
      <c r="E1239">
        <f t="shared" si="39"/>
        <v>1360.6395454545454</v>
      </c>
    </row>
    <row r="1240" spans="1:5" x14ac:dyDescent="0.3">
      <c r="A1240" t="s">
        <v>25176</v>
      </c>
      <c r="B1240">
        <v>60962878</v>
      </c>
      <c r="C1240">
        <v>46000000</v>
      </c>
      <c r="D1240">
        <f t="shared" si="38"/>
        <v>14962878</v>
      </c>
      <c r="E1240">
        <f t="shared" si="39"/>
        <v>32.527995652173914</v>
      </c>
    </row>
    <row r="1241" spans="1:5" x14ac:dyDescent="0.3">
      <c r="A1241" t="s">
        <v>25000</v>
      </c>
      <c r="B1241">
        <v>69951824</v>
      </c>
      <c r="C1241">
        <v>55000000</v>
      </c>
      <c r="D1241">
        <f t="shared" si="38"/>
        <v>14951824</v>
      </c>
      <c r="E1241">
        <f t="shared" si="39"/>
        <v>27.185134545454549</v>
      </c>
    </row>
    <row r="1242" spans="1:5" x14ac:dyDescent="0.3">
      <c r="A1242" t="s">
        <v>24645</v>
      </c>
      <c r="B1242">
        <v>92930005</v>
      </c>
      <c r="C1242">
        <v>78000000</v>
      </c>
      <c r="D1242">
        <f t="shared" si="38"/>
        <v>14930005</v>
      </c>
      <c r="E1242">
        <f t="shared" si="39"/>
        <v>19.14103205128205</v>
      </c>
    </row>
    <row r="1243" spans="1:5" x14ac:dyDescent="0.3">
      <c r="A1243" t="s">
        <v>25922</v>
      </c>
      <c r="B1243">
        <v>39880476</v>
      </c>
      <c r="C1243">
        <v>25000000</v>
      </c>
      <c r="D1243">
        <f t="shared" si="38"/>
        <v>14880476</v>
      </c>
      <c r="E1243">
        <f t="shared" si="39"/>
        <v>59.521904000000006</v>
      </c>
    </row>
    <row r="1244" spans="1:5" x14ac:dyDescent="0.3">
      <c r="A1244" t="s">
        <v>26532</v>
      </c>
      <c r="B1244">
        <v>30857814</v>
      </c>
      <c r="C1244">
        <v>16000000</v>
      </c>
      <c r="D1244">
        <f t="shared" si="38"/>
        <v>14857814</v>
      </c>
      <c r="E1244">
        <f t="shared" si="39"/>
        <v>92.861337499999991</v>
      </c>
    </row>
    <row r="1245" spans="1:5" x14ac:dyDescent="0.3">
      <c r="A1245" t="s">
        <v>24601</v>
      </c>
      <c r="B1245">
        <v>94822707</v>
      </c>
      <c r="C1245">
        <v>80000000</v>
      </c>
      <c r="D1245">
        <f t="shared" si="38"/>
        <v>14822707</v>
      </c>
      <c r="E1245">
        <f t="shared" si="39"/>
        <v>18.52838375</v>
      </c>
    </row>
    <row r="1246" spans="1:5" x14ac:dyDescent="0.3">
      <c r="A1246" t="s">
        <v>27402</v>
      </c>
      <c r="B1246">
        <v>20772796</v>
      </c>
      <c r="C1246">
        <v>6000000</v>
      </c>
      <c r="D1246">
        <f t="shared" si="38"/>
        <v>14772796</v>
      </c>
      <c r="E1246">
        <f t="shared" si="39"/>
        <v>246.21326666666667</v>
      </c>
    </row>
    <row r="1247" spans="1:5" x14ac:dyDescent="0.3">
      <c r="A1247" t="s">
        <v>27895</v>
      </c>
      <c r="B1247">
        <v>15180000</v>
      </c>
      <c r="C1247">
        <v>500000</v>
      </c>
      <c r="D1247">
        <f t="shared" si="38"/>
        <v>14680000</v>
      </c>
      <c r="E1247">
        <f t="shared" si="39"/>
        <v>2936</v>
      </c>
    </row>
    <row r="1248" spans="1:5" x14ac:dyDescent="0.3">
      <c r="A1248" t="s">
        <v>24842</v>
      </c>
      <c r="B1248">
        <v>75573300</v>
      </c>
      <c r="C1248">
        <v>61000000</v>
      </c>
      <c r="D1248">
        <f t="shared" si="38"/>
        <v>14573300</v>
      </c>
      <c r="E1248">
        <f t="shared" si="39"/>
        <v>23.890655737704918</v>
      </c>
    </row>
    <row r="1249" spans="1:5" x14ac:dyDescent="0.3">
      <c r="A1249" t="s">
        <v>27073</v>
      </c>
      <c r="B1249">
        <v>22551000</v>
      </c>
      <c r="C1249">
        <v>8000000</v>
      </c>
      <c r="D1249">
        <f t="shared" si="38"/>
        <v>14551000</v>
      </c>
      <c r="E1249">
        <f t="shared" si="39"/>
        <v>181.88749999999999</v>
      </c>
    </row>
    <row r="1250" spans="1:5" x14ac:dyDescent="0.3">
      <c r="A1250" t="s">
        <v>26171</v>
      </c>
      <c r="B1250">
        <v>34290142</v>
      </c>
      <c r="C1250">
        <v>19800000</v>
      </c>
      <c r="D1250">
        <f t="shared" si="38"/>
        <v>14490142</v>
      </c>
      <c r="E1250">
        <f t="shared" si="39"/>
        <v>73.182535353535343</v>
      </c>
    </row>
    <row r="1251" spans="1:5" x14ac:dyDescent="0.3">
      <c r="A1251" t="s">
        <v>25499</v>
      </c>
      <c r="B1251">
        <v>49474048</v>
      </c>
      <c r="C1251">
        <v>35000000</v>
      </c>
      <c r="D1251">
        <f t="shared" si="38"/>
        <v>14474048</v>
      </c>
      <c r="E1251">
        <f t="shared" si="39"/>
        <v>41.354422857142858</v>
      </c>
    </row>
    <row r="1252" spans="1:5" x14ac:dyDescent="0.3">
      <c r="A1252" t="s">
        <v>27317</v>
      </c>
      <c r="B1252">
        <v>19421271</v>
      </c>
      <c r="C1252">
        <v>5000000</v>
      </c>
      <c r="D1252">
        <f t="shared" si="38"/>
        <v>14421271</v>
      </c>
      <c r="E1252">
        <f t="shared" si="39"/>
        <v>288.42541999999997</v>
      </c>
    </row>
    <row r="1253" spans="1:5" x14ac:dyDescent="0.3">
      <c r="A1253" t="s">
        <v>25923</v>
      </c>
      <c r="B1253">
        <v>39399750</v>
      </c>
      <c r="C1253">
        <v>25000000</v>
      </c>
      <c r="D1253">
        <f t="shared" si="38"/>
        <v>14399750</v>
      </c>
      <c r="E1253">
        <f t="shared" si="39"/>
        <v>57.599000000000004</v>
      </c>
    </row>
    <row r="1254" spans="1:5" x14ac:dyDescent="0.3">
      <c r="A1254" t="s">
        <v>25186</v>
      </c>
      <c r="B1254">
        <v>59365105</v>
      </c>
      <c r="C1254">
        <v>45000000</v>
      </c>
      <c r="D1254">
        <f t="shared" si="38"/>
        <v>14365105</v>
      </c>
      <c r="E1254">
        <f t="shared" si="39"/>
        <v>31.922455555555558</v>
      </c>
    </row>
    <row r="1255" spans="1:5" x14ac:dyDescent="0.3">
      <c r="A1255" t="s">
        <v>26535</v>
      </c>
      <c r="B1255">
        <v>29302097</v>
      </c>
      <c r="C1255">
        <v>15000000</v>
      </c>
      <c r="D1255">
        <f t="shared" si="38"/>
        <v>14302097</v>
      </c>
      <c r="E1255">
        <f t="shared" si="39"/>
        <v>95.347313333333332</v>
      </c>
    </row>
    <row r="1256" spans="1:5" x14ac:dyDescent="0.3">
      <c r="A1256" t="s">
        <v>27316</v>
      </c>
      <c r="B1256">
        <v>19281235</v>
      </c>
      <c r="C1256">
        <v>5000000</v>
      </c>
      <c r="D1256">
        <f t="shared" si="38"/>
        <v>14281235</v>
      </c>
      <c r="E1256">
        <f t="shared" si="39"/>
        <v>285.62470000000002</v>
      </c>
    </row>
    <row r="1257" spans="1:5" x14ac:dyDescent="0.3">
      <c r="A1257" t="s">
        <v>25455</v>
      </c>
      <c r="B1257">
        <v>50213619</v>
      </c>
      <c r="C1257">
        <v>36000000</v>
      </c>
      <c r="D1257">
        <f t="shared" si="38"/>
        <v>14213619</v>
      </c>
      <c r="E1257">
        <f t="shared" si="39"/>
        <v>39.482275000000001</v>
      </c>
    </row>
    <row r="1258" spans="1:5" x14ac:dyDescent="0.3">
      <c r="A1258" t="s">
        <v>27545</v>
      </c>
      <c r="B1258">
        <v>22201636</v>
      </c>
      <c r="C1258">
        <v>8000000</v>
      </c>
      <c r="D1258">
        <f t="shared" si="38"/>
        <v>14201636</v>
      </c>
      <c r="E1258">
        <f t="shared" si="39"/>
        <v>177.52045000000001</v>
      </c>
    </row>
    <row r="1259" spans="1:5" x14ac:dyDescent="0.3">
      <c r="A1259" t="s">
        <v>27230</v>
      </c>
      <c r="B1259">
        <v>22168359</v>
      </c>
      <c r="C1259">
        <v>8000000</v>
      </c>
      <c r="D1259">
        <f t="shared" si="38"/>
        <v>14168359</v>
      </c>
      <c r="E1259">
        <f t="shared" si="39"/>
        <v>177.1044875</v>
      </c>
    </row>
    <row r="1260" spans="1:5" x14ac:dyDescent="0.3">
      <c r="A1260" t="s">
        <v>25862</v>
      </c>
      <c r="B1260">
        <v>40168080</v>
      </c>
      <c r="C1260">
        <v>26000000</v>
      </c>
      <c r="D1260">
        <f t="shared" si="38"/>
        <v>14168080</v>
      </c>
      <c r="E1260">
        <f t="shared" si="39"/>
        <v>54.492615384615384</v>
      </c>
    </row>
    <row r="1261" spans="1:5" x14ac:dyDescent="0.3">
      <c r="A1261" t="s">
        <v>25453</v>
      </c>
      <c r="B1261">
        <v>50129186</v>
      </c>
      <c r="C1261">
        <v>36000000</v>
      </c>
      <c r="D1261">
        <f t="shared" si="38"/>
        <v>14129186</v>
      </c>
      <c r="E1261">
        <f t="shared" si="39"/>
        <v>39.24773888888889</v>
      </c>
    </row>
    <row r="1262" spans="1:5" x14ac:dyDescent="0.3">
      <c r="A1262" t="s">
        <v>26187</v>
      </c>
      <c r="B1262">
        <v>34126138</v>
      </c>
      <c r="C1262">
        <v>20000000</v>
      </c>
      <c r="D1262">
        <f t="shared" si="38"/>
        <v>14126138</v>
      </c>
      <c r="E1262">
        <f t="shared" si="39"/>
        <v>70.630690000000001</v>
      </c>
    </row>
    <row r="1263" spans="1:5" x14ac:dyDescent="0.3">
      <c r="A1263" t="s">
        <v>26536</v>
      </c>
      <c r="B1263">
        <v>29106737</v>
      </c>
      <c r="C1263">
        <v>15000000</v>
      </c>
      <c r="D1263">
        <f t="shared" si="38"/>
        <v>14106737</v>
      </c>
      <c r="E1263">
        <f t="shared" si="39"/>
        <v>94.044913333333341</v>
      </c>
    </row>
    <row r="1264" spans="1:5" x14ac:dyDescent="0.3">
      <c r="A1264" t="s">
        <v>26195</v>
      </c>
      <c r="B1264">
        <v>23078294</v>
      </c>
      <c r="C1264">
        <v>9000000</v>
      </c>
      <c r="D1264">
        <f t="shared" si="38"/>
        <v>14078294</v>
      </c>
      <c r="E1264">
        <f t="shared" si="39"/>
        <v>156.42548888888891</v>
      </c>
    </row>
    <row r="1265" spans="1:5" x14ac:dyDescent="0.3">
      <c r="A1265" t="s">
        <v>25777</v>
      </c>
      <c r="B1265">
        <v>74058698</v>
      </c>
      <c r="C1265">
        <v>60000000</v>
      </c>
      <c r="D1265">
        <f t="shared" si="38"/>
        <v>14058698</v>
      </c>
      <c r="E1265">
        <f t="shared" si="39"/>
        <v>23.431163333333334</v>
      </c>
    </row>
    <row r="1266" spans="1:5" x14ac:dyDescent="0.3">
      <c r="A1266" t="s">
        <v>26691</v>
      </c>
      <c r="B1266">
        <v>27052167</v>
      </c>
      <c r="C1266">
        <v>13000000</v>
      </c>
      <c r="D1266">
        <f t="shared" si="38"/>
        <v>14052167</v>
      </c>
      <c r="E1266">
        <f t="shared" si="39"/>
        <v>108.0935923076923</v>
      </c>
    </row>
    <row r="1267" spans="1:5" x14ac:dyDescent="0.3">
      <c r="A1267" t="s">
        <v>24789</v>
      </c>
      <c r="B1267">
        <v>84049211</v>
      </c>
      <c r="C1267">
        <v>70000000</v>
      </c>
      <c r="D1267">
        <f t="shared" si="38"/>
        <v>14049211</v>
      </c>
      <c r="E1267">
        <f t="shared" si="39"/>
        <v>20.07030142857143</v>
      </c>
    </row>
    <row r="1268" spans="1:5" x14ac:dyDescent="0.3">
      <c r="A1268" t="s">
        <v>26075</v>
      </c>
      <c r="B1268">
        <v>36020063</v>
      </c>
      <c r="C1268">
        <v>22000000</v>
      </c>
      <c r="D1268">
        <f t="shared" si="38"/>
        <v>14020063</v>
      </c>
      <c r="E1268">
        <f t="shared" si="39"/>
        <v>63.727559090909089</v>
      </c>
    </row>
    <row r="1269" spans="1:5" x14ac:dyDescent="0.3">
      <c r="A1269" t="s">
        <v>25925</v>
      </c>
      <c r="B1269">
        <v>39008741</v>
      </c>
      <c r="C1269">
        <v>25000000</v>
      </c>
      <c r="D1269">
        <f t="shared" si="38"/>
        <v>14008741</v>
      </c>
      <c r="E1269">
        <f t="shared" si="39"/>
        <v>56.034963999999995</v>
      </c>
    </row>
    <row r="1270" spans="1:5" x14ac:dyDescent="0.3">
      <c r="A1270" t="s">
        <v>25842</v>
      </c>
      <c r="B1270">
        <v>41008532</v>
      </c>
      <c r="C1270">
        <v>27000000</v>
      </c>
      <c r="D1270">
        <f t="shared" si="38"/>
        <v>14008532</v>
      </c>
      <c r="E1270">
        <f t="shared" si="39"/>
        <v>51.883451851851845</v>
      </c>
    </row>
    <row r="1271" spans="1:5" x14ac:dyDescent="0.3">
      <c r="A1271" t="s">
        <v>25631</v>
      </c>
      <c r="B1271">
        <v>44983704</v>
      </c>
      <c r="C1271">
        <v>31000000</v>
      </c>
      <c r="D1271">
        <f t="shared" si="38"/>
        <v>13983704</v>
      </c>
      <c r="E1271">
        <f t="shared" si="39"/>
        <v>45.108722580645164</v>
      </c>
    </row>
    <row r="1272" spans="1:5" x14ac:dyDescent="0.3">
      <c r="A1272" t="s">
        <v>25310</v>
      </c>
      <c r="B1272">
        <v>53955614</v>
      </c>
      <c r="C1272">
        <v>40000000</v>
      </c>
      <c r="D1272">
        <f t="shared" si="38"/>
        <v>13955614</v>
      </c>
      <c r="E1272">
        <f t="shared" si="39"/>
        <v>34.889035</v>
      </c>
    </row>
    <row r="1273" spans="1:5" x14ac:dyDescent="0.3">
      <c r="A1273" t="s">
        <v>25503</v>
      </c>
      <c r="B1273">
        <v>43894863</v>
      </c>
      <c r="C1273">
        <v>30000000</v>
      </c>
      <c r="D1273">
        <f t="shared" si="38"/>
        <v>13894863</v>
      </c>
      <c r="E1273">
        <f t="shared" si="39"/>
        <v>46.316210000000005</v>
      </c>
    </row>
    <row r="1274" spans="1:5" x14ac:dyDescent="0.3">
      <c r="A1274" t="s">
        <v>24732</v>
      </c>
      <c r="B1274">
        <v>79883359</v>
      </c>
      <c r="C1274">
        <v>66000000</v>
      </c>
      <c r="D1274">
        <f t="shared" si="38"/>
        <v>13883359</v>
      </c>
      <c r="E1274">
        <f t="shared" si="39"/>
        <v>21.035392424242424</v>
      </c>
    </row>
    <row r="1275" spans="1:5" x14ac:dyDescent="0.3">
      <c r="A1275" t="s">
        <v>26774</v>
      </c>
      <c r="B1275">
        <v>25776062</v>
      </c>
      <c r="C1275">
        <v>12000000</v>
      </c>
      <c r="D1275">
        <f t="shared" si="38"/>
        <v>13776062</v>
      </c>
      <c r="E1275">
        <f t="shared" si="39"/>
        <v>114.80051666666667</v>
      </c>
    </row>
    <row r="1276" spans="1:5" x14ac:dyDescent="0.3">
      <c r="A1276" t="s">
        <v>24971</v>
      </c>
      <c r="B1276">
        <v>68750000</v>
      </c>
      <c r="C1276">
        <v>55000000</v>
      </c>
      <c r="D1276">
        <f t="shared" si="38"/>
        <v>13750000</v>
      </c>
      <c r="E1276">
        <f t="shared" si="39"/>
        <v>25</v>
      </c>
    </row>
    <row r="1277" spans="1:5" x14ac:dyDescent="0.3">
      <c r="A1277" t="s">
        <v>25702</v>
      </c>
      <c r="B1277">
        <v>38747385</v>
      </c>
      <c r="C1277">
        <v>25000000</v>
      </c>
      <c r="D1277">
        <f t="shared" si="38"/>
        <v>13747385</v>
      </c>
      <c r="E1277">
        <f t="shared" si="39"/>
        <v>54.989540000000005</v>
      </c>
    </row>
    <row r="1278" spans="1:5" x14ac:dyDescent="0.3">
      <c r="A1278" t="s">
        <v>25059</v>
      </c>
      <c r="B1278">
        <v>73701902</v>
      </c>
      <c r="C1278">
        <v>60000000</v>
      </c>
      <c r="D1278">
        <f t="shared" si="38"/>
        <v>13701902</v>
      </c>
      <c r="E1278">
        <f t="shared" si="39"/>
        <v>22.836503333333333</v>
      </c>
    </row>
    <row r="1279" spans="1:5" x14ac:dyDescent="0.3">
      <c r="A1279" t="s">
        <v>26894</v>
      </c>
      <c r="B1279">
        <v>36696761</v>
      </c>
      <c r="C1279">
        <v>23000000</v>
      </c>
      <c r="D1279">
        <f t="shared" si="38"/>
        <v>13696761</v>
      </c>
      <c r="E1279">
        <f t="shared" si="39"/>
        <v>59.551134782608692</v>
      </c>
    </row>
    <row r="1280" spans="1:5" x14ac:dyDescent="0.3">
      <c r="A1280" t="s">
        <v>25935</v>
      </c>
      <c r="B1280">
        <v>33687630</v>
      </c>
      <c r="C1280">
        <v>20000000</v>
      </c>
      <c r="D1280">
        <f t="shared" si="38"/>
        <v>13687630</v>
      </c>
      <c r="E1280">
        <f t="shared" si="39"/>
        <v>68.438149999999993</v>
      </c>
    </row>
    <row r="1281" spans="1:5" x14ac:dyDescent="0.3">
      <c r="A1281" t="s">
        <v>27324</v>
      </c>
      <c r="B1281">
        <v>18656400</v>
      </c>
      <c r="C1281">
        <v>5000000</v>
      </c>
      <c r="D1281">
        <f t="shared" si="38"/>
        <v>13656400</v>
      </c>
      <c r="E1281">
        <f t="shared" si="39"/>
        <v>273.12799999999999</v>
      </c>
    </row>
    <row r="1282" spans="1:5" x14ac:dyDescent="0.3">
      <c r="A1282" t="s">
        <v>24860</v>
      </c>
      <c r="B1282">
        <v>73648142</v>
      </c>
      <c r="C1282">
        <v>60000000</v>
      </c>
      <c r="D1282">
        <f t="shared" ref="D1282:D1345" si="40">B1282-C1282</f>
        <v>13648142</v>
      </c>
      <c r="E1282">
        <f t="shared" ref="E1282:E1345" si="41">(D1282/C1282)*100</f>
        <v>22.746903333333332</v>
      </c>
    </row>
    <row r="1283" spans="1:5" x14ac:dyDescent="0.3">
      <c r="A1283" t="s">
        <v>26537</v>
      </c>
      <c r="B1283">
        <v>28637507</v>
      </c>
      <c r="C1283">
        <v>15000000</v>
      </c>
      <c r="D1283">
        <f t="shared" si="40"/>
        <v>13637507</v>
      </c>
      <c r="E1283">
        <f t="shared" si="41"/>
        <v>90.916713333333334</v>
      </c>
    </row>
    <row r="1284" spans="1:5" x14ac:dyDescent="0.3">
      <c r="A1284" t="s">
        <v>27720</v>
      </c>
      <c r="B1284">
        <v>14564027</v>
      </c>
      <c r="C1284">
        <v>1000000</v>
      </c>
      <c r="D1284">
        <f t="shared" si="40"/>
        <v>13564027</v>
      </c>
      <c r="E1284">
        <f t="shared" si="41"/>
        <v>1356.4026999999999</v>
      </c>
    </row>
    <row r="1285" spans="1:5" x14ac:dyDescent="0.3">
      <c r="A1285" t="s">
        <v>24729</v>
      </c>
      <c r="B1285">
        <v>83552429</v>
      </c>
      <c r="C1285">
        <v>70000000</v>
      </c>
      <c r="D1285">
        <f t="shared" si="40"/>
        <v>13552429</v>
      </c>
      <c r="E1285">
        <f t="shared" si="41"/>
        <v>19.360612857142854</v>
      </c>
    </row>
    <row r="1286" spans="1:5" x14ac:dyDescent="0.3">
      <c r="A1286" t="s">
        <v>26692</v>
      </c>
      <c r="B1286">
        <v>26539321</v>
      </c>
      <c r="C1286">
        <v>13000000</v>
      </c>
      <c r="D1286">
        <f t="shared" si="40"/>
        <v>13539321</v>
      </c>
      <c r="E1286">
        <f t="shared" si="41"/>
        <v>104.14862307692307</v>
      </c>
    </row>
    <row r="1287" spans="1:5" x14ac:dyDescent="0.3">
      <c r="A1287" t="s">
        <v>26636</v>
      </c>
      <c r="B1287">
        <v>27515786</v>
      </c>
      <c r="C1287">
        <v>14000000</v>
      </c>
      <c r="D1287">
        <f t="shared" si="40"/>
        <v>13515786</v>
      </c>
      <c r="E1287">
        <f t="shared" si="41"/>
        <v>96.541328571428579</v>
      </c>
    </row>
    <row r="1288" spans="1:5" x14ac:dyDescent="0.3">
      <c r="A1288" t="s">
        <v>27509</v>
      </c>
      <c r="B1288">
        <v>15935068</v>
      </c>
      <c r="C1288">
        <v>2500000</v>
      </c>
      <c r="D1288">
        <f t="shared" si="40"/>
        <v>13435068</v>
      </c>
      <c r="E1288">
        <f t="shared" si="41"/>
        <v>537.40271999999993</v>
      </c>
    </row>
    <row r="1289" spans="1:5" x14ac:dyDescent="0.3">
      <c r="A1289" t="s">
        <v>26172</v>
      </c>
      <c r="B1289">
        <v>33422556</v>
      </c>
      <c r="C1289">
        <v>20000000</v>
      </c>
      <c r="D1289">
        <f t="shared" si="40"/>
        <v>13422556</v>
      </c>
      <c r="E1289">
        <f t="shared" si="41"/>
        <v>67.112780000000001</v>
      </c>
    </row>
    <row r="1290" spans="1:5" x14ac:dyDescent="0.3">
      <c r="A1290" t="s">
        <v>25688</v>
      </c>
      <c r="B1290">
        <v>53337608</v>
      </c>
      <c r="C1290">
        <v>40000000</v>
      </c>
      <c r="D1290">
        <f t="shared" si="40"/>
        <v>13337608</v>
      </c>
      <c r="E1290">
        <f t="shared" si="41"/>
        <v>33.34402</v>
      </c>
    </row>
    <row r="1291" spans="1:5" x14ac:dyDescent="0.3">
      <c r="A1291" t="s">
        <v>26410</v>
      </c>
      <c r="B1291">
        <v>30324946</v>
      </c>
      <c r="C1291">
        <v>17000000</v>
      </c>
      <c r="D1291">
        <f t="shared" si="40"/>
        <v>13324946</v>
      </c>
      <c r="E1291">
        <f t="shared" si="41"/>
        <v>78.382035294117642</v>
      </c>
    </row>
    <row r="1292" spans="1:5" x14ac:dyDescent="0.3">
      <c r="A1292" t="s">
        <v>27425</v>
      </c>
      <c r="B1292">
        <v>17314483</v>
      </c>
      <c r="C1292">
        <v>4000000</v>
      </c>
      <c r="D1292">
        <f t="shared" si="40"/>
        <v>13314483</v>
      </c>
      <c r="E1292">
        <f t="shared" si="41"/>
        <v>332.862075</v>
      </c>
    </row>
    <row r="1293" spans="1:5" x14ac:dyDescent="0.3">
      <c r="A1293" t="s">
        <v>26778</v>
      </c>
      <c r="B1293">
        <v>25277561</v>
      </c>
      <c r="C1293">
        <v>12000000</v>
      </c>
      <c r="D1293">
        <f t="shared" si="40"/>
        <v>13277561</v>
      </c>
      <c r="E1293">
        <f t="shared" si="41"/>
        <v>110.64634166666667</v>
      </c>
    </row>
    <row r="1294" spans="1:5" x14ac:dyDescent="0.3">
      <c r="A1294" t="s">
        <v>24763</v>
      </c>
      <c r="B1294">
        <v>81257500</v>
      </c>
      <c r="C1294">
        <v>68000000</v>
      </c>
      <c r="D1294">
        <f t="shared" si="40"/>
        <v>13257500</v>
      </c>
      <c r="E1294">
        <f t="shared" si="41"/>
        <v>19.496323529411764</v>
      </c>
    </row>
    <row r="1295" spans="1:5" x14ac:dyDescent="0.3">
      <c r="A1295" t="s">
        <v>27148</v>
      </c>
      <c r="B1295">
        <v>20257000</v>
      </c>
      <c r="C1295">
        <v>7000000</v>
      </c>
      <c r="D1295">
        <f t="shared" si="40"/>
        <v>13257000</v>
      </c>
      <c r="E1295">
        <f t="shared" si="41"/>
        <v>189.3857142857143</v>
      </c>
    </row>
    <row r="1296" spans="1:5" x14ac:dyDescent="0.3">
      <c r="A1296" t="s">
        <v>26775</v>
      </c>
      <c r="B1296">
        <v>25240988</v>
      </c>
      <c r="C1296">
        <v>12000000</v>
      </c>
      <c r="D1296">
        <f t="shared" si="40"/>
        <v>13240988</v>
      </c>
      <c r="E1296">
        <f t="shared" si="41"/>
        <v>110.34156666666665</v>
      </c>
    </row>
    <row r="1297" spans="1:5" x14ac:dyDescent="0.3">
      <c r="A1297" t="s">
        <v>25924</v>
      </c>
      <c r="B1297">
        <v>38230435</v>
      </c>
      <c r="C1297">
        <v>25000000</v>
      </c>
      <c r="D1297">
        <f t="shared" si="40"/>
        <v>13230435</v>
      </c>
      <c r="E1297">
        <f t="shared" si="41"/>
        <v>52.921739999999993</v>
      </c>
    </row>
    <row r="1298" spans="1:5" x14ac:dyDescent="0.3">
      <c r="A1298" t="s">
        <v>24972</v>
      </c>
      <c r="B1298">
        <v>68218041</v>
      </c>
      <c r="C1298">
        <v>55000000</v>
      </c>
      <c r="D1298">
        <f t="shared" si="40"/>
        <v>13218041</v>
      </c>
      <c r="E1298">
        <f t="shared" si="41"/>
        <v>24.032801818181817</v>
      </c>
    </row>
    <row r="1299" spans="1:5" x14ac:dyDescent="0.3">
      <c r="A1299" t="s">
        <v>25151</v>
      </c>
      <c r="B1299">
        <v>60154431</v>
      </c>
      <c r="C1299">
        <v>47000000</v>
      </c>
      <c r="D1299">
        <f t="shared" si="40"/>
        <v>13154431</v>
      </c>
      <c r="E1299">
        <f t="shared" si="41"/>
        <v>27.988151063829786</v>
      </c>
    </row>
    <row r="1300" spans="1:5" x14ac:dyDescent="0.3">
      <c r="A1300" t="s">
        <v>27709</v>
      </c>
      <c r="B1300">
        <v>16101109</v>
      </c>
      <c r="C1300">
        <v>3000000</v>
      </c>
      <c r="D1300">
        <f t="shared" si="40"/>
        <v>13101109</v>
      </c>
      <c r="E1300">
        <f t="shared" si="41"/>
        <v>436.7036333333333</v>
      </c>
    </row>
    <row r="1301" spans="1:5" x14ac:dyDescent="0.3">
      <c r="A1301" t="s">
        <v>25315</v>
      </c>
      <c r="B1301">
        <v>53082743</v>
      </c>
      <c r="C1301">
        <v>40000000</v>
      </c>
      <c r="D1301">
        <f t="shared" si="40"/>
        <v>13082743</v>
      </c>
      <c r="E1301">
        <f t="shared" si="41"/>
        <v>32.706857499999998</v>
      </c>
    </row>
    <row r="1302" spans="1:5" x14ac:dyDescent="0.3">
      <c r="A1302" t="s">
        <v>27049</v>
      </c>
      <c r="B1302">
        <v>21564616</v>
      </c>
      <c r="C1302">
        <v>8500000</v>
      </c>
      <c r="D1302">
        <f t="shared" si="40"/>
        <v>13064616</v>
      </c>
      <c r="E1302">
        <f t="shared" si="41"/>
        <v>153.70136470588236</v>
      </c>
    </row>
    <row r="1303" spans="1:5" x14ac:dyDescent="0.3">
      <c r="A1303" t="s">
        <v>26906</v>
      </c>
      <c r="B1303">
        <v>30050028</v>
      </c>
      <c r="C1303">
        <v>17000000</v>
      </c>
      <c r="D1303">
        <f t="shared" si="40"/>
        <v>13050028</v>
      </c>
      <c r="E1303">
        <f t="shared" si="41"/>
        <v>76.764870588235283</v>
      </c>
    </row>
    <row r="1304" spans="1:5" x14ac:dyDescent="0.3">
      <c r="A1304" t="s">
        <v>26541</v>
      </c>
      <c r="B1304">
        <v>28014536</v>
      </c>
      <c r="C1304">
        <v>15000000</v>
      </c>
      <c r="D1304">
        <f t="shared" si="40"/>
        <v>13014536</v>
      </c>
      <c r="E1304">
        <f t="shared" si="41"/>
        <v>86.763573333333326</v>
      </c>
    </row>
    <row r="1305" spans="1:5" x14ac:dyDescent="0.3">
      <c r="A1305" t="s">
        <v>27495</v>
      </c>
      <c r="B1305">
        <v>16501785</v>
      </c>
      <c r="C1305">
        <v>3500000</v>
      </c>
      <c r="D1305">
        <f t="shared" si="40"/>
        <v>13001785</v>
      </c>
      <c r="E1305">
        <f t="shared" si="41"/>
        <v>371.47957142857143</v>
      </c>
    </row>
    <row r="1306" spans="1:5" x14ac:dyDescent="0.3">
      <c r="A1306" t="s">
        <v>26898</v>
      </c>
      <c r="B1306">
        <v>32983713</v>
      </c>
      <c r="C1306">
        <v>20000000</v>
      </c>
      <c r="D1306">
        <f t="shared" si="40"/>
        <v>12983713</v>
      </c>
      <c r="E1306">
        <f t="shared" si="41"/>
        <v>64.918565000000001</v>
      </c>
    </row>
    <row r="1307" spans="1:5" x14ac:dyDescent="0.3">
      <c r="A1307" t="s">
        <v>26844</v>
      </c>
      <c r="B1307">
        <v>23978402</v>
      </c>
      <c r="C1307">
        <v>11000000</v>
      </c>
      <c r="D1307">
        <f t="shared" si="40"/>
        <v>12978402</v>
      </c>
      <c r="E1307">
        <f t="shared" si="41"/>
        <v>117.98547272727274</v>
      </c>
    </row>
    <row r="1308" spans="1:5" x14ac:dyDescent="0.3">
      <c r="A1308" t="s">
        <v>24602</v>
      </c>
      <c r="B1308">
        <v>92969824</v>
      </c>
      <c r="C1308">
        <v>80000000</v>
      </c>
      <c r="D1308">
        <f t="shared" si="40"/>
        <v>12969824</v>
      </c>
      <c r="E1308">
        <f t="shared" si="41"/>
        <v>16.21228</v>
      </c>
    </row>
    <row r="1309" spans="1:5" x14ac:dyDescent="0.3">
      <c r="A1309" t="s">
        <v>25162</v>
      </c>
      <c r="B1309">
        <v>58918501</v>
      </c>
      <c r="C1309">
        <v>46000000</v>
      </c>
      <c r="D1309">
        <f t="shared" si="40"/>
        <v>12918501</v>
      </c>
      <c r="E1309">
        <f t="shared" si="41"/>
        <v>28.083697826086958</v>
      </c>
    </row>
    <row r="1310" spans="1:5" x14ac:dyDescent="0.3">
      <c r="A1310" t="s">
        <v>27333</v>
      </c>
      <c r="B1310">
        <v>17768000</v>
      </c>
      <c r="C1310">
        <v>5000000</v>
      </c>
      <c r="D1310">
        <f t="shared" si="40"/>
        <v>12768000</v>
      </c>
      <c r="E1310">
        <f t="shared" si="41"/>
        <v>255.35999999999999</v>
      </c>
    </row>
    <row r="1311" spans="1:5" x14ac:dyDescent="0.3">
      <c r="A1311" t="s">
        <v>25949</v>
      </c>
      <c r="B1311">
        <v>37738400</v>
      </c>
      <c r="C1311">
        <v>25000000</v>
      </c>
      <c r="D1311">
        <f t="shared" si="40"/>
        <v>12738400</v>
      </c>
      <c r="E1311">
        <f t="shared" si="41"/>
        <v>50.953600000000002</v>
      </c>
    </row>
    <row r="1312" spans="1:5" x14ac:dyDescent="0.3">
      <c r="A1312" t="s">
        <v>26455</v>
      </c>
      <c r="B1312">
        <v>28734552</v>
      </c>
      <c r="C1312">
        <v>16000000</v>
      </c>
      <c r="D1312">
        <f t="shared" si="40"/>
        <v>12734552</v>
      </c>
      <c r="E1312">
        <f t="shared" si="41"/>
        <v>79.590950000000007</v>
      </c>
    </row>
    <row r="1313" spans="1:5" x14ac:dyDescent="0.3">
      <c r="A1313" t="s">
        <v>27796</v>
      </c>
      <c r="B1313">
        <v>13300000</v>
      </c>
      <c r="C1313">
        <v>600000</v>
      </c>
      <c r="D1313">
        <f t="shared" si="40"/>
        <v>12700000</v>
      </c>
      <c r="E1313">
        <f t="shared" si="41"/>
        <v>2116.666666666667</v>
      </c>
    </row>
    <row r="1314" spans="1:5" x14ac:dyDescent="0.3">
      <c r="A1314" t="s">
        <v>27337</v>
      </c>
      <c r="B1314">
        <v>17683670</v>
      </c>
      <c r="C1314">
        <v>5000000</v>
      </c>
      <c r="D1314">
        <f t="shared" si="40"/>
        <v>12683670</v>
      </c>
      <c r="E1314">
        <f t="shared" si="41"/>
        <v>253.67340000000002</v>
      </c>
    </row>
    <row r="1315" spans="1:5" x14ac:dyDescent="0.3">
      <c r="A1315" t="s">
        <v>25002</v>
      </c>
      <c r="B1315">
        <v>66676062</v>
      </c>
      <c r="C1315">
        <v>54000000</v>
      </c>
      <c r="D1315">
        <f t="shared" si="40"/>
        <v>12676062</v>
      </c>
      <c r="E1315">
        <f t="shared" si="41"/>
        <v>23.474188888888889</v>
      </c>
    </row>
    <row r="1316" spans="1:5" x14ac:dyDescent="0.3">
      <c r="A1316" t="s">
        <v>26711</v>
      </c>
      <c r="B1316">
        <v>25675765</v>
      </c>
      <c r="C1316">
        <v>13000000</v>
      </c>
      <c r="D1316">
        <f t="shared" si="40"/>
        <v>12675765</v>
      </c>
      <c r="E1316">
        <f t="shared" si="41"/>
        <v>97.505884615384616</v>
      </c>
    </row>
    <row r="1317" spans="1:5" x14ac:dyDescent="0.3">
      <c r="A1317" t="s">
        <v>27593</v>
      </c>
      <c r="B1317">
        <v>14673301</v>
      </c>
      <c r="C1317">
        <v>2000000</v>
      </c>
      <c r="D1317">
        <f t="shared" si="40"/>
        <v>12673301</v>
      </c>
      <c r="E1317">
        <f t="shared" si="41"/>
        <v>633.66505000000006</v>
      </c>
    </row>
    <row r="1318" spans="1:5" x14ac:dyDescent="0.3">
      <c r="A1318" t="s">
        <v>25420</v>
      </c>
      <c r="B1318">
        <v>50668906</v>
      </c>
      <c r="C1318">
        <v>38000000</v>
      </c>
      <c r="D1318">
        <f t="shared" si="40"/>
        <v>12668906</v>
      </c>
      <c r="E1318">
        <f t="shared" si="41"/>
        <v>33.339226315789475</v>
      </c>
    </row>
    <row r="1319" spans="1:5" x14ac:dyDescent="0.3">
      <c r="A1319" t="s">
        <v>25141</v>
      </c>
      <c r="B1319">
        <v>60652036</v>
      </c>
      <c r="C1319">
        <v>48000000</v>
      </c>
      <c r="D1319">
        <f t="shared" si="40"/>
        <v>12652036</v>
      </c>
      <c r="E1319">
        <f t="shared" si="41"/>
        <v>26.358408333333333</v>
      </c>
    </row>
    <row r="1320" spans="1:5" x14ac:dyDescent="0.3">
      <c r="A1320" t="s">
        <v>27234</v>
      </c>
      <c r="B1320">
        <v>18621249</v>
      </c>
      <c r="C1320">
        <v>6000000</v>
      </c>
      <c r="D1320">
        <f t="shared" si="40"/>
        <v>12621249</v>
      </c>
      <c r="E1320">
        <f t="shared" si="41"/>
        <v>210.35415</v>
      </c>
    </row>
    <row r="1321" spans="1:5" x14ac:dyDescent="0.3">
      <c r="A1321" t="s">
        <v>26954</v>
      </c>
      <c r="B1321">
        <v>21569041</v>
      </c>
      <c r="C1321">
        <v>9000000</v>
      </c>
      <c r="D1321">
        <f t="shared" si="40"/>
        <v>12569041</v>
      </c>
      <c r="E1321">
        <f t="shared" si="41"/>
        <v>139.6560111111111</v>
      </c>
    </row>
    <row r="1322" spans="1:5" x14ac:dyDescent="0.3">
      <c r="A1322" t="s">
        <v>24389</v>
      </c>
      <c r="B1322">
        <v>132550960</v>
      </c>
      <c r="C1322">
        <v>120000000</v>
      </c>
      <c r="D1322">
        <f t="shared" si="40"/>
        <v>12550960</v>
      </c>
      <c r="E1322">
        <f t="shared" si="41"/>
        <v>10.459133333333332</v>
      </c>
    </row>
    <row r="1323" spans="1:5" x14ac:dyDescent="0.3">
      <c r="A1323" t="s">
        <v>24510</v>
      </c>
      <c r="B1323">
        <v>102515793</v>
      </c>
      <c r="C1323">
        <v>90000000</v>
      </c>
      <c r="D1323">
        <f t="shared" si="40"/>
        <v>12515793</v>
      </c>
      <c r="E1323">
        <f t="shared" si="41"/>
        <v>13.906436666666666</v>
      </c>
    </row>
    <row r="1324" spans="1:5" x14ac:dyDescent="0.3">
      <c r="A1324" t="s">
        <v>26540</v>
      </c>
      <c r="B1324">
        <v>27441122</v>
      </c>
      <c r="C1324">
        <v>15000000</v>
      </c>
      <c r="D1324">
        <f t="shared" si="40"/>
        <v>12441122</v>
      </c>
      <c r="E1324">
        <f t="shared" si="41"/>
        <v>82.940813333333324</v>
      </c>
    </row>
    <row r="1325" spans="1:5" x14ac:dyDescent="0.3">
      <c r="A1325" t="s">
        <v>25316</v>
      </c>
      <c r="B1325">
        <v>54414716</v>
      </c>
      <c r="C1325">
        <v>42000000</v>
      </c>
      <c r="D1325">
        <f t="shared" si="40"/>
        <v>12414716</v>
      </c>
      <c r="E1325">
        <f t="shared" si="41"/>
        <v>29.558847619047619</v>
      </c>
    </row>
    <row r="1326" spans="1:5" x14ac:dyDescent="0.3">
      <c r="A1326" t="s">
        <v>27233</v>
      </c>
      <c r="B1326">
        <v>20400000</v>
      </c>
      <c r="C1326">
        <v>8000000</v>
      </c>
      <c r="D1326">
        <f t="shared" si="40"/>
        <v>12400000</v>
      </c>
      <c r="E1326">
        <f t="shared" si="41"/>
        <v>155</v>
      </c>
    </row>
    <row r="1327" spans="1:5" x14ac:dyDescent="0.3">
      <c r="A1327" t="s">
        <v>25694</v>
      </c>
      <c r="B1327">
        <v>42385520</v>
      </c>
      <c r="C1327">
        <v>30000000</v>
      </c>
      <c r="D1327">
        <f t="shared" si="40"/>
        <v>12385520</v>
      </c>
      <c r="E1327">
        <f t="shared" si="41"/>
        <v>41.285066666666665</v>
      </c>
    </row>
    <row r="1328" spans="1:5" x14ac:dyDescent="0.3">
      <c r="A1328" t="s">
        <v>27322</v>
      </c>
      <c r="B1328">
        <v>17382982</v>
      </c>
      <c r="C1328">
        <v>5000000</v>
      </c>
      <c r="D1328">
        <f t="shared" si="40"/>
        <v>12382982</v>
      </c>
      <c r="E1328">
        <f t="shared" si="41"/>
        <v>247.65964</v>
      </c>
    </row>
    <row r="1329" spans="1:5" x14ac:dyDescent="0.3">
      <c r="A1329" t="s">
        <v>27508</v>
      </c>
      <c r="B1329">
        <v>15369573</v>
      </c>
      <c r="C1329">
        <v>3000000</v>
      </c>
      <c r="D1329">
        <f t="shared" si="40"/>
        <v>12369573</v>
      </c>
      <c r="E1329">
        <f t="shared" si="41"/>
        <v>412.31910000000005</v>
      </c>
    </row>
    <row r="1330" spans="1:5" x14ac:dyDescent="0.3">
      <c r="A1330" t="s">
        <v>25189</v>
      </c>
      <c r="B1330">
        <v>57362581</v>
      </c>
      <c r="C1330">
        <v>45000000</v>
      </c>
      <c r="D1330">
        <f t="shared" si="40"/>
        <v>12362581</v>
      </c>
      <c r="E1330">
        <f t="shared" si="41"/>
        <v>27.472402222222218</v>
      </c>
    </row>
    <row r="1331" spans="1:5" x14ac:dyDescent="0.3">
      <c r="A1331" t="s">
        <v>24207</v>
      </c>
      <c r="B1331">
        <v>202351611</v>
      </c>
      <c r="C1331">
        <v>190000000</v>
      </c>
      <c r="D1331">
        <f t="shared" si="40"/>
        <v>12351611</v>
      </c>
      <c r="E1331">
        <f t="shared" si="41"/>
        <v>6.5008478947368413</v>
      </c>
    </row>
    <row r="1332" spans="1:5" x14ac:dyDescent="0.3">
      <c r="A1332" t="s">
        <v>25323</v>
      </c>
      <c r="B1332">
        <v>52320979</v>
      </c>
      <c r="C1332">
        <v>40000000</v>
      </c>
      <c r="D1332">
        <f t="shared" si="40"/>
        <v>12320979</v>
      </c>
      <c r="E1332">
        <f t="shared" si="41"/>
        <v>30.802447500000003</v>
      </c>
    </row>
    <row r="1333" spans="1:5" x14ac:dyDescent="0.3">
      <c r="A1333" t="s">
        <v>25233</v>
      </c>
      <c r="B1333">
        <v>62318875</v>
      </c>
      <c r="C1333">
        <v>50000000</v>
      </c>
      <c r="D1333">
        <f t="shared" si="40"/>
        <v>12318875</v>
      </c>
      <c r="E1333">
        <f t="shared" si="41"/>
        <v>24.63775</v>
      </c>
    </row>
    <row r="1334" spans="1:5" x14ac:dyDescent="0.3">
      <c r="A1334" t="s">
        <v>26076</v>
      </c>
      <c r="B1334">
        <v>33313582</v>
      </c>
      <c r="C1334">
        <v>21000000</v>
      </c>
      <c r="D1334">
        <f t="shared" si="40"/>
        <v>12313582</v>
      </c>
      <c r="E1334">
        <f t="shared" si="41"/>
        <v>58.636104761904761</v>
      </c>
    </row>
    <row r="1335" spans="1:5" x14ac:dyDescent="0.3">
      <c r="A1335" t="s">
        <v>25034</v>
      </c>
      <c r="B1335">
        <v>62453315</v>
      </c>
      <c r="C1335">
        <v>50200000</v>
      </c>
      <c r="D1335">
        <f t="shared" si="40"/>
        <v>12253315</v>
      </c>
      <c r="E1335">
        <f t="shared" si="41"/>
        <v>24.408994023904381</v>
      </c>
    </row>
    <row r="1336" spans="1:5" x14ac:dyDescent="0.3">
      <c r="A1336" t="s">
        <v>24728</v>
      </c>
      <c r="B1336">
        <v>70117571</v>
      </c>
      <c r="C1336">
        <v>58000000</v>
      </c>
      <c r="D1336">
        <f t="shared" si="40"/>
        <v>12117571</v>
      </c>
      <c r="E1336">
        <f t="shared" si="41"/>
        <v>20.892363793103449</v>
      </c>
    </row>
    <row r="1337" spans="1:5" x14ac:dyDescent="0.3">
      <c r="A1337" t="s">
        <v>25345</v>
      </c>
      <c r="B1337">
        <v>42071069</v>
      </c>
      <c r="C1337">
        <v>30000000</v>
      </c>
      <c r="D1337">
        <f t="shared" si="40"/>
        <v>12071069</v>
      </c>
      <c r="E1337">
        <f t="shared" si="41"/>
        <v>40.236896666666667</v>
      </c>
    </row>
    <row r="1338" spans="1:5" x14ac:dyDescent="0.3">
      <c r="A1338" t="s">
        <v>25691</v>
      </c>
      <c r="B1338">
        <v>42057340</v>
      </c>
      <c r="C1338">
        <v>30000000</v>
      </c>
      <c r="D1338">
        <f t="shared" si="40"/>
        <v>12057340</v>
      </c>
      <c r="E1338">
        <f t="shared" si="41"/>
        <v>40.191133333333333</v>
      </c>
    </row>
    <row r="1339" spans="1:5" x14ac:dyDescent="0.3">
      <c r="A1339" t="s">
        <v>26175</v>
      </c>
      <c r="B1339">
        <v>32051917</v>
      </c>
      <c r="C1339">
        <v>20000000</v>
      </c>
      <c r="D1339">
        <f t="shared" si="40"/>
        <v>12051917</v>
      </c>
      <c r="E1339">
        <f t="shared" si="41"/>
        <v>60.259585000000001</v>
      </c>
    </row>
    <row r="1340" spans="1:5" x14ac:dyDescent="0.3">
      <c r="A1340" t="s">
        <v>25698</v>
      </c>
      <c r="B1340">
        <v>42043633</v>
      </c>
      <c r="C1340">
        <v>30000000</v>
      </c>
      <c r="D1340">
        <f t="shared" si="40"/>
        <v>12043633</v>
      </c>
      <c r="E1340">
        <f t="shared" si="41"/>
        <v>40.145443333333333</v>
      </c>
    </row>
    <row r="1341" spans="1:5" x14ac:dyDescent="0.3">
      <c r="A1341" t="s">
        <v>26176</v>
      </c>
      <c r="B1341">
        <v>32014289</v>
      </c>
      <c r="C1341">
        <v>20000000</v>
      </c>
      <c r="D1341">
        <f t="shared" si="40"/>
        <v>12014289</v>
      </c>
      <c r="E1341">
        <f t="shared" si="41"/>
        <v>60.071445000000004</v>
      </c>
    </row>
    <row r="1342" spans="1:5" x14ac:dyDescent="0.3">
      <c r="A1342" t="s">
        <v>25320</v>
      </c>
      <c r="B1342">
        <v>52000688</v>
      </c>
      <c r="C1342">
        <v>40000000</v>
      </c>
      <c r="D1342">
        <f t="shared" si="40"/>
        <v>12000688</v>
      </c>
      <c r="E1342">
        <f t="shared" si="41"/>
        <v>30.001719999999999</v>
      </c>
    </row>
    <row r="1343" spans="1:5" x14ac:dyDescent="0.3">
      <c r="A1343" t="s">
        <v>27560</v>
      </c>
      <c r="B1343">
        <v>14400000</v>
      </c>
      <c r="C1343">
        <v>2500000</v>
      </c>
      <c r="D1343">
        <f t="shared" si="40"/>
        <v>11900000</v>
      </c>
      <c r="E1343">
        <f t="shared" si="41"/>
        <v>476</v>
      </c>
    </row>
    <row r="1344" spans="1:5" x14ac:dyDescent="0.3">
      <c r="A1344" t="s">
        <v>24861</v>
      </c>
      <c r="B1344">
        <v>71844424</v>
      </c>
      <c r="C1344">
        <v>60000000</v>
      </c>
      <c r="D1344">
        <f t="shared" si="40"/>
        <v>11844424</v>
      </c>
      <c r="E1344">
        <f t="shared" si="41"/>
        <v>19.740706666666664</v>
      </c>
    </row>
    <row r="1345" spans="1:5" x14ac:dyDescent="0.3">
      <c r="A1345" t="s">
        <v>26177</v>
      </c>
      <c r="B1345">
        <v>31838002</v>
      </c>
      <c r="C1345">
        <v>20000000</v>
      </c>
      <c r="D1345">
        <f t="shared" si="40"/>
        <v>11838002</v>
      </c>
      <c r="E1345">
        <f t="shared" si="41"/>
        <v>59.190010000000001</v>
      </c>
    </row>
    <row r="1346" spans="1:5" x14ac:dyDescent="0.3">
      <c r="A1346" t="s">
        <v>25926</v>
      </c>
      <c r="B1346">
        <v>36833473</v>
      </c>
      <c r="C1346">
        <v>25000000</v>
      </c>
      <c r="D1346">
        <f t="shared" ref="D1346:D1409" si="42">B1346-C1346</f>
        <v>11833473</v>
      </c>
      <c r="E1346">
        <f t="shared" ref="E1346:E1409" si="43">(D1346/C1346)*100</f>
        <v>47.333891999999999</v>
      </c>
    </row>
    <row r="1347" spans="1:5" x14ac:dyDescent="0.3">
      <c r="A1347" t="s">
        <v>27866</v>
      </c>
      <c r="B1347">
        <v>12006514</v>
      </c>
      <c r="C1347">
        <v>250000</v>
      </c>
      <c r="D1347">
        <f t="shared" si="42"/>
        <v>11756514</v>
      </c>
      <c r="E1347">
        <f t="shared" si="43"/>
        <v>4702.6055999999999</v>
      </c>
    </row>
    <row r="1348" spans="1:5" x14ac:dyDescent="0.3">
      <c r="A1348" t="s">
        <v>26097</v>
      </c>
      <c r="B1348">
        <v>13746550</v>
      </c>
      <c r="C1348">
        <v>2000000</v>
      </c>
      <c r="D1348">
        <f t="shared" si="42"/>
        <v>11746550</v>
      </c>
      <c r="E1348">
        <f t="shared" si="43"/>
        <v>587.32749999999999</v>
      </c>
    </row>
    <row r="1349" spans="1:5" x14ac:dyDescent="0.3">
      <c r="A1349" t="s">
        <v>26419</v>
      </c>
      <c r="B1349">
        <v>15655665</v>
      </c>
      <c r="C1349">
        <v>4000000</v>
      </c>
      <c r="D1349">
        <f t="shared" si="42"/>
        <v>11655665</v>
      </c>
      <c r="E1349">
        <f t="shared" si="43"/>
        <v>291.39162500000003</v>
      </c>
    </row>
    <row r="1350" spans="1:5" x14ac:dyDescent="0.3">
      <c r="A1350" t="s">
        <v>24429</v>
      </c>
      <c r="B1350">
        <v>101643008</v>
      </c>
      <c r="C1350">
        <v>90000000</v>
      </c>
      <c r="D1350">
        <f t="shared" si="42"/>
        <v>11643008</v>
      </c>
      <c r="E1350">
        <f t="shared" si="43"/>
        <v>12.936675555555555</v>
      </c>
    </row>
    <row r="1351" spans="1:5" x14ac:dyDescent="0.3">
      <c r="A1351" t="s">
        <v>27329</v>
      </c>
      <c r="B1351">
        <v>13622333</v>
      </c>
      <c r="C1351">
        <v>2000000</v>
      </c>
      <c r="D1351">
        <f t="shared" si="42"/>
        <v>11622333</v>
      </c>
      <c r="E1351">
        <f t="shared" si="43"/>
        <v>581.11664999999994</v>
      </c>
    </row>
    <row r="1352" spans="1:5" x14ac:dyDescent="0.3">
      <c r="A1352" t="s">
        <v>27241</v>
      </c>
      <c r="B1352">
        <v>17605861</v>
      </c>
      <c r="C1352">
        <v>6000000</v>
      </c>
      <c r="D1352">
        <f t="shared" si="42"/>
        <v>11605861</v>
      </c>
      <c r="E1352">
        <f t="shared" si="43"/>
        <v>193.43101666666666</v>
      </c>
    </row>
    <row r="1353" spans="1:5" x14ac:dyDescent="0.3">
      <c r="A1353" t="s">
        <v>26927</v>
      </c>
      <c r="B1353">
        <v>21589307</v>
      </c>
      <c r="C1353">
        <v>10000000</v>
      </c>
      <c r="D1353">
        <f t="shared" si="42"/>
        <v>11589307</v>
      </c>
      <c r="E1353">
        <f t="shared" si="43"/>
        <v>115.89306999999999</v>
      </c>
    </row>
    <row r="1354" spans="1:5" x14ac:dyDescent="0.3">
      <c r="A1354" t="s">
        <v>26193</v>
      </c>
      <c r="B1354">
        <v>31584722</v>
      </c>
      <c r="C1354">
        <v>20000000</v>
      </c>
      <c r="D1354">
        <f t="shared" si="42"/>
        <v>11584722</v>
      </c>
      <c r="E1354">
        <f t="shared" si="43"/>
        <v>57.923610000000004</v>
      </c>
    </row>
    <row r="1355" spans="1:5" x14ac:dyDescent="0.3">
      <c r="A1355" t="s">
        <v>26635</v>
      </c>
      <c r="B1355">
        <v>25571351</v>
      </c>
      <c r="C1355">
        <v>14000000</v>
      </c>
      <c r="D1355">
        <f t="shared" si="42"/>
        <v>11571351</v>
      </c>
      <c r="E1355">
        <f t="shared" si="43"/>
        <v>82.652507142857147</v>
      </c>
    </row>
    <row r="1356" spans="1:5" x14ac:dyDescent="0.3">
      <c r="A1356" t="s">
        <v>26871</v>
      </c>
      <c r="B1356">
        <v>22160085</v>
      </c>
      <c r="C1356">
        <v>10600000</v>
      </c>
      <c r="D1356">
        <f t="shared" si="42"/>
        <v>11560085</v>
      </c>
      <c r="E1356">
        <f t="shared" si="43"/>
        <v>109.05740566037736</v>
      </c>
    </row>
    <row r="1357" spans="1:5" x14ac:dyDescent="0.3">
      <c r="A1357" t="s">
        <v>25841</v>
      </c>
      <c r="B1357">
        <v>38536376</v>
      </c>
      <c r="C1357">
        <v>27000000</v>
      </c>
      <c r="D1357">
        <f t="shared" si="42"/>
        <v>11536376</v>
      </c>
      <c r="E1357">
        <f t="shared" si="43"/>
        <v>42.727318518518523</v>
      </c>
    </row>
    <row r="1358" spans="1:5" x14ac:dyDescent="0.3">
      <c r="A1358" t="s">
        <v>25794</v>
      </c>
      <c r="B1358">
        <v>39514713</v>
      </c>
      <c r="C1358">
        <v>28000000</v>
      </c>
      <c r="D1358">
        <f t="shared" si="42"/>
        <v>11514713</v>
      </c>
      <c r="E1358">
        <f t="shared" si="43"/>
        <v>41.123975000000002</v>
      </c>
    </row>
    <row r="1359" spans="1:5" x14ac:dyDescent="0.3">
      <c r="A1359" t="s">
        <v>26637</v>
      </c>
      <c r="B1359">
        <v>25482931</v>
      </c>
      <c r="C1359">
        <v>14000000</v>
      </c>
      <c r="D1359">
        <f t="shared" si="42"/>
        <v>11482931</v>
      </c>
      <c r="E1359">
        <f t="shared" si="43"/>
        <v>82.020935714285713</v>
      </c>
    </row>
    <row r="1360" spans="1:5" x14ac:dyDescent="0.3">
      <c r="A1360" t="s">
        <v>27911</v>
      </c>
      <c r="B1360">
        <v>11529368</v>
      </c>
      <c r="C1360">
        <v>65000</v>
      </c>
      <c r="D1360">
        <f t="shared" si="42"/>
        <v>11464368</v>
      </c>
      <c r="E1360">
        <f t="shared" si="43"/>
        <v>17637.489230769232</v>
      </c>
    </row>
    <row r="1361" spans="1:5" x14ac:dyDescent="0.3">
      <c r="A1361" t="s">
        <v>26547</v>
      </c>
      <c r="B1361">
        <v>22954968</v>
      </c>
      <c r="C1361">
        <v>11500000</v>
      </c>
      <c r="D1361">
        <f t="shared" si="42"/>
        <v>11454968</v>
      </c>
      <c r="E1361">
        <f t="shared" si="43"/>
        <v>99.608417391304343</v>
      </c>
    </row>
    <row r="1362" spans="1:5" x14ac:dyDescent="0.3">
      <c r="A1362" t="s">
        <v>25928</v>
      </c>
      <c r="B1362">
        <v>36447959</v>
      </c>
      <c r="C1362">
        <v>25000000</v>
      </c>
      <c r="D1362">
        <f t="shared" si="42"/>
        <v>11447959</v>
      </c>
      <c r="E1362">
        <f t="shared" si="43"/>
        <v>45.791836000000004</v>
      </c>
    </row>
    <row r="1363" spans="1:5" x14ac:dyDescent="0.3">
      <c r="A1363" t="s">
        <v>26543</v>
      </c>
      <c r="B1363">
        <v>26421314</v>
      </c>
      <c r="C1363">
        <v>15000000</v>
      </c>
      <c r="D1363">
        <f t="shared" si="42"/>
        <v>11421314</v>
      </c>
      <c r="E1363">
        <f t="shared" si="43"/>
        <v>76.142093333333335</v>
      </c>
    </row>
    <row r="1364" spans="1:5" x14ac:dyDescent="0.3">
      <c r="A1364" t="s">
        <v>25693</v>
      </c>
      <c r="B1364">
        <v>41407470</v>
      </c>
      <c r="C1364">
        <v>30000000</v>
      </c>
      <c r="D1364">
        <f t="shared" si="42"/>
        <v>11407470</v>
      </c>
      <c r="E1364">
        <f t="shared" si="43"/>
        <v>38.024900000000002</v>
      </c>
    </row>
    <row r="1365" spans="1:5" x14ac:dyDescent="0.3">
      <c r="A1365" t="s">
        <v>26548</v>
      </c>
      <c r="B1365">
        <v>26384919</v>
      </c>
      <c r="C1365">
        <v>15000000</v>
      </c>
      <c r="D1365">
        <f t="shared" si="42"/>
        <v>11384919</v>
      </c>
      <c r="E1365">
        <f t="shared" si="43"/>
        <v>75.899459999999991</v>
      </c>
    </row>
    <row r="1366" spans="1:5" x14ac:dyDescent="0.3">
      <c r="A1366" t="s">
        <v>26918</v>
      </c>
      <c r="B1366">
        <v>21371425</v>
      </c>
      <c r="C1366">
        <v>10000000</v>
      </c>
      <c r="D1366">
        <f t="shared" si="42"/>
        <v>11371425</v>
      </c>
      <c r="E1366">
        <f t="shared" si="43"/>
        <v>113.71424999999999</v>
      </c>
    </row>
    <row r="1367" spans="1:5" x14ac:dyDescent="0.3">
      <c r="A1367" t="s">
        <v>24966</v>
      </c>
      <c r="B1367">
        <v>66365290</v>
      </c>
      <c r="C1367">
        <v>55000000</v>
      </c>
      <c r="D1367">
        <f t="shared" si="42"/>
        <v>11365290</v>
      </c>
      <c r="E1367">
        <f t="shared" si="43"/>
        <v>20.664163636363636</v>
      </c>
    </row>
    <row r="1368" spans="1:5" x14ac:dyDescent="0.3">
      <c r="A1368" t="s">
        <v>24603</v>
      </c>
      <c r="B1368">
        <v>91188905</v>
      </c>
      <c r="C1368">
        <v>80000000</v>
      </c>
      <c r="D1368">
        <f t="shared" si="42"/>
        <v>11188905</v>
      </c>
      <c r="E1368">
        <f t="shared" si="43"/>
        <v>13.98613125</v>
      </c>
    </row>
    <row r="1369" spans="1:5" x14ac:dyDescent="0.3">
      <c r="A1369" t="s">
        <v>26546</v>
      </c>
      <c r="B1369">
        <v>26161406</v>
      </c>
      <c r="C1369">
        <v>15000000</v>
      </c>
      <c r="D1369">
        <f t="shared" si="42"/>
        <v>11161406</v>
      </c>
      <c r="E1369">
        <f t="shared" si="43"/>
        <v>74.409373333333335</v>
      </c>
    </row>
    <row r="1370" spans="1:5" x14ac:dyDescent="0.3">
      <c r="A1370" t="s">
        <v>26182</v>
      </c>
      <c r="B1370">
        <v>31146570</v>
      </c>
      <c r="C1370">
        <v>20000000</v>
      </c>
      <c r="D1370">
        <f t="shared" si="42"/>
        <v>11146570</v>
      </c>
      <c r="E1370">
        <f t="shared" si="43"/>
        <v>55.732849999999999</v>
      </c>
    </row>
    <row r="1371" spans="1:5" x14ac:dyDescent="0.3">
      <c r="A1371" t="s">
        <v>25701</v>
      </c>
      <c r="B1371">
        <v>38122105</v>
      </c>
      <c r="C1371">
        <v>27000000</v>
      </c>
      <c r="D1371">
        <f t="shared" si="42"/>
        <v>11122105</v>
      </c>
      <c r="E1371">
        <f t="shared" si="43"/>
        <v>41.192981481481482</v>
      </c>
    </row>
    <row r="1372" spans="1:5" x14ac:dyDescent="0.3">
      <c r="A1372" t="s">
        <v>24867</v>
      </c>
      <c r="B1372">
        <v>61112916</v>
      </c>
      <c r="C1372">
        <v>50000000</v>
      </c>
      <c r="D1372">
        <f t="shared" si="42"/>
        <v>11112916</v>
      </c>
      <c r="E1372">
        <f t="shared" si="43"/>
        <v>22.225832</v>
      </c>
    </row>
    <row r="1373" spans="1:5" x14ac:dyDescent="0.3">
      <c r="A1373" t="s">
        <v>25610</v>
      </c>
      <c r="B1373">
        <v>43095600</v>
      </c>
      <c r="C1373">
        <v>32000000</v>
      </c>
      <c r="D1373">
        <f t="shared" si="42"/>
        <v>11095600</v>
      </c>
      <c r="E1373">
        <f t="shared" si="43"/>
        <v>34.673749999999998</v>
      </c>
    </row>
    <row r="1374" spans="1:5" x14ac:dyDescent="0.3">
      <c r="A1374" t="s">
        <v>24186</v>
      </c>
      <c r="B1374">
        <v>218051260</v>
      </c>
      <c r="C1374">
        <v>207000000</v>
      </c>
      <c r="D1374">
        <f t="shared" si="42"/>
        <v>11051260</v>
      </c>
      <c r="E1374">
        <f t="shared" si="43"/>
        <v>5.3387729468599039</v>
      </c>
    </row>
    <row r="1375" spans="1:5" x14ac:dyDescent="0.3">
      <c r="A1375" t="s">
        <v>27024</v>
      </c>
      <c r="B1375">
        <v>20035310</v>
      </c>
      <c r="C1375">
        <v>9000000</v>
      </c>
      <c r="D1375">
        <f t="shared" si="42"/>
        <v>11035310</v>
      </c>
      <c r="E1375">
        <f t="shared" si="43"/>
        <v>122.61455555555555</v>
      </c>
    </row>
    <row r="1376" spans="1:5" x14ac:dyDescent="0.3">
      <c r="A1376" t="s">
        <v>26863</v>
      </c>
      <c r="B1376">
        <v>16017403</v>
      </c>
      <c r="C1376">
        <v>5000000</v>
      </c>
      <c r="D1376">
        <f t="shared" si="42"/>
        <v>11017403</v>
      </c>
      <c r="E1376">
        <f t="shared" si="43"/>
        <v>220.34805999999998</v>
      </c>
    </row>
    <row r="1377" spans="1:5" x14ac:dyDescent="0.3">
      <c r="A1377" t="s">
        <v>25443</v>
      </c>
      <c r="B1377">
        <v>48006503</v>
      </c>
      <c r="C1377">
        <v>37000000</v>
      </c>
      <c r="D1377">
        <f t="shared" si="42"/>
        <v>11006503</v>
      </c>
      <c r="E1377">
        <f t="shared" si="43"/>
        <v>29.747305405405406</v>
      </c>
    </row>
    <row r="1378" spans="1:5" x14ac:dyDescent="0.3">
      <c r="A1378" t="s">
        <v>25865</v>
      </c>
      <c r="B1378">
        <v>36985501</v>
      </c>
      <c r="C1378">
        <v>26000000</v>
      </c>
      <c r="D1378">
        <f t="shared" si="42"/>
        <v>10985501</v>
      </c>
      <c r="E1378">
        <f t="shared" si="43"/>
        <v>42.251926923076923</v>
      </c>
    </row>
    <row r="1379" spans="1:5" x14ac:dyDescent="0.3">
      <c r="A1379" t="s">
        <v>27638</v>
      </c>
      <c r="B1379">
        <v>12784397</v>
      </c>
      <c r="C1379">
        <v>1800000</v>
      </c>
      <c r="D1379">
        <f t="shared" si="42"/>
        <v>10984397</v>
      </c>
      <c r="E1379">
        <f t="shared" si="43"/>
        <v>610.24427777777782</v>
      </c>
    </row>
    <row r="1380" spans="1:5" x14ac:dyDescent="0.3">
      <c r="A1380" t="s">
        <v>26777</v>
      </c>
      <c r="B1380">
        <v>22905674</v>
      </c>
      <c r="C1380">
        <v>12000000</v>
      </c>
      <c r="D1380">
        <f t="shared" si="42"/>
        <v>10905674</v>
      </c>
      <c r="E1380">
        <f t="shared" si="43"/>
        <v>90.880616666666668</v>
      </c>
    </row>
    <row r="1381" spans="1:5" x14ac:dyDescent="0.3">
      <c r="A1381" t="s">
        <v>25318</v>
      </c>
      <c r="B1381">
        <v>50859889</v>
      </c>
      <c r="C1381">
        <v>40000000</v>
      </c>
      <c r="D1381">
        <f t="shared" si="42"/>
        <v>10859889</v>
      </c>
      <c r="E1381">
        <f t="shared" si="43"/>
        <v>27.149722499999999</v>
      </c>
    </row>
    <row r="1382" spans="1:5" x14ac:dyDescent="0.3">
      <c r="A1382" t="s">
        <v>26411</v>
      </c>
      <c r="B1382">
        <v>27854896</v>
      </c>
      <c r="C1382">
        <v>17000000</v>
      </c>
      <c r="D1382">
        <f t="shared" si="42"/>
        <v>10854896</v>
      </c>
      <c r="E1382">
        <f t="shared" si="43"/>
        <v>63.852329411764707</v>
      </c>
    </row>
    <row r="1383" spans="1:5" x14ac:dyDescent="0.3">
      <c r="A1383" t="s">
        <v>24520</v>
      </c>
      <c r="B1383">
        <v>100853835</v>
      </c>
      <c r="C1383">
        <v>90000000</v>
      </c>
      <c r="D1383">
        <f t="shared" si="42"/>
        <v>10853835</v>
      </c>
      <c r="E1383">
        <f t="shared" si="43"/>
        <v>12.059816666666666</v>
      </c>
    </row>
    <row r="1384" spans="1:5" x14ac:dyDescent="0.3">
      <c r="A1384" t="s">
        <v>25500</v>
      </c>
      <c r="B1384">
        <v>45802315</v>
      </c>
      <c r="C1384">
        <v>35000000</v>
      </c>
      <c r="D1384">
        <f t="shared" si="42"/>
        <v>10802315</v>
      </c>
      <c r="E1384">
        <f t="shared" si="43"/>
        <v>30.863757142857146</v>
      </c>
    </row>
    <row r="1385" spans="1:5" x14ac:dyDescent="0.3">
      <c r="A1385" t="s">
        <v>27656</v>
      </c>
      <c r="B1385">
        <v>11806119</v>
      </c>
      <c r="C1385">
        <v>1100000</v>
      </c>
      <c r="D1385">
        <f t="shared" si="42"/>
        <v>10706119</v>
      </c>
      <c r="E1385">
        <f t="shared" si="43"/>
        <v>973.28354545454556</v>
      </c>
    </row>
    <row r="1386" spans="1:5" x14ac:dyDescent="0.3">
      <c r="A1386" t="s">
        <v>27587</v>
      </c>
      <c r="B1386">
        <v>12985267</v>
      </c>
      <c r="C1386">
        <v>2300000</v>
      </c>
      <c r="D1386">
        <f t="shared" si="42"/>
        <v>10685267</v>
      </c>
      <c r="E1386">
        <f t="shared" si="43"/>
        <v>464.57682608695654</v>
      </c>
    </row>
    <row r="1387" spans="1:5" x14ac:dyDescent="0.3">
      <c r="A1387" t="s">
        <v>26930</v>
      </c>
      <c r="B1387">
        <v>13684949</v>
      </c>
      <c r="C1387">
        <v>3000000</v>
      </c>
      <c r="D1387">
        <f t="shared" si="42"/>
        <v>10684949</v>
      </c>
      <c r="E1387">
        <f t="shared" si="43"/>
        <v>356.16496666666666</v>
      </c>
    </row>
    <row r="1388" spans="1:5" x14ac:dyDescent="0.3">
      <c r="A1388" t="s">
        <v>25830</v>
      </c>
      <c r="B1388">
        <v>40566655</v>
      </c>
      <c r="C1388">
        <v>30000000</v>
      </c>
      <c r="D1388">
        <f t="shared" si="42"/>
        <v>10566655</v>
      </c>
      <c r="E1388">
        <f t="shared" si="43"/>
        <v>35.222183333333334</v>
      </c>
    </row>
    <row r="1389" spans="1:5" x14ac:dyDescent="0.3">
      <c r="A1389" t="s">
        <v>27597</v>
      </c>
      <c r="B1389">
        <v>12555230</v>
      </c>
      <c r="C1389">
        <v>2000000</v>
      </c>
      <c r="D1389">
        <f t="shared" si="42"/>
        <v>10555230</v>
      </c>
      <c r="E1389">
        <f t="shared" si="43"/>
        <v>527.76149999999996</v>
      </c>
    </row>
    <row r="1390" spans="1:5" x14ac:dyDescent="0.3">
      <c r="A1390" t="s">
        <v>27467</v>
      </c>
      <c r="B1390">
        <v>14000000</v>
      </c>
      <c r="C1390">
        <v>3500000</v>
      </c>
      <c r="D1390">
        <f t="shared" si="42"/>
        <v>10500000</v>
      </c>
      <c r="E1390">
        <f t="shared" si="43"/>
        <v>300</v>
      </c>
    </row>
    <row r="1391" spans="1:5" x14ac:dyDescent="0.3">
      <c r="A1391" t="s">
        <v>27570</v>
      </c>
      <c r="B1391">
        <v>12995673</v>
      </c>
      <c r="C1391">
        <v>2500000</v>
      </c>
      <c r="D1391">
        <f t="shared" si="42"/>
        <v>10495673</v>
      </c>
      <c r="E1391">
        <f t="shared" si="43"/>
        <v>419.82692000000003</v>
      </c>
    </row>
    <row r="1392" spans="1:5" x14ac:dyDescent="0.3">
      <c r="A1392" t="s">
        <v>27153</v>
      </c>
      <c r="B1392">
        <v>17474107</v>
      </c>
      <c r="C1392">
        <v>7000000</v>
      </c>
      <c r="D1392">
        <f t="shared" si="42"/>
        <v>10474107</v>
      </c>
      <c r="E1392">
        <f t="shared" si="43"/>
        <v>149.6301</v>
      </c>
    </row>
    <row r="1393" spans="1:5" x14ac:dyDescent="0.3">
      <c r="A1393" t="s">
        <v>25065</v>
      </c>
      <c r="B1393">
        <v>60470220</v>
      </c>
      <c r="C1393">
        <v>50000000</v>
      </c>
      <c r="D1393">
        <f t="shared" si="42"/>
        <v>10470220</v>
      </c>
      <c r="E1393">
        <f t="shared" si="43"/>
        <v>20.940439999999999</v>
      </c>
    </row>
    <row r="1394" spans="1:5" x14ac:dyDescent="0.3">
      <c r="A1394" t="s">
        <v>24604</v>
      </c>
      <c r="B1394">
        <v>90443603</v>
      </c>
      <c r="C1394">
        <v>80000000</v>
      </c>
      <c r="D1394">
        <f t="shared" si="42"/>
        <v>10443603</v>
      </c>
      <c r="E1394">
        <f t="shared" si="43"/>
        <v>13.054503749999999</v>
      </c>
    </row>
    <row r="1395" spans="1:5" x14ac:dyDescent="0.3">
      <c r="A1395" t="s">
        <v>26696</v>
      </c>
      <c r="B1395">
        <v>25440971</v>
      </c>
      <c r="C1395">
        <v>15000000</v>
      </c>
      <c r="D1395">
        <f t="shared" si="42"/>
        <v>10440971</v>
      </c>
      <c r="E1395">
        <f t="shared" si="43"/>
        <v>69.606473333333327</v>
      </c>
    </row>
    <row r="1396" spans="1:5" x14ac:dyDescent="0.3">
      <c r="A1396" t="s">
        <v>25822</v>
      </c>
      <c r="B1396">
        <v>26400000</v>
      </c>
      <c r="C1396">
        <v>16000000</v>
      </c>
      <c r="D1396">
        <f t="shared" si="42"/>
        <v>10400000</v>
      </c>
      <c r="E1396">
        <f t="shared" si="43"/>
        <v>65</v>
      </c>
    </row>
    <row r="1397" spans="1:5" x14ac:dyDescent="0.3">
      <c r="A1397" t="s">
        <v>26460</v>
      </c>
      <c r="B1397">
        <v>26896744</v>
      </c>
      <c r="C1397">
        <v>16500000</v>
      </c>
      <c r="D1397">
        <f t="shared" si="42"/>
        <v>10396744</v>
      </c>
      <c r="E1397">
        <f t="shared" si="43"/>
        <v>63.010569696969696</v>
      </c>
    </row>
    <row r="1398" spans="1:5" x14ac:dyDescent="0.3">
      <c r="A1398" t="s">
        <v>23660</v>
      </c>
      <c r="B1398">
        <v>20384136</v>
      </c>
      <c r="C1398">
        <v>10000000</v>
      </c>
      <c r="D1398">
        <f t="shared" si="42"/>
        <v>10384136</v>
      </c>
      <c r="E1398">
        <f t="shared" si="43"/>
        <v>103.84135999999999</v>
      </c>
    </row>
    <row r="1399" spans="1:5" x14ac:dyDescent="0.3">
      <c r="A1399" t="s">
        <v>25800</v>
      </c>
      <c r="B1399">
        <v>38372662</v>
      </c>
      <c r="C1399">
        <v>28000000</v>
      </c>
      <c r="D1399">
        <f t="shared" si="42"/>
        <v>10372662</v>
      </c>
      <c r="E1399">
        <f t="shared" si="43"/>
        <v>37.045221428571431</v>
      </c>
    </row>
    <row r="1400" spans="1:5" x14ac:dyDescent="0.3">
      <c r="A1400" t="s">
        <v>27203</v>
      </c>
      <c r="B1400">
        <v>16842303</v>
      </c>
      <c r="C1400">
        <v>6500000</v>
      </c>
      <c r="D1400">
        <f t="shared" si="42"/>
        <v>10342303</v>
      </c>
      <c r="E1400">
        <f t="shared" si="43"/>
        <v>159.11235384615387</v>
      </c>
    </row>
    <row r="1401" spans="1:5" x14ac:dyDescent="0.3">
      <c r="A1401" t="s">
        <v>26928</v>
      </c>
      <c r="B1401">
        <v>20339754</v>
      </c>
      <c r="C1401">
        <v>10000000</v>
      </c>
      <c r="D1401">
        <f t="shared" si="42"/>
        <v>10339754</v>
      </c>
      <c r="E1401">
        <f t="shared" si="43"/>
        <v>103.39754000000001</v>
      </c>
    </row>
    <row r="1402" spans="1:5" x14ac:dyDescent="0.3">
      <c r="A1402" t="s">
        <v>26915</v>
      </c>
      <c r="B1402">
        <v>20338609</v>
      </c>
      <c r="C1402">
        <v>10000000</v>
      </c>
      <c r="D1402">
        <f t="shared" si="42"/>
        <v>10338609</v>
      </c>
      <c r="E1402">
        <f t="shared" si="43"/>
        <v>103.38609000000001</v>
      </c>
    </row>
    <row r="1403" spans="1:5" x14ac:dyDescent="0.3">
      <c r="A1403" t="s">
        <v>24313</v>
      </c>
      <c r="B1403">
        <v>110332737</v>
      </c>
      <c r="C1403">
        <v>100000000</v>
      </c>
      <c r="D1403">
        <f t="shared" si="42"/>
        <v>10332737</v>
      </c>
      <c r="E1403">
        <f t="shared" si="43"/>
        <v>10.332737</v>
      </c>
    </row>
    <row r="1404" spans="1:5" x14ac:dyDescent="0.3">
      <c r="A1404" t="s">
        <v>26795</v>
      </c>
      <c r="B1404">
        <v>22331028</v>
      </c>
      <c r="C1404">
        <v>12000000</v>
      </c>
      <c r="D1404">
        <f t="shared" si="42"/>
        <v>10331028</v>
      </c>
      <c r="E1404">
        <f t="shared" si="43"/>
        <v>86.091899999999995</v>
      </c>
    </row>
    <row r="1405" spans="1:5" x14ac:dyDescent="0.3">
      <c r="A1405" t="s">
        <v>24351</v>
      </c>
      <c r="B1405">
        <v>137748063</v>
      </c>
      <c r="C1405">
        <v>127500000</v>
      </c>
      <c r="D1405">
        <f t="shared" si="42"/>
        <v>10248063</v>
      </c>
      <c r="E1405">
        <f t="shared" si="43"/>
        <v>8.0376964705882354</v>
      </c>
    </row>
    <row r="1406" spans="1:5" x14ac:dyDescent="0.3">
      <c r="A1406" t="s">
        <v>25703</v>
      </c>
      <c r="B1406">
        <v>40247512</v>
      </c>
      <c r="C1406">
        <v>30000000</v>
      </c>
      <c r="D1406">
        <f t="shared" si="42"/>
        <v>10247512</v>
      </c>
      <c r="E1406">
        <f t="shared" si="43"/>
        <v>34.15837333333333</v>
      </c>
    </row>
    <row r="1407" spans="1:5" x14ac:dyDescent="0.3">
      <c r="A1407" t="s">
        <v>27914</v>
      </c>
      <c r="B1407">
        <v>10246600</v>
      </c>
      <c r="C1407">
        <v>25000</v>
      </c>
      <c r="D1407">
        <f t="shared" si="42"/>
        <v>10221600</v>
      </c>
      <c r="E1407">
        <f t="shared" si="43"/>
        <v>40886.399999999994</v>
      </c>
    </row>
    <row r="1408" spans="1:5" x14ac:dyDescent="0.3">
      <c r="A1408" t="s">
        <v>26421</v>
      </c>
      <c r="B1408">
        <v>27154426</v>
      </c>
      <c r="C1408">
        <v>17000000</v>
      </c>
      <c r="D1408">
        <f t="shared" si="42"/>
        <v>10154426</v>
      </c>
      <c r="E1408">
        <f t="shared" si="43"/>
        <v>59.731917647058822</v>
      </c>
    </row>
    <row r="1409" spans="1:5" x14ac:dyDescent="0.3">
      <c r="A1409" t="s">
        <v>27417</v>
      </c>
      <c r="B1409">
        <v>15152879</v>
      </c>
      <c r="C1409">
        <v>5000000</v>
      </c>
      <c r="D1409">
        <f t="shared" si="42"/>
        <v>10152879</v>
      </c>
      <c r="E1409">
        <f t="shared" si="43"/>
        <v>203.05757999999997</v>
      </c>
    </row>
    <row r="1410" spans="1:5" x14ac:dyDescent="0.3">
      <c r="A1410" t="s">
        <v>27328</v>
      </c>
      <c r="B1410">
        <v>15126948</v>
      </c>
      <c r="C1410">
        <v>5000000</v>
      </c>
      <c r="D1410">
        <f t="shared" ref="D1410:D1473" si="44">B1410-C1410</f>
        <v>10126948</v>
      </c>
      <c r="E1410">
        <f t="shared" ref="E1410:E1473" si="45">(D1410/C1410)*100</f>
        <v>202.53896</v>
      </c>
    </row>
    <row r="1411" spans="1:5" x14ac:dyDescent="0.3">
      <c r="A1411" t="s">
        <v>25695</v>
      </c>
      <c r="B1411">
        <v>40118420</v>
      </c>
      <c r="C1411">
        <v>30000000</v>
      </c>
      <c r="D1411">
        <f t="shared" si="44"/>
        <v>10118420</v>
      </c>
      <c r="E1411">
        <f t="shared" si="45"/>
        <v>33.72806666666667</v>
      </c>
    </row>
    <row r="1412" spans="1:5" x14ac:dyDescent="0.3">
      <c r="A1412" t="s">
        <v>24828</v>
      </c>
      <c r="B1412">
        <v>54116191</v>
      </c>
      <c r="C1412">
        <v>44000000</v>
      </c>
      <c r="D1412">
        <f t="shared" si="44"/>
        <v>10116191</v>
      </c>
      <c r="E1412">
        <f t="shared" si="45"/>
        <v>22.991343181818184</v>
      </c>
    </row>
    <row r="1413" spans="1:5" x14ac:dyDescent="0.3">
      <c r="A1413" t="s">
        <v>27075</v>
      </c>
      <c r="B1413">
        <v>18090181</v>
      </c>
      <c r="C1413">
        <v>8000000</v>
      </c>
      <c r="D1413">
        <f t="shared" si="44"/>
        <v>10090181</v>
      </c>
      <c r="E1413">
        <f t="shared" si="45"/>
        <v>126.12726249999999</v>
      </c>
    </row>
    <row r="1414" spans="1:5" x14ac:dyDescent="0.3">
      <c r="A1414" t="s">
        <v>27904</v>
      </c>
      <c r="B1414">
        <v>10174663</v>
      </c>
      <c r="C1414">
        <v>100000</v>
      </c>
      <c r="D1414">
        <f t="shared" si="44"/>
        <v>10074663</v>
      </c>
      <c r="E1414">
        <f t="shared" si="45"/>
        <v>10074.663</v>
      </c>
    </row>
    <row r="1415" spans="1:5" x14ac:dyDescent="0.3">
      <c r="A1415" t="s">
        <v>26186</v>
      </c>
      <c r="B1415">
        <v>30028592</v>
      </c>
      <c r="C1415">
        <v>20000000</v>
      </c>
      <c r="D1415">
        <f t="shared" si="44"/>
        <v>10028592</v>
      </c>
      <c r="E1415">
        <f t="shared" si="45"/>
        <v>50.142960000000002</v>
      </c>
    </row>
    <row r="1416" spans="1:5" x14ac:dyDescent="0.3">
      <c r="A1416" t="s">
        <v>24516</v>
      </c>
      <c r="B1416">
        <v>100018837</v>
      </c>
      <c r="C1416">
        <v>90000000</v>
      </c>
      <c r="D1416">
        <f t="shared" si="44"/>
        <v>10018837</v>
      </c>
      <c r="E1416">
        <f t="shared" si="45"/>
        <v>11.132041111111111</v>
      </c>
    </row>
    <row r="1417" spans="1:5" x14ac:dyDescent="0.3">
      <c r="A1417" t="s">
        <v>24511</v>
      </c>
      <c r="B1417">
        <v>100012500</v>
      </c>
      <c r="C1417">
        <v>90000000</v>
      </c>
      <c r="D1417">
        <f t="shared" si="44"/>
        <v>10012500</v>
      </c>
      <c r="E1417">
        <f t="shared" si="45"/>
        <v>11.125</v>
      </c>
    </row>
    <row r="1418" spans="1:5" x14ac:dyDescent="0.3">
      <c r="A1418" t="s">
        <v>25932</v>
      </c>
      <c r="B1418">
        <v>35000629</v>
      </c>
      <c r="C1418">
        <v>25000000</v>
      </c>
      <c r="D1418">
        <f t="shared" si="44"/>
        <v>10000629</v>
      </c>
      <c r="E1418">
        <f t="shared" si="45"/>
        <v>40.002516</v>
      </c>
    </row>
    <row r="1419" spans="1:5" x14ac:dyDescent="0.3">
      <c r="A1419" t="s">
        <v>26559</v>
      </c>
      <c r="B1419">
        <v>24984868</v>
      </c>
      <c r="C1419">
        <v>15000000</v>
      </c>
      <c r="D1419">
        <f t="shared" si="44"/>
        <v>9984868</v>
      </c>
      <c r="E1419">
        <f t="shared" si="45"/>
        <v>66.565786666666668</v>
      </c>
    </row>
    <row r="1420" spans="1:5" x14ac:dyDescent="0.3">
      <c r="A1420" t="s">
        <v>26192</v>
      </c>
      <c r="B1420">
        <v>29975979</v>
      </c>
      <c r="C1420">
        <v>20000000</v>
      </c>
      <c r="D1420">
        <f t="shared" si="44"/>
        <v>9975979</v>
      </c>
      <c r="E1420">
        <f t="shared" si="45"/>
        <v>49.879895000000005</v>
      </c>
    </row>
    <row r="1421" spans="1:5" x14ac:dyDescent="0.3">
      <c r="A1421" t="s">
        <v>27152</v>
      </c>
      <c r="B1421">
        <v>16901126</v>
      </c>
      <c r="C1421">
        <v>7000000</v>
      </c>
      <c r="D1421">
        <f t="shared" si="44"/>
        <v>9901126</v>
      </c>
      <c r="E1421">
        <f t="shared" si="45"/>
        <v>141.44465714285715</v>
      </c>
    </row>
    <row r="1422" spans="1:5" x14ac:dyDescent="0.3">
      <c r="A1422" t="s">
        <v>26544</v>
      </c>
      <c r="B1422">
        <v>24881000</v>
      </c>
      <c r="C1422">
        <v>15000000</v>
      </c>
      <c r="D1422">
        <f t="shared" si="44"/>
        <v>9881000</v>
      </c>
      <c r="E1422">
        <f t="shared" si="45"/>
        <v>65.873333333333335</v>
      </c>
    </row>
    <row r="1423" spans="1:5" x14ac:dyDescent="0.3">
      <c r="A1423" t="s">
        <v>26697</v>
      </c>
      <c r="B1423">
        <v>22858926</v>
      </c>
      <c r="C1423">
        <v>13000000</v>
      </c>
      <c r="D1423">
        <f t="shared" si="44"/>
        <v>9858926</v>
      </c>
      <c r="E1423">
        <f t="shared" si="45"/>
        <v>75.837892307692314</v>
      </c>
    </row>
    <row r="1424" spans="1:5" x14ac:dyDescent="0.3">
      <c r="A1424" t="s">
        <v>25321</v>
      </c>
      <c r="B1424">
        <v>49851591</v>
      </c>
      <c r="C1424">
        <v>40000000</v>
      </c>
      <c r="D1424">
        <f t="shared" si="44"/>
        <v>9851591</v>
      </c>
      <c r="E1424">
        <f t="shared" si="45"/>
        <v>24.628977499999998</v>
      </c>
    </row>
    <row r="1425" spans="1:5" x14ac:dyDescent="0.3">
      <c r="A1425" t="s">
        <v>27076</v>
      </c>
      <c r="B1425">
        <v>17843379</v>
      </c>
      <c r="C1425">
        <v>8000000</v>
      </c>
      <c r="D1425">
        <f t="shared" si="44"/>
        <v>9843379</v>
      </c>
      <c r="E1425">
        <f t="shared" si="45"/>
        <v>123.04223750000001</v>
      </c>
    </row>
    <row r="1426" spans="1:5" x14ac:dyDescent="0.3">
      <c r="A1426" t="s">
        <v>27485</v>
      </c>
      <c r="B1426">
        <v>13092000</v>
      </c>
      <c r="C1426">
        <v>3300000</v>
      </c>
      <c r="D1426">
        <f t="shared" si="44"/>
        <v>9792000</v>
      </c>
      <c r="E1426">
        <f t="shared" si="45"/>
        <v>296.72727272727275</v>
      </c>
    </row>
    <row r="1427" spans="1:5" x14ac:dyDescent="0.3">
      <c r="A1427" t="s">
        <v>26781</v>
      </c>
      <c r="B1427">
        <v>18761993</v>
      </c>
      <c r="C1427">
        <v>9000000</v>
      </c>
      <c r="D1427">
        <f t="shared" si="44"/>
        <v>9761993</v>
      </c>
      <c r="E1427">
        <f t="shared" si="45"/>
        <v>108.46658888888889</v>
      </c>
    </row>
    <row r="1428" spans="1:5" x14ac:dyDescent="0.3">
      <c r="A1428" t="s">
        <v>26181</v>
      </c>
      <c r="B1428">
        <v>29753944</v>
      </c>
      <c r="C1428">
        <v>20000000</v>
      </c>
      <c r="D1428">
        <f t="shared" si="44"/>
        <v>9753944</v>
      </c>
      <c r="E1428">
        <f t="shared" si="45"/>
        <v>48.76972</v>
      </c>
    </row>
    <row r="1429" spans="1:5" x14ac:dyDescent="0.3">
      <c r="A1429" t="s">
        <v>24791</v>
      </c>
      <c r="B1429">
        <v>69688384</v>
      </c>
      <c r="C1429">
        <v>60000000</v>
      </c>
      <c r="D1429">
        <f t="shared" si="44"/>
        <v>9688384</v>
      </c>
      <c r="E1429">
        <f t="shared" si="45"/>
        <v>16.147306666666665</v>
      </c>
    </row>
    <row r="1430" spans="1:5" x14ac:dyDescent="0.3">
      <c r="A1430" t="s">
        <v>25012</v>
      </c>
      <c r="B1430">
        <v>62563543</v>
      </c>
      <c r="C1430">
        <v>53000000</v>
      </c>
      <c r="D1430">
        <f t="shared" si="44"/>
        <v>9563543</v>
      </c>
      <c r="E1430">
        <f t="shared" si="45"/>
        <v>18.044420754716981</v>
      </c>
    </row>
    <row r="1431" spans="1:5" x14ac:dyDescent="0.3">
      <c r="A1431" t="s">
        <v>27595</v>
      </c>
      <c r="B1431">
        <v>11546543</v>
      </c>
      <c r="C1431">
        <v>2000000</v>
      </c>
      <c r="D1431">
        <f t="shared" si="44"/>
        <v>9546543</v>
      </c>
      <c r="E1431">
        <f t="shared" si="45"/>
        <v>477.32714999999996</v>
      </c>
    </row>
    <row r="1432" spans="1:5" x14ac:dyDescent="0.3">
      <c r="A1432" t="s">
        <v>27082</v>
      </c>
      <c r="B1432">
        <v>17536788</v>
      </c>
      <c r="C1432">
        <v>8000000</v>
      </c>
      <c r="D1432">
        <f t="shared" si="44"/>
        <v>9536788</v>
      </c>
      <c r="E1432">
        <f t="shared" si="45"/>
        <v>119.20984999999999</v>
      </c>
    </row>
    <row r="1433" spans="1:5" x14ac:dyDescent="0.3">
      <c r="A1433" t="s">
        <v>27596</v>
      </c>
      <c r="B1433">
        <v>11533945</v>
      </c>
      <c r="C1433">
        <v>2000000</v>
      </c>
      <c r="D1433">
        <f t="shared" si="44"/>
        <v>9533945</v>
      </c>
      <c r="E1433">
        <f t="shared" si="45"/>
        <v>476.69724999999994</v>
      </c>
    </row>
    <row r="1434" spans="1:5" x14ac:dyDescent="0.3">
      <c r="A1434" t="s">
        <v>27330</v>
      </c>
      <c r="B1434">
        <v>13464388</v>
      </c>
      <c r="C1434">
        <v>4000000</v>
      </c>
      <c r="D1434">
        <f t="shared" si="44"/>
        <v>9464388</v>
      </c>
      <c r="E1434">
        <f t="shared" si="45"/>
        <v>236.60969999999998</v>
      </c>
    </row>
    <row r="1435" spans="1:5" x14ac:dyDescent="0.3">
      <c r="A1435" t="s">
        <v>25965</v>
      </c>
      <c r="B1435">
        <v>17427926</v>
      </c>
      <c r="C1435">
        <v>8000000</v>
      </c>
      <c r="D1435">
        <f t="shared" si="44"/>
        <v>9427926</v>
      </c>
      <c r="E1435">
        <f t="shared" si="45"/>
        <v>117.849075</v>
      </c>
    </row>
    <row r="1436" spans="1:5" x14ac:dyDescent="0.3">
      <c r="A1436" t="s">
        <v>24163</v>
      </c>
      <c r="B1436">
        <v>309404152</v>
      </c>
      <c r="C1436">
        <v>300000000</v>
      </c>
      <c r="D1436">
        <f t="shared" si="44"/>
        <v>9404152</v>
      </c>
      <c r="E1436">
        <f t="shared" si="45"/>
        <v>3.1347173333333331</v>
      </c>
    </row>
    <row r="1437" spans="1:5" x14ac:dyDescent="0.3">
      <c r="A1437" t="s">
        <v>26457</v>
      </c>
      <c r="B1437">
        <v>27087695</v>
      </c>
      <c r="C1437">
        <v>17700000</v>
      </c>
      <c r="D1437">
        <f t="shared" si="44"/>
        <v>9387695</v>
      </c>
      <c r="E1437">
        <f t="shared" si="45"/>
        <v>53.037824858757062</v>
      </c>
    </row>
    <row r="1438" spans="1:5" x14ac:dyDescent="0.3">
      <c r="A1438" t="s">
        <v>26845</v>
      </c>
      <c r="B1438">
        <v>21370057</v>
      </c>
      <c r="C1438">
        <v>12000000</v>
      </c>
      <c r="D1438">
        <f t="shared" si="44"/>
        <v>9370057</v>
      </c>
      <c r="E1438">
        <f t="shared" si="45"/>
        <v>78.083808333333337</v>
      </c>
    </row>
    <row r="1439" spans="1:5" x14ac:dyDescent="0.3">
      <c r="A1439" t="s">
        <v>27325</v>
      </c>
      <c r="B1439">
        <v>14343976</v>
      </c>
      <c r="C1439">
        <v>5000000</v>
      </c>
      <c r="D1439">
        <f t="shared" si="44"/>
        <v>9343976</v>
      </c>
      <c r="E1439">
        <f t="shared" si="45"/>
        <v>186.87952000000001</v>
      </c>
    </row>
    <row r="1440" spans="1:5" x14ac:dyDescent="0.3">
      <c r="A1440" t="s">
        <v>25228</v>
      </c>
      <c r="B1440">
        <v>53300852</v>
      </c>
      <c r="C1440">
        <v>44000000</v>
      </c>
      <c r="D1440">
        <f t="shared" si="44"/>
        <v>9300852</v>
      </c>
      <c r="E1440">
        <f t="shared" si="45"/>
        <v>21.138299999999997</v>
      </c>
    </row>
    <row r="1441" spans="1:5" x14ac:dyDescent="0.3">
      <c r="A1441" t="s">
        <v>26170</v>
      </c>
      <c r="B1441">
        <v>34300771</v>
      </c>
      <c r="C1441">
        <v>25000000</v>
      </c>
      <c r="D1441">
        <f t="shared" si="44"/>
        <v>9300771</v>
      </c>
      <c r="E1441">
        <f t="shared" si="45"/>
        <v>37.203083999999997</v>
      </c>
    </row>
    <row r="1442" spans="1:5" x14ac:dyDescent="0.3">
      <c r="A1442" t="s">
        <v>27598</v>
      </c>
      <c r="B1442">
        <v>11284657</v>
      </c>
      <c r="C1442">
        <v>2000000</v>
      </c>
      <c r="D1442">
        <f t="shared" si="44"/>
        <v>9284657</v>
      </c>
      <c r="E1442">
        <f t="shared" si="45"/>
        <v>464.23284999999998</v>
      </c>
    </row>
    <row r="1443" spans="1:5" x14ac:dyDescent="0.3">
      <c r="A1443" t="s">
        <v>26360</v>
      </c>
      <c r="B1443">
        <v>26284475</v>
      </c>
      <c r="C1443">
        <v>17000000</v>
      </c>
      <c r="D1443">
        <f t="shared" si="44"/>
        <v>9284475</v>
      </c>
      <c r="E1443">
        <f t="shared" si="45"/>
        <v>54.614558823529414</v>
      </c>
    </row>
    <row r="1444" spans="1:5" x14ac:dyDescent="0.3">
      <c r="A1444" t="s">
        <v>27077</v>
      </c>
      <c r="B1444">
        <v>17278980</v>
      </c>
      <c r="C1444">
        <v>8000000</v>
      </c>
      <c r="D1444">
        <f t="shared" si="44"/>
        <v>9278980</v>
      </c>
      <c r="E1444">
        <f t="shared" si="45"/>
        <v>115.98725</v>
      </c>
    </row>
    <row r="1445" spans="1:5" x14ac:dyDescent="0.3">
      <c r="A1445" t="s">
        <v>27897</v>
      </c>
      <c r="B1445">
        <v>9437933</v>
      </c>
      <c r="C1445">
        <v>180000</v>
      </c>
      <c r="D1445">
        <f t="shared" si="44"/>
        <v>9257933</v>
      </c>
      <c r="E1445">
        <f t="shared" si="45"/>
        <v>5143.2961111111108</v>
      </c>
    </row>
    <row r="1446" spans="1:5" x14ac:dyDescent="0.3">
      <c r="A1446" t="s">
        <v>27025</v>
      </c>
      <c r="B1446">
        <v>18225165</v>
      </c>
      <c r="C1446">
        <v>9000000</v>
      </c>
      <c r="D1446">
        <f t="shared" si="44"/>
        <v>9225165</v>
      </c>
      <c r="E1446">
        <f t="shared" si="45"/>
        <v>102.50183333333334</v>
      </c>
    </row>
    <row r="1447" spans="1:5" x14ac:dyDescent="0.3">
      <c r="A1447" t="s">
        <v>26690</v>
      </c>
      <c r="B1447">
        <v>27141959</v>
      </c>
      <c r="C1447">
        <v>18000000</v>
      </c>
      <c r="D1447">
        <f t="shared" si="44"/>
        <v>9141959</v>
      </c>
      <c r="E1447">
        <f t="shared" si="45"/>
        <v>50.788661111111111</v>
      </c>
    </row>
    <row r="1448" spans="1:5" x14ac:dyDescent="0.3">
      <c r="A1448" t="s">
        <v>26779</v>
      </c>
      <c r="B1448">
        <v>21133087</v>
      </c>
      <c r="C1448">
        <v>12000000</v>
      </c>
      <c r="D1448">
        <f t="shared" si="44"/>
        <v>9133087</v>
      </c>
      <c r="E1448">
        <f t="shared" si="45"/>
        <v>76.109058333333337</v>
      </c>
    </row>
    <row r="1449" spans="1:5" x14ac:dyDescent="0.3">
      <c r="A1449" t="s">
        <v>27327</v>
      </c>
      <c r="B1449">
        <v>14123773</v>
      </c>
      <c r="C1449">
        <v>5000000</v>
      </c>
      <c r="D1449">
        <f t="shared" si="44"/>
        <v>9123773</v>
      </c>
      <c r="E1449">
        <f t="shared" si="45"/>
        <v>182.47546</v>
      </c>
    </row>
    <row r="1450" spans="1:5" x14ac:dyDescent="0.3">
      <c r="A1450" t="s">
        <v>27335</v>
      </c>
      <c r="B1450">
        <v>14100000</v>
      </c>
      <c r="C1450">
        <v>5000000</v>
      </c>
      <c r="D1450">
        <f t="shared" si="44"/>
        <v>9100000</v>
      </c>
      <c r="E1450">
        <f t="shared" si="45"/>
        <v>182</v>
      </c>
    </row>
    <row r="1451" spans="1:5" x14ac:dyDescent="0.3">
      <c r="A1451" t="s">
        <v>25797</v>
      </c>
      <c r="B1451">
        <v>37053924</v>
      </c>
      <c r="C1451">
        <v>28000000</v>
      </c>
      <c r="D1451">
        <f t="shared" si="44"/>
        <v>9053924</v>
      </c>
      <c r="E1451">
        <f t="shared" si="45"/>
        <v>32.335442857142858</v>
      </c>
    </row>
    <row r="1452" spans="1:5" x14ac:dyDescent="0.3">
      <c r="A1452" t="s">
        <v>24766</v>
      </c>
      <c r="B1452">
        <v>45045037</v>
      </c>
      <c r="C1452">
        <v>36000000</v>
      </c>
      <c r="D1452">
        <f t="shared" si="44"/>
        <v>9045037</v>
      </c>
      <c r="E1452">
        <f t="shared" si="45"/>
        <v>25.12510277777778</v>
      </c>
    </row>
    <row r="1453" spans="1:5" x14ac:dyDescent="0.3">
      <c r="A1453" t="s">
        <v>27722</v>
      </c>
      <c r="B1453">
        <v>10042266</v>
      </c>
      <c r="C1453">
        <v>1000000</v>
      </c>
      <c r="D1453">
        <f t="shared" si="44"/>
        <v>9042266</v>
      </c>
      <c r="E1453">
        <f t="shared" si="45"/>
        <v>904.22659999999996</v>
      </c>
    </row>
    <row r="1454" spans="1:5" x14ac:dyDescent="0.3">
      <c r="A1454" t="s">
        <v>27080</v>
      </c>
      <c r="B1454">
        <v>14015786</v>
      </c>
      <c r="C1454">
        <v>5000000</v>
      </c>
      <c r="D1454">
        <f t="shared" si="44"/>
        <v>9015786</v>
      </c>
      <c r="E1454">
        <f t="shared" si="45"/>
        <v>180.31572</v>
      </c>
    </row>
    <row r="1455" spans="1:5" x14ac:dyDescent="0.3">
      <c r="A1455" t="s">
        <v>27416</v>
      </c>
      <c r="B1455">
        <v>13008928</v>
      </c>
      <c r="C1455">
        <v>4000000</v>
      </c>
      <c r="D1455">
        <f t="shared" si="44"/>
        <v>9008928</v>
      </c>
      <c r="E1455">
        <f t="shared" si="45"/>
        <v>225.22319999999999</v>
      </c>
    </row>
    <row r="1456" spans="1:5" x14ac:dyDescent="0.3">
      <c r="A1456" t="s">
        <v>27027</v>
      </c>
      <c r="B1456">
        <v>16938179</v>
      </c>
      <c r="C1456">
        <v>8000000</v>
      </c>
      <c r="D1456">
        <f t="shared" si="44"/>
        <v>8938179</v>
      </c>
      <c r="E1456">
        <f t="shared" si="45"/>
        <v>111.7272375</v>
      </c>
    </row>
    <row r="1457" spans="1:5" x14ac:dyDescent="0.3">
      <c r="A1457" t="s">
        <v>26348</v>
      </c>
      <c r="B1457">
        <v>26906039</v>
      </c>
      <c r="C1457">
        <v>18000000</v>
      </c>
      <c r="D1457">
        <f t="shared" si="44"/>
        <v>8906039</v>
      </c>
      <c r="E1457">
        <f t="shared" si="45"/>
        <v>49.477994444444448</v>
      </c>
    </row>
    <row r="1458" spans="1:5" x14ac:dyDescent="0.3">
      <c r="A1458" t="s">
        <v>26201</v>
      </c>
      <c r="B1458">
        <v>28876924</v>
      </c>
      <c r="C1458">
        <v>20000000</v>
      </c>
      <c r="D1458">
        <f t="shared" si="44"/>
        <v>8876924</v>
      </c>
      <c r="E1458">
        <f t="shared" si="45"/>
        <v>44.384620000000005</v>
      </c>
    </row>
    <row r="1459" spans="1:5" x14ac:dyDescent="0.3">
      <c r="A1459" t="s">
        <v>25190</v>
      </c>
      <c r="B1459">
        <v>53854588</v>
      </c>
      <c r="C1459">
        <v>45000000</v>
      </c>
      <c r="D1459">
        <f t="shared" si="44"/>
        <v>8854588</v>
      </c>
      <c r="E1459">
        <f t="shared" si="45"/>
        <v>19.676862222222223</v>
      </c>
    </row>
    <row r="1460" spans="1:5" x14ac:dyDescent="0.3">
      <c r="A1460" t="s">
        <v>25752</v>
      </c>
      <c r="B1460">
        <v>26830000</v>
      </c>
      <c r="C1460">
        <v>18000000</v>
      </c>
      <c r="D1460">
        <f t="shared" si="44"/>
        <v>8830000</v>
      </c>
      <c r="E1460">
        <f t="shared" si="45"/>
        <v>49.055555555555557</v>
      </c>
    </row>
    <row r="1461" spans="1:5" x14ac:dyDescent="0.3">
      <c r="A1461" t="s">
        <v>27323</v>
      </c>
      <c r="B1461">
        <v>14821531</v>
      </c>
      <c r="C1461">
        <v>6000000</v>
      </c>
      <c r="D1461">
        <f t="shared" si="44"/>
        <v>8821531</v>
      </c>
      <c r="E1461">
        <f t="shared" si="45"/>
        <v>147.02551666666665</v>
      </c>
    </row>
    <row r="1462" spans="1:5" x14ac:dyDescent="0.3">
      <c r="A1462" t="s">
        <v>27150</v>
      </c>
      <c r="B1462">
        <v>15818967</v>
      </c>
      <c r="C1462">
        <v>7000000</v>
      </c>
      <c r="D1462">
        <f t="shared" si="44"/>
        <v>8818967</v>
      </c>
      <c r="E1462">
        <f t="shared" si="45"/>
        <v>125.98524285714285</v>
      </c>
    </row>
    <row r="1463" spans="1:5" x14ac:dyDescent="0.3">
      <c r="A1463" t="s">
        <v>25447</v>
      </c>
      <c r="B1463">
        <v>46813366</v>
      </c>
      <c r="C1463">
        <v>38000000</v>
      </c>
      <c r="D1463">
        <f t="shared" si="44"/>
        <v>8813366</v>
      </c>
      <c r="E1463">
        <f t="shared" si="45"/>
        <v>23.193068421052633</v>
      </c>
    </row>
    <row r="1464" spans="1:5" x14ac:dyDescent="0.3">
      <c r="A1464" t="s">
        <v>25501</v>
      </c>
      <c r="B1464">
        <v>43792641</v>
      </c>
      <c r="C1464">
        <v>35000000</v>
      </c>
      <c r="D1464">
        <f t="shared" si="44"/>
        <v>8792641</v>
      </c>
      <c r="E1464">
        <f t="shared" si="45"/>
        <v>25.121831428571429</v>
      </c>
    </row>
    <row r="1465" spans="1:5" x14ac:dyDescent="0.3">
      <c r="A1465" t="s">
        <v>25235</v>
      </c>
      <c r="B1465">
        <v>51768623</v>
      </c>
      <c r="C1465">
        <v>43000000</v>
      </c>
      <c r="D1465">
        <f t="shared" si="44"/>
        <v>8768623</v>
      </c>
      <c r="E1465">
        <f t="shared" si="45"/>
        <v>20.392146511627907</v>
      </c>
    </row>
    <row r="1466" spans="1:5" x14ac:dyDescent="0.3">
      <c r="A1466" t="s">
        <v>26304</v>
      </c>
      <c r="B1466">
        <v>27758465</v>
      </c>
      <c r="C1466">
        <v>19000000</v>
      </c>
      <c r="D1466">
        <f t="shared" si="44"/>
        <v>8758465</v>
      </c>
      <c r="E1466">
        <f t="shared" si="45"/>
        <v>46.097184210526315</v>
      </c>
    </row>
    <row r="1467" spans="1:5" x14ac:dyDescent="0.3">
      <c r="A1467" t="s">
        <v>27078</v>
      </c>
      <c r="B1467">
        <v>16699684</v>
      </c>
      <c r="C1467">
        <v>8000000</v>
      </c>
      <c r="D1467">
        <f t="shared" si="44"/>
        <v>8699684</v>
      </c>
      <c r="E1467">
        <f t="shared" si="45"/>
        <v>108.74605</v>
      </c>
    </row>
    <row r="1468" spans="1:5" x14ac:dyDescent="0.3">
      <c r="A1468" t="s">
        <v>27510</v>
      </c>
      <c r="B1468">
        <v>11694528</v>
      </c>
      <c r="C1468">
        <v>3000000</v>
      </c>
      <c r="D1468">
        <f t="shared" si="44"/>
        <v>8694528</v>
      </c>
      <c r="E1468">
        <f t="shared" si="45"/>
        <v>289.81759999999997</v>
      </c>
    </row>
    <row r="1469" spans="1:5" x14ac:dyDescent="0.3">
      <c r="A1469" t="s">
        <v>27763</v>
      </c>
      <c r="B1469">
        <v>9600000</v>
      </c>
      <c r="C1469">
        <v>910000</v>
      </c>
      <c r="D1469">
        <f t="shared" si="44"/>
        <v>8690000</v>
      </c>
      <c r="E1469">
        <f t="shared" si="45"/>
        <v>954.94505494505495</v>
      </c>
    </row>
    <row r="1470" spans="1:5" x14ac:dyDescent="0.3">
      <c r="A1470" t="s">
        <v>26019</v>
      </c>
      <c r="B1470">
        <v>32662299</v>
      </c>
      <c r="C1470">
        <v>24000000</v>
      </c>
      <c r="D1470">
        <f t="shared" si="44"/>
        <v>8662299</v>
      </c>
      <c r="E1470">
        <f t="shared" si="45"/>
        <v>36.092912500000004</v>
      </c>
    </row>
    <row r="1471" spans="1:5" x14ac:dyDescent="0.3">
      <c r="A1471" t="s">
        <v>27242</v>
      </c>
      <c r="B1471">
        <v>11642254</v>
      </c>
      <c r="C1471">
        <v>3000000</v>
      </c>
      <c r="D1471">
        <f t="shared" si="44"/>
        <v>8642254</v>
      </c>
      <c r="E1471">
        <f t="shared" si="45"/>
        <v>288.07513333333333</v>
      </c>
    </row>
    <row r="1472" spans="1:5" x14ac:dyDescent="0.3">
      <c r="A1472" t="s">
        <v>25948</v>
      </c>
      <c r="B1472">
        <v>33631221</v>
      </c>
      <c r="C1472">
        <v>25000000</v>
      </c>
      <c r="D1472">
        <f t="shared" si="44"/>
        <v>8631221</v>
      </c>
      <c r="E1472">
        <f t="shared" si="45"/>
        <v>34.524884</v>
      </c>
    </row>
    <row r="1473" spans="1:5" x14ac:dyDescent="0.3">
      <c r="A1473" t="s">
        <v>25143</v>
      </c>
      <c r="B1473">
        <v>56607223</v>
      </c>
      <c r="C1473">
        <v>48000000</v>
      </c>
      <c r="D1473">
        <f t="shared" si="44"/>
        <v>8607223</v>
      </c>
      <c r="E1473">
        <f t="shared" si="45"/>
        <v>17.931714583333331</v>
      </c>
    </row>
    <row r="1474" spans="1:5" x14ac:dyDescent="0.3">
      <c r="A1474" t="s">
        <v>26730</v>
      </c>
      <c r="B1474">
        <v>21078145</v>
      </c>
      <c r="C1474">
        <v>12500000</v>
      </c>
      <c r="D1474">
        <f t="shared" ref="D1474:D1537" si="46">B1474-C1474</f>
        <v>8578145</v>
      </c>
      <c r="E1474">
        <f t="shared" ref="E1474:E1537" si="47">(D1474/C1474)*100</f>
        <v>68.625159999999994</v>
      </c>
    </row>
    <row r="1475" spans="1:5" x14ac:dyDescent="0.3">
      <c r="A1475" t="s">
        <v>24685</v>
      </c>
      <c r="B1475">
        <v>83503161</v>
      </c>
      <c r="C1475">
        <v>75000000</v>
      </c>
      <c r="D1475">
        <f t="shared" si="46"/>
        <v>8503161</v>
      </c>
      <c r="E1475">
        <f t="shared" si="47"/>
        <v>11.337548</v>
      </c>
    </row>
    <row r="1476" spans="1:5" x14ac:dyDescent="0.3">
      <c r="A1476" t="s">
        <v>25708</v>
      </c>
      <c r="B1476">
        <v>38432823</v>
      </c>
      <c r="C1476">
        <v>30000000</v>
      </c>
      <c r="D1476">
        <f t="shared" si="46"/>
        <v>8432823</v>
      </c>
      <c r="E1476">
        <f t="shared" si="47"/>
        <v>28.10941</v>
      </c>
    </row>
    <row r="1477" spans="1:5" x14ac:dyDescent="0.3">
      <c r="A1477" t="s">
        <v>25700</v>
      </c>
      <c r="B1477">
        <v>38413606</v>
      </c>
      <c r="C1477">
        <v>30000000</v>
      </c>
      <c r="D1477">
        <f t="shared" si="46"/>
        <v>8413606</v>
      </c>
      <c r="E1477">
        <f t="shared" si="47"/>
        <v>28.045353333333335</v>
      </c>
    </row>
    <row r="1478" spans="1:5" x14ac:dyDescent="0.3">
      <c r="A1478" t="s">
        <v>24968</v>
      </c>
      <c r="B1478">
        <v>63408614</v>
      </c>
      <c r="C1478">
        <v>55000000</v>
      </c>
      <c r="D1478">
        <f t="shared" si="46"/>
        <v>8408614</v>
      </c>
      <c r="E1478">
        <f t="shared" si="47"/>
        <v>15.28838909090909</v>
      </c>
    </row>
    <row r="1479" spans="1:5" x14ac:dyDescent="0.3">
      <c r="A1479" t="s">
        <v>26352</v>
      </c>
      <c r="B1479">
        <v>26400000</v>
      </c>
      <c r="C1479">
        <v>18000000</v>
      </c>
      <c r="D1479">
        <f t="shared" si="46"/>
        <v>8400000</v>
      </c>
      <c r="E1479">
        <f t="shared" si="47"/>
        <v>46.666666666666664</v>
      </c>
    </row>
    <row r="1480" spans="1:5" x14ac:dyDescent="0.3">
      <c r="A1480" t="s">
        <v>24344</v>
      </c>
      <c r="B1480">
        <v>138396624</v>
      </c>
      <c r="C1480">
        <v>130000000</v>
      </c>
      <c r="D1480">
        <f t="shared" si="46"/>
        <v>8396624</v>
      </c>
      <c r="E1480">
        <f t="shared" si="47"/>
        <v>6.4589415384615378</v>
      </c>
    </row>
    <row r="1481" spans="1:5" x14ac:dyDescent="0.3">
      <c r="A1481" t="s">
        <v>27331</v>
      </c>
      <c r="B1481">
        <v>13350177</v>
      </c>
      <c r="C1481">
        <v>5000000</v>
      </c>
      <c r="D1481">
        <f t="shared" si="46"/>
        <v>8350177</v>
      </c>
      <c r="E1481">
        <f t="shared" si="47"/>
        <v>167.00353999999999</v>
      </c>
    </row>
    <row r="1482" spans="1:5" x14ac:dyDescent="0.3">
      <c r="A1482" t="s">
        <v>25066</v>
      </c>
      <c r="B1482">
        <v>58336565</v>
      </c>
      <c r="C1482">
        <v>50000000</v>
      </c>
      <c r="D1482">
        <f t="shared" si="46"/>
        <v>8336565</v>
      </c>
      <c r="E1482">
        <f t="shared" si="47"/>
        <v>16.67313</v>
      </c>
    </row>
    <row r="1483" spans="1:5" x14ac:dyDescent="0.3">
      <c r="A1483" t="s">
        <v>24346</v>
      </c>
      <c r="B1483">
        <v>118311368</v>
      </c>
      <c r="C1483">
        <v>110000000</v>
      </c>
      <c r="D1483">
        <f t="shared" si="46"/>
        <v>8311368</v>
      </c>
      <c r="E1483">
        <f t="shared" si="47"/>
        <v>7.5557890909090899</v>
      </c>
    </row>
    <row r="1484" spans="1:5" x14ac:dyDescent="0.3">
      <c r="A1484" t="s">
        <v>25009</v>
      </c>
      <c r="B1484">
        <v>58297830</v>
      </c>
      <c r="C1484">
        <v>50000000</v>
      </c>
      <c r="D1484">
        <f t="shared" si="46"/>
        <v>8297830</v>
      </c>
      <c r="E1484">
        <f t="shared" si="47"/>
        <v>16.595660000000002</v>
      </c>
    </row>
    <row r="1485" spans="1:5" x14ac:dyDescent="0.3">
      <c r="A1485" t="s">
        <v>26916</v>
      </c>
      <c r="B1485">
        <v>18272447</v>
      </c>
      <c r="C1485">
        <v>10000000</v>
      </c>
      <c r="D1485">
        <f t="shared" si="46"/>
        <v>8272447</v>
      </c>
      <c r="E1485">
        <f t="shared" si="47"/>
        <v>82.724470000000011</v>
      </c>
    </row>
    <row r="1486" spans="1:5" x14ac:dyDescent="0.3">
      <c r="A1486" t="s">
        <v>27332</v>
      </c>
      <c r="B1486">
        <v>13269963</v>
      </c>
      <c r="C1486">
        <v>5000000</v>
      </c>
      <c r="D1486">
        <f t="shared" si="46"/>
        <v>8269963</v>
      </c>
      <c r="E1486">
        <f t="shared" si="47"/>
        <v>165.39926</v>
      </c>
    </row>
    <row r="1487" spans="1:5" x14ac:dyDescent="0.3">
      <c r="A1487" t="s">
        <v>25699</v>
      </c>
      <c r="B1487">
        <v>38232624</v>
      </c>
      <c r="C1487">
        <v>30000000</v>
      </c>
      <c r="D1487">
        <f t="shared" si="46"/>
        <v>8232624</v>
      </c>
      <c r="E1487">
        <f t="shared" si="47"/>
        <v>27.442080000000001</v>
      </c>
    </row>
    <row r="1488" spans="1:5" x14ac:dyDescent="0.3">
      <c r="A1488" t="s">
        <v>26931</v>
      </c>
      <c r="B1488">
        <v>14597405</v>
      </c>
      <c r="C1488">
        <v>6400000</v>
      </c>
      <c r="D1488">
        <f t="shared" si="46"/>
        <v>8197405</v>
      </c>
      <c r="E1488">
        <f t="shared" si="47"/>
        <v>128.08445312500001</v>
      </c>
    </row>
    <row r="1489" spans="1:5" x14ac:dyDescent="0.3">
      <c r="A1489" t="s">
        <v>25330</v>
      </c>
      <c r="B1489">
        <v>44175394</v>
      </c>
      <c r="C1489">
        <v>36000000</v>
      </c>
      <c r="D1489">
        <f t="shared" si="46"/>
        <v>8175394</v>
      </c>
      <c r="E1489">
        <f t="shared" si="47"/>
        <v>22.709427777777776</v>
      </c>
    </row>
    <row r="1490" spans="1:5" x14ac:dyDescent="0.3">
      <c r="A1490" t="s">
        <v>27098</v>
      </c>
      <c r="B1490">
        <v>16168741</v>
      </c>
      <c r="C1490">
        <v>8000000</v>
      </c>
      <c r="D1490">
        <f t="shared" si="46"/>
        <v>8168741</v>
      </c>
      <c r="E1490">
        <f t="shared" si="47"/>
        <v>102.10926250000001</v>
      </c>
    </row>
    <row r="1491" spans="1:5" x14ac:dyDescent="0.3">
      <c r="A1491" t="s">
        <v>27855</v>
      </c>
      <c r="B1491">
        <v>16115878</v>
      </c>
      <c r="C1491">
        <v>8000000</v>
      </c>
      <c r="D1491">
        <f t="shared" si="46"/>
        <v>8115878</v>
      </c>
      <c r="E1491">
        <f t="shared" si="47"/>
        <v>101.448475</v>
      </c>
    </row>
    <row r="1492" spans="1:5" x14ac:dyDescent="0.3">
      <c r="A1492" t="s">
        <v>27727</v>
      </c>
      <c r="B1492">
        <v>9000000</v>
      </c>
      <c r="C1492">
        <v>900000</v>
      </c>
      <c r="D1492">
        <f t="shared" si="46"/>
        <v>8100000</v>
      </c>
      <c r="E1492">
        <f t="shared" si="47"/>
        <v>900</v>
      </c>
    </row>
    <row r="1493" spans="1:5" x14ac:dyDescent="0.3">
      <c r="A1493" t="s">
        <v>26917</v>
      </c>
      <c r="B1493">
        <v>17096053</v>
      </c>
      <c r="C1493">
        <v>9000000</v>
      </c>
      <c r="D1493">
        <f t="shared" si="46"/>
        <v>8096053</v>
      </c>
      <c r="E1493">
        <f t="shared" si="47"/>
        <v>89.956144444444448</v>
      </c>
    </row>
    <row r="1494" spans="1:5" x14ac:dyDescent="0.3">
      <c r="A1494" t="s">
        <v>26545</v>
      </c>
      <c r="B1494">
        <v>23089926</v>
      </c>
      <c r="C1494">
        <v>15000000</v>
      </c>
      <c r="D1494">
        <f t="shared" si="46"/>
        <v>8089926</v>
      </c>
      <c r="E1494">
        <f t="shared" si="47"/>
        <v>53.932840000000006</v>
      </c>
    </row>
    <row r="1495" spans="1:5" x14ac:dyDescent="0.3">
      <c r="A1495" t="s">
        <v>26785</v>
      </c>
      <c r="B1495">
        <v>21088568</v>
      </c>
      <c r="C1495">
        <v>13000000</v>
      </c>
      <c r="D1495">
        <f t="shared" si="46"/>
        <v>8088568</v>
      </c>
      <c r="E1495">
        <f t="shared" si="47"/>
        <v>62.21975384615385</v>
      </c>
    </row>
    <row r="1496" spans="1:5" x14ac:dyDescent="0.3">
      <c r="A1496" t="s">
        <v>24515</v>
      </c>
      <c r="B1496">
        <v>83077470</v>
      </c>
      <c r="C1496">
        <v>75000000</v>
      </c>
      <c r="D1496">
        <f t="shared" si="46"/>
        <v>8077470</v>
      </c>
      <c r="E1496">
        <f t="shared" si="47"/>
        <v>10.769960000000001</v>
      </c>
    </row>
    <row r="1497" spans="1:5" x14ac:dyDescent="0.3">
      <c r="A1497" t="s">
        <v>27117</v>
      </c>
      <c r="B1497">
        <v>12574715</v>
      </c>
      <c r="C1497">
        <v>4500000</v>
      </c>
      <c r="D1497">
        <f t="shared" si="46"/>
        <v>8074715</v>
      </c>
      <c r="E1497">
        <f t="shared" si="47"/>
        <v>179.43811111111111</v>
      </c>
    </row>
    <row r="1498" spans="1:5" x14ac:dyDescent="0.3">
      <c r="A1498" t="s">
        <v>26083</v>
      </c>
      <c r="B1498">
        <v>30059386</v>
      </c>
      <c r="C1498">
        <v>22000000</v>
      </c>
      <c r="D1498">
        <f t="shared" si="46"/>
        <v>8059386</v>
      </c>
      <c r="E1498">
        <f t="shared" si="47"/>
        <v>36.633572727272728</v>
      </c>
    </row>
    <row r="1499" spans="1:5" x14ac:dyDescent="0.3">
      <c r="A1499" t="s">
        <v>27079</v>
      </c>
      <c r="B1499">
        <v>15047419</v>
      </c>
      <c r="C1499">
        <v>7000000</v>
      </c>
      <c r="D1499">
        <f t="shared" si="46"/>
        <v>8047419</v>
      </c>
      <c r="E1499">
        <f t="shared" si="47"/>
        <v>114.96312857142857</v>
      </c>
    </row>
    <row r="1500" spans="1:5" x14ac:dyDescent="0.3">
      <c r="A1500" t="s">
        <v>27236</v>
      </c>
      <c r="B1500">
        <v>14545844</v>
      </c>
      <c r="C1500">
        <v>6500000</v>
      </c>
      <c r="D1500">
        <f t="shared" si="46"/>
        <v>8045844</v>
      </c>
      <c r="E1500">
        <f t="shared" si="47"/>
        <v>123.78221538461538</v>
      </c>
    </row>
    <row r="1501" spans="1:5" x14ac:dyDescent="0.3">
      <c r="A1501" t="s">
        <v>24733</v>
      </c>
      <c r="B1501">
        <v>78031620</v>
      </c>
      <c r="C1501">
        <v>70000000</v>
      </c>
      <c r="D1501">
        <f t="shared" si="46"/>
        <v>8031620</v>
      </c>
      <c r="E1501">
        <f t="shared" si="47"/>
        <v>11.473742857142858</v>
      </c>
    </row>
    <row r="1502" spans="1:5" x14ac:dyDescent="0.3">
      <c r="A1502" t="s">
        <v>27725</v>
      </c>
      <c r="B1502">
        <v>9013113</v>
      </c>
      <c r="C1502">
        <v>1000000</v>
      </c>
      <c r="D1502">
        <f t="shared" si="46"/>
        <v>8013113</v>
      </c>
      <c r="E1502">
        <f t="shared" si="47"/>
        <v>801.31130000000007</v>
      </c>
    </row>
    <row r="1503" spans="1:5" x14ac:dyDescent="0.3">
      <c r="A1503" t="s">
        <v>27147</v>
      </c>
      <c r="B1503">
        <v>21000000</v>
      </c>
      <c r="C1503">
        <v>13000000</v>
      </c>
      <c r="D1503">
        <f t="shared" si="46"/>
        <v>8000000</v>
      </c>
      <c r="E1503">
        <f t="shared" si="47"/>
        <v>61.53846153846154</v>
      </c>
    </row>
    <row r="1504" spans="1:5" x14ac:dyDescent="0.3">
      <c r="A1504" t="s">
        <v>26085</v>
      </c>
      <c r="B1504">
        <v>29997095</v>
      </c>
      <c r="C1504">
        <v>22000000</v>
      </c>
      <c r="D1504">
        <f t="shared" si="46"/>
        <v>7997095</v>
      </c>
      <c r="E1504">
        <f t="shared" si="47"/>
        <v>36.350431818181818</v>
      </c>
    </row>
    <row r="1505" spans="1:5" x14ac:dyDescent="0.3">
      <c r="A1505" t="s">
        <v>27697</v>
      </c>
      <c r="B1505">
        <v>9180275</v>
      </c>
      <c r="C1505">
        <v>1200000</v>
      </c>
      <c r="D1505">
        <f t="shared" si="46"/>
        <v>7980275</v>
      </c>
      <c r="E1505">
        <f t="shared" si="47"/>
        <v>665.02291666666667</v>
      </c>
    </row>
    <row r="1506" spans="1:5" x14ac:dyDescent="0.3">
      <c r="A1506" t="s">
        <v>27334</v>
      </c>
      <c r="B1506">
        <v>12947763</v>
      </c>
      <c r="C1506">
        <v>5000000</v>
      </c>
      <c r="D1506">
        <f t="shared" si="46"/>
        <v>7947763</v>
      </c>
      <c r="E1506">
        <f t="shared" si="47"/>
        <v>158.95526000000001</v>
      </c>
    </row>
    <row r="1507" spans="1:5" x14ac:dyDescent="0.3">
      <c r="A1507" t="s">
        <v>27151</v>
      </c>
      <c r="B1507">
        <v>14891000</v>
      </c>
      <c r="C1507">
        <v>7000000</v>
      </c>
      <c r="D1507">
        <f t="shared" si="46"/>
        <v>7891000</v>
      </c>
      <c r="E1507">
        <f t="shared" si="47"/>
        <v>112.72857142857143</v>
      </c>
    </row>
    <row r="1508" spans="1:5" x14ac:dyDescent="0.3">
      <c r="A1508" t="s">
        <v>25309</v>
      </c>
      <c r="B1508">
        <v>57887882</v>
      </c>
      <c r="C1508">
        <v>50000000</v>
      </c>
      <c r="D1508">
        <f t="shared" si="46"/>
        <v>7887882</v>
      </c>
      <c r="E1508">
        <f t="shared" si="47"/>
        <v>15.775764000000001</v>
      </c>
    </row>
    <row r="1509" spans="1:5" x14ac:dyDescent="0.3">
      <c r="A1509" t="s">
        <v>25446</v>
      </c>
      <c r="B1509">
        <v>44867349</v>
      </c>
      <c r="C1509">
        <v>37000000</v>
      </c>
      <c r="D1509">
        <f t="shared" si="46"/>
        <v>7867349</v>
      </c>
      <c r="E1509">
        <f t="shared" si="47"/>
        <v>21.263105405405405</v>
      </c>
    </row>
    <row r="1510" spans="1:5" x14ac:dyDescent="0.3">
      <c r="A1510" t="s">
        <v>24866</v>
      </c>
      <c r="B1510">
        <v>77862546</v>
      </c>
      <c r="C1510">
        <v>70000000</v>
      </c>
      <c r="D1510">
        <f t="shared" si="46"/>
        <v>7862546</v>
      </c>
      <c r="E1510">
        <f t="shared" si="47"/>
        <v>11.232208571428572</v>
      </c>
    </row>
    <row r="1511" spans="1:5" x14ac:dyDescent="0.3">
      <c r="A1511" t="s">
        <v>25322</v>
      </c>
      <c r="B1511">
        <v>47781388</v>
      </c>
      <c r="C1511">
        <v>40000000</v>
      </c>
      <c r="D1511">
        <f t="shared" si="46"/>
        <v>7781388</v>
      </c>
      <c r="E1511">
        <f t="shared" si="47"/>
        <v>19.453469999999999</v>
      </c>
    </row>
    <row r="1512" spans="1:5" x14ac:dyDescent="0.3">
      <c r="A1512" t="s">
        <v>26461</v>
      </c>
      <c r="B1512">
        <v>23213577</v>
      </c>
      <c r="C1512">
        <v>15500000</v>
      </c>
      <c r="D1512">
        <f t="shared" si="46"/>
        <v>7713577</v>
      </c>
      <c r="E1512">
        <f t="shared" si="47"/>
        <v>49.765012903225809</v>
      </c>
    </row>
    <row r="1513" spans="1:5" x14ac:dyDescent="0.3">
      <c r="A1513" t="s">
        <v>24838</v>
      </c>
      <c r="B1513">
        <v>102678089</v>
      </c>
      <c r="C1513">
        <v>95000000</v>
      </c>
      <c r="D1513">
        <f t="shared" si="46"/>
        <v>7678089</v>
      </c>
      <c r="E1513">
        <f t="shared" si="47"/>
        <v>8.0821989473684219</v>
      </c>
    </row>
    <row r="1514" spans="1:5" x14ac:dyDescent="0.3">
      <c r="A1514" t="s">
        <v>26920</v>
      </c>
      <c r="B1514">
        <v>17655201</v>
      </c>
      <c r="C1514">
        <v>10000000</v>
      </c>
      <c r="D1514">
        <f t="shared" si="46"/>
        <v>7655201</v>
      </c>
      <c r="E1514">
        <f t="shared" si="47"/>
        <v>76.55201000000001</v>
      </c>
    </row>
    <row r="1515" spans="1:5" x14ac:dyDescent="0.3">
      <c r="A1515" t="s">
        <v>25515</v>
      </c>
      <c r="B1515">
        <v>37617947</v>
      </c>
      <c r="C1515">
        <v>30000000</v>
      </c>
      <c r="D1515">
        <f t="shared" si="46"/>
        <v>7617947</v>
      </c>
      <c r="E1515">
        <f t="shared" si="47"/>
        <v>25.393156666666666</v>
      </c>
    </row>
    <row r="1516" spans="1:5" x14ac:dyDescent="0.3">
      <c r="A1516" t="s">
        <v>27159</v>
      </c>
      <c r="B1516">
        <v>14612840</v>
      </c>
      <c r="C1516">
        <v>7000000</v>
      </c>
      <c r="D1516">
        <f t="shared" si="46"/>
        <v>7612840</v>
      </c>
      <c r="E1516">
        <f t="shared" si="47"/>
        <v>108.75485714285715</v>
      </c>
    </row>
    <row r="1517" spans="1:5" x14ac:dyDescent="0.3">
      <c r="A1517" t="s">
        <v>26695</v>
      </c>
      <c r="B1517">
        <v>25592632</v>
      </c>
      <c r="C1517">
        <v>18000000</v>
      </c>
      <c r="D1517">
        <f t="shared" si="46"/>
        <v>7592632</v>
      </c>
      <c r="E1517">
        <f t="shared" si="47"/>
        <v>42.181288888888893</v>
      </c>
    </row>
    <row r="1518" spans="1:5" x14ac:dyDescent="0.3">
      <c r="A1518" t="s">
        <v>25191</v>
      </c>
      <c r="B1518">
        <v>52580895</v>
      </c>
      <c r="C1518">
        <v>45000000</v>
      </c>
      <c r="D1518">
        <f t="shared" si="46"/>
        <v>7580895</v>
      </c>
      <c r="E1518">
        <f t="shared" si="47"/>
        <v>16.846433333333334</v>
      </c>
    </row>
    <row r="1519" spans="1:5" x14ac:dyDescent="0.3">
      <c r="A1519" t="s">
        <v>25697</v>
      </c>
      <c r="B1519">
        <v>39568996</v>
      </c>
      <c r="C1519">
        <v>32000000</v>
      </c>
      <c r="D1519">
        <f t="shared" si="46"/>
        <v>7568996</v>
      </c>
      <c r="E1519">
        <f t="shared" si="47"/>
        <v>23.653112500000002</v>
      </c>
    </row>
    <row r="1520" spans="1:5" x14ac:dyDescent="0.3">
      <c r="A1520" t="s">
        <v>25804</v>
      </c>
      <c r="B1520">
        <v>28563179</v>
      </c>
      <c r="C1520">
        <v>21000000</v>
      </c>
      <c r="D1520">
        <f t="shared" si="46"/>
        <v>7563179</v>
      </c>
      <c r="E1520">
        <f t="shared" si="47"/>
        <v>36.0151380952381</v>
      </c>
    </row>
    <row r="1521" spans="1:5" x14ac:dyDescent="0.3">
      <c r="A1521" t="s">
        <v>25936</v>
      </c>
      <c r="B1521">
        <v>32553210</v>
      </c>
      <c r="C1521">
        <v>25000000</v>
      </c>
      <c r="D1521">
        <f t="shared" si="46"/>
        <v>7553210</v>
      </c>
      <c r="E1521">
        <f t="shared" si="47"/>
        <v>30.212840000000003</v>
      </c>
    </row>
    <row r="1522" spans="1:5" x14ac:dyDescent="0.3">
      <c r="A1522" t="s">
        <v>27116</v>
      </c>
      <c r="B1522">
        <v>17544812</v>
      </c>
      <c r="C1522">
        <v>10000000</v>
      </c>
      <c r="D1522">
        <f t="shared" si="46"/>
        <v>7544812</v>
      </c>
      <c r="E1522">
        <f t="shared" si="47"/>
        <v>75.448120000000003</v>
      </c>
    </row>
    <row r="1523" spans="1:5" x14ac:dyDescent="0.3">
      <c r="A1523" t="s">
        <v>24450</v>
      </c>
      <c r="B1523">
        <v>107515297</v>
      </c>
      <c r="C1523">
        <v>100000000</v>
      </c>
      <c r="D1523">
        <f t="shared" si="46"/>
        <v>7515297</v>
      </c>
      <c r="E1523">
        <f t="shared" si="47"/>
        <v>7.5152970000000003</v>
      </c>
    </row>
    <row r="1524" spans="1:5" x14ac:dyDescent="0.3">
      <c r="A1524" t="s">
        <v>26552</v>
      </c>
      <c r="B1524">
        <v>21468807</v>
      </c>
      <c r="C1524">
        <v>14000000</v>
      </c>
      <c r="D1524">
        <f t="shared" si="46"/>
        <v>7468807</v>
      </c>
      <c r="E1524">
        <f t="shared" si="47"/>
        <v>53.348621428571427</v>
      </c>
    </row>
    <row r="1525" spans="1:5" x14ac:dyDescent="0.3">
      <c r="A1525" t="s">
        <v>26020</v>
      </c>
      <c r="B1525">
        <v>31452765</v>
      </c>
      <c r="C1525">
        <v>24000000</v>
      </c>
      <c r="D1525">
        <f t="shared" si="46"/>
        <v>7452765</v>
      </c>
      <c r="E1525">
        <f t="shared" si="47"/>
        <v>31.0531875</v>
      </c>
    </row>
    <row r="1526" spans="1:5" x14ac:dyDescent="0.3">
      <c r="A1526" t="s">
        <v>26022</v>
      </c>
      <c r="B1526">
        <v>32416109</v>
      </c>
      <c r="C1526">
        <v>25000000</v>
      </c>
      <c r="D1526">
        <f t="shared" si="46"/>
        <v>7416109</v>
      </c>
      <c r="E1526">
        <f t="shared" si="47"/>
        <v>29.664435999999998</v>
      </c>
    </row>
    <row r="1527" spans="1:5" x14ac:dyDescent="0.3">
      <c r="A1527" t="s">
        <v>26913</v>
      </c>
      <c r="B1527">
        <v>24397469</v>
      </c>
      <c r="C1527">
        <v>17000000</v>
      </c>
      <c r="D1527">
        <f t="shared" si="46"/>
        <v>7397469</v>
      </c>
      <c r="E1527">
        <f t="shared" si="47"/>
        <v>43.514523529411761</v>
      </c>
    </row>
    <row r="1528" spans="1:5" x14ac:dyDescent="0.3">
      <c r="A1528" t="s">
        <v>26850</v>
      </c>
      <c r="B1528">
        <v>18381787</v>
      </c>
      <c r="C1528">
        <v>11000000</v>
      </c>
      <c r="D1528">
        <f t="shared" si="46"/>
        <v>7381787</v>
      </c>
      <c r="E1528">
        <f t="shared" si="47"/>
        <v>67.107154545454549</v>
      </c>
    </row>
    <row r="1529" spans="1:5" x14ac:dyDescent="0.3">
      <c r="A1529" t="s">
        <v>25941</v>
      </c>
      <c r="B1529">
        <v>32368960</v>
      </c>
      <c r="C1529">
        <v>25000000</v>
      </c>
      <c r="D1529">
        <f t="shared" si="46"/>
        <v>7368960</v>
      </c>
      <c r="E1529">
        <f t="shared" si="47"/>
        <v>29.475839999999998</v>
      </c>
    </row>
    <row r="1530" spans="1:5" x14ac:dyDescent="0.3">
      <c r="A1530" t="s">
        <v>26183</v>
      </c>
      <c r="B1530">
        <v>27277055</v>
      </c>
      <c r="C1530">
        <v>20000000</v>
      </c>
      <c r="D1530">
        <f t="shared" si="46"/>
        <v>7277055</v>
      </c>
      <c r="E1530">
        <f t="shared" si="47"/>
        <v>36.385275</v>
      </c>
    </row>
    <row r="1531" spans="1:5" x14ac:dyDescent="0.3">
      <c r="A1531" t="s">
        <v>24792</v>
      </c>
      <c r="B1531">
        <v>70236496</v>
      </c>
      <c r="C1531">
        <v>63000000</v>
      </c>
      <c r="D1531">
        <f t="shared" si="46"/>
        <v>7236496</v>
      </c>
      <c r="E1531">
        <f t="shared" si="47"/>
        <v>11.486501587301587</v>
      </c>
    </row>
    <row r="1532" spans="1:5" x14ac:dyDescent="0.3">
      <c r="A1532" t="s">
        <v>27028</v>
      </c>
      <c r="B1532">
        <v>16235293</v>
      </c>
      <c r="C1532">
        <v>9000000</v>
      </c>
      <c r="D1532">
        <f t="shared" si="46"/>
        <v>7235293</v>
      </c>
      <c r="E1532">
        <f t="shared" si="47"/>
        <v>80.39214444444444</v>
      </c>
    </row>
    <row r="1533" spans="1:5" x14ac:dyDescent="0.3">
      <c r="A1533" t="s">
        <v>27237</v>
      </c>
      <c r="B1533">
        <v>13235267</v>
      </c>
      <c r="C1533">
        <v>6000000</v>
      </c>
      <c r="D1533">
        <f t="shared" si="46"/>
        <v>7235267</v>
      </c>
      <c r="E1533">
        <f t="shared" si="47"/>
        <v>120.58778333333333</v>
      </c>
    </row>
    <row r="1534" spans="1:5" x14ac:dyDescent="0.3">
      <c r="A1534" t="s">
        <v>27336</v>
      </c>
      <c r="B1534">
        <v>12200000</v>
      </c>
      <c r="C1534">
        <v>5000000</v>
      </c>
      <c r="D1534">
        <f t="shared" si="46"/>
        <v>7200000</v>
      </c>
      <c r="E1534">
        <f t="shared" si="47"/>
        <v>144</v>
      </c>
    </row>
    <row r="1535" spans="1:5" x14ac:dyDescent="0.3">
      <c r="A1535" t="s">
        <v>25866</v>
      </c>
      <c r="B1535">
        <v>33200000</v>
      </c>
      <c r="C1535">
        <v>26000000</v>
      </c>
      <c r="D1535">
        <f t="shared" si="46"/>
        <v>7200000</v>
      </c>
      <c r="E1535">
        <f t="shared" si="47"/>
        <v>27.692307692307693</v>
      </c>
    </row>
    <row r="1536" spans="1:5" x14ac:dyDescent="0.3">
      <c r="A1536" t="s">
        <v>26549</v>
      </c>
      <c r="B1536">
        <v>22189039</v>
      </c>
      <c r="C1536">
        <v>15000000</v>
      </c>
      <c r="D1536">
        <f t="shared" si="46"/>
        <v>7189039</v>
      </c>
      <c r="E1536">
        <f t="shared" si="47"/>
        <v>47.926926666666667</v>
      </c>
    </row>
    <row r="1537" spans="1:5" x14ac:dyDescent="0.3">
      <c r="A1537" t="s">
        <v>25821</v>
      </c>
      <c r="B1537">
        <v>42168445</v>
      </c>
      <c r="C1537">
        <v>35000000</v>
      </c>
      <c r="D1537">
        <f t="shared" si="46"/>
        <v>7168445</v>
      </c>
      <c r="E1537">
        <f t="shared" si="47"/>
        <v>20.481271428571429</v>
      </c>
    </row>
    <row r="1538" spans="1:5" x14ac:dyDescent="0.3">
      <c r="A1538" t="s">
        <v>27789</v>
      </c>
      <c r="B1538">
        <v>7830611</v>
      </c>
      <c r="C1538">
        <v>700000</v>
      </c>
      <c r="D1538">
        <f t="shared" ref="D1538:D1601" si="48">B1538-C1538</f>
        <v>7130611</v>
      </c>
      <c r="E1538">
        <f t="shared" ref="E1538:E1601" si="49">(D1538/C1538)*100</f>
        <v>1018.6587142857143</v>
      </c>
    </row>
    <row r="1539" spans="1:5" x14ac:dyDescent="0.3">
      <c r="A1539" t="s">
        <v>25712</v>
      </c>
      <c r="B1539">
        <v>26096584</v>
      </c>
      <c r="C1539">
        <v>19000000</v>
      </c>
      <c r="D1539">
        <f t="shared" si="48"/>
        <v>7096584</v>
      </c>
      <c r="E1539">
        <f t="shared" si="49"/>
        <v>37.350442105263163</v>
      </c>
    </row>
    <row r="1540" spans="1:5" x14ac:dyDescent="0.3">
      <c r="A1540" t="s">
        <v>25348</v>
      </c>
      <c r="B1540">
        <v>32055248</v>
      </c>
      <c r="C1540">
        <v>25000000</v>
      </c>
      <c r="D1540">
        <f t="shared" si="48"/>
        <v>7055248</v>
      </c>
      <c r="E1540">
        <f t="shared" si="49"/>
        <v>28.220991999999999</v>
      </c>
    </row>
    <row r="1541" spans="1:5" x14ac:dyDescent="0.3">
      <c r="A1541" t="s">
        <v>25764</v>
      </c>
      <c r="B1541">
        <v>37036404</v>
      </c>
      <c r="C1541">
        <v>30000000</v>
      </c>
      <c r="D1541">
        <f t="shared" si="48"/>
        <v>7036404</v>
      </c>
      <c r="E1541">
        <f t="shared" si="49"/>
        <v>23.45468</v>
      </c>
    </row>
    <row r="1542" spans="1:5" x14ac:dyDescent="0.3">
      <c r="A1542" t="s">
        <v>25327</v>
      </c>
      <c r="B1542">
        <v>47034272</v>
      </c>
      <c r="C1542">
        <v>40000000</v>
      </c>
      <c r="D1542">
        <f t="shared" si="48"/>
        <v>7034272</v>
      </c>
      <c r="E1542">
        <f t="shared" si="49"/>
        <v>17.58568</v>
      </c>
    </row>
    <row r="1543" spans="1:5" x14ac:dyDescent="0.3">
      <c r="A1543" t="s">
        <v>27511</v>
      </c>
      <c r="B1543">
        <v>10017041</v>
      </c>
      <c r="C1543">
        <v>3000000</v>
      </c>
      <c r="D1543">
        <f t="shared" si="48"/>
        <v>7017041</v>
      </c>
      <c r="E1543">
        <f t="shared" si="49"/>
        <v>233.90136666666669</v>
      </c>
    </row>
    <row r="1544" spans="1:5" x14ac:dyDescent="0.3">
      <c r="A1544" t="s">
        <v>24424</v>
      </c>
      <c r="B1544">
        <v>140015224</v>
      </c>
      <c r="C1544">
        <v>133000000</v>
      </c>
      <c r="D1544">
        <f t="shared" si="48"/>
        <v>7015224</v>
      </c>
      <c r="E1544">
        <f t="shared" si="49"/>
        <v>5.2746045112781959</v>
      </c>
    </row>
    <row r="1545" spans="1:5" x14ac:dyDescent="0.3">
      <c r="A1545" t="s">
        <v>25200</v>
      </c>
      <c r="B1545">
        <v>32003620</v>
      </c>
      <c r="C1545">
        <v>25000000</v>
      </c>
      <c r="D1545">
        <f t="shared" si="48"/>
        <v>7003620</v>
      </c>
      <c r="E1545">
        <f t="shared" si="49"/>
        <v>28.014480000000002</v>
      </c>
    </row>
    <row r="1546" spans="1:5" x14ac:dyDescent="0.3">
      <c r="A1546" t="s">
        <v>27154</v>
      </c>
      <c r="B1546">
        <v>14003141</v>
      </c>
      <c r="C1546">
        <v>7000000</v>
      </c>
      <c r="D1546">
        <f t="shared" si="48"/>
        <v>7003141</v>
      </c>
      <c r="E1546">
        <f t="shared" si="49"/>
        <v>100.04487142857144</v>
      </c>
    </row>
    <row r="1547" spans="1:5" x14ac:dyDescent="0.3">
      <c r="A1547" t="s">
        <v>27594</v>
      </c>
      <c r="B1547">
        <v>9003011</v>
      </c>
      <c r="C1547">
        <v>2000000</v>
      </c>
      <c r="D1547">
        <f t="shared" si="48"/>
        <v>7003011</v>
      </c>
      <c r="E1547">
        <f t="shared" si="49"/>
        <v>350.15055000000001</v>
      </c>
    </row>
    <row r="1548" spans="1:5" x14ac:dyDescent="0.3">
      <c r="A1548" t="s">
        <v>25517</v>
      </c>
      <c r="B1548">
        <v>33987757</v>
      </c>
      <c r="C1548">
        <v>27000000</v>
      </c>
      <c r="D1548">
        <f t="shared" si="48"/>
        <v>6987757</v>
      </c>
      <c r="E1548">
        <f t="shared" si="49"/>
        <v>25.880581481481478</v>
      </c>
    </row>
    <row r="1549" spans="1:5" x14ac:dyDescent="0.3">
      <c r="A1549" t="s">
        <v>27893</v>
      </c>
      <c r="B1549">
        <v>7137502</v>
      </c>
      <c r="C1549">
        <v>175000</v>
      </c>
      <c r="D1549">
        <f t="shared" si="48"/>
        <v>6962502</v>
      </c>
      <c r="E1549">
        <f t="shared" si="49"/>
        <v>3978.5725714285709</v>
      </c>
    </row>
    <row r="1550" spans="1:5" x14ac:dyDescent="0.3">
      <c r="A1550" t="s">
        <v>25504</v>
      </c>
      <c r="B1550">
        <v>41954997</v>
      </c>
      <c r="C1550">
        <v>35000000</v>
      </c>
      <c r="D1550">
        <f t="shared" si="48"/>
        <v>6954997</v>
      </c>
      <c r="E1550">
        <f t="shared" si="49"/>
        <v>19.871420000000001</v>
      </c>
    </row>
    <row r="1551" spans="1:5" x14ac:dyDescent="0.3">
      <c r="A1551" t="s">
        <v>27050</v>
      </c>
      <c r="B1551">
        <v>14879556</v>
      </c>
      <c r="C1551">
        <v>8000000</v>
      </c>
      <c r="D1551">
        <f t="shared" si="48"/>
        <v>6879556</v>
      </c>
      <c r="E1551">
        <f t="shared" si="49"/>
        <v>85.994450000000001</v>
      </c>
    </row>
    <row r="1552" spans="1:5" x14ac:dyDescent="0.3">
      <c r="A1552" t="s">
        <v>27696</v>
      </c>
      <c r="B1552">
        <v>13876974</v>
      </c>
      <c r="C1552">
        <v>7000000</v>
      </c>
      <c r="D1552">
        <f t="shared" si="48"/>
        <v>6876974</v>
      </c>
      <c r="E1552">
        <f t="shared" si="49"/>
        <v>98.242485714285706</v>
      </c>
    </row>
    <row r="1553" spans="1:5" x14ac:dyDescent="0.3">
      <c r="A1553" t="s">
        <v>27204</v>
      </c>
      <c r="B1553">
        <v>13367101</v>
      </c>
      <c r="C1553">
        <v>6500000</v>
      </c>
      <c r="D1553">
        <f t="shared" si="48"/>
        <v>6867101</v>
      </c>
      <c r="E1553">
        <f t="shared" si="49"/>
        <v>105.64770769230769</v>
      </c>
    </row>
    <row r="1554" spans="1:5" x14ac:dyDescent="0.3">
      <c r="A1554" t="s">
        <v>27469</v>
      </c>
      <c r="B1554">
        <v>10305534</v>
      </c>
      <c r="C1554">
        <v>3500000</v>
      </c>
      <c r="D1554">
        <f t="shared" si="48"/>
        <v>6805534</v>
      </c>
      <c r="E1554">
        <f t="shared" si="49"/>
        <v>194.44382857142855</v>
      </c>
    </row>
    <row r="1555" spans="1:5" x14ac:dyDescent="0.3">
      <c r="A1555" t="s">
        <v>26892</v>
      </c>
      <c r="B1555">
        <v>16800000</v>
      </c>
      <c r="C1555">
        <v>10000000</v>
      </c>
      <c r="D1555">
        <f t="shared" si="48"/>
        <v>6800000</v>
      </c>
      <c r="E1555">
        <f t="shared" si="49"/>
        <v>68</v>
      </c>
    </row>
    <row r="1556" spans="1:5" x14ac:dyDescent="0.3">
      <c r="A1556" t="s">
        <v>27238</v>
      </c>
      <c r="B1556">
        <v>12793213</v>
      </c>
      <c r="C1556">
        <v>6000000</v>
      </c>
      <c r="D1556">
        <f t="shared" si="48"/>
        <v>6793213</v>
      </c>
      <c r="E1556">
        <f t="shared" si="49"/>
        <v>113.22021666666666</v>
      </c>
    </row>
    <row r="1557" spans="1:5" x14ac:dyDescent="0.3">
      <c r="A1557" t="s">
        <v>26213</v>
      </c>
      <c r="B1557">
        <v>25753840</v>
      </c>
      <c r="C1557">
        <v>19000000</v>
      </c>
      <c r="D1557">
        <f t="shared" si="48"/>
        <v>6753840</v>
      </c>
      <c r="E1557">
        <f t="shared" si="49"/>
        <v>35.546526315789471</v>
      </c>
    </row>
    <row r="1558" spans="1:5" x14ac:dyDescent="0.3">
      <c r="A1558" t="s">
        <v>24863</v>
      </c>
      <c r="B1558">
        <v>66734992</v>
      </c>
      <c r="C1558">
        <v>60000000</v>
      </c>
      <c r="D1558">
        <f t="shared" si="48"/>
        <v>6734992</v>
      </c>
      <c r="E1558">
        <f t="shared" si="49"/>
        <v>11.224986666666666</v>
      </c>
    </row>
    <row r="1559" spans="1:5" x14ac:dyDescent="0.3">
      <c r="A1559" t="s">
        <v>25081</v>
      </c>
      <c r="B1559">
        <v>56724080</v>
      </c>
      <c r="C1559">
        <v>50000000</v>
      </c>
      <c r="D1559">
        <f t="shared" si="48"/>
        <v>6724080</v>
      </c>
      <c r="E1559">
        <f t="shared" si="49"/>
        <v>13.448160000000001</v>
      </c>
    </row>
    <row r="1560" spans="1:5" x14ac:dyDescent="0.3">
      <c r="A1560" t="s">
        <v>27340</v>
      </c>
      <c r="B1560">
        <v>11675178</v>
      </c>
      <c r="C1560">
        <v>5000000</v>
      </c>
      <c r="D1560">
        <f t="shared" si="48"/>
        <v>6675178</v>
      </c>
      <c r="E1560">
        <f t="shared" si="49"/>
        <v>133.50356000000002</v>
      </c>
    </row>
    <row r="1561" spans="1:5" x14ac:dyDescent="0.3">
      <c r="A1561" t="s">
        <v>26645</v>
      </c>
      <c r="B1561">
        <v>15171475</v>
      </c>
      <c r="C1561">
        <v>8500000</v>
      </c>
      <c r="D1561">
        <f t="shared" si="48"/>
        <v>6671475</v>
      </c>
      <c r="E1561">
        <f t="shared" si="49"/>
        <v>78.487941176470585</v>
      </c>
    </row>
    <row r="1562" spans="1:5" x14ac:dyDescent="0.3">
      <c r="A1562" t="s">
        <v>27774</v>
      </c>
      <c r="B1562">
        <v>7098492</v>
      </c>
      <c r="C1562">
        <v>500000</v>
      </c>
      <c r="D1562">
        <f t="shared" si="48"/>
        <v>6598492</v>
      </c>
      <c r="E1562">
        <f t="shared" si="49"/>
        <v>1319.6984</v>
      </c>
    </row>
    <row r="1563" spans="1:5" x14ac:dyDescent="0.3">
      <c r="A1563" t="s">
        <v>26782</v>
      </c>
      <c r="B1563">
        <v>18595716</v>
      </c>
      <c r="C1563">
        <v>12000000</v>
      </c>
      <c r="D1563">
        <f t="shared" si="48"/>
        <v>6595716</v>
      </c>
      <c r="E1563">
        <f t="shared" si="49"/>
        <v>54.964300000000001</v>
      </c>
    </row>
    <row r="1564" spans="1:5" x14ac:dyDescent="0.3">
      <c r="A1564" t="s">
        <v>27902</v>
      </c>
      <c r="B1564">
        <v>6706368</v>
      </c>
      <c r="C1564">
        <v>160000</v>
      </c>
      <c r="D1564">
        <f t="shared" si="48"/>
        <v>6546368</v>
      </c>
      <c r="E1564">
        <f t="shared" si="49"/>
        <v>4091.48</v>
      </c>
    </row>
    <row r="1565" spans="1:5" x14ac:dyDescent="0.3">
      <c r="A1565" t="s">
        <v>25505</v>
      </c>
      <c r="B1565">
        <v>39532308</v>
      </c>
      <c r="C1565">
        <v>33000000</v>
      </c>
      <c r="D1565">
        <f t="shared" si="48"/>
        <v>6532308</v>
      </c>
      <c r="E1565">
        <f t="shared" si="49"/>
        <v>19.794872727272729</v>
      </c>
    </row>
    <row r="1566" spans="1:5" x14ac:dyDescent="0.3">
      <c r="A1566" t="s">
        <v>25937</v>
      </c>
      <c r="B1566">
        <v>31526393</v>
      </c>
      <c r="C1566">
        <v>25000000</v>
      </c>
      <c r="D1566">
        <f t="shared" si="48"/>
        <v>6526393</v>
      </c>
      <c r="E1566">
        <f t="shared" si="49"/>
        <v>26.105571999999999</v>
      </c>
    </row>
    <row r="1567" spans="1:5" x14ac:dyDescent="0.3">
      <c r="A1567" t="s">
        <v>27419</v>
      </c>
      <c r="B1567">
        <v>10515579</v>
      </c>
      <c r="C1567">
        <v>4000000</v>
      </c>
      <c r="D1567">
        <f t="shared" si="48"/>
        <v>6515579</v>
      </c>
      <c r="E1567">
        <f t="shared" si="49"/>
        <v>162.889475</v>
      </c>
    </row>
    <row r="1568" spans="1:5" x14ac:dyDescent="0.3">
      <c r="A1568" t="s">
        <v>26189</v>
      </c>
      <c r="B1568">
        <v>26415649</v>
      </c>
      <c r="C1568">
        <v>20000000</v>
      </c>
      <c r="D1568">
        <f t="shared" si="48"/>
        <v>6415649</v>
      </c>
      <c r="E1568">
        <f t="shared" si="49"/>
        <v>32.078245000000003</v>
      </c>
    </row>
    <row r="1569" spans="1:5" x14ac:dyDescent="0.3">
      <c r="A1569" t="s">
        <v>26558</v>
      </c>
      <c r="B1569">
        <v>21383298</v>
      </c>
      <c r="C1569">
        <v>15000000</v>
      </c>
      <c r="D1569">
        <f t="shared" si="48"/>
        <v>6383298</v>
      </c>
      <c r="E1569">
        <f t="shared" si="49"/>
        <v>42.555320000000002</v>
      </c>
    </row>
    <row r="1570" spans="1:5" x14ac:dyDescent="0.3">
      <c r="A1570" t="s">
        <v>27551</v>
      </c>
      <c r="B1570">
        <v>9054736</v>
      </c>
      <c r="C1570">
        <v>2700000</v>
      </c>
      <c r="D1570">
        <f t="shared" si="48"/>
        <v>6354736</v>
      </c>
      <c r="E1570">
        <f t="shared" si="49"/>
        <v>235.36059259259261</v>
      </c>
    </row>
    <row r="1571" spans="1:5" x14ac:dyDescent="0.3">
      <c r="A1571" t="s">
        <v>25195</v>
      </c>
      <c r="B1571">
        <v>46280507</v>
      </c>
      <c r="C1571">
        <v>40000000</v>
      </c>
      <c r="D1571">
        <f t="shared" si="48"/>
        <v>6280507</v>
      </c>
      <c r="E1571">
        <f t="shared" si="49"/>
        <v>15.701267499999998</v>
      </c>
    </row>
    <row r="1572" spans="1:5" x14ac:dyDescent="0.3">
      <c r="A1572" t="s">
        <v>26642</v>
      </c>
      <c r="B1572">
        <v>20246959</v>
      </c>
      <c r="C1572">
        <v>14000000</v>
      </c>
      <c r="D1572">
        <f t="shared" si="48"/>
        <v>6246959</v>
      </c>
      <c r="E1572">
        <f t="shared" si="49"/>
        <v>44.621135714285714</v>
      </c>
    </row>
    <row r="1573" spans="1:5" x14ac:dyDescent="0.3">
      <c r="A1573" t="s">
        <v>27724</v>
      </c>
      <c r="B1573">
        <v>9701559</v>
      </c>
      <c r="C1573">
        <v>3500000</v>
      </c>
      <c r="D1573">
        <f t="shared" si="48"/>
        <v>6201559</v>
      </c>
      <c r="E1573">
        <f t="shared" si="49"/>
        <v>177.1874</v>
      </c>
    </row>
    <row r="1574" spans="1:5" x14ac:dyDescent="0.3">
      <c r="A1574" t="s">
        <v>26922</v>
      </c>
      <c r="B1574">
        <v>16153600</v>
      </c>
      <c r="C1574">
        <v>10000000</v>
      </c>
      <c r="D1574">
        <f t="shared" si="48"/>
        <v>6153600</v>
      </c>
      <c r="E1574">
        <f t="shared" si="49"/>
        <v>61.536000000000001</v>
      </c>
    </row>
    <row r="1575" spans="1:5" x14ac:dyDescent="0.3">
      <c r="A1575" t="s">
        <v>27420</v>
      </c>
      <c r="B1575">
        <v>10097096</v>
      </c>
      <c r="C1575">
        <v>4000000</v>
      </c>
      <c r="D1575">
        <f t="shared" si="48"/>
        <v>6097096</v>
      </c>
      <c r="E1575">
        <f t="shared" si="49"/>
        <v>152.42739999999998</v>
      </c>
    </row>
    <row r="1576" spans="1:5" x14ac:dyDescent="0.3">
      <c r="A1576" t="s">
        <v>26923</v>
      </c>
      <c r="B1576">
        <v>16033556</v>
      </c>
      <c r="C1576">
        <v>10000000</v>
      </c>
      <c r="D1576">
        <f t="shared" si="48"/>
        <v>6033556</v>
      </c>
      <c r="E1576">
        <f t="shared" si="49"/>
        <v>60.335560000000001</v>
      </c>
    </row>
    <row r="1577" spans="1:5" x14ac:dyDescent="0.3">
      <c r="A1577" t="s">
        <v>27659</v>
      </c>
      <c r="B1577">
        <v>7022940</v>
      </c>
      <c r="C1577">
        <v>1000000</v>
      </c>
      <c r="D1577">
        <f t="shared" si="48"/>
        <v>6022940</v>
      </c>
      <c r="E1577">
        <f t="shared" si="49"/>
        <v>602.29399999999998</v>
      </c>
    </row>
    <row r="1578" spans="1:5" x14ac:dyDescent="0.3">
      <c r="A1578" t="s">
        <v>25456</v>
      </c>
      <c r="B1578">
        <v>42019483</v>
      </c>
      <c r="C1578">
        <v>36000000</v>
      </c>
      <c r="D1578">
        <f t="shared" si="48"/>
        <v>6019483</v>
      </c>
      <c r="E1578">
        <f t="shared" si="49"/>
        <v>16.72078611111111</v>
      </c>
    </row>
    <row r="1579" spans="1:5" x14ac:dyDescent="0.3">
      <c r="A1579" t="s">
        <v>25326</v>
      </c>
      <c r="B1579">
        <v>46012734</v>
      </c>
      <c r="C1579">
        <v>40000000</v>
      </c>
      <c r="D1579">
        <f t="shared" si="48"/>
        <v>6012734</v>
      </c>
      <c r="E1579">
        <f t="shared" si="49"/>
        <v>15.031834999999999</v>
      </c>
    </row>
    <row r="1580" spans="1:5" x14ac:dyDescent="0.3">
      <c r="A1580" t="s">
        <v>26190</v>
      </c>
      <c r="B1580">
        <v>26003149</v>
      </c>
      <c r="C1580">
        <v>20000000</v>
      </c>
      <c r="D1580">
        <f t="shared" si="48"/>
        <v>6003149</v>
      </c>
      <c r="E1580">
        <f t="shared" si="49"/>
        <v>30.015744999999999</v>
      </c>
    </row>
    <row r="1581" spans="1:5" x14ac:dyDescent="0.3">
      <c r="A1581" t="s">
        <v>26550</v>
      </c>
      <c r="B1581">
        <v>20998709</v>
      </c>
      <c r="C1581">
        <v>15000000</v>
      </c>
      <c r="D1581">
        <f t="shared" si="48"/>
        <v>5998709</v>
      </c>
      <c r="E1581">
        <f t="shared" si="49"/>
        <v>39.991393333333335</v>
      </c>
    </row>
    <row r="1582" spans="1:5" x14ac:dyDescent="0.3">
      <c r="A1582" t="s">
        <v>26351</v>
      </c>
      <c r="B1582">
        <v>23993605</v>
      </c>
      <c r="C1582">
        <v>18000000</v>
      </c>
      <c r="D1582">
        <f t="shared" si="48"/>
        <v>5993605</v>
      </c>
      <c r="E1582">
        <f t="shared" si="49"/>
        <v>33.297805555555556</v>
      </c>
    </row>
    <row r="1583" spans="1:5" x14ac:dyDescent="0.3">
      <c r="A1583" t="s">
        <v>26393</v>
      </c>
      <c r="B1583">
        <v>23472900</v>
      </c>
      <c r="C1583">
        <v>17500000</v>
      </c>
      <c r="D1583">
        <f t="shared" si="48"/>
        <v>5972900</v>
      </c>
      <c r="E1583">
        <f t="shared" si="49"/>
        <v>34.130857142857138</v>
      </c>
    </row>
    <row r="1584" spans="1:5" x14ac:dyDescent="0.3">
      <c r="A1584" t="s">
        <v>27470</v>
      </c>
      <c r="B1584">
        <v>9449219</v>
      </c>
      <c r="C1584">
        <v>3500000</v>
      </c>
      <c r="D1584">
        <f t="shared" si="48"/>
        <v>5949219</v>
      </c>
      <c r="E1584">
        <f t="shared" si="49"/>
        <v>169.97768571428571</v>
      </c>
    </row>
    <row r="1585" spans="1:5" x14ac:dyDescent="0.3">
      <c r="A1585" t="s">
        <v>25704</v>
      </c>
      <c r="B1585">
        <v>35927406</v>
      </c>
      <c r="C1585">
        <v>30000000</v>
      </c>
      <c r="D1585">
        <f t="shared" si="48"/>
        <v>5927406</v>
      </c>
      <c r="E1585">
        <f t="shared" si="49"/>
        <v>19.758020000000002</v>
      </c>
    </row>
    <row r="1586" spans="1:5" x14ac:dyDescent="0.3">
      <c r="A1586" t="s">
        <v>25829</v>
      </c>
      <c r="B1586">
        <v>30920167</v>
      </c>
      <c r="C1586">
        <v>25000000</v>
      </c>
      <c r="D1586">
        <f t="shared" si="48"/>
        <v>5920167</v>
      </c>
      <c r="E1586">
        <f t="shared" si="49"/>
        <v>23.680668000000001</v>
      </c>
    </row>
    <row r="1587" spans="1:5" x14ac:dyDescent="0.3">
      <c r="A1587" t="s">
        <v>27657</v>
      </c>
      <c r="B1587">
        <v>7417210</v>
      </c>
      <c r="C1587">
        <v>1500000</v>
      </c>
      <c r="D1587">
        <f t="shared" si="48"/>
        <v>5917210</v>
      </c>
      <c r="E1587">
        <f t="shared" si="49"/>
        <v>394.48066666666665</v>
      </c>
    </row>
    <row r="1588" spans="1:5" x14ac:dyDescent="0.3">
      <c r="A1588" t="s">
        <v>25603</v>
      </c>
      <c r="B1588">
        <v>37911876</v>
      </c>
      <c r="C1588">
        <v>32000000</v>
      </c>
      <c r="D1588">
        <f t="shared" si="48"/>
        <v>5911876</v>
      </c>
      <c r="E1588">
        <f t="shared" si="49"/>
        <v>18.474612500000003</v>
      </c>
    </row>
    <row r="1589" spans="1:5" x14ac:dyDescent="0.3">
      <c r="A1589" t="s">
        <v>27658</v>
      </c>
      <c r="B1589">
        <v>7362100</v>
      </c>
      <c r="C1589">
        <v>1500000</v>
      </c>
      <c r="D1589">
        <f t="shared" si="48"/>
        <v>5862100</v>
      </c>
      <c r="E1589">
        <f t="shared" si="49"/>
        <v>390.80666666666667</v>
      </c>
    </row>
    <row r="1590" spans="1:5" x14ac:dyDescent="0.3">
      <c r="A1590" t="s">
        <v>25328</v>
      </c>
      <c r="B1590">
        <v>45856732</v>
      </c>
      <c r="C1590">
        <v>40000000</v>
      </c>
      <c r="D1590">
        <f t="shared" si="48"/>
        <v>5856732</v>
      </c>
      <c r="E1590">
        <f t="shared" si="49"/>
        <v>14.641830000000001</v>
      </c>
    </row>
    <row r="1591" spans="1:5" x14ac:dyDescent="0.3">
      <c r="A1591" t="s">
        <v>24374</v>
      </c>
      <c r="B1591">
        <v>115802596</v>
      </c>
      <c r="C1591">
        <v>110000000</v>
      </c>
      <c r="D1591">
        <f t="shared" si="48"/>
        <v>5802596</v>
      </c>
      <c r="E1591">
        <f t="shared" si="49"/>
        <v>5.2750872727272728</v>
      </c>
    </row>
    <row r="1592" spans="1:5" x14ac:dyDescent="0.3">
      <c r="A1592" t="s">
        <v>26551</v>
      </c>
      <c r="B1592">
        <v>20801344</v>
      </c>
      <c r="C1592">
        <v>15000000</v>
      </c>
      <c r="D1592">
        <f t="shared" si="48"/>
        <v>5801344</v>
      </c>
      <c r="E1592">
        <f t="shared" si="49"/>
        <v>38.675626666666666</v>
      </c>
    </row>
    <row r="1593" spans="1:5" x14ac:dyDescent="0.3">
      <c r="A1593" t="s">
        <v>27240</v>
      </c>
      <c r="B1593">
        <v>11797927</v>
      </c>
      <c r="C1593">
        <v>6000000</v>
      </c>
      <c r="D1593">
        <f t="shared" si="48"/>
        <v>5797927</v>
      </c>
      <c r="E1593">
        <f t="shared" si="49"/>
        <v>96.632116666666661</v>
      </c>
    </row>
    <row r="1594" spans="1:5" x14ac:dyDescent="0.3">
      <c r="A1594" t="s">
        <v>27045</v>
      </c>
      <c r="B1594">
        <v>14373825</v>
      </c>
      <c r="C1594">
        <v>8600000</v>
      </c>
      <c r="D1594">
        <f t="shared" si="48"/>
        <v>5773825</v>
      </c>
      <c r="E1594">
        <f t="shared" si="49"/>
        <v>67.137500000000003</v>
      </c>
    </row>
    <row r="1595" spans="1:5" x14ac:dyDescent="0.3">
      <c r="A1595" t="s">
        <v>25088</v>
      </c>
      <c r="B1595">
        <v>50740078</v>
      </c>
      <c r="C1595">
        <v>45000000</v>
      </c>
      <c r="D1595">
        <f t="shared" si="48"/>
        <v>5740078</v>
      </c>
      <c r="E1595">
        <f t="shared" si="49"/>
        <v>12.755728888888889</v>
      </c>
    </row>
    <row r="1596" spans="1:5" x14ac:dyDescent="0.3">
      <c r="A1596" t="s">
        <v>26413</v>
      </c>
      <c r="B1596">
        <v>22734486</v>
      </c>
      <c r="C1596">
        <v>17000000</v>
      </c>
      <c r="D1596">
        <f t="shared" si="48"/>
        <v>5734486</v>
      </c>
      <c r="E1596">
        <f t="shared" si="49"/>
        <v>33.732270588235295</v>
      </c>
    </row>
    <row r="1597" spans="1:5" x14ac:dyDescent="0.3">
      <c r="A1597" t="s">
        <v>25508</v>
      </c>
      <c r="B1597">
        <v>40687294</v>
      </c>
      <c r="C1597">
        <v>35000000</v>
      </c>
      <c r="D1597">
        <f t="shared" si="48"/>
        <v>5687294</v>
      </c>
      <c r="E1597">
        <f t="shared" si="49"/>
        <v>16.249411428571428</v>
      </c>
    </row>
    <row r="1598" spans="1:5" x14ac:dyDescent="0.3">
      <c r="A1598" t="s">
        <v>25069</v>
      </c>
      <c r="B1598">
        <v>55682070</v>
      </c>
      <c r="C1598">
        <v>50000000</v>
      </c>
      <c r="D1598">
        <f t="shared" si="48"/>
        <v>5682070</v>
      </c>
      <c r="E1598">
        <f t="shared" si="49"/>
        <v>11.364140000000001</v>
      </c>
    </row>
    <row r="1599" spans="1:5" x14ac:dyDescent="0.3">
      <c r="A1599" t="s">
        <v>26188</v>
      </c>
      <c r="B1599">
        <v>25677801</v>
      </c>
      <c r="C1599">
        <v>20000000</v>
      </c>
      <c r="D1599">
        <f t="shared" si="48"/>
        <v>5677801</v>
      </c>
      <c r="E1599">
        <f t="shared" si="49"/>
        <v>28.389005000000001</v>
      </c>
    </row>
    <row r="1600" spans="1:5" x14ac:dyDescent="0.3">
      <c r="A1600" t="s">
        <v>26924</v>
      </c>
      <c r="B1600">
        <v>16667084</v>
      </c>
      <c r="C1600">
        <v>11000000</v>
      </c>
      <c r="D1600">
        <f t="shared" si="48"/>
        <v>5667084</v>
      </c>
      <c r="E1600">
        <f t="shared" si="49"/>
        <v>51.518945454545452</v>
      </c>
    </row>
    <row r="1601" spans="1:5" x14ac:dyDescent="0.3">
      <c r="A1601" t="s">
        <v>25194</v>
      </c>
      <c r="B1601">
        <v>50648679</v>
      </c>
      <c r="C1601">
        <v>45000000</v>
      </c>
      <c r="D1601">
        <f t="shared" si="48"/>
        <v>5648679</v>
      </c>
      <c r="E1601">
        <f t="shared" si="49"/>
        <v>12.552620000000001</v>
      </c>
    </row>
    <row r="1602" spans="1:5" x14ac:dyDescent="0.3">
      <c r="A1602" t="s">
        <v>26784</v>
      </c>
      <c r="B1602">
        <v>17613460</v>
      </c>
      <c r="C1602">
        <v>12000000</v>
      </c>
      <c r="D1602">
        <f t="shared" ref="D1602:D1665" si="50">B1602-C1602</f>
        <v>5613460</v>
      </c>
      <c r="E1602">
        <f t="shared" ref="E1602:E1665" si="51">(D1602/C1602)*100</f>
        <v>46.778833333333331</v>
      </c>
    </row>
    <row r="1603" spans="1:5" x14ac:dyDescent="0.3">
      <c r="A1603" t="s">
        <v>26191</v>
      </c>
      <c r="B1603">
        <v>25584685</v>
      </c>
      <c r="C1603">
        <v>20000000</v>
      </c>
      <c r="D1603">
        <f t="shared" si="50"/>
        <v>5584685</v>
      </c>
      <c r="E1603">
        <f t="shared" si="51"/>
        <v>27.923425000000002</v>
      </c>
    </row>
    <row r="1604" spans="1:5" x14ac:dyDescent="0.3">
      <c r="A1604" t="s">
        <v>27155</v>
      </c>
      <c r="B1604">
        <v>12583510</v>
      </c>
      <c r="C1604">
        <v>7000000</v>
      </c>
      <c r="D1604">
        <f t="shared" si="50"/>
        <v>5583510</v>
      </c>
      <c r="E1604">
        <f t="shared" si="51"/>
        <v>79.764428571428567</v>
      </c>
    </row>
    <row r="1605" spans="1:5" x14ac:dyDescent="0.3">
      <c r="A1605" t="s">
        <v>26555</v>
      </c>
      <c r="B1605">
        <v>20566327</v>
      </c>
      <c r="C1605">
        <v>15000000</v>
      </c>
      <c r="D1605">
        <f t="shared" si="50"/>
        <v>5566327</v>
      </c>
      <c r="E1605">
        <f t="shared" si="51"/>
        <v>37.108846666666665</v>
      </c>
    </row>
    <row r="1606" spans="1:5" x14ac:dyDescent="0.3">
      <c r="A1606" t="s">
        <v>25705</v>
      </c>
      <c r="B1606">
        <v>35565975</v>
      </c>
      <c r="C1606">
        <v>30000000</v>
      </c>
      <c r="D1606">
        <f t="shared" si="50"/>
        <v>5565975</v>
      </c>
      <c r="E1606">
        <f t="shared" si="51"/>
        <v>18.553249999999998</v>
      </c>
    </row>
    <row r="1607" spans="1:5" x14ac:dyDescent="0.3">
      <c r="A1607" t="s">
        <v>25331</v>
      </c>
      <c r="B1607">
        <v>45500797</v>
      </c>
      <c r="C1607">
        <v>40000000</v>
      </c>
      <c r="D1607">
        <f t="shared" si="50"/>
        <v>5500797</v>
      </c>
      <c r="E1607">
        <f t="shared" si="51"/>
        <v>13.751992499999998</v>
      </c>
    </row>
    <row r="1608" spans="1:5" x14ac:dyDescent="0.3">
      <c r="A1608" t="s">
        <v>24975</v>
      </c>
      <c r="B1608">
        <v>55473600</v>
      </c>
      <c r="C1608">
        <v>50000000</v>
      </c>
      <c r="D1608">
        <f t="shared" si="50"/>
        <v>5473600</v>
      </c>
      <c r="E1608">
        <f t="shared" si="51"/>
        <v>10.9472</v>
      </c>
    </row>
    <row r="1609" spans="1:5" x14ac:dyDescent="0.3">
      <c r="A1609" t="s">
        <v>27247</v>
      </c>
      <c r="B1609">
        <v>11434867</v>
      </c>
      <c r="C1609">
        <v>6000000</v>
      </c>
      <c r="D1609">
        <f t="shared" si="50"/>
        <v>5434867</v>
      </c>
      <c r="E1609">
        <f t="shared" si="51"/>
        <v>90.581116666666659</v>
      </c>
    </row>
    <row r="1610" spans="1:5" x14ac:dyDescent="0.3">
      <c r="A1610" t="s">
        <v>26319</v>
      </c>
      <c r="B1610">
        <v>20433940</v>
      </c>
      <c r="C1610">
        <v>15000000</v>
      </c>
      <c r="D1610">
        <f t="shared" si="50"/>
        <v>5433940</v>
      </c>
      <c r="E1610">
        <f t="shared" si="51"/>
        <v>36.226266666666668</v>
      </c>
    </row>
    <row r="1611" spans="1:5" x14ac:dyDescent="0.3">
      <c r="A1611" t="s">
        <v>27391</v>
      </c>
      <c r="B1611">
        <v>10429707</v>
      </c>
      <c r="C1611">
        <v>5000000</v>
      </c>
      <c r="D1611">
        <f t="shared" si="50"/>
        <v>5429707</v>
      </c>
      <c r="E1611">
        <f t="shared" si="51"/>
        <v>108.59414000000001</v>
      </c>
    </row>
    <row r="1612" spans="1:5" x14ac:dyDescent="0.3">
      <c r="A1612" t="s">
        <v>27611</v>
      </c>
      <c r="B1612">
        <v>7369373</v>
      </c>
      <c r="C1612">
        <v>2000000</v>
      </c>
      <c r="D1612">
        <f t="shared" si="50"/>
        <v>5369373</v>
      </c>
      <c r="E1612">
        <f t="shared" si="51"/>
        <v>268.46865000000003</v>
      </c>
    </row>
    <row r="1613" spans="1:5" x14ac:dyDescent="0.3">
      <c r="A1613" t="s">
        <v>25422</v>
      </c>
      <c r="B1613">
        <v>40334024</v>
      </c>
      <c r="C1613">
        <v>35000000</v>
      </c>
      <c r="D1613">
        <f t="shared" si="50"/>
        <v>5334024</v>
      </c>
      <c r="E1613">
        <f t="shared" si="51"/>
        <v>15.240068571428573</v>
      </c>
    </row>
    <row r="1614" spans="1:5" x14ac:dyDescent="0.3">
      <c r="A1614" t="s">
        <v>26786</v>
      </c>
      <c r="B1614">
        <v>17292381</v>
      </c>
      <c r="C1614">
        <v>12000000</v>
      </c>
      <c r="D1614">
        <f t="shared" si="50"/>
        <v>5292381</v>
      </c>
      <c r="E1614">
        <f t="shared" si="51"/>
        <v>44.103175</v>
      </c>
    </row>
    <row r="1615" spans="1:5" x14ac:dyDescent="0.3">
      <c r="A1615" t="s">
        <v>25706</v>
      </c>
      <c r="B1615">
        <v>35266619</v>
      </c>
      <c r="C1615">
        <v>30000000</v>
      </c>
      <c r="D1615">
        <f t="shared" si="50"/>
        <v>5266619</v>
      </c>
      <c r="E1615">
        <f t="shared" si="51"/>
        <v>17.555396666666667</v>
      </c>
    </row>
    <row r="1616" spans="1:5" x14ac:dyDescent="0.3">
      <c r="A1616" t="s">
        <v>27806</v>
      </c>
      <c r="B1616">
        <v>5739376</v>
      </c>
      <c r="C1616">
        <v>500000</v>
      </c>
      <c r="D1616">
        <f t="shared" si="50"/>
        <v>5239376</v>
      </c>
      <c r="E1616">
        <f t="shared" si="51"/>
        <v>1047.8751999999999</v>
      </c>
    </row>
    <row r="1617" spans="1:5" x14ac:dyDescent="0.3">
      <c r="A1617" t="s">
        <v>26347</v>
      </c>
      <c r="B1617">
        <v>30222640</v>
      </c>
      <c r="C1617">
        <v>25000000</v>
      </c>
      <c r="D1617">
        <f t="shared" si="50"/>
        <v>5222640</v>
      </c>
      <c r="E1617">
        <f t="shared" si="51"/>
        <v>20.890560000000001</v>
      </c>
    </row>
    <row r="1618" spans="1:5" x14ac:dyDescent="0.3">
      <c r="A1618" t="s">
        <v>26556</v>
      </c>
      <c r="B1618">
        <v>20218921</v>
      </c>
      <c r="C1618">
        <v>15000000</v>
      </c>
      <c r="D1618">
        <f t="shared" si="50"/>
        <v>5218921</v>
      </c>
      <c r="E1618">
        <f t="shared" si="51"/>
        <v>34.792806666666664</v>
      </c>
    </row>
    <row r="1619" spans="1:5" x14ac:dyDescent="0.3">
      <c r="A1619" t="s">
        <v>27906</v>
      </c>
      <c r="B1619">
        <v>5228617</v>
      </c>
      <c r="C1619">
        <v>100000</v>
      </c>
      <c r="D1619">
        <f t="shared" si="50"/>
        <v>5128617</v>
      </c>
      <c r="E1619">
        <f t="shared" si="51"/>
        <v>5128.6170000000002</v>
      </c>
    </row>
    <row r="1620" spans="1:5" x14ac:dyDescent="0.3">
      <c r="A1620" t="s">
        <v>27513</v>
      </c>
      <c r="B1620">
        <v>8114507</v>
      </c>
      <c r="C1620">
        <v>3000000</v>
      </c>
      <c r="D1620">
        <f t="shared" si="50"/>
        <v>5114507</v>
      </c>
      <c r="E1620">
        <f t="shared" si="51"/>
        <v>170.48356666666666</v>
      </c>
    </row>
    <row r="1621" spans="1:5" x14ac:dyDescent="0.3">
      <c r="A1621" t="s">
        <v>27131</v>
      </c>
      <c r="B1621">
        <v>12610552</v>
      </c>
      <c r="C1621">
        <v>7500000</v>
      </c>
      <c r="D1621">
        <f t="shared" si="50"/>
        <v>5110552</v>
      </c>
      <c r="E1621">
        <f t="shared" si="51"/>
        <v>68.140693333333331</v>
      </c>
    </row>
    <row r="1622" spans="1:5" x14ac:dyDescent="0.3">
      <c r="A1622" t="s">
        <v>24181</v>
      </c>
      <c r="B1622">
        <v>255108370</v>
      </c>
      <c r="C1622">
        <v>250000000</v>
      </c>
      <c r="D1622">
        <f t="shared" si="50"/>
        <v>5108370</v>
      </c>
      <c r="E1622">
        <f t="shared" si="51"/>
        <v>2.0433479999999999</v>
      </c>
    </row>
    <row r="1623" spans="1:5" x14ac:dyDescent="0.3">
      <c r="A1623" t="s">
        <v>26197</v>
      </c>
      <c r="B1623">
        <v>25077977</v>
      </c>
      <c r="C1623">
        <v>20000000</v>
      </c>
      <c r="D1623">
        <f t="shared" si="50"/>
        <v>5077977</v>
      </c>
      <c r="E1623">
        <f t="shared" si="51"/>
        <v>25.389885</v>
      </c>
    </row>
    <row r="1624" spans="1:5" x14ac:dyDescent="0.3">
      <c r="A1624" t="s">
        <v>27422</v>
      </c>
      <c r="B1624">
        <v>8243880</v>
      </c>
      <c r="C1624">
        <v>3200000</v>
      </c>
      <c r="D1624">
        <f t="shared" si="50"/>
        <v>5043880</v>
      </c>
      <c r="E1624">
        <f t="shared" si="51"/>
        <v>157.62125</v>
      </c>
    </row>
    <row r="1625" spans="1:5" x14ac:dyDescent="0.3">
      <c r="A1625" t="s">
        <v>25771</v>
      </c>
      <c r="B1625">
        <v>17016190</v>
      </c>
      <c r="C1625">
        <v>12000000</v>
      </c>
      <c r="D1625">
        <f t="shared" si="50"/>
        <v>5016190</v>
      </c>
      <c r="E1625">
        <f t="shared" si="51"/>
        <v>41.801583333333333</v>
      </c>
    </row>
    <row r="1626" spans="1:5" x14ac:dyDescent="0.3">
      <c r="A1626" t="s">
        <v>25940</v>
      </c>
      <c r="B1626">
        <v>30012990</v>
      </c>
      <c r="C1626">
        <v>25000000</v>
      </c>
      <c r="D1626">
        <f t="shared" si="50"/>
        <v>5012990</v>
      </c>
      <c r="E1626">
        <f t="shared" si="51"/>
        <v>20.051959999999998</v>
      </c>
    </row>
    <row r="1627" spans="1:5" x14ac:dyDescent="0.3">
      <c r="A1627" t="s">
        <v>26714</v>
      </c>
      <c r="B1627">
        <v>18004225</v>
      </c>
      <c r="C1627">
        <v>13000000</v>
      </c>
      <c r="D1627">
        <f t="shared" si="50"/>
        <v>5004225</v>
      </c>
      <c r="E1627">
        <f t="shared" si="51"/>
        <v>38.494038461538459</v>
      </c>
    </row>
    <row r="1628" spans="1:5" x14ac:dyDescent="0.3">
      <c r="A1628" t="s">
        <v>25798</v>
      </c>
      <c r="B1628">
        <v>33000377</v>
      </c>
      <c r="C1628">
        <v>28000000</v>
      </c>
      <c r="D1628">
        <f t="shared" si="50"/>
        <v>5000377</v>
      </c>
      <c r="E1628">
        <f t="shared" si="51"/>
        <v>17.858489285714285</v>
      </c>
    </row>
    <row r="1629" spans="1:5" x14ac:dyDescent="0.3">
      <c r="A1629" t="s">
        <v>25068</v>
      </c>
      <c r="B1629">
        <v>54997476</v>
      </c>
      <c r="C1629">
        <v>50000000</v>
      </c>
      <c r="D1629">
        <f t="shared" si="50"/>
        <v>4997476</v>
      </c>
      <c r="E1629">
        <f t="shared" si="51"/>
        <v>9.9949519999999996</v>
      </c>
    </row>
    <row r="1630" spans="1:5" x14ac:dyDescent="0.3">
      <c r="A1630" t="s">
        <v>27729</v>
      </c>
      <c r="B1630">
        <v>5997134</v>
      </c>
      <c r="C1630">
        <v>1000000</v>
      </c>
      <c r="D1630">
        <f t="shared" si="50"/>
        <v>4997134</v>
      </c>
      <c r="E1630">
        <f t="shared" si="51"/>
        <v>499.71339999999998</v>
      </c>
    </row>
    <row r="1631" spans="1:5" x14ac:dyDescent="0.3">
      <c r="A1631" t="s">
        <v>24373</v>
      </c>
      <c r="B1631">
        <v>124976634</v>
      </c>
      <c r="C1631">
        <v>120000000</v>
      </c>
      <c r="D1631">
        <f t="shared" si="50"/>
        <v>4976634</v>
      </c>
      <c r="E1631">
        <f t="shared" si="51"/>
        <v>4.147195</v>
      </c>
    </row>
    <row r="1632" spans="1:5" x14ac:dyDescent="0.3">
      <c r="A1632" t="s">
        <v>26354</v>
      </c>
      <c r="B1632">
        <v>22927390</v>
      </c>
      <c r="C1632">
        <v>18000000</v>
      </c>
      <c r="D1632">
        <f t="shared" si="50"/>
        <v>4927390</v>
      </c>
      <c r="E1632">
        <f t="shared" si="51"/>
        <v>27.374388888888891</v>
      </c>
    </row>
    <row r="1633" spans="1:5" x14ac:dyDescent="0.3">
      <c r="A1633" t="s">
        <v>27701</v>
      </c>
      <c r="B1633">
        <v>6100000</v>
      </c>
      <c r="C1633">
        <v>1200000</v>
      </c>
      <c r="D1633">
        <f t="shared" si="50"/>
        <v>4900000</v>
      </c>
      <c r="E1633">
        <f t="shared" si="51"/>
        <v>408.33333333333331</v>
      </c>
    </row>
    <row r="1634" spans="1:5" x14ac:dyDescent="0.3">
      <c r="A1634" t="s">
        <v>27514</v>
      </c>
      <c r="B1634">
        <v>7888703</v>
      </c>
      <c r="C1634">
        <v>3000000</v>
      </c>
      <c r="D1634">
        <f t="shared" si="50"/>
        <v>4888703</v>
      </c>
      <c r="E1634">
        <f t="shared" si="51"/>
        <v>162.95676666666668</v>
      </c>
    </row>
    <row r="1635" spans="1:5" x14ac:dyDescent="0.3">
      <c r="A1635" t="s">
        <v>25010</v>
      </c>
      <c r="B1635">
        <v>57386369</v>
      </c>
      <c r="C1635">
        <v>52500000</v>
      </c>
      <c r="D1635">
        <f t="shared" si="50"/>
        <v>4886369</v>
      </c>
      <c r="E1635">
        <f t="shared" si="51"/>
        <v>9.3073695238095233</v>
      </c>
    </row>
    <row r="1636" spans="1:5" x14ac:dyDescent="0.3">
      <c r="A1636" t="s">
        <v>26024</v>
      </c>
      <c r="B1636">
        <v>28871190</v>
      </c>
      <c r="C1636">
        <v>24000000</v>
      </c>
      <c r="D1636">
        <f t="shared" si="50"/>
        <v>4871190</v>
      </c>
      <c r="E1636">
        <f t="shared" si="51"/>
        <v>20.296624999999999</v>
      </c>
    </row>
    <row r="1637" spans="1:5" x14ac:dyDescent="0.3">
      <c r="A1637" t="s">
        <v>26115</v>
      </c>
      <c r="B1637">
        <v>24848292</v>
      </c>
      <c r="C1637">
        <v>20000000</v>
      </c>
      <c r="D1637">
        <f t="shared" si="50"/>
        <v>4848292</v>
      </c>
      <c r="E1637">
        <f t="shared" si="51"/>
        <v>24.24146</v>
      </c>
    </row>
    <row r="1638" spans="1:5" x14ac:dyDescent="0.3">
      <c r="A1638" t="s">
        <v>27489</v>
      </c>
      <c r="B1638">
        <v>8108247</v>
      </c>
      <c r="C1638">
        <v>3300000</v>
      </c>
      <c r="D1638">
        <f t="shared" si="50"/>
        <v>4808247</v>
      </c>
      <c r="E1638">
        <f t="shared" si="51"/>
        <v>145.70445454545455</v>
      </c>
    </row>
    <row r="1639" spans="1:5" x14ac:dyDescent="0.3">
      <c r="A1639" t="s">
        <v>25324</v>
      </c>
      <c r="B1639">
        <v>47806295</v>
      </c>
      <c r="C1639">
        <v>43000000</v>
      </c>
      <c r="D1639">
        <f t="shared" si="50"/>
        <v>4806295</v>
      </c>
      <c r="E1639">
        <f t="shared" si="51"/>
        <v>11.177430232558141</v>
      </c>
    </row>
    <row r="1640" spans="1:5" x14ac:dyDescent="0.3">
      <c r="A1640" t="s">
        <v>27882</v>
      </c>
      <c r="B1640">
        <v>5000000</v>
      </c>
      <c r="C1640">
        <v>210000</v>
      </c>
      <c r="D1640">
        <f t="shared" si="50"/>
        <v>4790000</v>
      </c>
      <c r="E1640">
        <f t="shared" si="51"/>
        <v>2280.9523809523812</v>
      </c>
    </row>
    <row r="1641" spans="1:5" x14ac:dyDescent="0.3">
      <c r="A1641" t="s">
        <v>27783</v>
      </c>
      <c r="B1641">
        <v>5518918</v>
      </c>
      <c r="C1641">
        <v>750000</v>
      </c>
      <c r="D1641">
        <f t="shared" si="50"/>
        <v>4768918</v>
      </c>
      <c r="E1641">
        <f t="shared" si="51"/>
        <v>635.85573333333332</v>
      </c>
    </row>
    <row r="1642" spans="1:5" x14ac:dyDescent="0.3">
      <c r="A1642" t="s">
        <v>25831</v>
      </c>
      <c r="B1642">
        <v>31768374</v>
      </c>
      <c r="C1642">
        <v>27000000</v>
      </c>
      <c r="D1642">
        <f t="shared" si="50"/>
        <v>4768374</v>
      </c>
      <c r="E1642">
        <f t="shared" si="51"/>
        <v>17.660644444444447</v>
      </c>
    </row>
    <row r="1643" spans="1:5" x14ac:dyDescent="0.3">
      <c r="A1643" t="s">
        <v>26719</v>
      </c>
      <c r="B1643">
        <v>17738570</v>
      </c>
      <c r="C1643">
        <v>13000000</v>
      </c>
      <c r="D1643">
        <f t="shared" si="50"/>
        <v>4738570</v>
      </c>
      <c r="E1643">
        <f t="shared" si="51"/>
        <v>36.450538461538464</v>
      </c>
    </row>
    <row r="1644" spans="1:5" x14ac:dyDescent="0.3">
      <c r="A1644" t="s">
        <v>25605</v>
      </c>
      <c r="B1644">
        <v>36733909</v>
      </c>
      <c r="C1644">
        <v>32000000</v>
      </c>
      <c r="D1644">
        <f t="shared" si="50"/>
        <v>4733909</v>
      </c>
      <c r="E1644">
        <f t="shared" si="51"/>
        <v>14.793465625</v>
      </c>
    </row>
    <row r="1645" spans="1:5" x14ac:dyDescent="0.3">
      <c r="A1645" t="s">
        <v>27601</v>
      </c>
      <c r="B1645">
        <v>6719300</v>
      </c>
      <c r="C1645">
        <v>2000000</v>
      </c>
      <c r="D1645">
        <f t="shared" si="50"/>
        <v>4719300</v>
      </c>
      <c r="E1645">
        <f t="shared" si="51"/>
        <v>235.96499999999997</v>
      </c>
    </row>
    <row r="1646" spans="1:5" x14ac:dyDescent="0.3">
      <c r="A1646" t="s">
        <v>25707</v>
      </c>
      <c r="B1646">
        <v>34703228</v>
      </c>
      <c r="C1646">
        <v>30000000</v>
      </c>
      <c r="D1646">
        <f t="shared" si="50"/>
        <v>4703228</v>
      </c>
      <c r="E1646">
        <f t="shared" si="51"/>
        <v>15.677426666666666</v>
      </c>
    </row>
    <row r="1647" spans="1:5" x14ac:dyDescent="0.3">
      <c r="A1647" t="s">
        <v>25507</v>
      </c>
      <c r="B1647">
        <v>39692139</v>
      </c>
      <c r="C1647">
        <v>35000000</v>
      </c>
      <c r="D1647">
        <f t="shared" si="50"/>
        <v>4692139</v>
      </c>
      <c r="E1647">
        <f t="shared" si="51"/>
        <v>13.40611142857143</v>
      </c>
    </row>
    <row r="1648" spans="1:5" x14ac:dyDescent="0.3">
      <c r="A1648" t="s">
        <v>26079</v>
      </c>
      <c r="B1648">
        <v>30659817</v>
      </c>
      <c r="C1648">
        <v>26000000</v>
      </c>
      <c r="D1648">
        <f t="shared" si="50"/>
        <v>4659817</v>
      </c>
      <c r="E1648">
        <f t="shared" si="51"/>
        <v>17.922373076923076</v>
      </c>
    </row>
    <row r="1649" spans="1:5" x14ac:dyDescent="0.3">
      <c r="A1649" t="s">
        <v>27342</v>
      </c>
      <c r="B1649">
        <v>9658370</v>
      </c>
      <c r="C1649">
        <v>5000000</v>
      </c>
      <c r="D1649">
        <f t="shared" si="50"/>
        <v>4658370</v>
      </c>
      <c r="E1649">
        <f t="shared" si="51"/>
        <v>93.167400000000001</v>
      </c>
    </row>
    <row r="1650" spans="1:5" x14ac:dyDescent="0.3">
      <c r="A1650" t="s">
        <v>27343</v>
      </c>
      <c r="B1650">
        <v>9628751</v>
      </c>
      <c r="C1650">
        <v>5000000</v>
      </c>
      <c r="D1650">
        <f t="shared" si="50"/>
        <v>4628751</v>
      </c>
      <c r="E1650">
        <f t="shared" si="51"/>
        <v>92.575019999999995</v>
      </c>
    </row>
    <row r="1651" spans="1:5" x14ac:dyDescent="0.3">
      <c r="A1651" t="s">
        <v>26462</v>
      </c>
      <c r="B1651">
        <v>20627372</v>
      </c>
      <c r="C1651">
        <v>16000000</v>
      </c>
      <c r="D1651">
        <f t="shared" si="50"/>
        <v>4627372</v>
      </c>
      <c r="E1651">
        <f t="shared" si="51"/>
        <v>28.921075000000002</v>
      </c>
    </row>
    <row r="1652" spans="1:5" x14ac:dyDescent="0.3">
      <c r="A1652" t="s">
        <v>25933</v>
      </c>
      <c r="B1652">
        <v>34604054</v>
      </c>
      <c r="C1652">
        <v>30000000</v>
      </c>
      <c r="D1652">
        <f t="shared" si="50"/>
        <v>4604054</v>
      </c>
      <c r="E1652">
        <f t="shared" si="51"/>
        <v>15.346846666666666</v>
      </c>
    </row>
    <row r="1653" spans="1:5" x14ac:dyDescent="0.3">
      <c r="A1653" t="s">
        <v>26869</v>
      </c>
      <c r="B1653">
        <v>18535191</v>
      </c>
      <c r="C1653">
        <v>14000000</v>
      </c>
      <c r="D1653">
        <f t="shared" si="50"/>
        <v>4535191</v>
      </c>
      <c r="E1653">
        <f t="shared" si="51"/>
        <v>32.394221428571427</v>
      </c>
    </row>
    <row r="1654" spans="1:5" x14ac:dyDescent="0.3">
      <c r="A1654" t="s">
        <v>27605</v>
      </c>
      <c r="B1654">
        <v>6531491</v>
      </c>
      <c r="C1654">
        <v>2000000</v>
      </c>
      <c r="D1654">
        <f t="shared" si="50"/>
        <v>4531491</v>
      </c>
      <c r="E1654">
        <f t="shared" si="51"/>
        <v>226.57454999999999</v>
      </c>
    </row>
    <row r="1655" spans="1:5" x14ac:dyDescent="0.3">
      <c r="A1655" t="s">
        <v>26939</v>
      </c>
      <c r="B1655">
        <v>14479776</v>
      </c>
      <c r="C1655">
        <v>10000000</v>
      </c>
      <c r="D1655">
        <f t="shared" si="50"/>
        <v>4479776</v>
      </c>
      <c r="E1655">
        <f t="shared" si="51"/>
        <v>44.797759999999997</v>
      </c>
    </row>
    <row r="1656" spans="1:5" x14ac:dyDescent="0.3">
      <c r="A1656" t="s">
        <v>26356</v>
      </c>
      <c r="B1656">
        <v>22452209</v>
      </c>
      <c r="C1656">
        <v>18000000</v>
      </c>
      <c r="D1656">
        <f t="shared" si="50"/>
        <v>4452209</v>
      </c>
      <c r="E1656">
        <f t="shared" si="51"/>
        <v>24.734494444444444</v>
      </c>
    </row>
    <row r="1657" spans="1:5" x14ac:dyDescent="0.3">
      <c r="A1657" t="s">
        <v>25946</v>
      </c>
      <c r="B1657">
        <v>25590119</v>
      </c>
      <c r="C1657">
        <v>21150000</v>
      </c>
      <c r="D1657">
        <f t="shared" si="50"/>
        <v>4440119</v>
      </c>
      <c r="E1657">
        <f t="shared" si="51"/>
        <v>20.993470449172577</v>
      </c>
    </row>
    <row r="1658" spans="1:5" x14ac:dyDescent="0.3">
      <c r="A1658" t="s">
        <v>27568</v>
      </c>
      <c r="B1658">
        <v>6851969</v>
      </c>
      <c r="C1658">
        <v>2500000</v>
      </c>
      <c r="D1658">
        <f t="shared" si="50"/>
        <v>4351969</v>
      </c>
      <c r="E1658">
        <f t="shared" si="51"/>
        <v>174.07875999999999</v>
      </c>
    </row>
    <row r="1659" spans="1:5" x14ac:dyDescent="0.3">
      <c r="A1659" t="s">
        <v>26046</v>
      </c>
      <c r="B1659">
        <v>27338033</v>
      </c>
      <c r="C1659">
        <v>23000000</v>
      </c>
      <c r="D1659">
        <f t="shared" si="50"/>
        <v>4338033</v>
      </c>
      <c r="E1659">
        <f t="shared" si="51"/>
        <v>18.861013043478263</v>
      </c>
    </row>
    <row r="1660" spans="1:5" x14ac:dyDescent="0.3">
      <c r="A1660" t="s">
        <v>24609</v>
      </c>
      <c r="B1660">
        <v>74329966</v>
      </c>
      <c r="C1660">
        <v>70000000</v>
      </c>
      <c r="D1660">
        <f t="shared" si="50"/>
        <v>4329966</v>
      </c>
      <c r="E1660">
        <f t="shared" si="51"/>
        <v>6.1856657142857143</v>
      </c>
    </row>
    <row r="1661" spans="1:5" x14ac:dyDescent="0.3">
      <c r="A1661" t="s">
        <v>27883</v>
      </c>
      <c r="B1661">
        <v>4505922</v>
      </c>
      <c r="C1661">
        <v>200000</v>
      </c>
      <c r="D1661">
        <f t="shared" si="50"/>
        <v>4305922</v>
      </c>
      <c r="E1661">
        <f t="shared" si="51"/>
        <v>2152.9610000000002</v>
      </c>
    </row>
    <row r="1662" spans="1:5" x14ac:dyDescent="0.3">
      <c r="A1662" t="s">
        <v>26787</v>
      </c>
      <c r="B1662">
        <v>16300302</v>
      </c>
      <c r="C1662">
        <v>12000000</v>
      </c>
      <c r="D1662">
        <f t="shared" si="50"/>
        <v>4300302</v>
      </c>
      <c r="E1662">
        <f t="shared" si="51"/>
        <v>35.835850000000001</v>
      </c>
    </row>
    <row r="1663" spans="1:5" x14ac:dyDescent="0.3">
      <c r="A1663" t="s">
        <v>26114</v>
      </c>
      <c r="B1663">
        <v>25296447</v>
      </c>
      <c r="C1663">
        <v>21000000</v>
      </c>
      <c r="D1663">
        <f t="shared" si="50"/>
        <v>4296447</v>
      </c>
      <c r="E1663">
        <f t="shared" si="51"/>
        <v>20.45927142857143</v>
      </c>
    </row>
    <row r="1664" spans="1:5" x14ac:dyDescent="0.3">
      <c r="A1664" t="s">
        <v>27515</v>
      </c>
      <c r="B1664">
        <v>7282851</v>
      </c>
      <c r="C1664">
        <v>3000000</v>
      </c>
      <c r="D1664">
        <f t="shared" si="50"/>
        <v>4282851</v>
      </c>
      <c r="E1664">
        <f t="shared" si="51"/>
        <v>142.76169999999999</v>
      </c>
    </row>
    <row r="1665" spans="1:5" x14ac:dyDescent="0.3">
      <c r="A1665" t="s">
        <v>27486</v>
      </c>
      <c r="B1665">
        <v>7563397</v>
      </c>
      <c r="C1665">
        <v>3300000</v>
      </c>
      <c r="D1665">
        <f t="shared" si="50"/>
        <v>4263397</v>
      </c>
      <c r="E1665">
        <f t="shared" si="51"/>
        <v>129.1938484848485</v>
      </c>
    </row>
    <row r="1666" spans="1:5" x14ac:dyDescent="0.3">
      <c r="A1666" t="s">
        <v>25943</v>
      </c>
      <c r="B1666">
        <v>29247405</v>
      </c>
      <c r="C1666">
        <v>25000000</v>
      </c>
      <c r="D1666">
        <f t="shared" ref="D1666:D1729" si="52">B1666-C1666</f>
        <v>4247405</v>
      </c>
      <c r="E1666">
        <f t="shared" ref="E1666:E1729" si="53">(D1666/C1666)*100</f>
        <v>16.989619999999999</v>
      </c>
    </row>
    <row r="1667" spans="1:5" x14ac:dyDescent="0.3">
      <c r="A1667" t="s">
        <v>27458</v>
      </c>
      <c r="B1667">
        <v>8000000</v>
      </c>
      <c r="C1667">
        <v>3768785</v>
      </c>
      <c r="D1667">
        <f t="shared" si="52"/>
        <v>4231215</v>
      </c>
      <c r="E1667">
        <f t="shared" si="53"/>
        <v>112.27000213596689</v>
      </c>
    </row>
    <row r="1668" spans="1:5" x14ac:dyDescent="0.3">
      <c r="A1668" t="s">
        <v>27243</v>
      </c>
      <c r="B1668">
        <v>9203192</v>
      </c>
      <c r="C1668">
        <v>5000000</v>
      </c>
      <c r="D1668">
        <f t="shared" si="52"/>
        <v>4203192</v>
      </c>
      <c r="E1668">
        <f t="shared" si="53"/>
        <v>84.063839999999999</v>
      </c>
    </row>
    <row r="1669" spans="1:5" x14ac:dyDescent="0.3">
      <c r="A1669" t="s">
        <v>25890</v>
      </c>
      <c r="B1669">
        <v>84185387</v>
      </c>
      <c r="C1669">
        <v>80000000</v>
      </c>
      <c r="D1669">
        <f t="shared" si="52"/>
        <v>4185387</v>
      </c>
      <c r="E1669">
        <f t="shared" si="53"/>
        <v>5.2317337500000001</v>
      </c>
    </row>
    <row r="1670" spans="1:5" x14ac:dyDescent="0.3">
      <c r="A1670" t="s">
        <v>26553</v>
      </c>
      <c r="B1670">
        <v>19158074</v>
      </c>
      <c r="C1670">
        <v>15000000</v>
      </c>
      <c r="D1670">
        <f t="shared" si="52"/>
        <v>4158074</v>
      </c>
      <c r="E1670">
        <f t="shared" si="53"/>
        <v>27.720493333333334</v>
      </c>
    </row>
    <row r="1671" spans="1:5" x14ac:dyDescent="0.3">
      <c r="A1671" t="s">
        <v>26120</v>
      </c>
      <c r="B1671">
        <v>24104113</v>
      </c>
      <c r="C1671">
        <v>20000000</v>
      </c>
      <c r="D1671">
        <f t="shared" si="52"/>
        <v>4104113</v>
      </c>
      <c r="E1671">
        <f t="shared" si="53"/>
        <v>20.520564999999998</v>
      </c>
    </row>
    <row r="1672" spans="1:5" x14ac:dyDescent="0.3">
      <c r="A1672" t="s">
        <v>27512</v>
      </c>
      <c r="B1672">
        <v>7059537</v>
      </c>
      <c r="C1672">
        <v>3000000</v>
      </c>
      <c r="D1672">
        <f t="shared" si="52"/>
        <v>4059537</v>
      </c>
      <c r="E1672">
        <f t="shared" si="53"/>
        <v>135.31789999999998</v>
      </c>
    </row>
    <row r="1673" spans="1:5" x14ac:dyDescent="0.3">
      <c r="A1673" t="s">
        <v>27338</v>
      </c>
      <c r="B1673">
        <v>12055108</v>
      </c>
      <c r="C1673">
        <v>8000000</v>
      </c>
      <c r="D1673">
        <f t="shared" si="52"/>
        <v>4055108</v>
      </c>
      <c r="E1673">
        <f t="shared" si="53"/>
        <v>50.688849999999995</v>
      </c>
    </row>
    <row r="1674" spans="1:5" x14ac:dyDescent="0.3">
      <c r="A1674" t="s">
        <v>27650</v>
      </c>
      <c r="B1674">
        <v>6026908</v>
      </c>
      <c r="C1674">
        <v>2000000</v>
      </c>
      <c r="D1674">
        <f t="shared" si="52"/>
        <v>4026908</v>
      </c>
      <c r="E1674">
        <f t="shared" si="53"/>
        <v>201.34539999999998</v>
      </c>
    </row>
    <row r="1675" spans="1:5" x14ac:dyDescent="0.3">
      <c r="A1675" t="s">
        <v>25511</v>
      </c>
      <c r="B1675">
        <v>39026186</v>
      </c>
      <c r="C1675">
        <v>35000000</v>
      </c>
      <c r="D1675">
        <f t="shared" si="52"/>
        <v>4026186</v>
      </c>
      <c r="E1675">
        <f t="shared" si="53"/>
        <v>11.503388571428571</v>
      </c>
    </row>
    <row r="1676" spans="1:5" x14ac:dyDescent="0.3">
      <c r="A1676" t="s">
        <v>25432</v>
      </c>
      <c r="B1676">
        <v>41997790</v>
      </c>
      <c r="C1676">
        <v>38000000</v>
      </c>
      <c r="D1676">
        <f t="shared" si="52"/>
        <v>3997790</v>
      </c>
      <c r="E1676">
        <f t="shared" si="53"/>
        <v>10.5205</v>
      </c>
    </row>
    <row r="1677" spans="1:5" x14ac:dyDescent="0.3">
      <c r="A1677" t="s">
        <v>24938</v>
      </c>
      <c r="B1677">
        <v>60984028</v>
      </c>
      <c r="C1677">
        <v>57000000</v>
      </c>
      <c r="D1677">
        <f t="shared" si="52"/>
        <v>3984028</v>
      </c>
      <c r="E1677">
        <f t="shared" si="53"/>
        <v>6.9895228070175435</v>
      </c>
    </row>
    <row r="1678" spans="1:5" x14ac:dyDescent="0.3">
      <c r="A1678" t="s">
        <v>27775</v>
      </c>
      <c r="B1678">
        <v>4771000</v>
      </c>
      <c r="C1678">
        <v>800000</v>
      </c>
      <c r="D1678">
        <f t="shared" si="52"/>
        <v>3971000</v>
      </c>
      <c r="E1678">
        <f t="shared" si="53"/>
        <v>496.375</v>
      </c>
    </row>
    <row r="1679" spans="1:5" x14ac:dyDescent="0.3">
      <c r="A1679" t="s">
        <v>27732</v>
      </c>
      <c r="B1679">
        <v>4946250</v>
      </c>
      <c r="C1679">
        <v>1000000</v>
      </c>
      <c r="D1679">
        <f t="shared" si="52"/>
        <v>3946250</v>
      </c>
      <c r="E1679">
        <f t="shared" si="53"/>
        <v>394.625</v>
      </c>
    </row>
    <row r="1680" spans="1:5" x14ac:dyDescent="0.3">
      <c r="A1680" t="s">
        <v>27867</v>
      </c>
      <c r="B1680">
        <v>4186931</v>
      </c>
      <c r="C1680">
        <v>250000</v>
      </c>
      <c r="D1680">
        <f t="shared" si="52"/>
        <v>3936931</v>
      </c>
      <c r="E1680">
        <f t="shared" si="53"/>
        <v>1574.7724000000001</v>
      </c>
    </row>
    <row r="1681" spans="1:5" x14ac:dyDescent="0.3">
      <c r="A1681" t="s">
        <v>27637</v>
      </c>
      <c r="B1681">
        <v>5709616</v>
      </c>
      <c r="C1681">
        <v>1800000</v>
      </c>
      <c r="D1681">
        <f t="shared" si="52"/>
        <v>3909616</v>
      </c>
      <c r="E1681">
        <f t="shared" si="53"/>
        <v>217.2008888888889</v>
      </c>
    </row>
    <row r="1682" spans="1:5" x14ac:dyDescent="0.3">
      <c r="A1682" t="s">
        <v>27562</v>
      </c>
      <c r="B1682">
        <v>6401336</v>
      </c>
      <c r="C1682">
        <v>2500000</v>
      </c>
      <c r="D1682">
        <f t="shared" si="52"/>
        <v>3901336</v>
      </c>
      <c r="E1682">
        <f t="shared" si="53"/>
        <v>156.05344000000002</v>
      </c>
    </row>
    <row r="1683" spans="1:5" x14ac:dyDescent="0.3">
      <c r="A1683" t="s">
        <v>26077</v>
      </c>
      <c r="B1683">
        <v>25842000</v>
      </c>
      <c r="C1683">
        <v>22000000</v>
      </c>
      <c r="D1683">
        <f t="shared" si="52"/>
        <v>3842000</v>
      </c>
      <c r="E1683">
        <f t="shared" si="53"/>
        <v>17.463636363636365</v>
      </c>
    </row>
    <row r="1684" spans="1:5" x14ac:dyDescent="0.3">
      <c r="A1684" t="s">
        <v>25974</v>
      </c>
      <c r="B1684">
        <v>28831145</v>
      </c>
      <c r="C1684">
        <v>25000000</v>
      </c>
      <c r="D1684">
        <f t="shared" si="52"/>
        <v>3831145</v>
      </c>
      <c r="E1684">
        <f t="shared" si="53"/>
        <v>15.324579999999999</v>
      </c>
    </row>
    <row r="1685" spans="1:5" x14ac:dyDescent="0.3">
      <c r="A1685" t="s">
        <v>27423</v>
      </c>
      <c r="B1685">
        <v>7825820</v>
      </c>
      <c r="C1685">
        <v>4000000</v>
      </c>
      <c r="D1685">
        <f t="shared" si="52"/>
        <v>3825820</v>
      </c>
      <c r="E1685">
        <f t="shared" si="53"/>
        <v>95.645499999999998</v>
      </c>
    </row>
    <row r="1686" spans="1:5" x14ac:dyDescent="0.3">
      <c r="A1686" t="s">
        <v>27421</v>
      </c>
      <c r="B1686">
        <v>9821335</v>
      </c>
      <c r="C1686">
        <v>6000000</v>
      </c>
      <c r="D1686">
        <f t="shared" si="52"/>
        <v>3821335</v>
      </c>
      <c r="E1686">
        <f t="shared" si="53"/>
        <v>63.688916666666664</v>
      </c>
    </row>
    <row r="1687" spans="1:5" x14ac:dyDescent="0.3">
      <c r="A1687" t="s">
        <v>27344</v>
      </c>
      <c r="B1687">
        <v>8786715</v>
      </c>
      <c r="C1687">
        <v>5000000</v>
      </c>
      <c r="D1687">
        <f t="shared" si="52"/>
        <v>3786715</v>
      </c>
      <c r="E1687">
        <f t="shared" si="53"/>
        <v>75.734300000000005</v>
      </c>
    </row>
    <row r="1688" spans="1:5" x14ac:dyDescent="0.3">
      <c r="A1688" t="s">
        <v>27642</v>
      </c>
      <c r="B1688">
        <v>7267324</v>
      </c>
      <c r="C1688">
        <v>3500000</v>
      </c>
      <c r="D1688">
        <f t="shared" si="52"/>
        <v>3767324</v>
      </c>
      <c r="E1688">
        <f t="shared" si="53"/>
        <v>107.63782857142856</v>
      </c>
    </row>
    <row r="1689" spans="1:5" x14ac:dyDescent="0.3">
      <c r="A1689" t="s">
        <v>27424</v>
      </c>
      <c r="B1689">
        <v>7159147</v>
      </c>
      <c r="C1689">
        <v>3400000</v>
      </c>
      <c r="D1689">
        <f t="shared" si="52"/>
        <v>3759147</v>
      </c>
      <c r="E1689">
        <f t="shared" si="53"/>
        <v>110.56314705882353</v>
      </c>
    </row>
    <row r="1690" spans="1:5" x14ac:dyDescent="0.3">
      <c r="A1690" t="s">
        <v>24797</v>
      </c>
      <c r="B1690">
        <v>53846915</v>
      </c>
      <c r="C1690">
        <v>50100000</v>
      </c>
      <c r="D1690">
        <f t="shared" si="52"/>
        <v>3746915</v>
      </c>
      <c r="E1690">
        <f t="shared" si="53"/>
        <v>7.4788722554890219</v>
      </c>
    </row>
    <row r="1691" spans="1:5" x14ac:dyDescent="0.3">
      <c r="A1691" t="s">
        <v>25152</v>
      </c>
      <c r="B1691">
        <v>103738726</v>
      </c>
      <c r="C1691">
        <v>100000000</v>
      </c>
      <c r="D1691">
        <f t="shared" si="52"/>
        <v>3738726</v>
      </c>
      <c r="E1691">
        <f t="shared" si="53"/>
        <v>3.7387259999999998</v>
      </c>
    </row>
    <row r="1692" spans="1:5" x14ac:dyDescent="0.3">
      <c r="A1692" t="s">
        <v>27853</v>
      </c>
      <c r="B1692">
        <v>4000000</v>
      </c>
      <c r="C1692">
        <v>350000</v>
      </c>
      <c r="D1692">
        <f t="shared" si="52"/>
        <v>3650000</v>
      </c>
      <c r="E1692">
        <f t="shared" si="53"/>
        <v>1042.8571428571429</v>
      </c>
    </row>
    <row r="1693" spans="1:5" x14ac:dyDescent="0.3">
      <c r="A1693" t="s">
        <v>27205</v>
      </c>
      <c r="B1693">
        <v>10149779</v>
      </c>
      <c r="C1693">
        <v>6500000</v>
      </c>
      <c r="D1693">
        <f t="shared" si="52"/>
        <v>3649779</v>
      </c>
      <c r="E1693">
        <f t="shared" si="53"/>
        <v>56.150446153846154</v>
      </c>
    </row>
    <row r="1694" spans="1:5" x14ac:dyDescent="0.3">
      <c r="A1694" t="s">
        <v>24285</v>
      </c>
      <c r="B1694">
        <v>153629485</v>
      </c>
      <c r="C1694">
        <v>150000000</v>
      </c>
      <c r="D1694">
        <f t="shared" si="52"/>
        <v>3629485</v>
      </c>
      <c r="E1694">
        <f t="shared" si="53"/>
        <v>2.4196566666666666</v>
      </c>
    </row>
    <row r="1695" spans="1:5" x14ac:dyDescent="0.3">
      <c r="A1695" t="s">
        <v>27008</v>
      </c>
      <c r="B1695">
        <v>14114488</v>
      </c>
      <c r="C1695">
        <v>10500000</v>
      </c>
      <c r="D1695">
        <f t="shared" si="52"/>
        <v>3614488</v>
      </c>
      <c r="E1695">
        <f t="shared" si="53"/>
        <v>34.423695238095235</v>
      </c>
    </row>
    <row r="1696" spans="1:5" x14ac:dyDescent="0.3">
      <c r="A1696" t="s">
        <v>25802</v>
      </c>
      <c r="B1696">
        <v>31600000</v>
      </c>
      <c r="C1696">
        <v>28000000</v>
      </c>
      <c r="D1696">
        <f t="shared" si="52"/>
        <v>3600000</v>
      </c>
      <c r="E1696">
        <f t="shared" si="53"/>
        <v>12.857142857142856</v>
      </c>
    </row>
    <row r="1697" spans="1:5" x14ac:dyDescent="0.3">
      <c r="A1697" t="s">
        <v>24703</v>
      </c>
      <c r="B1697">
        <v>75600000</v>
      </c>
      <c r="C1697">
        <v>72000000</v>
      </c>
      <c r="D1697">
        <f t="shared" si="52"/>
        <v>3600000</v>
      </c>
      <c r="E1697">
        <f t="shared" si="53"/>
        <v>5</v>
      </c>
    </row>
    <row r="1698" spans="1:5" x14ac:dyDescent="0.3">
      <c r="A1698">
        <v>54</v>
      </c>
      <c r="B1698">
        <v>16574731</v>
      </c>
      <c r="C1698">
        <v>13000000</v>
      </c>
      <c r="D1698">
        <f t="shared" si="52"/>
        <v>3574731</v>
      </c>
      <c r="E1698">
        <f t="shared" si="53"/>
        <v>27.49793076923077</v>
      </c>
    </row>
    <row r="1699" spans="1:5" x14ac:dyDescent="0.3">
      <c r="A1699" t="s">
        <v>27868</v>
      </c>
      <c r="B1699">
        <v>3799339</v>
      </c>
      <c r="C1699">
        <v>250000</v>
      </c>
      <c r="D1699">
        <f t="shared" si="52"/>
        <v>3549339</v>
      </c>
      <c r="E1699">
        <f t="shared" si="53"/>
        <v>1419.7356</v>
      </c>
    </row>
    <row r="1700" spans="1:5" x14ac:dyDescent="0.3">
      <c r="A1700" t="s">
        <v>27491</v>
      </c>
      <c r="B1700">
        <v>6517198</v>
      </c>
      <c r="C1700">
        <v>3000000</v>
      </c>
      <c r="D1700">
        <f t="shared" si="52"/>
        <v>3517198</v>
      </c>
      <c r="E1700">
        <f t="shared" si="53"/>
        <v>117.23993333333334</v>
      </c>
    </row>
    <row r="1701" spans="1:5" x14ac:dyDescent="0.3">
      <c r="A1701" t="s">
        <v>24887</v>
      </c>
      <c r="B1701">
        <v>48472213</v>
      </c>
      <c r="C1701">
        <v>45000000</v>
      </c>
      <c r="D1701">
        <f t="shared" si="52"/>
        <v>3472213</v>
      </c>
      <c r="E1701">
        <f t="shared" si="53"/>
        <v>7.7160288888888884</v>
      </c>
    </row>
    <row r="1702" spans="1:5" x14ac:dyDescent="0.3">
      <c r="A1702" t="s">
        <v>25572</v>
      </c>
      <c r="B1702">
        <v>37432299</v>
      </c>
      <c r="C1702">
        <v>34000000</v>
      </c>
      <c r="D1702">
        <f t="shared" si="52"/>
        <v>3432299</v>
      </c>
      <c r="E1702">
        <f t="shared" si="53"/>
        <v>10.09499705882353</v>
      </c>
    </row>
    <row r="1703" spans="1:5" x14ac:dyDescent="0.3">
      <c r="A1703" t="s">
        <v>24969</v>
      </c>
      <c r="B1703">
        <v>58422650</v>
      </c>
      <c r="C1703">
        <v>55000000</v>
      </c>
      <c r="D1703">
        <f t="shared" si="52"/>
        <v>3422650</v>
      </c>
      <c r="E1703">
        <f t="shared" si="53"/>
        <v>6.2229999999999999</v>
      </c>
    </row>
    <row r="1704" spans="1:5" x14ac:dyDescent="0.3">
      <c r="A1704" t="s">
        <v>26205</v>
      </c>
      <c r="B1704">
        <v>23393765</v>
      </c>
      <c r="C1704">
        <v>20000000</v>
      </c>
      <c r="D1704">
        <f t="shared" si="52"/>
        <v>3393765</v>
      </c>
      <c r="E1704">
        <f t="shared" si="53"/>
        <v>16.968825000000002</v>
      </c>
    </row>
    <row r="1705" spans="1:5" x14ac:dyDescent="0.3">
      <c r="A1705" t="s">
        <v>27603</v>
      </c>
      <c r="B1705">
        <v>5383834</v>
      </c>
      <c r="C1705">
        <v>2000000</v>
      </c>
      <c r="D1705">
        <f t="shared" si="52"/>
        <v>3383834</v>
      </c>
      <c r="E1705">
        <f t="shared" si="53"/>
        <v>169.1917</v>
      </c>
    </row>
    <row r="1706" spans="1:5" x14ac:dyDescent="0.3">
      <c r="A1706" t="s">
        <v>26210</v>
      </c>
      <c r="B1706">
        <v>18352454</v>
      </c>
      <c r="C1706">
        <v>15000000</v>
      </c>
      <c r="D1706">
        <f t="shared" si="52"/>
        <v>3352454</v>
      </c>
      <c r="E1706">
        <f t="shared" si="53"/>
        <v>22.349693333333335</v>
      </c>
    </row>
    <row r="1707" spans="1:5" x14ac:dyDescent="0.3">
      <c r="A1707" t="s">
        <v>25945</v>
      </c>
      <c r="B1707">
        <v>28341469</v>
      </c>
      <c r="C1707">
        <v>25000000</v>
      </c>
      <c r="D1707">
        <f t="shared" si="52"/>
        <v>3341469</v>
      </c>
      <c r="E1707">
        <f t="shared" si="53"/>
        <v>13.365875999999998</v>
      </c>
    </row>
    <row r="1708" spans="1:5" x14ac:dyDescent="0.3">
      <c r="A1708" t="s">
        <v>27579</v>
      </c>
      <c r="B1708">
        <v>5731103</v>
      </c>
      <c r="C1708">
        <v>2400000</v>
      </c>
      <c r="D1708">
        <f t="shared" si="52"/>
        <v>3331103</v>
      </c>
      <c r="E1708">
        <f t="shared" si="53"/>
        <v>138.79595833333335</v>
      </c>
    </row>
    <row r="1709" spans="1:5" x14ac:dyDescent="0.3">
      <c r="A1709" t="s">
        <v>24402</v>
      </c>
      <c r="B1709">
        <v>113330342</v>
      </c>
      <c r="C1709">
        <v>110000000</v>
      </c>
      <c r="D1709">
        <f t="shared" si="52"/>
        <v>3330342</v>
      </c>
      <c r="E1709">
        <f t="shared" si="53"/>
        <v>3.0275836363636364</v>
      </c>
    </row>
    <row r="1710" spans="1:5" x14ac:dyDescent="0.3">
      <c r="A1710" t="s">
        <v>27381</v>
      </c>
      <c r="B1710">
        <v>8025872</v>
      </c>
      <c r="C1710">
        <v>4700000</v>
      </c>
      <c r="D1710">
        <f t="shared" si="52"/>
        <v>3325872</v>
      </c>
      <c r="E1710">
        <f t="shared" si="53"/>
        <v>70.763234042553194</v>
      </c>
    </row>
    <row r="1711" spans="1:5" x14ac:dyDescent="0.3">
      <c r="A1711" t="s">
        <v>27884</v>
      </c>
      <c r="B1711">
        <v>3500000</v>
      </c>
      <c r="C1711">
        <v>200000</v>
      </c>
      <c r="D1711">
        <f t="shared" si="52"/>
        <v>3300000</v>
      </c>
      <c r="E1711">
        <f t="shared" si="53"/>
        <v>1650</v>
      </c>
    </row>
    <row r="1712" spans="1:5" x14ac:dyDescent="0.3">
      <c r="A1712" t="s">
        <v>26792</v>
      </c>
      <c r="B1712">
        <v>15294553</v>
      </c>
      <c r="C1712">
        <v>12000000</v>
      </c>
      <c r="D1712">
        <f t="shared" si="52"/>
        <v>3294553</v>
      </c>
      <c r="E1712">
        <f t="shared" si="53"/>
        <v>27.454608333333336</v>
      </c>
    </row>
    <row r="1713" spans="1:5" x14ac:dyDescent="0.3">
      <c r="A1713" t="s">
        <v>26198</v>
      </c>
      <c r="B1713">
        <v>23292105</v>
      </c>
      <c r="C1713">
        <v>20000000</v>
      </c>
      <c r="D1713">
        <f t="shared" si="52"/>
        <v>3292105</v>
      </c>
      <c r="E1713">
        <f t="shared" si="53"/>
        <v>16.460525000000001</v>
      </c>
    </row>
    <row r="1714" spans="1:5" x14ac:dyDescent="0.3">
      <c r="A1714" t="s">
        <v>25249</v>
      </c>
      <c r="B1714">
        <v>45290318</v>
      </c>
      <c r="C1714">
        <v>42000000</v>
      </c>
      <c r="D1714">
        <f t="shared" si="52"/>
        <v>3290318</v>
      </c>
      <c r="E1714">
        <f t="shared" si="53"/>
        <v>7.8340904761904762</v>
      </c>
    </row>
    <row r="1715" spans="1:5" x14ac:dyDescent="0.3">
      <c r="A1715" t="s">
        <v>27784</v>
      </c>
      <c r="B1715">
        <v>4007792</v>
      </c>
      <c r="C1715">
        <v>750000</v>
      </c>
      <c r="D1715">
        <f t="shared" si="52"/>
        <v>3257792</v>
      </c>
      <c r="E1715">
        <f t="shared" si="53"/>
        <v>434.37226666666663</v>
      </c>
    </row>
    <row r="1716" spans="1:5" x14ac:dyDescent="0.3">
      <c r="A1716" t="s">
        <v>26318</v>
      </c>
      <c r="B1716">
        <v>22245861</v>
      </c>
      <c r="C1716">
        <v>19000000</v>
      </c>
      <c r="D1716">
        <f t="shared" si="52"/>
        <v>3245861</v>
      </c>
      <c r="E1716">
        <f t="shared" si="53"/>
        <v>17.083478947368423</v>
      </c>
    </row>
    <row r="1717" spans="1:5" x14ac:dyDescent="0.3">
      <c r="A1717" t="s">
        <v>27648</v>
      </c>
      <c r="B1717">
        <v>4231500</v>
      </c>
      <c r="C1717">
        <v>1000000</v>
      </c>
      <c r="D1717">
        <f t="shared" si="52"/>
        <v>3231500</v>
      </c>
      <c r="E1717">
        <f t="shared" si="53"/>
        <v>323.14999999999998</v>
      </c>
    </row>
    <row r="1718" spans="1:5" x14ac:dyDescent="0.3">
      <c r="A1718" t="s">
        <v>25252</v>
      </c>
      <c r="B1718">
        <v>35228696</v>
      </c>
      <c r="C1718">
        <v>32000000</v>
      </c>
      <c r="D1718">
        <f t="shared" si="52"/>
        <v>3228696</v>
      </c>
      <c r="E1718">
        <f t="shared" si="53"/>
        <v>10.089675</v>
      </c>
    </row>
    <row r="1719" spans="1:5" x14ac:dyDescent="0.3">
      <c r="A1719" t="s">
        <v>25451</v>
      </c>
      <c r="B1719">
        <v>68208190</v>
      </c>
      <c r="C1719">
        <v>65000000</v>
      </c>
      <c r="D1719">
        <f t="shared" si="52"/>
        <v>3208190</v>
      </c>
      <c r="E1719">
        <f t="shared" si="53"/>
        <v>4.9356769230769233</v>
      </c>
    </row>
    <row r="1720" spans="1:5" x14ac:dyDescent="0.3">
      <c r="A1720" t="s">
        <v>26194</v>
      </c>
      <c r="B1720">
        <v>23179303</v>
      </c>
      <c r="C1720">
        <v>20000000</v>
      </c>
      <c r="D1720">
        <f t="shared" si="52"/>
        <v>3179303</v>
      </c>
      <c r="E1720">
        <f t="shared" si="53"/>
        <v>15.896515000000001</v>
      </c>
    </row>
    <row r="1721" spans="1:5" x14ac:dyDescent="0.3">
      <c r="A1721" t="s">
        <v>27909</v>
      </c>
      <c r="B1721">
        <v>3216970</v>
      </c>
      <c r="C1721">
        <v>60000</v>
      </c>
      <c r="D1721">
        <f t="shared" si="52"/>
        <v>3156970</v>
      </c>
      <c r="E1721">
        <f t="shared" si="53"/>
        <v>5261.6166666666668</v>
      </c>
    </row>
    <row r="1722" spans="1:5" x14ac:dyDescent="0.3">
      <c r="A1722" t="s">
        <v>27876</v>
      </c>
      <c r="B1722">
        <v>3388210</v>
      </c>
      <c r="C1722">
        <v>250000</v>
      </c>
      <c r="D1722">
        <f t="shared" si="52"/>
        <v>3138210</v>
      </c>
      <c r="E1722">
        <f t="shared" si="53"/>
        <v>1255.2839999999999</v>
      </c>
    </row>
    <row r="1723" spans="1:5" x14ac:dyDescent="0.3">
      <c r="A1723" t="s">
        <v>27660</v>
      </c>
      <c r="B1723">
        <v>5132222</v>
      </c>
      <c r="C1723">
        <v>2000000</v>
      </c>
      <c r="D1723">
        <f t="shared" si="52"/>
        <v>3132222</v>
      </c>
      <c r="E1723">
        <f t="shared" si="53"/>
        <v>156.61109999999999</v>
      </c>
    </row>
    <row r="1724" spans="1:5" x14ac:dyDescent="0.3">
      <c r="A1724" t="s">
        <v>24726</v>
      </c>
      <c r="B1724">
        <v>78120196</v>
      </c>
      <c r="C1724">
        <v>75000000</v>
      </c>
      <c r="D1724">
        <f t="shared" si="52"/>
        <v>3120196</v>
      </c>
      <c r="E1724">
        <f t="shared" si="53"/>
        <v>4.1602613333333336</v>
      </c>
    </row>
    <row r="1725" spans="1:5" x14ac:dyDescent="0.3">
      <c r="A1725" t="s">
        <v>27604</v>
      </c>
      <c r="B1725">
        <v>4599680</v>
      </c>
      <c r="C1725">
        <v>1500000</v>
      </c>
      <c r="D1725">
        <f t="shared" si="52"/>
        <v>3099680</v>
      </c>
      <c r="E1725">
        <f t="shared" si="53"/>
        <v>206.64533333333335</v>
      </c>
    </row>
    <row r="1726" spans="1:5" x14ac:dyDescent="0.3">
      <c r="A1726" t="s">
        <v>27602</v>
      </c>
      <c r="B1726">
        <v>5792822</v>
      </c>
      <c r="C1726">
        <v>2700000</v>
      </c>
      <c r="D1726">
        <f t="shared" si="52"/>
        <v>3092822</v>
      </c>
      <c r="E1726">
        <f t="shared" si="53"/>
        <v>114.54896296296295</v>
      </c>
    </row>
    <row r="1727" spans="1:5" x14ac:dyDescent="0.3">
      <c r="A1727" t="s">
        <v>24760</v>
      </c>
      <c r="B1727">
        <v>71069884</v>
      </c>
      <c r="C1727">
        <v>68000000</v>
      </c>
      <c r="D1727">
        <f t="shared" si="52"/>
        <v>3069884</v>
      </c>
      <c r="E1727">
        <f t="shared" si="53"/>
        <v>4.5145352941176471</v>
      </c>
    </row>
    <row r="1728" spans="1:5" x14ac:dyDescent="0.3">
      <c r="A1728" t="s">
        <v>25606</v>
      </c>
      <c r="B1728">
        <v>35063732</v>
      </c>
      <c r="C1728">
        <v>32000000</v>
      </c>
      <c r="D1728">
        <f t="shared" si="52"/>
        <v>3063732</v>
      </c>
      <c r="E1728">
        <f t="shared" si="53"/>
        <v>9.5741624999999999</v>
      </c>
    </row>
    <row r="1729" spans="1:5" x14ac:dyDescent="0.3">
      <c r="A1729" t="s">
        <v>26467</v>
      </c>
      <c r="B1729">
        <v>19057024</v>
      </c>
      <c r="C1729">
        <v>16000000</v>
      </c>
      <c r="D1729">
        <f t="shared" si="52"/>
        <v>3057024</v>
      </c>
      <c r="E1729">
        <f t="shared" si="53"/>
        <v>19.106400000000001</v>
      </c>
    </row>
    <row r="1730" spans="1:5" x14ac:dyDescent="0.3">
      <c r="A1730" t="s">
        <v>24549</v>
      </c>
      <c r="B1730">
        <v>78009155</v>
      </c>
      <c r="C1730">
        <v>75000000</v>
      </c>
      <c r="D1730">
        <f t="shared" ref="D1730:D1793" si="54">B1730-C1730</f>
        <v>3009155</v>
      </c>
      <c r="E1730">
        <f t="shared" ref="E1730:E1793" si="55">(D1730/C1730)*100</f>
        <v>4.0122066666666667</v>
      </c>
    </row>
    <row r="1731" spans="1:5" x14ac:dyDescent="0.3">
      <c r="A1731" t="s">
        <v>27714</v>
      </c>
      <c r="B1731">
        <v>4105123</v>
      </c>
      <c r="C1731">
        <v>1100000</v>
      </c>
      <c r="D1731">
        <f t="shared" si="54"/>
        <v>3005123</v>
      </c>
      <c r="E1731">
        <f t="shared" si="55"/>
        <v>273.19300000000004</v>
      </c>
    </row>
    <row r="1732" spans="1:5" x14ac:dyDescent="0.3">
      <c r="A1732" t="s">
        <v>24825</v>
      </c>
      <c r="B1732">
        <v>65000000</v>
      </c>
      <c r="C1732">
        <v>62000000</v>
      </c>
      <c r="D1732">
        <f t="shared" si="54"/>
        <v>3000000</v>
      </c>
      <c r="E1732">
        <f t="shared" si="55"/>
        <v>4.838709677419355</v>
      </c>
    </row>
    <row r="1733" spans="1:5" x14ac:dyDescent="0.3">
      <c r="A1733" t="s">
        <v>27119</v>
      </c>
      <c r="B1733">
        <v>10460089</v>
      </c>
      <c r="C1733">
        <v>7500000</v>
      </c>
      <c r="D1733">
        <f t="shared" si="54"/>
        <v>2960089</v>
      </c>
      <c r="E1733">
        <f t="shared" si="55"/>
        <v>39.467853333333338</v>
      </c>
    </row>
    <row r="1734" spans="1:5" x14ac:dyDescent="0.3">
      <c r="A1734" t="s">
        <v>26700</v>
      </c>
      <c r="B1734">
        <v>16929123</v>
      </c>
      <c r="C1734">
        <v>14000000</v>
      </c>
      <c r="D1734">
        <f t="shared" si="54"/>
        <v>2929123</v>
      </c>
      <c r="E1734">
        <f t="shared" si="55"/>
        <v>20.922307142857143</v>
      </c>
    </row>
    <row r="1735" spans="1:5" x14ac:dyDescent="0.3">
      <c r="A1735" t="s">
        <v>27919</v>
      </c>
      <c r="B1735">
        <v>3151130</v>
      </c>
      <c r="C1735">
        <v>230000</v>
      </c>
      <c r="D1735">
        <f t="shared" si="54"/>
        <v>2921130</v>
      </c>
      <c r="E1735">
        <f t="shared" si="55"/>
        <v>1270.0565217391304</v>
      </c>
    </row>
    <row r="1736" spans="1:5" x14ac:dyDescent="0.3">
      <c r="A1736" t="s">
        <v>26848</v>
      </c>
      <c r="B1736">
        <v>13903262</v>
      </c>
      <c r="C1736">
        <v>11000000</v>
      </c>
      <c r="D1736">
        <f t="shared" si="54"/>
        <v>2903262</v>
      </c>
      <c r="E1736">
        <f t="shared" si="55"/>
        <v>26.393290909090911</v>
      </c>
    </row>
    <row r="1737" spans="1:5" x14ac:dyDescent="0.3">
      <c r="A1737" t="s">
        <v>27564</v>
      </c>
      <c r="B1737">
        <v>5400000</v>
      </c>
      <c r="C1737">
        <v>2500000</v>
      </c>
      <c r="D1737">
        <f t="shared" si="54"/>
        <v>2900000</v>
      </c>
      <c r="E1737">
        <f t="shared" si="55"/>
        <v>115.99999999999999</v>
      </c>
    </row>
    <row r="1738" spans="1:5" x14ac:dyDescent="0.3">
      <c r="A1738" t="s">
        <v>27471</v>
      </c>
      <c r="B1738">
        <v>6390032</v>
      </c>
      <c r="C1738">
        <v>3500000</v>
      </c>
      <c r="D1738">
        <f t="shared" si="54"/>
        <v>2890032</v>
      </c>
      <c r="E1738">
        <f t="shared" si="55"/>
        <v>82.572342857142857</v>
      </c>
    </row>
    <row r="1739" spans="1:5" x14ac:dyDescent="0.3">
      <c r="A1739" t="s">
        <v>27239</v>
      </c>
      <c r="B1739">
        <v>11883495</v>
      </c>
      <c r="C1739">
        <v>9000000</v>
      </c>
      <c r="D1739">
        <f t="shared" si="54"/>
        <v>2883495</v>
      </c>
      <c r="E1739">
        <f t="shared" si="55"/>
        <v>32.038833333333336</v>
      </c>
    </row>
    <row r="1740" spans="1:5" x14ac:dyDescent="0.3">
      <c r="A1740" t="s">
        <v>26105</v>
      </c>
      <c r="B1740">
        <v>24362501</v>
      </c>
      <c r="C1740">
        <v>21500000</v>
      </c>
      <c r="D1740">
        <f t="shared" si="54"/>
        <v>2862501</v>
      </c>
      <c r="E1740">
        <f t="shared" si="55"/>
        <v>13.313958139534884</v>
      </c>
    </row>
    <row r="1741" spans="1:5" x14ac:dyDescent="0.3">
      <c r="A1741" t="s">
        <v>27036</v>
      </c>
      <c r="B1741">
        <v>11860839</v>
      </c>
      <c r="C1741">
        <v>9000000</v>
      </c>
      <c r="D1741">
        <f t="shared" si="54"/>
        <v>2860839</v>
      </c>
      <c r="E1741">
        <f t="shared" si="55"/>
        <v>31.787100000000002</v>
      </c>
    </row>
    <row r="1742" spans="1:5" x14ac:dyDescent="0.3">
      <c r="A1742" t="s">
        <v>24200</v>
      </c>
      <c r="B1742">
        <v>202853933</v>
      </c>
      <c r="C1742">
        <v>200000000</v>
      </c>
      <c r="D1742">
        <f t="shared" si="54"/>
        <v>2853933</v>
      </c>
      <c r="E1742">
        <f t="shared" si="55"/>
        <v>1.4269665</v>
      </c>
    </row>
    <row r="1743" spans="1:5" x14ac:dyDescent="0.3">
      <c r="A1743" t="s">
        <v>27516</v>
      </c>
      <c r="B1743">
        <v>5844929</v>
      </c>
      <c r="C1743">
        <v>3000000</v>
      </c>
      <c r="D1743">
        <f t="shared" si="54"/>
        <v>2844929</v>
      </c>
      <c r="E1743">
        <f t="shared" si="55"/>
        <v>94.830966666666669</v>
      </c>
    </row>
    <row r="1744" spans="1:5" x14ac:dyDescent="0.3">
      <c r="A1744" t="s">
        <v>27921</v>
      </c>
      <c r="B1744">
        <v>2856622</v>
      </c>
      <c r="C1744">
        <v>25000</v>
      </c>
      <c r="D1744">
        <f t="shared" si="54"/>
        <v>2831622</v>
      </c>
      <c r="E1744">
        <f t="shared" si="55"/>
        <v>11326.488000000001</v>
      </c>
    </row>
    <row r="1745" spans="1:5" x14ac:dyDescent="0.3">
      <c r="A1745" t="s">
        <v>26944</v>
      </c>
      <c r="B1745">
        <v>8828771</v>
      </c>
      <c r="C1745">
        <v>6000000</v>
      </c>
      <c r="D1745">
        <f t="shared" si="54"/>
        <v>2828771</v>
      </c>
      <c r="E1745">
        <f t="shared" si="55"/>
        <v>47.146183333333333</v>
      </c>
    </row>
    <row r="1746" spans="1:5" x14ac:dyDescent="0.3">
      <c r="A1746" t="s">
        <v>25073</v>
      </c>
      <c r="B1746">
        <v>52822418</v>
      </c>
      <c r="C1746">
        <v>50000000</v>
      </c>
      <c r="D1746">
        <f t="shared" si="54"/>
        <v>2822418</v>
      </c>
      <c r="E1746">
        <f t="shared" si="55"/>
        <v>5.6448360000000006</v>
      </c>
    </row>
    <row r="1747" spans="1:5" x14ac:dyDescent="0.3">
      <c r="A1747" t="s">
        <v>26925</v>
      </c>
      <c r="B1747">
        <v>15417771</v>
      </c>
      <c r="C1747">
        <v>12600000</v>
      </c>
      <c r="D1747">
        <f t="shared" si="54"/>
        <v>2817771</v>
      </c>
      <c r="E1747">
        <f t="shared" si="55"/>
        <v>22.363261904761906</v>
      </c>
    </row>
    <row r="1748" spans="1:5" x14ac:dyDescent="0.3">
      <c r="A1748" t="s">
        <v>27123</v>
      </c>
      <c r="B1748">
        <v>10814185</v>
      </c>
      <c r="C1748">
        <v>8000000</v>
      </c>
      <c r="D1748">
        <f t="shared" si="54"/>
        <v>2814185</v>
      </c>
      <c r="E1748">
        <f t="shared" si="55"/>
        <v>35.177312499999999</v>
      </c>
    </row>
    <row r="1749" spans="1:5" x14ac:dyDescent="0.3">
      <c r="A1749" t="s">
        <v>24675</v>
      </c>
      <c r="B1749">
        <v>55808744</v>
      </c>
      <c r="C1749">
        <v>53000000</v>
      </c>
      <c r="D1749">
        <f t="shared" si="54"/>
        <v>2808744</v>
      </c>
      <c r="E1749">
        <f t="shared" si="55"/>
        <v>5.2995169811320757</v>
      </c>
    </row>
    <row r="1750" spans="1:5" x14ac:dyDescent="0.3">
      <c r="A1750" t="s">
        <v>26173</v>
      </c>
      <c r="B1750">
        <v>32774834</v>
      </c>
      <c r="C1750">
        <v>30000000</v>
      </c>
      <c r="D1750">
        <f t="shared" si="54"/>
        <v>2774834</v>
      </c>
      <c r="E1750">
        <f t="shared" si="55"/>
        <v>9.2494466666666657</v>
      </c>
    </row>
    <row r="1751" spans="1:5" x14ac:dyDescent="0.3">
      <c r="A1751" t="s">
        <v>27807</v>
      </c>
      <c r="B1751">
        <v>3773863</v>
      </c>
      <c r="C1751">
        <v>1000000</v>
      </c>
      <c r="D1751">
        <f t="shared" si="54"/>
        <v>2773863</v>
      </c>
      <c r="E1751">
        <f t="shared" si="55"/>
        <v>277.38630000000001</v>
      </c>
    </row>
    <row r="1752" spans="1:5" x14ac:dyDescent="0.3">
      <c r="A1752" t="s">
        <v>25070</v>
      </c>
      <c r="B1752">
        <v>52752475</v>
      </c>
      <c r="C1752">
        <v>50000000</v>
      </c>
      <c r="D1752">
        <f t="shared" si="54"/>
        <v>2752475</v>
      </c>
      <c r="E1752">
        <f t="shared" si="55"/>
        <v>5.50495</v>
      </c>
    </row>
    <row r="1753" spans="1:5" x14ac:dyDescent="0.3">
      <c r="A1753" t="s">
        <v>27896</v>
      </c>
      <c r="B1753">
        <v>2882062</v>
      </c>
      <c r="C1753">
        <v>150000</v>
      </c>
      <c r="D1753">
        <f t="shared" si="54"/>
        <v>2732062</v>
      </c>
      <c r="E1753">
        <f t="shared" si="55"/>
        <v>1821.3746666666666</v>
      </c>
    </row>
    <row r="1754" spans="1:5" x14ac:dyDescent="0.3">
      <c r="A1754" t="s">
        <v>27836</v>
      </c>
      <c r="B1754">
        <v>2938208</v>
      </c>
      <c r="C1754">
        <v>225000</v>
      </c>
      <c r="D1754">
        <f t="shared" si="54"/>
        <v>2713208</v>
      </c>
      <c r="E1754">
        <f t="shared" si="55"/>
        <v>1205.8702222222223</v>
      </c>
    </row>
    <row r="1755" spans="1:5" x14ac:dyDescent="0.3">
      <c r="A1755" t="s">
        <v>27630</v>
      </c>
      <c r="B1755">
        <v>4600000</v>
      </c>
      <c r="C1755">
        <v>1900000</v>
      </c>
      <c r="D1755">
        <f t="shared" si="54"/>
        <v>2700000</v>
      </c>
      <c r="E1755">
        <f t="shared" si="55"/>
        <v>142.10526315789474</v>
      </c>
    </row>
    <row r="1756" spans="1:5" x14ac:dyDescent="0.3">
      <c r="A1756" t="s">
        <v>27541</v>
      </c>
      <c r="B1756">
        <v>5595428</v>
      </c>
      <c r="C1756">
        <v>2900000</v>
      </c>
      <c r="D1756">
        <f t="shared" si="54"/>
        <v>2695428</v>
      </c>
      <c r="E1756">
        <f t="shared" si="55"/>
        <v>92.945793103448267</v>
      </c>
    </row>
    <row r="1757" spans="1:5" x14ac:dyDescent="0.3">
      <c r="A1757" t="s">
        <v>27682</v>
      </c>
      <c r="B1757">
        <v>3650677</v>
      </c>
      <c r="C1757">
        <v>960000</v>
      </c>
      <c r="D1757">
        <f t="shared" si="54"/>
        <v>2690677</v>
      </c>
      <c r="E1757">
        <f t="shared" si="55"/>
        <v>280.27885416666669</v>
      </c>
    </row>
    <row r="1758" spans="1:5" x14ac:dyDescent="0.3">
      <c r="A1758" t="s">
        <v>25803</v>
      </c>
      <c r="B1758">
        <v>30688364</v>
      </c>
      <c r="C1758">
        <v>28000000</v>
      </c>
      <c r="D1758">
        <f t="shared" si="54"/>
        <v>2688364</v>
      </c>
      <c r="E1758">
        <f t="shared" si="55"/>
        <v>9.6013000000000002</v>
      </c>
    </row>
    <row r="1759" spans="1:5" x14ac:dyDescent="0.3">
      <c r="A1759" t="s">
        <v>25254</v>
      </c>
      <c r="B1759">
        <v>34667015</v>
      </c>
      <c r="C1759">
        <v>32000000</v>
      </c>
      <c r="D1759">
        <f t="shared" si="54"/>
        <v>2667015</v>
      </c>
      <c r="E1759">
        <f t="shared" si="55"/>
        <v>8.3344218750000003</v>
      </c>
    </row>
    <row r="1760" spans="1:5" x14ac:dyDescent="0.3">
      <c r="A1760" t="s">
        <v>25347</v>
      </c>
      <c r="B1760">
        <v>42615685</v>
      </c>
      <c r="C1760">
        <v>40000000</v>
      </c>
      <c r="D1760">
        <f t="shared" si="54"/>
        <v>2615685</v>
      </c>
      <c r="E1760">
        <f t="shared" si="55"/>
        <v>6.5392124999999997</v>
      </c>
    </row>
    <row r="1761" spans="1:5" x14ac:dyDescent="0.3">
      <c r="A1761" t="s">
        <v>27245</v>
      </c>
      <c r="B1761">
        <v>8596914</v>
      </c>
      <c r="C1761">
        <v>6000000</v>
      </c>
      <c r="D1761">
        <f t="shared" si="54"/>
        <v>2596914</v>
      </c>
      <c r="E1761">
        <f t="shared" si="55"/>
        <v>43.2819</v>
      </c>
    </row>
    <row r="1762" spans="1:5" x14ac:dyDescent="0.3">
      <c r="A1762" t="s">
        <v>26849</v>
      </c>
      <c r="B1762">
        <v>13592872</v>
      </c>
      <c r="C1762">
        <v>11000000</v>
      </c>
      <c r="D1762">
        <f t="shared" si="54"/>
        <v>2592872</v>
      </c>
      <c r="E1762">
        <f t="shared" si="55"/>
        <v>23.571563636363638</v>
      </c>
    </row>
    <row r="1763" spans="1:5" x14ac:dyDescent="0.3">
      <c r="A1763" t="s">
        <v>25466</v>
      </c>
      <c r="B1763">
        <v>37788228</v>
      </c>
      <c r="C1763">
        <v>35200000</v>
      </c>
      <c r="D1763">
        <f t="shared" si="54"/>
        <v>2588228</v>
      </c>
      <c r="E1763">
        <f t="shared" si="55"/>
        <v>7.3529204545454547</v>
      </c>
    </row>
    <row r="1764" spans="1:5" x14ac:dyDescent="0.3">
      <c r="A1764" t="s">
        <v>27492</v>
      </c>
      <c r="B1764">
        <v>5776314</v>
      </c>
      <c r="C1764">
        <v>3200000</v>
      </c>
      <c r="D1764">
        <f t="shared" si="54"/>
        <v>2576314</v>
      </c>
      <c r="E1764">
        <f t="shared" si="55"/>
        <v>80.509812499999995</v>
      </c>
    </row>
    <row r="1765" spans="1:5" x14ac:dyDescent="0.3">
      <c r="A1765" t="s">
        <v>25342</v>
      </c>
      <c r="B1765">
        <v>42575718</v>
      </c>
      <c r="C1765">
        <v>40000000</v>
      </c>
      <c r="D1765">
        <f t="shared" si="54"/>
        <v>2575718</v>
      </c>
      <c r="E1765">
        <f t="shared" si="55"/>
        <v>6.4392950000000004</v>
      </c>
    </row>
    <row r="1766" spans="1:5" x14ac:dyDescent="0.3">
      <c r="A1766" t="s">
        <v>27341</v>
      </c>
      <c r="B1766">
        <v>10572742</v>
      </c>
      <c r="C1766">
        <v>8000000</v>
      </c>
      <c r="D1766">
        <f t="shared" si="54"/>
        <v>2572742</v>
      </c>
      <c r="E1766">
        <f t="shared" si="55"/>
        <v>32.159275000000001</v>
      </c>
    </row>
    <row r="1767" spans="1:5" x14ac:dyDescent="0.3">
      <c r="A1767" t="s">
        <v>26932</v>
      </c>
      <c r="B1767">
        <v>12570442</v>
      </c>
      <c r="C1767">
        <v>10000000</v>
      </c>
      <c r="D1767">
        <f t="shared" si="54"/>
        <v>2570442</v>
      </c>
      <c r="E1767">
        <f t="shared" si="55"/>
        <v>25.704419999999999</v>
      </c>
    </row>
    <row r="1768" spans="1:5" x14ac:dyDescent="0.3">
      <c r="A1768" t="s">
        <v>26851</v>
      </c>
      <c r="B1768">
        <v>13558739</v>
      </c>
      <c r="C1768">
        <v>11000000</v>
      </c>
      <c r="D1768">
        <f t="shared" si="54"/>
        <v>2558739</v>
      </c>
      <c r="E1768">
        <f t="shared" si="55"/>
        <v>23.261263636363637</v>
      </c>
    </row>
    <row r="1769" spans="1:5" x14ac:dyDescent="0.3">
      <c r="A1769" t="s">
        <v>26047</v>
      </c>
      <c r="B1769">
        <v>25556065</v>
      </c>
      <c r="C1769">
        <v>23000000</v>
      </c>
      <c r="D1769">
        <f t="shared" si="54"/>
        <v>2556065</v>
      </c>
      <c r="E1769">
        <f t="shared" si="55"/>
        <v>11.113326086956523</v>
      </c>
    </row>
    <row r="1770" spans="1:5" x14ac:dyDescent="0.3">
      <c r="A1770" t="s">
        <v>27426</v>
      </c>
      <c r="B1770">
        <v>6525762</v>
      </c>
      <c r="C1770">
        <v>4000000</v>
      </c>
      <c r="D1770">
        <f t="shared" si="54"/>
        <v>2525762</v>
      </c>
      <c r="E1770">
        <f t="shared" si="55"/>
        <v>63.144049999999993</v>
      </c>
    </row>
    <row r="1771" spans="1:5" x14ac:dyDescent="0.3">
      <c r="A1771" t="s">
        <v>26933</v>
      </c>
      <c r="B1771">
        <v>12514138</v>
      </c>
      <c r="C1771">
        <v>10000000</v>
      </c>
      <c r="D1771">
        <f t="shared" si="54"/>
        <v>2514138</v>
      </c>
      <c r="E1771">
        <f t="shared" si="55"/>
        <v>25.141380000000002</v>
      </c>
    </row>
    <row r="1772" spans="1:5" x14ac:dyDescent="0.3">
      <c r="A1772" t="s">
        <v>25823</v>
      </c>
      <c r="B1772">
        <v>17508670</v>
      </c>
      <c r="C1772">
        <v>15000000</v>
      </c>
      <c r="D1772">
        <f t="shared" si="54"/>
        <v>2508670</v>
      </c>
      <c r="E1772">
        <f t="shared" si="55"/>
        <v>16.724466666666668</v>
      </c>
    </row>
    <row r="1773" spans="1:5" x14ac:dyDescent="0.3">
      <c r="A1773" t="s">
        <v>25867</v>
      </c>
      <c r="B1773">
        <v>28501651</v>
      </c>
      <c r="C1773">
        <v>26000000</v>
      </c>
      <c r="D1773">
        <f t="shared" si="54"/>
        <v>2501651</v>
      </c>
      <c r="E1773">
        <f t="shared" si="55"/>
        <v>9.6217346153846162</v>
      </c>
    </row>
    <row r="1774" spans="1:5" x14ac:dyDescent="0.3">
      <c r="A1774" t="s">
        <v>26311</v>
      </c>
      <c r="B1774">
        <v>21483154</v>
      </c>
      <c r="C1774">
        <v>19000000</v>
      </c>
      <c r="D1774">
        <f t="shared" si="54"/>
        <v>2483154</v>
      </c>
      <c r="E1774">
        <f t="shared" si="55"/>
        <v>13.069231578947369</v>
      </c>
    </row>
    <row r="1775" spans="1:5" x14ac:dyDescent="0.3">
      <c r="A1775" t="s">
        <v>25510</v>
      </c>
      <c r="B1775">
        <v>37481242</v>
      </c>
      <c r="C1775">
        <v>35000000</v>
      </c>
      <c r="D1775">
        <f t="shared" si="54"/>
        <v>2481242</v>
      </c>
      <c r="E1775">
        <f t="shared" si="55"/>
        <v>7.0892628571428569</v>
      </c>
    </row>
    <row r="1776" spans="1:5" x14ac:dyDescent="0.3">
      <c r="A1776" t="s">
        <v>26580</v>
      </c>
      <c r="B1776">
        <v>17439163</v>
      </c>
      <c r="C1776">
        <v>15000000</v>
      </c>
      <c r="D1776">
        <f t="shared" si="54"/>
        <v>2439163</v>
      </c>
      <c r="E1776">
        <f t="shared" si="55"/>
        <v>16.261086666666667</v>
      </c>
    </row>
    <row r="1777" spans="1:5" x14ac:dyDescent="0.3">
      <c r="A1777" t="s">
        <v>27849</v>
      </c>
      <c r="B1777">
        <v>2808000</v>
      </c>
      <c r="C1777">
        <v>379000</v>
      </c>
      <c r="D1777">
        <f t="shared" si="54"/>
        <v>2429000</v>
      </c>
      <c r="E1777">
        <f t="shared" si="55"/>
        <v>640.89709762532982</v>
      </c>
    </row>
    <row r="1778" spans="1:5" x14ac:dyDescent="0.3">
      <c r="A1778" t="s">
        <v>26557</v>
      </c>
      <c r="B1778">
        <v>17411331</v>
      </c>
      <c r="C1778">
        <v>15000000</v>
      </c>
      <c r="D1778">
        <f t="shared" si="54"/>
        <v>2411331</v>
      </c>
      <c r="E1778">
        <f t="shared" si="55"/>
        <v>16.07554</v>
      </c>
    </row>
    <row r="1779" spans="1:5" x14ac:dyDescent="0.3">
      <c r="A1779" t="s">
        <v>27691</v>
      </c>
      <c r="B1779">
        <v>2833383</v>
      </c>
      <c r="C1779">
        <v>427000</v>
      </c>
      <c r="D1779">
        <f t="shared" si="54"/>
        <v>2406383</v>
      </c>
      <c r="E1779">
        <f t="shared" si="55"/>
        <v>563.5557377049181</v>
      </c>
    </row>
    <row r="1780" spans="1:5" x14ac:dyDescent="0.3">
      <c r="A1780" t="s">
        <v>24881</v>
      </c>
      <c r="B1780">
        <v>62401264</v>
      </c>
      <c r="C1780">
        <v>60000000</v>
      </c>
      <c r="D1780">
        <f t="shared" si="54"/>
        <v>2401264</v>
      </c>
      <c r="E1780">
        <f t="shared" si="55"/>
        <v>4.0021066666666671</v>
      </c>
    </row>
    <row r="1781" spans="1:5" x14ac:dyDescent="0.3">
      <c r="A1781" t="s">
        <v>27794</v>
      </c>
      <c r="B1781">
        <v>3000000</v>
      </c>
      <c r="C1781">
        <v>609000</v>
      </c>
      <c r="D1781">
        <f t="shared" si="54"/>
        <v>2391000</v>
      </c>
      <c r="E1781">
        <f t="shared" si="55"/>
        <v>392.61083743842369</v>
      </c>
    </row>
    <row r="1782" spans="1:5" x14ac:dyDescent="0.3">
      <c r="A1782" t="s">
        <v>27730</v>
      </c>
      <c r="B1782">
        <v>3386698</v>
      </c>
      <c r="C1782">
        <v>1000000</v>
      </c>
      <c r="D1782">
        <f t="shared" si="54"/>
        <v>2386698</v>
      </c>
      <c r="E1782">
        <f t="shared" si="55"/>
        <v>238.66980000000001</v>
      </c>
    </row>
    <row r="1783" spans="1:5" x14ac:dyDescent="0.3">
      <c r="A1783" t="s">
        <v>25960</v>
      </c>
      <c r="B1783">
        <v>15361537</v>
      </c>
      <c r="C1783">
        <v>13000000</v>
      </c>
      <c r="D1783">
        <f t="shared" si="54"/>
        <v>2361537</v>
      </c>
      <c r="E1783">
        <f t="shared" si="55"/>
        <v>18.165669230769229</v>
      </c>
    </row>
    <row r="1784" spans="1:5" x14ac:dyDescent="0.3">
      <c r="A1784" t="s">
        <v>25729</v>
      </c>
      <c r="B1784">
        <v>32357532</v>
      </c>
      <c r="C1784">
        <v>30000000</v>
      </c>
      <c r="D1784">
        <f t="shared" si="54"/>
        <v>2357532</v>
      </c>
      <c r="E1784">
        <f t="shared" si="55"/>
        <v>7.8584399999999999</v>
      </c>
    </row>
    <row r="1785" spans="1:5" x14ac:dyDescent="0.3">
      <c r="A1785" t="s">
        <v>26665</v>
      </c>
      <c r="B1785">
        <v>15854988</v>
      </c>
      <c r="C1785">
        <v>13500000</v>
      </c>
      <c r="D1785">
        <f t="shared" si="54"/>
        <v>2354988</v>
      </c>
      <c r="E1785">
        <f t="shared" si="55"/>
        <v>17.444355555555553</v>
      </c>
    </row>
    <row r="1786" spans="1:5" x14ac:dyDescent="0.3">
      <c r="A1786" t="s">
        <v>26644</v>
      </c>
      <c r="B1786">
        <v>14348123</v>
      </c>
      <c r="C1786">
        <v>12000000</v>
      </c>
      <c r="D1786">
        <f t="shared" si="54"/>
        <v>2348123</v>
      </c>
      <c r="E1786">
        <f t="shared" si="55"/>
        <v>19.567691666666668</v>
      </c>
    </row>
    <row r="1787" spans="1:5" x14ac:dyDescent="0.3">
      <c r="A1787" t="s">
        <v>27473</v>
      </c>
      <c r="B1787">
        <v>5923044</v>
      </c>
      <c r="C1787">
        <v>3600000</v>
      </c>
      <c r="D1787">
        <f t="shared" si="54"/>
        <v>2323044</v>
      </c>
      <c r="E1787">
        <f t="shared" si="55"/>
        <v>64.528999999999996</v>
      </c>
    </row>
    <row r="1788" spans="1:5" x14ac:dyDescent="0.3">
      <c r="A1788" t="s">
        <v>25199</v>
      </c>
      <c r="B1788">
        <v>47307550</v>
      </c>
      <c r="C1788">
        <v>45000000</v>
      </c>
      <c r="D1788">
        <f t="shared" si="54"/>
        <v>2307550</v>
      </c>
      <c r="E1788">
        <f t="shared" si="55"/>
        <v>5.1278888888888892</v>
      </c>
    </row>
    <row r="1789" spans="1:5" x14ac:dyDescent="0.3">
      <c r="A1789" t="s">
        <v>25518</v>
      </c>
      <c r="B1789">
        <v>37304950</v>
      </c>
      <c r="C1789">
        <v>35000000</v>
      </c>
      <c r="D1789">
        <f t="shared" si="54"/>
        <v>2304950</v>
      </c>
      <c r="E1789">
        <f t="shared" si="55"/>
        <v>6.585571428571428</v>
      </c>
    </row>
    <row r="1790" spans="1:5" x14ac:dyDescent="0.3">
      <c r="A1790" t="s">
        <v>26639</v>
      </c>
      <c r="B1790">
        <v>16298046</v>
      </c>
      <c r="C1790">
        <v>14000000</v>
      </c>
      <c r="D1790">
        <f t="shared" si="54"/>
        <v>2298046</v>
      </c>
      <c r="E1790">
        <f t="shared" si="55"/>
        <v>16.414614285714286</v>
      </c>
    </row>
    <row r="1791" spans="1:5" x14ac:dyDescent="0.3">
      <c r="A1791" t="s">
        <v>27517</v>
      </c>
      <c r="B1791">
        <v>4170647</v>
      </c>
      <c r="C1791">
        <v>1900000</v>
      </c>
      <c r="D1791">
        <f t="shared" si="54"/>
        <v>2270647</v>
      </c>
      <c r="E1791">
        <f t="shared" si="55"/>
        <v>119.50773684210527</v>
      </c>
    </row>
    <row r="1792" spans="1:5" x14ac:dyDescent="0.3">
      <c r="A1792" t="s">
        <v>27081</v>
      </c>
      <c r="B1792">
        <v>10269307</v>
      </c>
      <c r="C1792">
        <v>8000000</v>
      </c>
      <c r="D1792">
        <f t="shared" si="54"/>
        <v>2269307</v>
      </c>
      <c r="E1792">
        <f t="shared" si="55"/>
        <v>28.3663375</v>
      </c>
    </row>
    <row r="1793" spans="1:5" x14ac:dyDescent="0.3">
      <c r="A1793" t="s">
        <v>27831</v>
      </c>
      <c r="B1793">
        <v>2712293</v>
      </c>
      <c r="C1793">
        <v>450000</v>
      </c>
      <c r="D1793">
        <f t="shared" si="54"/>
        <v>2262293</v>
      </c>
      <c r="E1793">
        <f t="shared" si="55"/>
        <v>502.73177777777784</v>
      </c>
    </row>
    <row r="1794" spans="1:5" x14ac:dyDescent="0.3">
      <c r="A1794" t="s">
        <v>26564</v>
      </c>
      <c r="B1794">
        <v>17237244</v>
      </c>
      <c r="C1794">
        <v>15000000</v>
      </c>
      <c r="D1794">
        <f t="shared" ref="D1794:D1857" si="56">B1794-C1794</f>
        <v>2237244</v>
      </c>
      <c r="E1794">
        <f t="shared" ref="E1794:E1857" si="57">(D1794/C1794)*100</f>
        <v>14.914959999999999</v>
      </c>
    </row>
    <row r="1795" spans="1:5" x14ac:dyDescent="0.3">
      <c r="A1795" t="s">
        <v>27886</v>
      </c>
      <c r="B1795">
        <v>2428241</v>
      </c>
      <c r="C1795">
        <v>200000</v>
      </c>
      <c r="D1795">
        <f t="shared" si="56"/>
        <v>2228241</v>
      </c>
      <c r="E1795">
        <f t="shared" si="57"/>
        <v>1114.1205</v>
      </c>
    </row>
    <row r="1796" spans="1:5" x14ac:dyDescent="0.3">
      <c r="A1796" t="s">
        <v>26862</v>
      </c>
      <c r="B1796">
        <v>13214255</v>
      </c>
      <c r="C1796">
        <v>11000000</v>
      </c>
      <c r="D1796">
        <f t="shared" si="56"/>
        <v>2214255</v>
      </c>
      <c r="E1796">
        <f t="shared" si="57"/>
        <v>20.129590909090908</v>
      </c>
    </row>
    <row r="1797" spans="1:5" x14ac:dyDescent="0.3">
      <c r="A1797" t="s">
        <v>27156</v>
      </c>
      <c r="B1797">
        <v>9190525</v>
      </c>
      <c r="C1797">
        <v>7000000</v>
      </c>
      <c r="D1797">
        <f t="shared" si="56"/>
        <v>2190525</v>
      </c>
      <c r="E1797">
        <f t="shared" si="57"/>
        <v>31.293214285714289</v>
      </c>
    </row>
    <row r="1798" spans="1:5" x14ac:dyDescent="0.3">
      <c r="A1798" t="s">
        <v>25591</v>
      </c>
      <c r="B1798">
        <v>34180954</v>
      </c>
      <c r="C1798">
        <v>32000000</v>
      </c>
      <c r="D1798">
        <f t="shared" si="56"/>
        <v>2180954</v>
      </c>
      <c r="E1798">
        <f t="shared" si="57"/>
        <v>6.8154812499999995</v>
      </c>
    </row>
    <row r="1799" spans="1:5" x14ac:dyDescent="0.3">
      <c r="A1799" t="s">
        <v>25144</v>
      </c>
      <c r="B1799">
        <v>50173190</v>
      </c>
      <c r="C1799">
        <v>48000000</v>
      </c>
      <c r="D1799">
        <f t="shared" si="56"/>
        <v>2173190</v>
      </c>
      <c r="E1799">
        <f t="shared" si="57"/>
        <v>4.5274791666666667</v>
      </c>
    </row>
    <row r="1800" spans="1:5" x14ac:dyDescent="0.3">
      <c r="A1800" t="s">
        <v>27160</v>
      </c>
      <c r="B1800">
        <v>9166863</v>
      </c>
      <c r="C1800">
        <v>7000000</v>
      </c>
      <c r="D1800">
        <f t="shared" si="56"/>
        <v>2166863</v>
      </c>
      <c r="E1800">
        <f t="shared" si="57"/>
        <v>30.955185714285715</v>
      </c>
    </row>
    <row r="1801" spans="1:5" x14ac:dyDescent="0.3">
      <c r="A1801" t="s">
        <v>26438</v>
      </c>
      <c r="B1801">
        <v>18663911</v>
      </c>
      <c r="C1801">
        <v>16500000</v>
      </c>
      <c r="D1801">
        <f t="shared" si="56"/>
        <v>2163911</v>
      </c>
      <c r="E1801">
        <f t="shared" si="57"/>
        <v>13.114612121212122</v>
      </c>
    </row>
    <row r="1802" spans="1:5" x14ac:dyDescent="0.3">
      <c r="A1802" t="s">
        <v>25710</v>
      </c>
      <c r="B1802">
        <v>32154410</v>
      </c>
      <c r="C1802">
        <v>30000000</v>
      </c>
      <c r="D1802">
        <f t="shared" si="56"/>
        <v>2154410</v>
      </c>
      <c r="E1802">
        <f t="shared" si="57"/>
        <v>7.1813666666666665</v>
      </c>
    </row>
    <row r="1803" spans="1:5" x14ac:dyDescent="0.3">
      <c r="A1803" t="s">
        <v>25696</v>
      </c>
      <c r="B1803">
        <v>40137776</v>
      </c>
      <c r="C1803">
        <v>38000000</v>
      </c>
      <c r="D1803">
        <f t="shared" si="56"/>
        <v>2137776</v>
      </c>
      <c r="E1803">
        <f t="shared" si="57"/>
        <v>5.625726315789473</v>
      </c>
    </row>
    <row r="1804" spans="1:5" x14ac:dyDescent="0.3">
      <c r="A1804" t="s">
        <v>25063</v>
      </c>
      <c r="B1804">
        <v>67128202</v>
      </c>
      <c r="C1804">
        <v>65000000</v>
      </c>
      <c r="D1804">
        <f t="shared" si="56"/>
        <v>2128202</v>
      </c>
      <c r="E1804">
        <f t="shared" si="57"/>
        <v>3.274156923076923</v>
      </c>
    </row>
    <row r="1805" spans="1:5" x14ac:dyDescent="0.3">
      <c r="A1805" t="s">
        <v>27085</v>
      </c>
      <c r="B1805">
        <v>10106233</v>
      </c>
      <c r="C1805">
        <v>8000000</v>
      </c>
      <c r="D1805">
        <f t="shared" si="56"/>
        <v>2106233</v>
      </c>
      <c r="E1805">
        <f t="shared" si="57"/>
        <v>26.3279125</v>
      </c>
    </row>
    <row r="1806" spans="1:5" x14ac:dyDescent="0.3">
      <c r="A1806" t="s">
        <v>26852</v>
      </c>
      <c r="B1806">
        <v>13103828</v>
      </c>
      <c r="C1806">
        <v>11000000</v>
      </c>
      <c r="D1806">
        <f t="shared" si="56"/>
        <v>2103828</v>
      </c>
      <c r="E1806">
        <f t="shared" si="57"/>
        <v>19.125709090909091</v>
      </c>
    </row>
    <row r="1807" spans="1:5" x14ac:dyDescent="0.3">
      <c r="A1807" t="s">
        <v>27158</v>
      </c>
      <c r="B1807">
        <v>9094451</v>
      </c>
      <c r="C1807">
        <v>7000000</v>
      </c>
      <c r="D1807">
        <f t="shared" si="56"/>
        <v>2094451</v>
      </c>
      <c r="E1807">
        <f t="shared" si="57"/>
        <v>29.920728571428572</v>
      </c>
    </row>
    <row r="1808" spans="1:5" x14ac:dyDescent="0.3">
      <c r="A1808" t="s">
        <v>27857</v>
      </c>
      <c r="B1808">
        <v>2360184</v>
      </c>
      <c r="C1808">
        <v>300000</v>
      </c>
      <c r="D1808">
        <f t="shared" si="56"/>
        <v>2060184</v>
      </c>
      <c r="E1808">
        <f t="shared" si="57"/>
        <v>686.72799999999995</v>
      </c>
    </row>
    <row r="1809" spans="1:5" x14ac:dyDescent="0.3">
      <c r="A1809" t="s">
        <v>25582</v>
      </c>
      <c r="B1809">
        <v>35057332</v>
      </c>
      <c r="C1809">
        <v>33000000</v>
      </c>
      <c r="D1809">
        <f t="shared" si="56"/>
        <v>2057332</v>
      </c>
      <c r="E1809">
        <f t="shared" si="57"/>
        <v>6.2343393939393943</v>
      </c>
    </row>
    <row r="1810" spans="1:5" x14ac:dyDescent="0.3">
      <c r="A1810" t="s">
        <v>24201</v>
      </c>
      <c r="B1810">
        <v>172051787</v>
      </c>
      <c r="C1810">
        <v>170000000</v>
      </c>
      <c r="D1810">
        <f t="shared" si="56"/>
        <v>2051787</v>
      </c>
      <c r="E1810">
        <f t="shared" si="57"/>
        <v>1.2069335294117647</v>
      </c>
    </row>
    <row r="1811" spans="1:5" x14ac:dyDescent="0.3">
      <c r="A1811" t="s">
        <v>25516</v>
      </c>
      <c r="B1811">
        <v>32048809</v>
      </c>
      <c r="C1811">
        <v>30000000</v>
      </c>
      <c r="D1811">
        <f t="shared" si="56"/>
        <v>2048809</v>
      </c>
      <c r="E1811">
        <f t="shared" si="57"/>
        <v>6.8293633333333341</v>
      </c>
    </row>
    <row r="1812" spans="1:5" x14ac:dyDescent="0.3">
      <c r="A1812" t="s">
        <v>27931</v>
      </c>
      <c r="B1812">
        <v>2040920</v>
      </c>
      <c r="C1812">
        <v>7000</v>
      </c>
      <c r="D1812">
        <f t="shared" si="56"/>
        <v>2033920</v>
      </c>
      <c r="E1812">
        <f t="shared" si="57"/>
        <v>29056</v>
      </c>
    </row>
    <row r="1813" spans="1:5" x14ac:dyDescent="0.3">
      <c r="A1813" t="s">
        <v>25567</v>
      </c>
      <c r="B1813">
        <v>32000000</v>
      </c>
      <c r="C1813">
        <v>30000000</v>
      </c>
      <c r="D1813">
        <f t="shared" si="56"/>
        <v>2000000</v>
      </c>
      <c r="E1813">
        <f t="shared" si="57"/>
        <v>6.666666666666667</v>
      </c>
    </row>
    <row r="1814" spans="1:5" x14ac:dyDescent="0.3">
      <c r="A1814" t="s">
        <v>27791</v>
      </c>
      <c r="B1814">
        <v>2694973</v>
      </c>
      <c r="C1814">
        <v>700000</v>
      </c>
      <c r="D1814">
        <f t="shared" si="56"/>
        <v>1994973</v>
      </c>
      <c r="E1814">
        <f t="shared" si="57"/>
        <v>284.99614285714284</v>
      </c>
    </row>
    <row r="1815" spans="1:5" x14ac:dyDescent="0.3">
      <c r="A1815" t="s">
        <v>27634</v>
      </c>
      <c r="B1815">
        <v>2957978</v>
      </c>
      <c r="C1815">
        <v>1000000</v>
      </c>
      <c r="D1815">
        <f t="shared" si="56"/>
        <v>1957978</v>
      </c>
      <c r="E1815">
        <f t="shared" si="57"/>
        <v>195.7978</v>
      </c>
    </row>
    <row r="1816" spans="1:5" x14ac:dyDescent="0.3">
      <c r="A1816" t="s">
        <v>27665</v>
      </c>
      <c r="B1816">
        <v>3447339</v>
      </c>
      <c r="C1816">
        <v>1500000</v>
      </c>
      <c r="D1816">
        <f t="shared" si="56"/>
        <v>1947339</v>
      </c>
      <c r="E1816">
        <f t="shared" si="57"/>
        <v>129.82260000000002</v>
      </c>
    </row>
    <row r="1817" spans="1:5" x14ac:dyDescent="0.3">
      <c r="A1817" t="s">
        <v>24970</v>
      </c>
      <c r="B1817">
        <v>56932305</v>
      </c>
      <c r="C1817">
        <v>55000000</v>
      </c>
      <c r="D1817">
        <f t="shared" si="56"/>
        <v>1932305</v>
      </c>
      <c r="E1817">
        <f t="shared" si="57"/>
        <v>3.5132818181818184</v>
      </c>
    </row>
    <row r="1818" spans="1:5" x14ac:dyDescent="0.3">
      <c r="A1818" t="s">
        <v>24372</v>
      </c>
      <c r="B1818">
        <v>131920333</v>
      </c>
      <c r="C1818">
        <v>130000000</v>
      </c>
      <c r="D1818">
        <f t="shared" si="56"/>
        <v>1920333</v>
      </c>
      <c r="E1818">
        <f t="shared" si="57"/>
        <v>1.4771792307692309</v>
      </c>
    </row>
    <row r="1819" spans="1:5" x14ac:dyDescent="0.3">
      <c r="A1819" t="s">
        <v>27606</v>
      </c>
      <c r="B1819">
        <v>3885134</v>
      </c>
      <c r="C1819">
        <v>2000000</v>
      </c>
      <c r="D1819">
        <f t="shared" si="56"/>
        <v>1885134</v>
      </c>
      <c r="E1819">
        <f t="shared" si="57"/>
        <v>94.256700000000009</v>
      </c>
    </row>
    <row r="1820" spans="1:5" x14ac:dyDescent="0.3">
      <c r="A1820" t="s">
        <v>27835</v>
      </c>
      <c r="B1820">
        <v>2300000</v>
      </c>
      <c r="C1820">
        <v>439000</v>
      </c>
      <c r="D1820">
        <f t="shared" si="56"/>
        <v>1861000</v>
      </c>
      <c r="E1820">
        <f t="shared" si="57"/>
        <v>423.91799544419132</v>
      </c>
    </row>
    <row r="1821" spans="1:5" x14ac:dyDescent="0.3">
      <c r="A1821" t="s">
        <v>27483</v>
      </c>
      <c r="B1821">
        <v>5354039</v>
      </c>
      <c r="C1821">
        <v>3500000</v>
      </c>
      <c r="D1821">
        <f t="shared" si="56"/>
        <v>1854039</v>
      </c>
      <c r="E1821">
        <f t="shared" si="57"/>
        <v>52.972542857142855</v>
      </c>
    </row>
    <row r="1822" spans="1:5" x14ac:dyDescent="0.3">
      <c r="A1822" t="s">
        <v>25197</v>
      </c>
      <c r="B1822">
        <v>46815748</v>
      </c>
      <c r="C1822">
        <v>45000000</v>
      </c>
      <c r="D1822">
        <f t="shared" si="56"/>
        <v>1815748</v>
      </c>
      <c r="E1822">
        <f t="shared" si="57"/>
        <v>4.0349955555555557</v>
      </c>
    </row>
    <row r="1823" spans="1:5" x14ac:dyDescent="0.3">
      <c r="A1823" t="s">
        <v>25332</v>
      </c>
      <c r="B1823">
        <v>41797066</v>
      </c>
      <c r="C1823">
        <v>40000000</v>
      </c>
      <c r="D1823">
        <f t="shared" si="56"/>
        <v>1797066</v>
      </c>
      <c r="E1823">
        <f t="shared" si="57"/>
        <v>4.4926649999999997</v>
      </c>
    </row>
    <row r="1824" spans="1:5" x14ac:dyDescent="0.3">
      <c r="A1824" t="s">
        <v>27346</v>
      </c>
      <c r="B1824">
        <v>6755271</v>
      </c>
      <c r="C1824">
        <v>5000000</v>
      </c>
      <c r="D1824">
        <f t="shared" si="56"/>
        <v>1755271</v>
      </c>
      <c r="E1824">
        <f t="shared" si="57"/>
        <v>35.105419999999995</v>
      </c>
    </row>
    <row r="1825" spans="1:5" x14ac:dyDescent="0.3">
      <c r="A1825">
        <v>9</v>
      </c>
      <c r="B1825">
        <v>31743332</v>
      </c>
      <c r="C1825">
        <v>30000000</v>
      </c>
      <c r="D1825">
        <f t="shared" si="56"/>
        <v>1743332</v>
      </c>
      <c r="E1825">
        <f t="shared" si="57"/>
        <v>5.8111066666666673</v>
      </c>
    </row>
    <row r="1826" spans="1:5" x14ac:dyDescent="0.3">
      <c r="A1826" t="s">
        <v>27869</v>
      </c>
      <c r="B1826">
        <v>1977544</v>
      </c>
      <c r="C1826">
        <v>250000</v>
      </c>
      <c r="D1826">
        <f t="shared" si="56"/>
        <v>1727544</v>
      </c>
      <c r="E1826">
        <f t="shared" si="57"/>
        <v>691.01760000000002</v>
      </c>
    </row>
    <row r="1827" spans="1:5" x14ac:dyDescent="0.3">
      <c r="A1827" t="s">
        <v>26935</v>
      </c>
      <c r="B1827">
        <v>11703287</v>
      </c>
      <c r="C1827">
        <v>10000000</v>
      </c>
      <c r="D1827">
        <f t="shared" si="56"/>
        <v>1703287</v>
      </c>
      <c r="E1827">
        <f t="shared" si="57"/>
        <v>17.032869999999999</v>
      </c>
    </row>
    <row r="1828" spans="1:5" x14ac:dyDescent="0.3">
      <c r="A1828" t="s">
        <v>26403</v>
      </c>
      <c r="B1828">
        <v>19179969</v>
      </c>
      <c r="C1828">
        <v>17500000</v>
      </c>
      <c r="D1828">
        <f t="shared" si="56"/>
        <v>1679969</v>
      </c>
      <c r="E1828">
        <f t="shared" si="57"/>
        <v>9.5998228571428577</v>
      </c>
    </row>
    <row r="1829" spans="1:5" x14ac:dyDescent="0.3">
      <c r="A1829" t="s">
        <v>26704</v>
      </c>
      <c r="B1829">
        <v>14677654</v>
      </c>
      <c r="C1829">
        <v>13000000</v>
      </c>
      <c r="D1829">
        <f t="shared" si="56"/>
        <v>1677654</v>
      </c>
      <c r="E1829">
        <f t="shared" si="57"/>
        <v>12.905030769230768</v>
      </c>
    </row>
    <row r="1830" spans="1:5" x14ac:dyDescent="0.3">
      <c r="A1830" t="s">
        <v>27157</v>
      </c>
      <c r="B1830">
        <v>9176553</v>
      </c>
      <c r="C1830">
        <v>7500000</v>
      </c>
      <c r="D1830">
        <f t="shared" si="56"/>
        <v>1676553</v>
      </c>
      <c r="E1830">
        <f t="shared" si="57"/>
        <v>22.354040000000001</v>
      </c>
    </row>
    <row r="1831" spans="1:5" x14ac:dyDescent="0.3">
      <c r="A1831" t="s">
        <v>27699</v>
      </c>
      <c r="B1831">
        <v>2859955</v>
      </c>
      <c r="C1831">
        <v>1200000</v>
      </c>
      <c r="D1831">
        <f t="shared" si="56"/>
        <v>1659955</v>
      </c>
      <c r="E1831">
        <f t="shared" si="57"/>
        <v>138.32958333333335</v>
      </c>
    </row>
    <row r="1832" spans="1:5" x14ac:dyDescent="0.3">
      <c r="A1832" t="s">
        <v>25939</v>
      </c>
      <c r="B1832">
        <v>31655091</v>
      </c>
      <c r="C1832">
        <v>30000000</v>
      </c>
      <c r="D1832">
        <f t="shared" si="56"/>
        <v>1655091</v>
      </c>
      <c r="E1832">
        <f t="shared" si="57"/>
        <v>5.5169700000000006</v>
      </c>
    </row>
    <row r="1833" spans="1:5" x14ac:dyDescent="0.3">
      <c r="A1833" t="s">
        <v>27793</v>
      </c>
      <c r="B1833">
        <v>2301777</v>
      </c>
      <c r="C1833">
        <v>650000</v>
      </c>
      <c r="D1833">
        <f t="shared" si="56"/>
        <v>1651777</v>
      </c>
      <c r="E1833">
        <f t="shared" si="57"/>
        <v>254.11953846153844</v>
      </c>
    </row>
    <row r="1834" spans="1:5" x14ac:dyDescent="0.3">
      <c r="A1834" t="s">
        <v>27542</v>
      </c>
      <c r="B1834">
        <v>3123749</v>
      </c>
      <c r="C1834">
        <v>1500000</v>
      </c>
      <c r="D1834">
        <f t="shared" si="56"/>
        <v>1623749</v>
      </c>
      <c r="E1834">
        <f t="shared" si="57"/>
        <v>108.24993333333333</v>
      </c>
    </row>
    <row r="1835" spans="1:5" x14ac:dyDescent="0.3">
      <c r="A1835" t="s">
        <v>27700</v>
      </c>
      <c r="B1835">
        <v>2812029</v>
      </c>
      <c r="C1835">
        <v>1200000</v>
      </c>
      <c r="D1835">
        <f t="shared" si="56"/>
        <v>1612029</v>
      </c>
      <c r="E1835">
        <f t="shared" si="57"/>
        <v>134.33574999999999</v>
      </c>
    </row>
    <row r="1836" spans="1:5" x14ac:dyDescent="0.3">
      <c r="A1836" t="s">
        <v>26647</v>
      </c>
      <c r="B1836">
        <v>12610731</v>
      </c>
      <c r="C1836">
        <v>11000000</v>
      </c>
      <c r="D1836">
        <f t="shared" si="56"/>
        <v>1610731</v>
      </c>
      <c r="E1836">
        <f t="shared" si="57"/>
        <v>14.643009090909089</v>
      </c>
    </row>
    <row r="1837" spans="1:5" x14ac:dyDescent="0.3">
      <c r="A1837" t="s">
        <v>27607</v>
      </c>
      <c r="B1837">
        <v>3590010</v>
      </c>
      <c r="C1837">
        <v>2000000</v>
      </c>
      <c r="D1837">
        <f t="shared" si="56"/>
        <v>1590010</v>
      </c>
      <c r="E1837">
        <f t="shared" si="57"/>
        <v>79.500500000000002</v>
      </c>
    </row>
    <row r="1838" spans="1:5" x14ac:dyDescent="0.3">
      <c r="A1838" t="s">
        <v>26731</v>
      </c>
      <c r="B1838">
        <v>14060950</v>
      </c>
      <c r="C1838">
        <v>12500000</v>
      </c>
      <c r="D1838">
        <f t="shared" si="56"/>
        <v>1560950</v>
      </c>
      <c r="E1838">
        <f t="shared" si="57"/>
        <v>12.4876</v>
      </c>
    </row>
    <row r="1839" spans="1:5" x14ac:dyDescent="0.3">
      <c r="A1839" t="s">
        <v>26640</v>
      </c>
      <c r="B1839">
        <v>15549702</v>
      </c>
      <c r="C1839">
        <v>14000000</v>
      </c>
      <c r="D1839">
        <f t="shared" si="56"/>
        <v>1549702</v>
      </c>
      <c r="E1839">
        <f t="shared" si="57"/>
        <v>11.0693</v>
      </c>
    </row>
    <row r="1840" spans="1:5" x14ac:dyDescent="0.3">
      <c r="A1840" t="s">
        <v>27808</v>
      </c>
      <c r="B1840">
        <v>2047570</v>
      </c>
      <c r="C1840">
        <v>500000</v>
      </c>
      <c r="D1840">
        <f t="shared" si="56"/>
        <v>1547570</v>
      </c>
      <c r="E1840">
        <f t="shared" si="57"/>
        <v>309.51399999999995</v>
      </c>
    </row>
    <row r="1841" spans="1:5" x14ac:dyDescent="0.3">
      <c r="A1841" t="s">
        <v>27244</v>
      </c>
      <c r="B1841">
        <v>7518876</v>
      </c>
      <c r="C1841">
        <v>6000000</v>
      </c>
      <c r="D1841">
        <f t="shared" si="56"/>
        <v>1518876</v>
      </c>
      <c r="E1841">
        <f t="shared" si="57"/>
        <v>25.314599999999999</v>
      </c>
    </row>
    <row r="1842" spans="1:5" x14ac:dyDescent="0.3">
      <c r="A1842" t="s">
        <v>27731</v>
      </c>
      <c r="B1842">
        <v>2508841</v>
      </c>
      <c r="C1842">
        <v>1000000</v>
      </c>
      <c r="D1842">
        <f t="shared" si="56"/>
        <v>1508841</v>
      </c>
      <c r="E1842">
        <f t="shared" si="57"/>
        <v>150.88410000000002</v>
      </c>
    </row>
    <row r="1843" spans="1:5" x14ac:dyDescent="0.3">
      <c r="A1843" t="s">
        <v>26641</v>
      </c>
      <c r="B1843">
        <v>15483540</v>
      </c>
      <c r="C1843">
        <v>14000000</v>
      </c>
      <c r="D1843">
        <f t="shared" si="56"/>
        <v>1483540</v>
      </c>
      <c r="E1843">
        <f t="shared" si="57"/>
        <v>10.596714285714286</v>
      </c>
    </row>
    <row r="1844" spans="1:5" x14ac:dyDescent="0.3">
      <c r="A1844" t="s">
        <v>26560</v>
      </c>
      <c r="B1844">
        <v>16459004</v>
      </c>
      <c r="C1844">
        <v>15000000</v>
      </c>
      <c r="D1844">
        <f t="shared" si="56"/>
        <v>1459004</v>
      </c>
      <c r="E1844">
        <f t="shared" si="57"/>
        <v>9.7266933333333334</v>
      </c>
    </row>
    <row r="1845" spans="1:5" x14ac:dyDescent="0.3">
      <c r="A1845" t="s">
        <v>27903</v>
      </c>
      <c r="B1845">
        <v>1573712</v>
      </c>
      <c r="C1845">
        <v>125000</v>
      </c>
      <c r="D1845">
        <f t="shared" si="56"/>
        <v>1448712</v>
      </c>
      <c r="E1845">
        <f t="shared" si="57"/>
        <v>1158.9695999999999</v>
      </c>
    </row>
    <row r="1846" spans="1:5" x14ac:dyDescent="0.3">
      <c r="A1846" t="s">
        <v>27544</v>
      </c>
      <c r="B1846">
        <v>3645438</v>
      </c>
      <c r="C1846">
        <v>2200000</v>
      </c>
      <c r="D1846">
        <f t="shared" si="56"/>
        <v>1445438</v>
      </c>
      <c r="E1846">
        <f t="shared" si="57"/>
        <v>65.701727272727268</v>
      </c>
    </row>
    <row r="1847" spans="1:5" x14ac:dyDescent="0.3">
      <c r="A1847" t="s">
        <v>26196</v>
      </c>
      <c r="B1847">
        <v>21413105</v>
      </c>
      <c r="C1847">
        <v>20000000</v>
      </c>
      <c r="D1847">
        <f t="shared" si="56"/>
        <v>1413105</v>
      </c>
      <c r="E1847">
        <f t="shared" si="57"/>
        <v>7.0655250000000001</v>
      </c>
    </row>
    <row r="1848" spans="1:5" x14ac:dyDescent="0.3">
      <c r="A1848" t="s">
        <v>27275</v>
      </c>
      <c r="B1848">
        <v>7009668</v>
      </c>
      <c r="C1848">
        <v>5600000</v>
      </c>
      <c r="D1848">
        <f t="shared" si="56"/>
        <v>1409668</v>
      </c>
      <c r="E1848">
        <f t="shared" si="57"/>
        <v>25.172642857142858</v>
      </c>
    </row>
    <row r="1849" spans="1:5" x14ac:dyDescent="0.3">
      <c r="A1849" t="s">
        <v>27161</v>
      </c>
      <c r="B1849">
        <v>8373585</v>
      </c>
      <c r="C1849">
        <v>7000000</v>
      </c>
      <c r="D1849">
        <f t="shared" si="56"/>
        <v>1373585</v>
      </c>
      <c r="E1849">
        <f t="shared" si="57"/>
        <v>19.622642857142857</v>
      </c>
    </row>
    <row r="1850" spans="1:5" x14ac:dyDescent="0.3">
      <c r="A1850" t="s">
        <v>27856</v>
      </c>
      <c r="B1850">
        <v>1652472</v>
      </c>
      <c r="C1850">
        <v>300000</v>
      </c>
      <c r="D1850">
        <f t="shared" si="56"/>
        <v>1352472</v>
      </c>
      <c r="E1850">
        <f t="shared" si="57"/>
        <v>450.82399999999996</v>
      </c>
    </row>
    <row r="1851" spans="1:5" x14ac:dyDescent="0.3">
      <c r="A1851" t="s">
        <v>27608</v>
      </c>
      <c r="B1851">
        <v>3335839</v>
      </c>
      <c r="C1851">
        <v>2000000</v>
      </c>
      <c r="D1851">
        <f t="shared" si="56"/>
        <v>1335839</v>
      </c>
      <c r="E1851">
        <f t="shared" si="57"/>
        <v>66.79195</v>
      </c>
    </row>
    <row r="1852" spans="1:5" x14ac:dyDescent="0.3">
      <c r="A1852" t="s">
        <v>27842</v>
      </c>
      <c r="B1852">
        <v>1689999</v>
      </c>
      <c r="C1852">
        <v>400000</v>
      </c>
      <c r="D1852">
        <f t="shared" si="56"/>
        <v>1289999</v>
      </c>
      <c r="E1852">
        <f t="shared" si="57"/>
        <v>322.49975000000001</v>
      </c>
    </row>
    <row r="1853" spans="1:5" x14ac:dyDescent="0.3">
      <c r="A1853" t="s">
        <v>27777</v>
      </c>
      <c r="B1853">
        <v>2073984</v>
      </c>
      <c r="C1853">
        <v>800000</v>
      </c>
      <c r="D1853">
        <f t="shared" si="56"/>
        <v>1273984</v>
      </c>
      <c r="E1853">
        <f t="shared" si="57"/>
        <v>159.24799999999999</v>
      </c>
    </row>
    <row r="1854" spans="1:5" x14ac:dyDescent="0.3">
      <c r="A1854" t="s">
        <v>27639</v>
      </c>
      <c r="B1854">
        <v>3050934</v>
      </c>
      <c r="C1854">
        <v>1800000</v>
      </c>
      <c r="D1854">
        <f t="shared" si="56"/>
        <v>1250934</v>
      </c>
      <c r="E1854">
        <f t="shared" si="57"/>
        <v>69.49633333333334</v>
      </c>
    </row>
    <row r="1855" spans="1:5" x14ac:dyDescent="0.3">
      <c r="A1855" t="s">
        <v>27285</v>
      </c>
      <c r="B1855">
        <v>6239558</v>
      </c>
      <c r="C1855">
        <v>5000000</v>
      </c>
      <c r="D1855">
        <f t="shared" si="56"/>
        <v>1239558</v>
      </c>
      <c r="E1855">
        <f t="shared" si="57"/>
        <v>24.791160000000001</v>
      </c>
    </row>
    <row r="1856" spans="1:5" x14ac:dyDescent="0.3">
      <c r="A1856" t="s">
        <v>24442</v>
      </c>
      <c r="B1856">
        <v>101228120</v>
      </c>
      <c r="C1856">
        <v>100000000</v>
      </c>
      <c r="D1856">
        <f t="shared" si="56"/>
        <v>1228120</v>
      </c>
      <c r="E1856">
        <f t="shared" si="57"/>
        <v>1.2281200000000001</v>
      </c>
    </row>
    <row r="1857" spans="1:5" x14ac:dyDescent="0.3">
      <c r="A1857" t="s">
        <v>27894</v>
      </c>
      <c r="B1857">
        <v>1316074</v>
      </c>
      <c r="C1857">
        <v>100000</v>
      </c>
      <c r="D1857">
        <f t="shared" si="56"/>
        <v>1216074</v>
      </c>
      <c r="E1857">
        <f t="shared" si="57"/>
        <v>1216.0740000000001</v>
      </c>
    </row>
    <row r="1858" spans="1:5" x14ac:dyDescent="0.3">
      <c r="A1858" t="s">
        <v>27922</v>
      </c>
      <c r="B1858">
        <v>1227508</v>
      </c>
      <c r="C1858">
        <v>23000</v>
      </c>
      <c r="D1858">
        <f t="shared" ref="D1858:D1921" si="58">B1858-C1858</f>
        <v>1204508</v>
      </c>
      <c r="E1858">
        <f t="shared" ref="E1858:E1921" si="59">(D1858/C1858)*100</f>
        <v>5236.9913043478264</v>
      </c>
    </row>
    <row r="1859" spans="1:5" x14ac:dyDescent="0.3">
      <c r="A1859" t="s">
        <v>26200</v>
      </c>
      <c r="B1859">
        <v>21200000</v>
      </c>
      <c r="C1859">
        <v>20000000</v>
      </c>
      <c r="D1859">
        <f t="shared" si="58"/>
        <v>1200000</v>
      </c>
      <c r="E1859">
        <f t="shared" si="59"/>
        <v>6</v>
      </c>
    </row>
    <row r="1860" spans="1:5" x14ac:dyDescent="0.3">
      <c r="A1860" t="s">
        <v>27728</v>
      </c>
      <c r="B1860">
        <v>7186670</v>
      </c>
      <c r="C1860">
        <v>6000000</v>
      </c>
      <c r="D1860">
        <f t="shared" si="58"/>
        <v>1186670</v>
      </c>
      <c r="E1860">
        <f t="shared" si="59"/>
        <v>19.777833333333334</v>
      </c>
    </row>
    <row r="1861" spans="1:5" x14ac:dyDescent="0.3">
      <c r="A1861" t="s">
        <v>24995</v>
      </c>
      <c r="B1861">
        <v>51178893</v>
      </c>
      <c r="C1861">
        <v>50000000</v>
      </c>
      <c r="D1861">
        <f t="shared" si="58"/>
        <v>1178893</v>
      </c>
      <c r="E1861">
        <f t="shared" si="59"/>
        <v>2.3577859999999999</v>
      </c>
    </row>
    <row r="1862" spans="1:5" x14ac:dyDescent="0.3">
      <c r="A1862" t="s">
        <v>25421</v>
      </c>
      <c r="B1862">
        <v>39177215</v>
      </c>
      <c r="C1862">
        <v>38000000</v>
      </c>
      <c r="D1862">
        <f t="shared" si="58"/>
        <v>1177215</v>
      </c>
      <c r="E1862">
        <f t="shared" si="59"/>
        <v>3.0979342105263159</v>
      </c>
    </row>
    <row r="1863" spans="1:5" x14ac:dyDescent="0.3">
      <c r="A1863" t="s">
        <v>26021</v>
      </c>
      <c r="B1863">
        <v>25167270</v>
      </c>
      <c r="C1863">
        <v>24000000</v>
      </c>
      <c r="D1863">
        <f t="shared" si="58"/>
        <v>1167270</v>
      </c>
      <c r="E1863">
        <f t="shared" si="59"/>
        <v>4.8636249999999999</v>
      </c>
    </row>
    <row r="1864" spans="1:5" x14ac:dyDescent="0.3">
      <c r="A1864" t="s">
        <v>27029</v>
      </c>
      <c r="B1864">
        <v>10161099</v>
      </c>
      <c r="C1864">
        <v>9000000</v>
      </c>
      <c r="D1864">
        <f t="shared" si="58"/>
        <v>1161099</v>
      </c>
      <c r="E1864">
        <f t="shared" si="59"/>
        <v>12.9011</v>
      </c>
    </row>
    <row r="1865" spans="1:5" x14ac:dyDescent="0.3">
      <c r="A1865" t="s">
        <v>27347</v>
      </c>
      <c r="B1865">
        <v>6157157</v>
      </c>
      <c r="C1865">
        <v>5000000</v>
      </c>
      <c r="D1865">
        <f t="shared" si="58"/>
        <v>1157157</v>
      </c>
      <c r="E1865">
        <f t="shared" si="59"/>
        <v>23.143140000000002</v>
      </c>
    </row>
    <row r="1866" spans="1:5" x14ac:dyDescent="0.3">
      <c r="A1866" t="s">
        <v>27518</v>
      </c>
      <c r="B1866">
        <v>4142507</v>
      </c>
      <c r="C1866">
        <v>3000000</v>
      </c>
      <c r="D1866">
        <f t="shared" si="58"/>
        <v>1142507</v>
      </c>
      <c r="E1866">
        <f t="shared" si="59"/>
        <v>38.08356666666667</v>
      </c>
    </row>
    <row r="1867" spans="1:5" x14ac:dyDescent="0.3">
      <c r="A1867" t="s">
        <v>27519</v>
      </c>
      <c r="B1867">
        <v>4109095</v>
      </c>
      <c r="C1867">
        <v>3000000</v>
      </c>
      <c r="D1867">
        <f t="shared" si="58"/>
        <v>1109095</v>
      </c>
      <c r="E1867">
        <f t="shared" si="59"/>
        <v>36.969833333333334</v>
      </c>
    </row>
    <row r="1868" spans="1:5" x14ac:dyDescent="0.3">
      <c r="A1868" t="s">
        <v>25441</v>
      </c>
      <c r="B1868">
        <v>41102171</v>
      </c>
      <c r="C1868">
        <v>40000000</v>
      </c>
      <c r="D1868">
        <f t="shared" si="58"/>
        <v>1102171</v>
      </c>
      <c r="E1868">
        <f t="shared" si="59"/>
        <v>2.7554275000000001</v>
      </c>
    </row>
    <row r="1869" spans="1:5" x14ac:dyDescent="0.3">
      <c r="A1869" t="s">
        <v>27189</v>
      </c>
      <c r="B1869">
        <v>7993039</v>
      </c>
      <c r="C1869">
        <v>6900000</v>
      </c>
      <c r="D1869">
        <f t="shared" si="58"/>
        <v>1093039</v>
      </c>
      <c r="E1869">
        <f t="shared" si="59"/>
        <v>15.841144927536233</v>
      </c>
    </row>
    <row r="1870" spans="1:5" x14ac:dyDescent="0.3">
      <c r="A1870" t="s">
        <v>24607</v>
      </c>
      <c r="B1870">
        <v>76081498</v>
      </c>
      <c r="C1870">
        <v>75000000</v>
      </c>
      <c r="D1870">
        <f t="shared" si="58"/>
        <v>1081498</v>
      </c>
      <c r="E1870">
        <f t="shared" si="59"/>
        <v>1.4419973333333334</v>
      </c>
    </row>
    <row r="1871" spans="1:5" x14ac:dyDescent="0.3">
      <c r="A1871" t="s">
        <v>27810</v>
      </c>
      <c r="B1871">
        <v>1127331</v>
      </c>
      <c r="C1871">
        <v>46000</v>
      </c>
      <c r="D1871">
        <f t="shared" si="58"/>
        <v>1081331</v>
      </c>
      <c r="E1871">
        <f t="shared" si="59"/>
        <v>2350.7195652173914</v>
      </c>
    </row>
    <row r="1872" spans="1:5" x14ac:dyDescent="0.3">
      <c r="A1872" t="s">
        <v>26643</v>
      </c>
      <c r="B1872">
        <v>15062898</v>
      </c>
      <c r="C1872">
        <v>14000000</v>
      </c>
      <c r="D1872">
        <f t="shared" si="58"/>
        <v>1062898</v>
      </c>
      <c r="E1872">
        <f t="shared" si="59"/>
        <v>7.5921285714285718</v>
      </c>
    </row>
    <row r="1873" spans="1:5" x14ac:dyDescent="0.3">
      <c r="A1873" t="s">
        <v>26874</v>
      </c>
      <c r="B1873">
        <v>11043445</v>
      </c>
      <c r="C1873">
        <v>10000000</v>
      </c>
      <c r="D1873">
        <f t="shared" si="58"/>
        <v>1043445</v>
      </c>
      <c r="E1873">
        <f t="shared" si="59"/>
        <v>10.43445</v>
      </c>
    </row>
    <row r="1874" spans="1:5" x14ac:dyDescent="0.3">
      <c r="A1874" t="s">
        <v>25192</v>
      </c>
      <c r="B1874">
        <v>51019112</v>
      </c>
      <c r="C1874">
        <v>50000000</v>
      </c>
      <c r="D1874">
        <f t="shared" si="58"/>
        <v>1019112</v>
      </c>
      <c r="E1874">
        <f t="shared" si="59"/>
        <v>2.038224</v>
      </c>
    </row>
    <row r="1875" spans="1:5" x14ac:dyDescent="0.3">
      <c r="A1875" t="s">
        <v>25583</v>
      </c>
      <c r="B1875">
        <v>34014398</v>
      </c>
      <c r="C1875">
        <v>33000000</v>
      </c>
      <c r="D1875">
        <f t="shared" si="58"/>
        <v>1014398</v>
      </c>
      <c r="E1875">
        <f t="shared" si="59"/>
        <v>3.0739333333333332</v>
      </c>
    </row>
    <row r="1876" spans="1:5" x14ac:dyDescent="0.3">
      <c r="A1876" t="s">
        <v>26031</v>
      </c>
      <c r="B1876">
        <v>25003072</v>
      </c>
      <c r="C1876">
        <v>24000000</v>
      </c>
      <c r="D1876">
        <f t="shared" si="58"/>
        <v>1003072</v>
      </c>
      <c r="E1876">
        <f t="shared" si="59"/>
        <v>4.1794666666666664</v>
      </c>
    </row>
    <row r="1877" spans="1:5" x14ac:dyDescent="0.3">
      <c r="A1877" t="s">
        <v>27698</v>
      </c>
      <c r="B1877">
        <v>2199853</v>
      </c>
      <c r="C1877">
        <v>1200000</v>
      </c>
      <c r="D1877">
        <f t="shared" si="58"/>
        <v>999853</v>
      </c>
      <c r="E1877">
        <f t="shared" si="59"/>
        <v>83.321083333333334</v>
      </c>
    </row>
    <row r="1878" spans="1:5" x14ac:dyDescent="0.3">
      <c r="A1878" t="s">
        <v>27841</v>
      </c>
      <c r="B1878">
        <v>1229197</v>
      </c>
      <c r="C1878">
        <v>229575</v>
      </c>
      <c r="D1878">
        <f t="shared" si="58"/>
        <v>999622</v>
      </c>
      <c r="E1878">
        <f t="shared" si="59"/>
        <v>435.4228465643036</v>
      </c>
    </row>
    <row r="1879" spans="1:5" x14ac:dyDescent="0.3">
      <c r="A1879" t="s">
        <v>27854</v>
      </c>
      <c r="B1879">
        <v>1281176</v>
      </c>
      <c r="C1879">
        <v>312000</v>
      </c>
      <c r="D1879">
        <f t="shared" si="58"/>
        <v>969176</v>
      </c>
      <c r="E1879">
        <f t="shared" si="59"/>
        <v>310.63333333333333</v>
      </c>
    </row>
    <row r="1880" spans="1:5" x14ac:dyDescent="0.3">
      <c r="A1880" t="s">
        <v>27733</v>
      </c>
      <c r="B1880">
        <v>1950218</v>
      </c>
      <c r="C1880">
        <v>1000000</v>
      </c>
      <c r="D1880">
        <f t="shared" si="58"/>
        <v>950218</v>
      </c>
      <c r="E1880">
        <f t="shared" si="59"/>
        <v>95.021799999999999</v>
      </c>
    </row>
    <row r="1881" spans="1:5" x14ac:dyDescent="0.3">
      <c r="A1881" t="s">
        <v>26789</v>
      </c>
      <c r="B1881">
        <v>12902790</v>
      </c>
      <c r="C1881">
        <v>12000000</v>
      </c>
      <c r="D1881">
        <f t="shared" si="58"/>
        <v>902790</v>
      </c>
      <c r="E1881">
        <f t="shared" si="59"/>
        <v>7.5232499999999991</v>
      </c>
    </row>
    <row r="1882" spans="1:5" x14ac:dyDescent="0.3">
      <c r="A1882" t="s">
        <v>27520</v>
      </c>
      <c r="B1882">
        <v>3902679</v>
      </c>
      <c r="C1882">
        <v>3000000</v>
      </c>
      <c r="D1882">
        <f t="shared" si="58"/>
        <v>902679</v>
      </c>
      <c r="E1882">
        <f t="shared" si="59"/>
        <v>30.089300000000001</v>
      </c>
    </row>
    <row r="1883" spans="1:5" x14ac:dyDescent="0.3">
      <c r="A1883" t="s">
        <v>27661</v>
      </c>
      <c r="B1883">
        <v>2365931</v>
      </c>
      <c r="C1883">
        <v>1500000</v>
      </c>
      <c r="D1883">
        <f t="shared" si="58"/>
        <v>865931</v>
      </c>
      <c r="E1883">
        <f t="shared" si="59"/>
        <v>57.728733333333338</v>
      </c>
    </row>
    <row r="1884" spans="1:5" x14ac:dyDescent="0.3">
      <c r="A1884" t="s">
        <v>27246</v>
      </c>
      <c r="B1884">
        <v>6851636</v>
      </c>
      <c r="C1884">
        <v>6000000</v>
      </c>
      <c r="D1884">
        <f t="shared" si="58"/>
        <v>851636</v>
      </c>
      <c r="E1884">
        <f t="shared" si="59"/>
        <v>14.193933333333334</v>
      </c>
    </row>
    <row r="1885" spans="1:5" x14ac:dyDescent="0.3">
      <c r="A1885" t="s">
        <v>25230</v>
      </c>
      <c r="B1885">
        <v>44834712</v>
      </c>
      <c r="C1885">
        <v>44000000</v>
      </c>
      <c r="D1885">
        <f t="shared" si="58"/>
        <v>834712</v>
      </c>
      <c r="E1885">
        <f t="shared" si="59"/>
        <v>1.897072727272727</v>
      </c>
    </row>
    <row r="1886" spans="1:5" x14ac:dyDescent="0.3">
      <c r="A1886" t="s">
        <v>27566</v>
      </c>
      <c r="B1886">
        <v>3325638</v>
      </c>
      <c r="C1886">
        <v>2500000</v>
      </c>
      <c r="D1886">
        <f t="shared" si="58"/>
        <v>825638</v>
      </c>
      <c r="E1886">
        <f t="shared" si="59"/>
        <v>33.02552</v>
      </c>
    </row>
    <row r="1887" spans="1:5" x14ac:dyDescent="0.3">
      <c r="A1887" t="s">
        <v>26937</v>
      </c>
      <c r="B1887">
        <v>10824921</v>
      </c>
      <c r="C1887">
        <v>10000000</v>
      </c>
      <c r="D1887">
        <f t="shared" si="58"/>
        <v>824921</v>
      </c>
      <c r="E1887">
        <f t="shared" si="59"/>
        <v>8.2492099999999997</v>
      </c>
    </row>
    <row r="1888" spans="1:5" x14ac:dyDescent="0.3">
      <c r="A1888" t="s">
        <v>25072</v>
      </c>
      <c r="B1888">
        <v>50815288</v>
      </c>
      <c r="C1888">
        <v>50000000</v>
      </c>
      <c r="D1888">
        <f t="shared" si="58"/>
        <v>815288</v>
      </c>
      <c r="E1888">
        <f t="shared" si="59"/>
        <v>1.6305759999999998</v>
      </c>
    </row>
    <row r="1889" spans="1:5" x14ac:dyDescent="0.3">
      <c r="A1889" t="s">
        <v>27881</v>
      </c>
      <c r="B1889">
        <v>1027119</v>
      </c>
      <c r="C1889">
        <v>225000</v>
      </c>
      <c r="D1889">
        <f t="shared" si="58"/>
        <v>802119</v>
      </c>
      <c r="E1889">
        <f t="shared" si="59"/>
        <v>356.49733333333336</v>
      </c>
    </row>
    <row r="1890" spans="1:5" x14ac:dyDescent="0.3">
      <c r="A1890" t="s">
        <v>27870</v>
      </c>
      <c r="B1890">
        <v>1050600</v>
      </c>
      <c r="C1890">
        <v>250000</v>
      </c>
      <c r="D1890">
        <f t="shared" si="58"/>
        <v>800600</v>
      </c>
      <c r="E1890">
        <f t="shared" si="59"/>
        <v>320.24</v>
      </c>
    </row>
    <row r="1891" spans="1:5" x14ac:dyDescent="0.3">
      <c r="A1891" t="s">
        <v>26386</v>
      </c>
      <c r="B1891">
        <v>3500000</v>
      </c>
      <c r="C1891">
        <v>2700000</v>
      </c>
      <c r="D1891">
        <f t="shared" si="58"/>
        <v>800000</v>
      </c>
      <c r="E1891">
        <f t="shared" si="59"/>
        <v>29.629629629629626</v>
      </c>
    </row>
    <row r="1892" spans="1:5" x14ac:dyDescent="0.3">
      <c r="A1892" t="s">
        <v>26104</v>
      </c>
      <c r="B1892">
        <v>22294341</v>
      </c>
      <c r="C1892">
        <v>21500000</v>
      </c>
      <c r="D1892">
        <f t="shared" si="58"/>
        <v>794341</v>
      </c>
      <c r="E1892">
        <f t="shared" si="59"/>
        <v>3.6946093023255813</v>
      </c>
    </row>
    <row r="1893" spans="1:5" x14ac:dyDescent="0.3">
      <c r="A1893" t="s">
        <v>27613</v>
      </c>
      <c r="B1893">
        <v>2283276</v>
      </c>
      <c r="C1893">
        <v>1500000</v>
      </c>
      <c r="D1893">
        <f t="shared" si="58"/>
        <v>783276</v>
      </c>
      <c r="E1893">
        <f t="shared" si="59"/>
        <v>52.218399999999995</v>
      </c>
    </row>
    <row r="1894" spans="1:5" x14ac:dyDescent="0.3">
      <c r="A1894" t="s">
        <v>25885</v>
      </c>
      <c r="B1894">
        <v>26761283</v>
      </c>
      <c r="C1894">
        <v>26000000</v>
      </c>
      <c r="D1894">
        <f t="shared" si="58"/>
        <v>761283</v>
      </c>
      <c r="E1894">
        <f t="shared" si="59"/>
        <v>2.9280115384615382</v>
      </c>
    </row>
    <row r="1895" spans="1:5" x14ac:dyDescent="0.3">
      <c r="A1895" t="s">
        <v>25816</v>
      </c>
      <c r="B1895">
        <v>28751715</v>
      </c>
      <c r="C1895">
        <v>28000000</v>
      </c>
      <c r="D1895">
        <f t="shared" si="58"/>
        <v>751715</v>
      </c>
      <c r="E1895">
        <f t="shared" si="59"/>
        <v>2.6846964285714288</v>
      </c>
    </row>
    <row r="1896" spans="1:5" x14ac:dyDescent="0.3">
      <c r="A1896" t="s">
        <v>27809</v>
      </c>
      <c r="B1896">
        <v>1250798</v>
      </c>
      <c r="C1896">
        <v>500000</v>
      </c>
      <c r="D1896">
        <f t="shared" si="58"/>
        <v>750798</v>
      </c>
      <c r="E1896">
        <f t="shared" si="59"/>
        <v>150.15959999999998</v>
      </c>
    </row>
    <row r="1897" spans="1:5" x14ac:dyDescent="0.3">
      <c r="A1897" t="s">
        <v>24974</v>
      </c>
      <c r="B1897">
        <v>55747724</v>
      </c>
      <c r="C1897">
        <v>55000000</v>
      </c>
      <c r="D1897">
        <f t="shared" si="58"/>
        <v>747724</v>
      </c>
      <c r="E1897">
        <f t="shared" si="59"/>
        <v>1.3594981818181817</v>
      </c>
    </row>
    <row r="1898" spans="1:5" x14ac:dyDescent="0.3">
      <c r="A1898" t="s">
        <v>27891</v>
      </c>
      <c r="B1898">
        <v>925402</v>
      </c>
      <c r="C1898">
        <v>180000</v>
      </c>
      <c r="D1898">
        <f t="shared" si="58"/>
        <v>745402</v>
      </c>
      <c r="E1898">
        <f t="shared" si="59"/>
        <v>414.11222222222221</v>
      </c>
    </row>
    <row r="1899" spans="1:5" x14ac:dyDescent="0.3">
      <c r="A1899" t="s">
        <v>27736</v>
      </c>
      <c r="B1899">
        <v>1744858</v>
      </c>
      <c r="C1899">
        <v>1000000</v>
      </c>
      <c r="D1899">
        <f t="shared" si="58"/>
        <v>744858</v>
      </c>
      <c r="E1899">
        <f t="shared" si="59"/>
        <v>74.485799999999998</v>
      </c>
    </row>
    <row r="1900" spans="1:5" x14ac:dyDescent="0.3">
      <c r="A1900" t="s">
        <v>27462</v>
      </c>
      <c r="B1900">
        <v>2706659</v>
      </c>
      <c r="C1900">
        <v>2000000</v>
      </c>
      <c r="D1900">
        <f t="shared" si="58"/>
        <v>706659</v>
      </c>
      <c r="E1900">
        <f t="shared" si="59"/>
        <v>35.332950000000004</v>
      </c>
    </row>
    <row r="1901" spans="1:5" x14ac:dyDescent="0.3">
      <c r="A1901" t="s">
        <v>25608</v>
      </c>
      <c r="B1901">
        <v>32701088</v>
      </c>
      <c r="C1901">
        <v>32000000</v>
      </c>
      <c r="D1901">
        <f t="shared" si="58"/>
        <v>701088</v>
      </c>
      <c r="E1901">
        <f t="shared" si="59"/>
        <v>2.1909000000000001</v>
      </c>
    </row>
    <row r="1902" spans="1:5" x14ac:dyDescent="0.3">
      <c r="A1902" t="s">
        <v>26561</v>
      </c>
      <c r="B1902">
        <v>15700000</v>
      </c>
      <c r="C1902">
        <v>15000000</v>
      </c>
      <c r="D1902">
        <f t="shared" si="58"/>
        <v>700000</v>
      </c>
      <c r="E1902">
        <f t="shared" si="59"/>
        <v>4.666666666666667</v>
      </c>
    </row>
    <row r="1903" spans="1:5" x14ac:dyDescent="0.3">
      <c r="A1903" t="s">
        <v>25585</v>
      </c>
      <c r="B1903">
        <v>33682273</v>
      </c>
      <c r="C1903">
        <v>33000000</v>
      </c>
      <c r="D1903">
        <f t="shared" si="58"/>
        <v>682273</v>
      </c>
      <c r="E1903">
        <f t="shared" si="59"/>
        <v>2.0674939393939393</v>
      </c>
    </row>
    <row r="1904" spans="1:5" x14ac:dyDescent="0.3">
      <c r="A1904" t="s">
        <v>27735</v>
      </c>
      <c r="B1904">
        <v>1677838</v>
      </c>
      <c r="C1904">
        <v>1000000</v>
      </c>
      <c r="D1904">
        <f t="shared" si="58"/>
        <v>677838</v>
      </c>
      <c r="E1904">
        <f t="shared" si="59"/>
        <v>67.783799999999999</v>
      </c>
    </row>
    <row r="1905" spans="1:5" x14ac:dyDescent="0.3">
      <c r="A1905" t="s">
        <v>27249</v>
      </c>
      <c r="B1905">
        <v>6670712</v>
      </c>
      <c r="C1905">
        <v>6000000</v>
      </c>
      <c r="D1905">
        <f t="shared" si="58"/>
        <v>670712</v>
      </c>
      <c r="E1905">
        <f t="shared" si="59"/>
        <v>11.178533333333334</v>
      </c>
    </row>
    <row r="1906" spans="1:5" x14ac:dyDescent="0.3">
      <c r="A1906" t="s">
        <v>27927</v>
      </c>
      <c r="B1906">
        <v>673780</v>
      </c>
      <c r="C1906">
        <v>10000</v>
      </c>
      <c r="D1906">
        <f t="shared" si="58"/>
        <v>663780</v>
      </c>
      <c r="E1906">
        <f t="shared" si="59"/>
        <v>6637.8</v>
      </c>
    </row>
    <row r="1907" spans="1:5" x14ac:dyDescent="0.3">
      <c r="A1907" t="s">
        <v>27859</v>
      </c>
      <c r="B1907">
        <v>856942</v>
      </c>
      <c r="C1907">
        <v>200000</v>
      </c>
      <c r="D1907">
        <f t="shared" si="58"/>
        <v>656942</v>
      </c>
      <c r="E1907">
        <f t="shared" si="59"/>
        <v>328.471</v>
      </c>
    </row>
    <row r="1908" spans="1:5" x14ac:dyDescent="0.3">
      <c r="A1908" t="s">
        <v>27871</v>
      </c>
      <c r="B1908">
        <v>902835</v>
      </c>
      <c r="C1908">
        <v>250000</v>
      </c>
      <c r="D1908">
        <f t="shared" si="58"/>
        <v>652835</v>
      </c>
      <c r="E1908">
        <f t="shared" si="59"/>
        <v>261.13400000000001</v>
      </c>
    </row>
    <row r="1909" spans="1:5" x14ac:dyDescent="0.3">
      <c r="A1909" t="s">
        <v>25944</v>
      </c>
      <c r="B1909">
        <v>25615792</v>
      </c>
      <c r="C1909">
        <v>25000000</v>
      </c>
      <c r="D1909">
        <f t="shared" si="58"/>
        <v>615792</v>
      </c>
      <c r="E1909">
        <f t="shared" si="59"/>
        <v>2.463168</v>
      </c>
    </row>
    <row r="1910" spans="1:5" x14ac:dyDescent="0.3">
      <c r="A1910" t="s">
        <v>27812</v>
      </c>
      <c r="B1910">
        <v>1114943</v>
      </c>
      <c r="C1910">
        <v>500000</v>
      </c>
      <c r="D1910">
        <f t="shared" si="58"/>
        <v>614943</v>
      </c>
      <c r="E1910">
        <f t="shared" si="59"/>
        <v>122.98860000000001</v>
      </c>
    </row>
    <row r="1911" spans="1:5" x14ac:dyDescent="0.3">
      <c r="A1911" t="s">
        <v>27813</v>
      </c>
      <c r="B1911">
        <v>1111615</v>
      </c>
      <c r="C1911">
        <v>500000</v>
      </c>
      <c r="D1911">
        <f t="shared" si="58"/>
        <v>611615</v>
      </c>
      <c r="E1911">
        <f t="shared" si="59"/>
        <v>122.32300000000001</v>
      </c>
    </row>
    <row r="1912" spans="1:5" x14ac:dyDescent="0.3">
      <c r="A1912" t="s">
        <v>26576</v>
      </c>
      <c r="B1912">
        <v>15608545</v>
      </c>
      <c r="C1912">
        <v>15000000</v>
      </c>
      <c r="D1912">
        <f t="shared" si="58"/>
        <v>608545</v>
      </c>
      <c r="E1912">
        <f t="shared" si="59"/>
        <v>4.0569666666666659</v>
      </c>
    </row>
    <row r="1913" spans="1:5" x14ac:dyDescent="0.3">
      <c r="A1913" t="s">
        <v>27765</v>
      </c>
      <c r="B1913">
        <v>1185783</v>
      </c>
      <c r="C1913">
        <v>590000</v>
      </c>
      <c r="D1913">
        <f t="shared" si="58"/>
        <v>595783</v>
      </c>
      <c r="E1913">
        <f t="shared" si="59"/>
        <v>100.98016949152542</v>
      </c>
    </row>
    <row r="1914" spans="1:5" x14ac:dyDescent="0.3">
      <c r="A1914" t="s">
        <v>27844</v>
      </c>
      <c r="B1914">
        <v>592014</v>
      </c>
      <c r="C1914">
        <v>218</v>
      </c>
      <c r="D1914">
        <f t="shared" si="58"/>
        <v>591796</v>
      </c>
      <c r="E1914">
        <f t="shared" si="59"/>
        <v>271466.05504587153</v>
      </c>
    </row>
    <row r="1915" spans="1:5" x14ac:dyDescent="0.3">
      <c r="A1915" t="s">
        <v>24869</v>
      </c>
      <c r="B1915">
        <v>60573641</v>
      </c>
      <c r="C1915">
        <v>60000000</v>
      </c>
      <c r="D1915">
        <f t="shared" si="58"/>
        <v>573641</v>
      </c>
      <c r="E1915">
        <f t="shared" si="59"/>
        <v>0.9560683333333333</v>
      </c>
    </row>
    <row r="1916" spans="1:5" x14ac:dyDescent="0.3">
      <c r="A1916" t="s">
        <v>26938</v>
      </c>
      <c r="B1916">
        <v>10561238</v>
      </c>
      <c r="C1916">
        <v>10000000</v>
      </c>
      <c r="D1916">
        <f t="shared" si="58"/>
        <v>561238</v>
      </c>
      <c r="E1916">
        <f t="shared" si="59"/>
        <v>5.6123799999999999</v>
      </c>
    </row>
    <row r="1917" spans="1:5" x14ac:dyDescent="0.3">
      <c r="A1917" t="s">
        <v>27521</v>
      </c>
      <c r="B1917">
        <v>3559990</v>
      </c>
      <c r="C1917">
        <v>3000000</v>
      </c>
      <c r="D1917">
        <f t="shared" si="58"/>
        <v>559990</v>
      </c>
      <c r="E1917">
        <f t="shared" si="59"/>
        <v>18.666333333333331</v>
      </c>
    </row>
    <row r="1918" spans="1:5" x14ac:dyDescent="0.3">
      <c r="A1918" t="s">
        <v>27609</v>
      </c>
      <c r="B1918">
        <v>2557668</v>
      </c>
      <c r="C1918">
        <v>2000000</v>
      </c>
      <c r="D1918">
        <f t="shared" si="58"/>
        <v>557668</v>
      </c>
      <c r="E1918">
        <f t="shared" si="59"/>
        <v>27.883400000000002</v>
      </c>
    </row>
    <row r="1919" spans="1:5" x14ac:dyDescent="0.3">
      <c r="A1919" t="s">
        <v>27554</v>
      </c>
      <c r="B1919">
        <v>3130592</v>
      </c>
      <c r="C1919">
        <v>2600000</v>
      </c>
      <c r="D1919">
        <f t="shared" si="58"/>
        <v>530592</v>
      </c>
      <c r="E1919">
        <f t="shared" si="59"/>
        <v>20.407384615384615</v>
      </c>
    </row>
    <row r="1920" spans="1:5" x14ac:dyDescent="0.3">
      <c r="A1920" t="s">
        <v>27781</v>
      </c>
      <c r="B1920">
        <v>1310270</v>
      </c>
      <c r="C1920">
        <v>780000</v>
      </c>
      <c r="D1920">
        <f t="shared" si="58"/>
        <v>530270</v>
      </c>
      <c r="E1920">
        <f t="shared" si="59"/>
        <v>67.983333333333334</v>
      </c>
    </row>
    <row r="1921" spans="1:5" x14ac:dyDescent="0.3">
      <c r="A1921" t="s">
        <v>25718</v>
      </c>
      <c r="B1921">
        <v>30523568</v>
      </c>
      <c r="C1921">
        <v>30000000</v>
      </c>
      <c r="D1921">
        <f t="shared" si="58"/>
        <v>523568</v>
      </c>
      <c r="E1921">
        <f t="shared" si="59"/>
        <v>1.7452266666666667</v>
      </c>
    </row>
    <row r="1922" spans="1:5" x14ac:dyDescent="0.3">
      <c r="A1922" t="s">
        <v>25714</v>
      </c>
      <c r="B1922">
        <v>30513940</v>
      </c>
      <c r="C1922">
        <v>30000000</v>
      </c>
      <c r="D1922">
        <f t="shared" ref="D1922:D1985" si="60">B1922-C1922</f>
        <v>513940</v>
      </c>
      <c r="E1922">
        <f t="shared" ref="E1922:E1985" si="61">(D1922/C1922)*100</f>
        <v>1.7131333333333332</v>
      </c>
    </row>
    <row r="1923" spans="1:5" x14ac:dyDescent="0.3">
      <c r="A1923" t="s">
        <v>27610</v>
      </c>
      <c r="B1923">
        <v>2506446</v>
      </c>
      <c r="C1923">
        <v>2000000</v>
      </c>
      <c r="D1923">
        <f t="shared" si="60"/>
        <v>506446</v>
      </c>
      <c r="E1923">
        <f t="shared" si="61"/>
        <v>25.322299999999998</v>
      </c>
    </row>
    <row r="1924" spans="1:5" x14ac:dyDescent="0.3">
      <c r="A1924" t="s">
        <v>27814</v>
      </c>
      <c r="B1924">
        <v>985341</v>
      </c>
      <c r="C1924">
        <v>500000</v>
      </c>
      <c r="D1924">
        <f t="shared" si="60"/>
        <v>485341</v>
      </c>
      <c r="E1924">
        <f t="shared" si="61"/>
        <v>97.068200000000004</v>
      </c>
    </row>
    <row r="1925" spans="1:5" x14ac:dyDescent="0.3">
      <c r="A1925" t="s">
        <v>27348</v>
      </c>
      <c r="B1925">
        <v>5480318</v>
      </c>
      <c r="C1925">
        <v>5000000</v>
      </c>
      <c r="D1925">
        <f t="shared" si="60"/>
        <v>480318</v>
      </c>
      <c r="E1925">
        <f t="shared" si="61"/>
        <v>9.6063600000000005</v>
      </c>
    </row>
    <row r="1926" spans="1:5" x14ac:dyDescent="0.3">
      <c r="A1926" t="s">
        <v>27910</v>
      </c>
      <c r="B1926">
        <v>536767</v>
      </c>
      <c r="C1926">
        <v>60000</v>
      </c>
      <c r="D1926">
        <f t="shared" si="60"/>
        <v>476767</v>
      </c>
      <c r="E1926">
        <f t="shared" si="61"/>
        <v>794.61166666666668</v>
      </c>
    </row>
    <row r="1927" spans="1:5" x14ac:dyDescent="0.3">
      <c r="A1927" t="s">
        <v>27170</v>
      </c>
      <c r="B1927">
        <v>7455447</v>
      </c>
      <c r="C1927">
        <v>7000000</v>
      </c>
      <c r="D1927">
        <f t="shared" si="60"/>
        <v>455447</v>
      </c>
      <c r="E1927">
        <f t="shared" si="61"/>
        <v>6.5063857142857149</v>
      </c>
    </row>
    <row r="1928" spans="1:5" x14ac:dyDescent="0.3">
      <c r="A1928" t="s">
        <v>27790</v>
      </c>
      <c r="B1928">
        <v>1141829</v>
      </c>
      <c r="C1928">
        <v>700000</v>
      </c>
      <c r="D1928">
        <f t="shared" si="60"/>
        <v>441829</v>
      </c>
      <c r="E1928">
        <f t="shared" si="61"/>
        <v>63.118428571428574</v>
      </c>
    </row>
    <row r="1929" spans="1:5" x14ac:dyDescent="0.3">
      <c r="A1929" t="s">
        <v>27929</v>
      </c>
      <c r="B1929">
        <v>424760</v>
      </c>
      <c r="C1929">
        <v>7000</v>
      </c>
      <c r="D1929">
        <f t="shared" si="60"/>
        <v>417760</v>
      </c>
      <c r="E1929">
        <f t="shared" si="61"/>
        <v>5968</v>
      </c>
    </row>
    <row r="1930" spans="1:5" x14ac:dyDescent="0.3">
      <c r="A1930" t="s">
        <v>25883</v>
      </c>
      <c r="B1930">
        <v>25517500</v>
      </c>
      <c r="C1930">
        <v>25100000</v>
      </c>
      <c r="D1930">
        <f t="shared" si="60"/>
        <v>417500</v>
      </c>
      <c r="E1930">
        <f t="shared" si="61"/>
        <v>1.6633466135458168</v>
      </c>
    </row>
    <row r="1931" spans="1:5" x14ac:dyDescent="0.3">
      <c r="A1931" t="s">
        <v>27811</v>
      </c>
      <c r="B1931">
        <v>906666</v>
      </c>
      <c r="C1931">
        <v>500000</v>
      </c>
      <c r="D1931">
        <f t="shared" si="60"/>
        <v>406666</v>
      </c>
      <c r="E1931">
        <f t="shared" si="61"/>
        <v>81.333200000000005</v>
      </c>
    </row>
    <row r="1932" spans="1:5" x14ac:dyDescent="0.3">
      <c r="A1932" t="s">
        <v>27772</v>
      </c>
      <c r="B1932">
        <v>1243961</v>
      </c>
      <c r="C1932">
        <v>850000</v>
      </c>
      <c r="D1932">
        <f t="shared" si="60"/>
        <v>393961</v>
      </c>
      <c r="E1932">
        <f t="shared" si="61"/>
        <v>46.348352941176465</v>
      </c>
    </row>
    <row r="1933" spans="1:5" x14ac:dyDescent="0.3">
      <c r="A1933" t="s">
        <v>24612</v>
      </c>
      <c r="B1933">
        <v>80360866</v>
      </c>
      <c r="C1933">
        <v>80000000</v>
      </c>
      <c r="D1933">
        <f t="shared" si="60"/>
        <v>360866</v>
      </c>
      <c r="E1933">
        <f t="shared" si="61"/>
        <v>0.45108250000000005</v>
      </c>
    </row>
    <row r="1934" spans="1:5" x14ac:dyDescent="0.3">
      <c r="A1934" t="s">
        <v>27892</v>
      </c>
      <c r="B1934">
        <v>469947</v>
      </c>
      <c r="C1934">
        <v>120000</v>
      </c>
      <c r="D1934">
        <f t="shared" si="60"/>
        <v>349947</v>
      </c>
      <c r="E1934">
        <f t="shared" si="61"/>
        <v>291.6225</v>
      </c>
    </row>
    <row r="1935" spans="1:5" x14ac:dyDescent="0.3">
      <c r="A1935" t="s">
        <v>27683</v>
      </c>
      <c r="B1935">
        <v>1647780</v>
      </c>
      <c r="C1935">
        <v>1300000</v>
      </c>
      <c r="D1935">
        <f t="shared" si="60"/>
        <v>347780</v>
      </c>
      <c r="E1935">
        <f t="shared" si="61"/>
        <v>26.752307692307692</v>
      </c>
    </row>
    <row r="1936" spans="1:5" x14ac:dyDescent="0.3">
      <c r="A1936" t="s">
        <v>26463</v>
      </c>
      <c r="B1936">
        <v>16346122</v>
      </c>
      <c r="C1936">
        <v>16000000</v>
      </c>
      <c r="D1936">
        <f t="shared" si="60"/>
        <v>346122</v>
      </c>
      <c r="E1936">
        <f t="shared" si="61"/>
        <v>2.1632625000000001</v>
      </c>
    </row>
    <row r="1937" spans="1:5" x14ac:dyDescent="0.3">
      <c r="A1937" t="s">
        <v>26357</v>
      </c>
      <c r="B1937">
        <v>18329466</v>
      </c>
      <c r="C1937">
        <v>18000000</v>
      </c>
      <c r="D1937">
        <f t="shared" si="60"/>
        <v>329466</v>
      </c>
      <c r="E1937">
        <f t="shared" si="61"/>
        <v>1.8303666666666667</v>
      </c>
    </row>
    <row r="1938" spans="1:5" x14ac:dyDescent="0.3">
      <c r="A1938" t="s">
        <v>27915</v>
      </c>
      <c r="B1938">
        <v>389804</v>
      </c>
      <c r="C1938">
        <v>65000</v>
      </c>
      <c r="D1938">
        <f t="shared" si="60"/>
        <v>324804</v>
      </c>
      <c r="E1938">
        <f t="shared" si="61"/>
        <v>499.69846153846157</v>
      </c>
    </row>
    <row r="1939" spans="1:5" x14ac:dyDescent="0.3">
      <c r="A1939" t="s">
        <v>25836</v>
      </c>
      <c r="B1939">
        <v>13823741</v>
      </c>
      <c r="C1939">
        <v>13500000</v>
      </c>
      <c r="D1939">
        <f t="shared" si="60"/>
        <v>323741</v>
      </c>
      <c r="E1939">
        <f t="shared" si="61"/>
        <v>2.3980814814814817</v>
      </c>
    </row>
    <row r="1940" spans="1:5" x14ac:dyDescent="0.3">
      <c r="A1940" t="s">
        <v>27349</v>
      </c>
      <c r="B1940">
        <v>5308707</v>
      </c>
      <c r="C1940">
        <v>5000000</v>
      </c>
      <c r="D1940">
        <f t="shared" si="60"/>
        <v>308707</v>
      </c>
      <c r="E1940">
        <f t="shared" si="61"/>
        <v>6.1741400000000004</v>
      </c>
    </row>
    <row r="1941" spans="1:5" x14ac:dyDescent="0.3">
      <c r="A1941" t="s">
        <v>27427</v>
      </c>
      <c r="B1941">
        <v>4301331</v>
      </c>
      <c r="C1941">
        <v>4000000</v>
      </c>
      <c r="D1941">
        <f t="shared" si="60"/>
        <v>301331</v>
      </c>
      <c r="E1941">
        <f t="shared" si="61"/>
        <v>7.5332750000000006</v>
      </c>
    </row>
    <row r="1942" spans="1:5" x14ac:dyDescent="0.3">
      <c r="A1942" t="s">
        <v>27711</v>
      </c>
      <c r="B1942">
        <v>1400000</v>
      </c>
      <c r="C1942">
        <v>1100000</v>
      </c>
      <c r="D1942">
        <f t="shared" si="60"/>
        <v>300000</v>
      </c>
      <c r="E1942">
        <f t="shared" si="61"/>
        <v>27.27272727272727</v>
      </c>
    </row>
    <row r="1943" spans="1:5" x14ac:dyDescent="0.3">
      <c r="A1943" t="s">
        <v>27569</v>
      </c>
      <c r="B1943">
        <v>333658</v>
      </c>
      <c r="C1943">
        <v>34000</v>
      </c>
      <c r="D1943">
        <f t="shared" si="60"/>
        <v>299658</v>
      </c>
      <c r="E1943">
        <f t="shared" si="61"/>
        <v>881.34705882352944</v>
      </c>
    </row>
    <row r="1944" spans="1:5" x14ac:dyDescent="0.3">
      <c r="A1944" t="s">
        <v>27474</v>
      </c>
      <c r="B1944">
        <v>3293258</v>
      </c>
      <c r="C1944">
        <v>3000000</v>
      </c>
      <c r="D1944">
        <f t="shared" si="60"/>
        <v>293258</v>
      </c>
      <c r="E1944">
        <f t="shared" si="61"/>
        <v>9.775266666666667</v>
      </c>
    </row>
    <row r="1945" spans="1:5" x14ac:dyDescent="0.3">
      <c r="A1945" t="s">
        <v>27162</v>
      </c>
      <c r="B1945">
        <v>7292175</v>
      </c>
      <c r="C1945">
        <v>7000000</v>
      </c>
      <c r="D1945">
        <f t="shared" si="60"/>
        <v>292175</v>
      </c>
      <c r="E1945">
        <f t="shared" si="61"/>
        <v>4.1739285714285712</v>
      </c>
    </row>
    <row r="1946" spans="1:5" x14ac:dyDescent="0.3">
      <c r="A1946" t="s">
        <v>27084</v>
      </c>
      <c r="B1946">
        <v>8279017</v>
      </c>
      <c r="C1946">
        <v>8000000</v>
      </c>
      <c r="D1946">
        <f t="shared" si="60"/>
        <v>279017</v>
      </c>
      <c r="E1946">
        <f t="shared" si="61"/>
        <v>3.4877125000000002</v>
      </c>
    </row>
    <row r="1947" spans="1:5" x14ac:dyDescent="0.3">
      <c r="A1947" t="s">
        <v>27734</v>
      </c>
      <c r="B1947">
        <v>1277257</v>
      </c>
      <c r="C1947">
        <v>1000000</v>
      </c>
      <c r="D1947">
        <f t="shared" si="60"/>
        <v>277257</v>
      </c>
      <c r="E1947">
        <f t="shared" si="61"/>
        <v>27.725699999999996</v>
      </c>
    </row>
    <row r="1948" spans="1:5" x14ac:dyDescent="0.3">
      <c r="A1948" t="s">
        <v>26078</v>
      </c>
      <c r="B1948">
        <v>22264487</v>
      </c>
      <c r="C1948">
        <v>22000000</v>
      </c>
      <c r="D1948">
        <f t="shared" si="60"/>
        <v>264487</v>
      </c>
      <c r="E1948">
        <f t="shared" si="61"/>
        <v>1.2022136363636364</v>
      </c>
    </row>
    <row r="1949" spans="1:5" x14ac:dyDescent="0.3">
      <c r="A1949" t="s">
        <v>26128</v>
      </c>
      <c r="B1949">
        <v>20259297</v>
      </c>
      <c r="C1949">
        <v>20000000</v>
      </c>
      <c r="D1949">
        <f t="shared" si="60"/>
        <v>259297</v>
      </c>
      <c r="E1949">
        <f t="shared" si="61"/>
        <v>1.2964850000000001</v>
      </c>
    </row>
    <row r="1950" spans="1:5" x14ac:dyDescent="0.3">
      <c r="A1950" t="s">
        <v>27708</v>
      </c>
      <c r="B1950">
        <v>2850263</v>
      </c>
      <c r="C1950">
        <v>2600000</v>
      </c>
      <c r="D1950">
        <f t="shared" si="60"/>
        <v>250263</v>
      </c>
      <c r="E1950">
        <f t="shared" si="61"/>
        <v>9.6254999999999988</v>
      </c>
    </row>
    <row r="1951" spans="1:5" x14ac:dyDescent="0.3">
      <c r="A1951" t="s">
        <v>27646</v>
      </c>
      <c r="B1951">
        <v>1943649</v>
      </c>
      <c r="C1951">
        <v>1700000</v>
      </c>
      <c r="D1951">
        <f t="shared" si="60"/>
        <v>243649</v>
      </c>
      <c r="E1951">
        <f t="shared" si="61"/>
        <v>14.332294117647059</v>
      </c>
    </row>
    <row r="1952" spans="1:5" x14ac:dyDescent="0.3">
      <c r="A1952" t="s">
        <v>27848</v>
      </c>
      <c r="B1952">
        <v>617172</v>
      </c>
      <c r="C1952">
        <v>375000</v>
      </c>
      <c r="D1952">
        <f t="shared" si="60"/>
        <v>242172</v>
      </c>
      <c r="E1952">
        <f t="shared" si="61"/>
        <v>64.5792</v>
      </c>
    </row>
    <row r="1953" spans="1:5" x14ac:dyDescent="0.3">
      <c r="A1953" t="s">
        <v>26202</v>
      </c>
      <c r="B1953">
        <v>20241395</v>
      </c>
      <c r="C1953">
        <v>20000000</v>
      </c>
      <c r="D1953">
        <f t="shared" si="60"/>
        <v>241395</v>
      </c>
      <c r="E1953">
        <f t="shared" si="61"/>
        <v>1.2069750000000001</v>
      </c>
    </row>
    <row r="1954" spans="1:5" x14ac:dyDescent="0.3">
      <c r="A1954" t="s">
        <v>27917</v>
      </c>
      <c r="B1954">
        <v>277233</v>
      </c>
      <c r="C1954">
        <v>40000</v>
      </c>
      <c r="D1954">
        <f t="shared" si="60"/>
        <v>237233</v>
      </c>
      <c r="E1954">
        <f t="shared" si="61"/>
        <v>593.08249999999998</v>
      </c>
    </row>
    <row r="1955" spans="1:5" x14ac:dyDescent="0.3">
      <c r="A1955" t="s">
        <v>24698</v>
      </c>
      <c r="B1955">
        <v>70224196</v>
      </c>
      <c r="C1955">
        <v>70000000</v>
      </c>
      <c r="D1955">
        <f t="shared" si="60"/>
        <v>224196</v>
      </c>
      <c r="E1955">
        <f t="shared" si="61"/>
        <v>0.32028000000000001</v>
      </c>
    </row>
    <row r="1956" spans="1:5" x14ac:dyDescent="0.3">
      <c r="A1956" t="s">
        <v>27918</v>
      </c>
      <c r="B1956">
        <v>243768</v>
      </c>
      <c r="C1956">
        <v>30000</v>
      </c>
      <c r="D1956">
        <f t="shared" si="60"/>
        <v>213768</v>
      </c>
      <c r="E1956">
        <f t="shared" si="61"/>
        <v>712.56000000000006</v>
      </c>
    </row>
    <row r="1957" spans="1:5" x14ac:dyDescent="0.3">
      <c r="A1957" t="s">
        <v>26464</v>
      </c>
      <c r="B1957">
        <v>16204793</v>
      </c>
      <c r="C1957">
        <v>16000000</v>
      </c>
      <c r="D1957">
        <f t="shared" si="60"/>
        <v>204793</v>
      </c>
      <c r="E1957">
        <f t="shared" si="61"/>
        <v>1.2799562500000001</v>
      </c>
    </row>
    <row r="1958" spans="1:5" x14ac:dyDescent="0.3">
      <c r="A1958" t="s">
        <v>25089</v>
      </c>
      <c r="B1958">
        <v>40203020</v>
      </c>
      <c r="C1958">
        <v>40000000</v>
      </c>
      <c r="D1958">
        <f t="shared" si="60"/>
        <v>203020</v>
      </c>
      <c r="E1958">
        <f t="shared" si="61"/>
        <v>0.50755000000000006</v>
      </c>
    </row>
    <row r="1959" spans="1:5" x14ac:dyDescent="0.3">
      <c r="A1959" t="s">
        <v>27776</v>
      </c>
      <c r="B1959">
        <v>1001437</v>
      </c>
      <c r="C1959">
        <v>800000</v>
      </c>
      <c r="D1959">
        <f t="shared" si="60"/>
        <v>201437</v>
      </c>
      <c r="E1959">
        <f t="shared" si="61"/>
        <v>25.179625000000001</v>
      </c>
    </row>
    <row r="1960" spans="1:5" x14ac:dyDescent="0.3">
      <c r="A1960" t="s">
        <v>24470</v>
      </c>
      <c r="B1960">
        <v>10200000</v>
      </c>
      <c r="C1960">
        <v>10000000</v>
      </c>
      <c r="D1960">
        <f t="shared" si="60"/>
        <v>200000</v>
      </c>
      <c r="E1960">
        <f t="shared" si="61"/>
        <v>2</v>
      </c>
    </row>
    <row r="1961" spans="1:5" x14ac:dyDescent="0.3">
      <c r="A1961" t="s">
        <v>27916</v>
      </c>
      <c r="B1961">
        <v>241816</v>
      </c>
      <c r="C1961">
        <v>42000</v>
      </c>
      <c r="D1961">
        <f t="shared" si="60"/>
        <v>199816</v>
      </c>
      <c r="E1961">
        <f t="shared" si="61"/>
        <v>475.75238095238097</v>
      </c>
    </row>
    <row r="1962" spans="1:5" x14ac:dyDescent="0.3">
      <c r="A1962" t="s">
        <v>27885</v>
      </c>
      <c r="B1962">
        <v>381225</v>
      </c>
      <c r="C1962">
        <v>200000</v>
      </c>
      <c r="D1962">
        <f t="shared" si="60"/>
        <v>181225</v>
      </c>
      <c r="E1962">
        <f t="shared" si="61"/>
        <v>90.612499999999997</v>
      </c>
    </row>
    <row r="1963" spans="1:5" x14ac:dyDescent="0.3">
      <c r="A1963" t="s">
        <v>27923</v>
      </c>
      <c r="B1963">
        <v>192467</v>
      </c>
      <c r="C1963">
        <v>15000</v>
      </c>
      <c r="D1963">
        <f t="shared" si="60"/>
        <v>177467</v>
      </c>
      <c r="E1963">
        <f t="shared" si="61"/>
        <v>1183.1133333333335</v>
      </c>
    </row>
    <row r="1964" spans="1:5" x14ac:dyDescent="0.3">
      <c r="A1964" t="s">
        <v>27925</v>
      </c>
      <c r="B1964">
        <v>180483</v>
      </c>
      <c r="C1964">
        <v>10000</v>
      </c>
      <c r="D1964">
        <f t="shared" si="60"/>
        <v>170483</v>
      </c>
      <c r="E1964">
        <f t="shared" si="61"/>
        <v>1704.8300000000002</v>
      </c>
    </row>
    <row r="1965" spans="1:5" x14ac:dyDescent="0.3">
      <c r="A1965" t="s">
        <v>27164</v>
      </c>
      <c r="B1965">
        <v>6165429</v>
      </c>
      <c r="C1965">
        <v>6000000</v>
      </c>
      <c r="D1965">
        <f t="shared" si="60"/>
        <v>165429</v>
      </c>
      <c r="E1965">
        <f t="shared" si="61"/>
        <v>2.7571499999999998</v>
      </c>
    </row>
    <row r="1966" spans="1:5" x14ac:dyDescent="0.3">
      <c r="A1966" t="s">
        <v>25074</v>
      </c>
      <c r="B1966">
        <v>50150619</v>
      </c>
      <c r="C1966">
        <v>50000000</v>
      </c>
      <c r="D1966">
        <f t="shared" si="60"/>
        <v>150619</v>
      </c>
      <c r="E1966">
        <f t="shared" si="61"/>
        <v>0.30123800000000001</v>
      </c>
    </row>
    <row r="1967" spans="1:5" x14ac:dyDescent="0.3">
      <c r="A1967" t="s">
        <v>27926</v>
      </c>
      <c r="B1967">
        <v>136007</v>
      </c>
      <c r="C1967">
        <v>4500</v>
      </c>
      <c r="D1967">
        <f t="shared" si="60"/>
        <v>131507</v>
      </c>
      <c r="E1967">
        <f t="shared" si="61"/>
        <v>2922.3777777777777</v>
      </c>
    </row>
    <row r="1968" spans="1:5" x14ac:dyDescent="0.3">
      <c r="A1968" t="s">
        <v>24936</v>
      </c>
      <c r="B1968">
        <v>60128566</v>
      </c>
      <c r="C1968">
        <v>60000000</v>
      </c>
      <c r="D1968">
        <f t="shared" si="60"/>
        <v>128566</v>
      </c>
      <c r="E1968">
        <f t="shared" si="61"/>
        <v>0.21427666666666667</v>
      </c>
    </row>
    <row r="1969" spans="1:5" x14ac:dyDescent="0.3">
      <c r="A1969" t="s">
        <v>27872</v>
      </c>
      <c r="B1969">
        <v>489220</v>
      </c>
      <c r="C1969">
        <v>365000</v>
      </c>
      <c r="D1969">
        <f t="shared" si="60"/>
        <v>124220</v>
      </c>
      <c r="E1969">
        <f t="shared" si="61"/>
        <v>34.032876712328772</v>
      </c>
    </row>
    <row r="1970" spans="1:5" x14ac:dyDescent="0.3">
      <c r="A1970" t="s">
        <v>24444</v>
      </c>
      <c r="B1970">
        <v>100117603</v>
      </c>
      <c r="C1970">
        <v>100000000</v>
      </c>
      <c r="D1970">
        <f t="shared" si="60"/>
        <v>117603</v>
      </c>
      <c r="E1970">
        <f t="shared" si="61"/>
        <v>0.117603</v>
      </c>
    </row>
    <row r="1971" spans="1:5" x14ac:dyDescent="0.3">
      <c r="A1971" t="s">
        <v>27532</v>
      </c>
      <c r="B1971">
        <v>3105269</v>
      </c>
      <c r="C1971">
        <v>3000000</v>
      </c>
      <c r="D1971">
        <f t="shared" si="60"/>
        <v>105269</v>
      </c>
      <c r="E1971">
        <f t="shared" si="61"/>
        <v>3.5089666666666663</v>
      </c>
    </row>
    <row r="1972" spans="1:5" x14ac:dyDescent="0.3">
      <c r="A1972" t="s">
        <v>27815</v>
      </c>
      <c r="B1972">
        <v>603943</v>
      </c>
      <c r="C1972">
        <v>500000</v>
      </c>
      <c r="D1972">
        <f t="shared" si="60"/>
        <v>103943</v>
      </c>
      <c r="E1972">
        <f t="shared" si="61"/>
        <v>20.788599999999999</v>
      </c>
    </row>
    <row r="1973" spans="1:5" x14ac:dyDescent="0.3">
      <c r="A1973" t="s">
        <v>26562</v>
      </c>
      <c r="B1973">
        <v>15100000</v>
      </c>
      <c r="C1973">
        <v>15000000</v>
      </c>
      <c r="D1973">
        <f t="shared" si="60"/>
        <v>100000</v>
      </c>
      <c r="E1973">
        <f t="shared" si="61"/>
        <v>0.66666666666666674</v>
      </c>
    </row>
    <row r="1974" spans="1:5" x14ac:dyDescent="0.3">
      <c r="A1974" t="s">
        <v>27933</v>
      </c>
      <c r="B1974">
        <v>85222</v>
      </c>
      <c r="C1974">
        <v>1100</v>
      </c>
      <c r="D1974">
        <f t="shared" si="60"/>
        <v>84122</v>
      </c>
      <c r="E1974">
        <f t="shared" si="61"/>
        <v>7647.454545454545</v>
      </c>
    </row>
    <row r="1975" spans="1:5" x14ac:dyDescent="0.3">
      <c r="A1975" t="s">
        <v>24219</v>
      </c>
      <c r="B1975">
        <v>140080850</v>
      </c>
      <c r="C1975">
        <v>140000000</v>
      </c>
      <c r="D1975">
        <f t="shared" si="60"/>
        <v>80850</v>
      </c>
      <c r="E1975">
        <f t="shared" si="61"/>
        <v>5.7750000000000003E-2</v>
      </c>
    </row>
    <row r="1976" spans="1:5" x14ac:dyDescent="0.3">
      <c r="A1976" t="s">
        <v>27907</v>
      </c>
      <c r="B1976">
        <v>110536</v>
      </c>
      <c r="C1976">
        <v>40000</v>
      </c>
      <c r="D1976">
        <f t="shared" si="60"/>
        <v>70536</v>
      </c>
      <c r="E1976">
        <f t="shared" si="61"/>
        <v>176.34</v>
      </c>
    </row>
    <row r="1977" spans="1:5" x14ac:dyDescent="0.3">
      <c r="A1977" t="s">
        <v>27930</v>
      </c>
      <c r="B1977">
        <v>70071</v>
      </c>
      <c r="C1977">
        <v>7000</v>
      </c>
      <c r="D1977">
        <f t="shared" si="60"/>
        <v>63071</v>
      </c>
      <c r="E1977">
        <f t="shared" si="61"/>
        <v>901.01428571428562</v>
      </c>
    </row>
    <row r="1978" spans="1:5" x14ac:dyDescent="0.3">
      <c r="A1978" t="s">
        <v>27924</v>
      </c>
      <c r="B1978">
        <v>76382</v>
      </c>
      <c r="C1978">
        <v>15000</v>
      </c>
      <c r="D1978">
        <f t="shared" si="60"/>
        <v>61382</v>
      </c>
      <c r="E1978">
        <f t="shared" si="61"/>
        <v>409.21333333333331</v>
      </c>
    </row>
    <row r="1979" spans="1:5" x14ac:dyDescent="0.3">
      <c r="A1979" t="s">
        <v>27766</v>
      </c>
      <c r="B1979">
        <v>1007962</v>
      </c>
      <c r="C1979">
        <v>950000</v>
      </c>
      <c r="D1979">
        <f t="shared" si="60"/>
        <v>57962</v>
      </c>
      <c r="E1979">
        <f t="shared" si="61"/>
        <v>6.1012631578947367</v>
      </c>
    </row>
    <row r="1980" spans="1:5" x14ac:dyDescent="0.3">
      <c r="A1980" t="s">
        <v>27194</v>
      </c>
      <c r="B1980">
        <v>6857096</v>
      </c>
      <c r="C1980">
        <v>6800000</v>
      </c>
      <c r="D1980">
        <f t="shared" si="60"/>
        <v>57096</v>
      </c>
      <c r="E1980">
        <f t="shared" si="61"/>
        <v>0.8396470588235293</v>
      </c>
    </row>
    <row r="1981" spans="1:5" x14ac:dyDescent="0.3">
      <c r="A1981" t="s">
        <v>27865</v>
      </c>
      <c r="B1981">
        <v>318622</v>
      </c>
      <c r="C1981">
        <v>270000</v>
      </c>
      <c r="D1981">
        <f t="shared" si="60"/>
        <v>48622</v>
      </c>
      <c r="E1981">
        <f t="shared" si="61"/>
        <v>18.008148148148148</v>
      </c>
    </row>
    <row r="1982" spans="1:5" x14ac:dyDescent="0.3">
      <c r="A1982" t="s">
        <v>27428</v>
      </c>
      <c r="B1982">
        <v>4046737</v>
      </c>
      <c r="C1982">
        <v>4000000</v>
      </c>
      <c r="D1982">
        <f t="shared" si="60"/>
        <v>46737</v>
      </c>
      <c r="E1982">
        <f t="shared" si="61"/>
        <v>1.168425</v>
      </c>
    </row>
    <row r="1983" spans="1:5" x14ac:dyDescent="0.3">
      <c r="A1983" t="s">
        <v>27875</v>
      </c>
      <c r="B1983">
        <v>191309</v>
      </c>
      <c r="C1983">
        <v>150000</v>
      </c>
      <c r="D1983">
        <f t="shared" si="60"/>
        <v>41309</v>
      </c>
      <c r="E1983">
        <f t="shared" si="61"/>
        <v>27.539333333333332</v>
      </c>
    </row>
    <row r="1984" spans="1:5" x14ac:dyDescent="0.3">
      <c r="A1984" t="s">
        <v>27845</v>
      </c>
      <c r="B1984">
        <v>425899</v>
      </c>
      <c r="C1984">
        <v>400000</v>
      </c>
      <c r="D1984">
        <f t="shared" si="60"/>
        <v>25899</v>
      </c>
      <c r="E1984">
        <f t="shared" si="61"/>
        <v>6.4747500000000002</v>
      </c>
    </row>
    <row r="1985" spans="1:5" x14ac:dyDescent="0.3">
      <c r="A1985" t="s">
        <v>27889</v>
      </c>
      <c r="B1985">
        <v>215185</v>
      </c>
      <c r="C1985">
        <v>200000</v>
      </c>
      <c r="D1985">
        <f t="shared" si="60"/>
        <v>15185</v>
      </c>
      <c r="E1985">
        <f t="shared" si="61"/>
        <v>7.5925000000000002</v>
      </c>
    </row>
    <row r="1986" spans="1:5" x14ac:dyDescent="0.3">
      <c r="A1986" t="s">
        <v>27350</v>
      </c>
      <c r="B1986">
        <v>5009677</v>
      </c>
      <c r="C1986">
        <v>5000000</v>
      </c>
      <c r="D1986">
        <f t="shared" ref="D1986:D2049" si="62">B1986-C1986</f>
        <v>9677</v>
      </c>
      <c r="E1986">
        <f t="shared" ref="E1986:E2049" si="63">(D1986/C1986)*100</f>
        <v>0.19354000000000002</v>
      </c>
    </row>
    <row r="1987" spans="1:5" x14ac:dyDescent="0.3">
      <c r="A1987" t="s">
        <v>25076</v>
      </c>
      <c r="B1987">
        <v>50007168</v>
      </c>
      <c r="C1987">
        <v>50000000</v>
      </c>
      <c r="D1987">
        <f t="shared" si="62"/>
        <v>7168</v>
      </c>
      <c r="E1987">
        <f t="shared" si="63"/>
        <v>1.4336000000000002E-2</v>
      </c>
    </row>
    <row r="1988" spans="1:5" x14ac:dyDescent="0.3">
      <c r="A1988" t="s">
        <v>27526</v>
      </c>
      <c r="B1988">
        <v>3000000</v>
      </c>
      <c r="C1988">
        <v>3000000</v>
      </c>
      <c r="D1988">
        <f t="shared" si="62"/>
        <v>0</v>
      </c>
      <c r="E1988">
        <f t="shared" si="63"/>
        <v>0</v>
      </c>
    </row>
    <row r="1989" spans="1:5" x14ac:dyDescent="0.3">
      <c r="A1989" t="s">
        <v>27625</v>
      </c>
      <c r="B1989">
        <v>12667</v>
      </c>
      <c r="C1989">
        <v>14000</v>
      </c>
      <c r="D1989">
        <f t="shared" si="62"/>
        <v>-1333</v>
      </c>
      <c r="E1989">
        <f t="shared" si="63"/>
        <v>-9.5214285714285705</v>
      </c>
    </row>
    <row r="1990" spans="1:5" x14ac:dyDescent="0.3">
      <c r="A1990" t="s">
        <v>27899</v>
      </c>
      <c r="B1990">
        <v>155984</v>
      </c>
      <c r="C1990">
        <v>160000</v>
      </c>
      <c r="D1990">
        <f t="shared" si="62"/>
        <v>-4016</v>
      </c>
      <c r="E1990">
        <f t="shared" si="63"/>
        <v>-2.5100000000000002</v>
      </c>
    </row>
    <row r="1991" spans="1:5" x14ac:dyDescent="0.3">
      <c r="A1991" t="s">
        <v>27932</v>
      </c>
      <c r="B1991">
        <v>4584</v>
      </c>
      <c r="C1991">
        <v>9000</v>
      </c>
      <c r="D1991">
        <f t="shared" si="62"/>
        <v>-4416</v>
      </c>
      <c r="E1991">
        <f t="shared" si="63"/>
        <v>-49.066666666666663</v>
      </c>
    </row>
    <row r="1992" spans="1:5" x14ac:dyDescent="0.3">
      <c r="A1992" t="s">
        <v>26668</v>
      </c>
      <c r="B1992">
        <v>14989761</v>
      </c>
      <c r="C1992">
        <v>15000000</v>
      </c>
      <c r="D1992">
        <f t="shared" si="62"/>
        <v>-10239</v>
      </c>
      <c r="E1992">
        <f t="shared" si="63"/>
        <v>-6.8260000000000001E-2</v>
      </c>
    </row>
    <row r="1993" spans="1:5" x14ac:dyDescent="0.3">
      <c r="A1993" t="s">
        <v>27612</v>
      </c>
      <c r="B1993">
        <v>1984378</v>
      </c>
      <c r="C1993">
        <v>2000000</v>
      </c>
      <c r="D1993">
        <f t="shared" si="62"/>
        <v>-15622</v>
      </c>
      <c r="E1993">
        <f t="shared" si="63"/>
        <v>-0.78110000000000002</v>
      </c>
    </row>
    <row r="1994" spans="1:5" x14ac:dyDescent="0.3">
      <c r="A1994" t="s">
        <v>27737</v>
      </c>
      <c r="B1994">
        <v>982214</v>
      </c>
      <c r="C1994">
        <v>1000000</v>
      </c>
      <c r="D1994">
        <f t="shared" si="62"/>
        <v>-17786</v>
      </c>
      <c r="E1994">
        <f t="shared" si="63"/>
        <v>-1.7786</v>
      </c>
    </row>
    <row r="1995" spans="1:5" x14ac:dyDescent="0.3">
      <c r="A1995" t="s">
        <v>27920</v>
      </c>
      <c r="B1995">
        <v>8231</v>
      </c>
      <c r="C1995">
        <v>27000</v>
      </c>
      <c r="D1995">
        <f t="shared" si="62"/>
        <v>-18769</v>
      </c>
      <c r="E1995">
        <f t="shared" si="63"/>
        <v>-69.514814814814812</v>
      </c>
    </row>
    <row r="1996" spans="1:5" x14ac:dyDescent="0.3">
      <c r="A1996" t="s">
        <v>27912</v>
      </c>
      <c r="B1996">
        <v>40557</v>
      </c>
      <c r="C1996">
        <v>60000</v>
      </c>
      <c r="D1996">
        <f t="shared" si="62"/>
        <v>-19443</v>
      </c>
      <c r="E1996">
        <f t="shared" si="63"/>
        <v>-32.405000000000001</v>
      </c>
    </row>
    <row r="1997" spans="1:5" x14ac:dyDescent="0.3">
      <c r="A1997" t="s">
        <v>25725</v>
      </c>
      <c r="B1997">
        <v>19976073</v>
      </c>
      <c r="C1997">
        <v>20000000</v>
      </c>
      <c r="D1997">
        <f t="shared" si="62"/>
        <v>-23927</v>
      </c>
      <c r="E1997">
        <f t="shared" si="63"/>
        <v>-0.11963500000000001</v>
      </c>
    </row>
    <row r="1998" spans="1:5" x14ac:dyDescent="0.3">
      <c r="A1998" t="s">
        <v>27888</v>
      </c>
      <c r="B1998">
        <v>174682</v>
      </c>
      <c r="C1998">
        <v>200000</v>
      </c>
      <c r="D1998">
        <f t="shared" si="62"/>
        <v>-25318</v>
      </c>
      <c r="E1998">
        <f t="shared" si="63"/>
        <v>-12.659000000000001</v>
      </c>
    </row>
    <row r="1999" spans="1:5" x14ac:dyDescent="0.3">
      <c r="A1999" t="s">
        <v>27771</v>
      </c>
      <c r="B1999">
        <v>819939</v>
      </c>
      <c r="C1999">
        <v>850000</v>
      </c>
      <c r="D1999">
        <f t="shared" si="62"/>
        <v>-30061</v>
      </c>
      <c r="E1999">
        <f t="shared" si="63"/>
        <v>-3.5365882352941176</v>
      </c>
    </row>
    <row r="2000" spans="1:5" x14ac:dyDescent="0.3">
      <c r="A2000" t="s">
        <v>27873</v>
      </c>
      <c r="B2000">
        <v>212285</v>
      </c>
      <c r="C2000">
        <v>250000</v>
      </c>
      <c r="D2000">
        <f t="shared" si="62"/>
        <v>-37715</v>
      </c>
      <c r="E2000">
        <f t="shared" si="63"/>
        <v>-15.085999999999999</v>
      </c>
    </row>
    <row r="2001" spans="1:5" x14ac:dyDescent="0.3">
      <c r="A2001" t="s">
        <v>27913</v>
      </c>
      <c r="B2001">
        <v>30084</v>
      </c>
      <c r="C2001">
        <v>70000</v>
      </c>
      <c r="D2001">
        <f t="shared" si="62"/>
        <v>-39916</v>
      </c>
      <c r="E2001">
        <f t="shared" si="63"/>
        <v>-57.022857142857141</v>
      </c>
    </row>
    <row r="2002" spans="1:5" x14ac:dyDescent="0.3">
      <c r="A2002" t="s">
        <v>27858</v>
      </c>
      <c r="B2002">
        <v>255352</v>
      </c>
      <c r="C2002">
        <v>300000</v>
      </c>
      <c r="D2002">
        <f t="shared" si="62"/>
        <v>-44648</v>
      </c>
      <c r="E2002">
        <f t="shared" si="63"/>
        <v>-14.882666666666665</v>
      </c>
    </row>
    <row r="2003" spans="1:5" x14ac:dyDescent="0.3">
      <c r="A2003" t="s">
        <v>27800</v>
      </c>
      <c r="B2003">
        <v>515005</v>
      </c>
      <c r="C2003">
        <v>560000</v>
      </c>
      <c r="D2003">
        <f t="shared" si="62"/>
        <v>-44995</v>
      </c>
      <c r="E2003">
        <f t="shared" si="63"/>
        <v>-8.0348214285714281</v>
      </c>
    </row>
    <row r="2004" spans="1:5" x14ac:dyDescent="0.3">
      <c r="A2004" t="s">
        <v>27874</v>
      </c>
      <c r="B2004">
        <v>203134</v>
      </c>
      <c r="C2004">
        <v>250000</v>
      </c>
      <c r="D2004">
        <f t="shared" si="62"/>
        <v>-46866</v>
      </c>
      <c r="E2004">
        <f t="shared" si="63"/>
        <v>-18.746399999999998</v>
      </c>
    </row>
    <row r="2005" spans="1:5" x14ac:dyDescent="0.3">
      <c r="A2005" t="s">
        <v>27353</v>
      </c>
      <c r="B2005">
        <v>3950029</v>
      </c>
      <c r="C2005">
        <v>4000000</v>
      </c>
      <c r="D2005">
        <f t="shared" si="62"/>
        <v>-49971</v>
      </c>
      <c r="E2005">
        <f t="shared" si="63"/>
        <v>-1.2492750000000001</v>
      </c>
    </row>
    <row r="2006" spans="1:5" x14ac:dyDescent="0.3">
      <c r="A2006" t="s">
        <v>26321</v>
      </c>
      <c r="B2006">
        <v>18439082</v>
      </c>
      <c r="C2006">
        <v>18500000</v>
      </c>
      <c r="D2006">
        <f t="shared" si="62"/>
        <v>-60918</v>
      </c>
      <c r="E2006">
        <f t="shared" si="63"/>
        <v>-0.32928648648648651</v>
      </c>
    </row>
    <row r="2007" spans="1:5" x14ac:dyDescent="0.3">
      <c r="A2007" t="s">
        <v>26563</v>
      </c>
      <c r="B2007">
        <v>14938570</v>
      </c>
      <c r="C2007">
        <v>15000000</v>
      </c>
      <c r="D2007">
        <f t="shared" si="62"/>
        <v>-61430</v>
      </c>
      <c r="E2007">
        <f t="shared" si="63"/>
        <v>-0.40953333333333336</v>
      </c>
    </row>
    <row r="2008" spans="1:5" x14ac:dyDescent="0.3">
      <c r="A2008" t="s">
        <v>27833</v>
      </c>
      <c r="B2008">
        <v>379122</v>
      </c>
      <c r="C2008">
        <v>450000</v>
      </c>
      <c r="D2008">
        <f t="shared" si="62"/>
        <v>-70878</v>
      </c>
      <c r="E2008">
        <f t="shared" si="63"/>
        <v>-15.750666666666666</v>
      </c>
    </row>
    <row r="2009" spans="1:5" x14ac:dyDescent="0.3">
      <c r="A2009" t="s">
        <v>27877</v>
      </c>
      <c r="B2009">
        <v>177840</v>
      </c>
      <c r="C2009">
        <v>250000</v>
      </c>
      <c r="D2009">
        <f t="shared" si="62"/>
        <v>-72160</v>
      </c>
      <c r="E2009">
        <f t="shared" si="63"/>
        <v>-28.864000000000001</v>
      </c>
    </row>
    <row r="2010" spans="1:5" x14ac:dyDescent="0.3">
      <c r="A2010" t="s">
        <v>27484</v>
      </c>
      <c r="B2010">
        <v>2926565</v>
      </c>
      <c r="C2010">
        <v>3000000</v>
      </c>
      <c r="D2010">
        <f t="shared" si="62"/>
        <v>-73435</v>
      </c>
      <c r="E2010">
        <f t="shared" si="63"/>
        <v>-2.4478333333333335</v>
      </c>
    </row>
    <row r="2011" spans="1:5" x14ac:dyDescent="0.3">
      <c r="A2011" t="s">
        <v>27525</v>
      </c>
      <c r="B2011">
        <v>2912363</v>
      </c>
      <c r="C2011">
        <v>3000000</v>
      </c>
      <c r="D2011">
        <f t="shared" si="62"/>
        <v>-87637</v>
      </c>
      <c r="E2011">
        <f t="shared" si="63"/>
        <v>-2.9212333333333333</v>
      </c>
    </row>
    <row r="2012" spans="1:5" x14ac:dyDescent="0.3">
      <c r="A2012" t="s">
        <v>27843</v>
      </c>
      <c r="B2012">
        <v>11798</v>
      </c>
      <c r="C2012">
        <v>100000</v>
      </c>
      <c r="D2012">
        <f t="shared" si="62"/>
        <v>-88202</v>
      </c>
      <c r="E2012">
        <f t="shared" si="63"/>
        <v>-88.201999999999998</v>
      </c>
    </row>
    <row r="2013" spans="1:5" x14ac:dyDescent="0.3">
      <c r="A2013" t="s">
        <v>26278</v>
      </c>
      <c r="B2013">
        <v>1900725</v>
      </c>
      <c r="C2013">
        <v>2000000</v>
      </c>
      <c r="D2013">
        <f t="shared" si="62"/>
        <v>-99275</v>
      </c>
      <c r="E2013">
        <f t="shared" si="63"/>
        <v>-4.9637500000000001</v>
      </c>
    </row>
    <row r="2014" spans="1:5" x14ac:dyDescent="0.3">
      <c r="A2014" t="s">
        <v>26638</v>
      </c>
      <c r="B2014">
        <v>19900000</v>
      </c>
      <c r="C2014">
        <v>20000000</v>
      </c>
      <c r="D2014">
        <f t="shared" si="62"/>
        <v>-100000</v>
      </c>
      <c r="E2014">
        <f t="shared" si="63"/>
        <v>-0.5</v>
      </c>
    </row>
    <row r="2015" spans="1:5" x14ac:dyDescent="0.3">
      <c r="A2015" t="s">
        <v>27248</v>
      </c>
      <c r="B2015">
        <v>5895238</v>
      </c>
      <c r="C2015">
        <v>6000000</v>
      </c>
      <c r="D2015">
        <f t="shared" si="62"/>
        <v>-104762</v>
      </c>
      <c r="E2015">
        <f t="shared" si="63"/>
        <v>-1.7460333333333335</v>
      </c>
    </row>
    <row r="2016" spans="1:5" x14ac:dyDescent="0.3">
      <c r="A2016" t="s">
        <v>27880</v>
      </c>
      <c r="B2016">
        <v>111300</v>
      </c>
      <c r="C2016">
        <v>225000</v>
      </c>
      <c r="D2016">
        <f t="shared" si="62"/>
        <v>-113700</v>
      </c>
      <c r="E2016">
        <f t="shared" si="63"/>
        <v>-50.533333333333331</v>
      </c>
    </row>
    <row r="2017" spans="1:5" x14ac:dyDescent="0.3">
      <c r="A2017" t="s">
        <v>27887</v>
      </c>
      <c r="B2017">
        <v>78030</v>
      </c>
      <c r="C2017">
        <v>200000</v>
      </c>
      <c r="D2017">
        <f t="shared" si="62"/>
        <v>-121970</v>
      </c>
      <c r="E2017">
        <f t="shared" si="63"/>
        <v>-60.984999999999999</v>
      </c>
    </row>
    <row r="2018" spans="1:5" x14ac:dyDescent="0.3">
      <c r="A2018" t="s">
        <v>26184</v>
      </c>
      <c r="B2018">
        <v>26876529</v>
      </c>
      <c r="C2018">
        <v>27000000</v>
      </c>
      <c r="D2018">
        <f t="shared" si="62"/>
        <v>-123471</v>
      </c>
      <c r="E2018">
        <f t="shared" si="63"/>
        <v>-0.45729999999999998</v>
      </c>
    </row>
    <row r="2019" spans="1:5" x14ac:dyDescent="0.3">
      <c r="A2019" t="s">
        <v>27908</v>
      </c>
      <c r="B2019">
        <v>59379</v>
      </c>
      <c r="C2019">
        <v>200000</v>
      </c>
      <c r="D2019">
        <f t="shared" si="62"/>
        <v>-140621</v>
      </c>
      <c r="E2019">
        <f t="shared" si="63"/>
        <v>-70.310500000000005</v>
      </c>
    </row>
    <row r="2020" spans="1:5" x14ac:dyDescent="0.3">
      <c r="A2020" t="s">
        <v>27901</v>
      </c>
      <c r="B2020">
        <v>5858</v>
      </c>
      <c r="C2020">
        <v>150000</v>
      </c>
      <c r="D2020">
        <f t="shared" si="62"/>
        <v>-144142</v>
      </c>
      <c r="E2020">
        <f t="shared" si="63"/>
        <v>-96.094666666666654</v>
      </c>
    </row>
    <row r="2021" spans="1:5" x14ac:dyDescent="0.3">
      <c r="A2021" t="s">
        <v>27900</v>
      </c>
      <c r="B2021">
        <v>4914</v>
      </c>
      <c r="C2021">
        <v>150000</v>
      </c>
      <c r="D2021">
        <f t="shared" si="62"/>
        <v>-145086</v>
      </c>
      <c r="E2021">
        <f t="shared" si="63"/>
        <v>-96.724000000000004</v>
      </c>
    </row>
    <row r="2022" spans="1:5" x14ac:dyDescent="0.3">
      <c r="A2022" t="s">
        <v>27861</v>
      </c>
      <c r="B2022">
        <v>12438</v>
      </c>
      <c r="C2022">
        <v>160000</v>
      </c>
      <c r="D2022">
        <f t="shared" si="62"/>
        <v>-147562</v>
      </c>
      <c r="E2022">
        <f t="shared" si="63"/>
        <v>-92.226249999999993</v>
      </c>
    </row>
    <row r="2023" spans="1:5" x14ac:dyDescent="0.3">
      <c r="A2023" t="s">
        <v>27816</v>
      </c>
      <c r="B2023">
        <v>334041</v>
      </c>
      <c r="C2023">
        <v>500000</v>
      </c>
      <c r="D2023">
        <f t="shared" si="62"/>
        <v>-165959</v>
      </c>
      <c r="E2023">
        <f t="shared" si="63"/>
        <v>-33.191800000000001</v>
      </c>
    </row>
    <row r="2024" spans="1:5" x14ac:dyDescent="0.3">
      <c r="A2024" t="s">
        <v>27559</v>
      </c>
      <c r="B2024">
        <v>25809813</v>
      </c>
      <c r="C2024">
        <v>26000000</v>
      </c>
      <c r="D2024">
        <f t="shared" si="62"/>
        <v>-190187</v>
      </c>
      <c r="E2024">
        <f t="shared" si="63"/>
        <v>-0.73148846153846159</v>
      </c>
    </row>
    <row r="2025" spans="1:5" x14ac:dyDescent="0.3">
      <c r="A2025" t="s">
        <v>27863</v>
      </c>
      <c r="B2025">
        <v>5199</v>
      </c>
      <c r="C2025">
        <v>200000</v>
      </c>
      <c r="D2025">
        <f t="shared" si="62"/>
        <v>-194801</v>
      </c>
      <c r="E2025">
        <f t="shared" si="63"/>
        <v>-97.400499999999994</v>
      </c>
    </row>
    <row r="2026" spans="1:5" x14ac:dyDescent="0.3">
      <c r="A2026" t="s">
        <v>26940</v>
      </c>
      <c r="B2026">
        <v>9801782</v>
      </c>
      <c r="C2026">
        <v>10000000</v>
      </c>
      <c r="D2026">
        <f t="shared" si="62"/>
        <v>-198218</v>
      </c>
      <c r="E2026">
        <f t="shared" si="63"/>
        <v>-1.9821800000000001</v>
      </c>
    </row>
    <row r="2027" spans="1:5" x14ac:dyDescent="0.3">
      <c r="A2027" t="s">
        <v>27890</v>
      </c>
      <c r="B2027">
        <v>1111</v>
      </c>
      <c r="C2027">
        <v>200000</v>
      </c>
      <c r="D2027">
        <f t="shared" si="62"/>
        <v>-198889</v>
      </c>
      <c r="E2027">
        <f t="shared" si="63"/>
        <v>-99.444500000000005</v>
      </c>
    </row>
    <row r="2028" spans="1:5" x14ac:dyDescent="0.3">
      <c r="A2028" t="s">
        <v>27878</v>
      </c>
      <c r="B2028">
        <v>49494</v>
      </c>
      <c r="C2028">
        <v>250000</v>
      </c>
      <c r="D2028">
        <f t="shared" si="62"/>
        <v>-200506</v>
      </c>
      <c r="E2028">
        <f t="shared" si="63"/>
        <v>-80.202399999999997</v>
      </c>
    </row>
    <row r="2029" spans="1:5" x14ac:dyDescent="0.3">
      <c r="A2029" t="s">
        <v>27738</v>
      </c>
      <c r="B2029">
        <v>798341</v>
      </c>
      <c r="C2029">
        <v>1000000</v>
      </c>
      <c r="D2029">
        <f t="shared" si="62"/>
        <v>-201659</v>
      </c>
      <c r="E2029">
        <f t="shared" si="63"/>
        <v>-20.165900000000001</v>
      </c>
    </row>
    <row r="2030" spans="1:5" x14ac:dyDescent="0.3">
      <c r="A2030" t="s">
        <v>27817</v>
      </c>
      <c r="B2030">
        <v>295468</v>
      </c>
      <c r="C2030">
        <v>500000</v>
      </c>
      <c r="D2030">
        <f t="shared" si="62"/>
        <v>-204532</v>
      </c>
      <c r="E2030">
        <f t="shared" si="63"/>
        <v>-40.906399999999998</v>
      </c>
    </row>
    <row r="2031" spans="1:5" x14ac:dyDescent="0.3">
      <c r="A2031" t="s">
        <v>27852</v>
      </c>
      <c r="B2031">
        <v>1523883</v>
      </c>
      <c r="C2031">
        <v>1750211</v>
      </c>
      <c r="D2031">
        <f t="shared" si="62"/>
        <v>-226328</v>
      </c>
      <c r="E2031">
        <f t="shared" si="63"/>
        <v>-12.9314694056888</v>
      </c>
    </row>
    <row r="2032" spans="1:5" x14ac:dyDescent="0.3">
      <c r="A2032" t="s">
        <v>27879</v>
      </c>
      <c r="B2032">
        <v>18195</v>
      </c>
      <c r="C2032">
        <v>250000</v>
      </c>
      <c r="D2032">
        <f t="shared" si="62"/>
        <v>-231805</v>
      </c>
      <c r="E2032">
        <f t="shared" si="63"/>
        <v>-92.722000000000008</v>
      </c>
    </row>
    <row r="2033" spans="1:5" x14ac:dyDescent="0.3">
      <c r="A2033" t="s">
        <v>27651</v>
      </c>
      <c r="B2033">
        <v>1060591</v>
      </c>
      <c r="C2033">
        <v>1300000</v>
      </c>
      <c r="D2033">
        <f t="shared" si="62"/>
        <v>-239409</v>
      </c>
      <c r="E2033">
        <f t="shared" si="63"/>
        <v>-18.416076923076925</v>
      </c>
    </row>
    <row r="2034" spans="1:5" x14ac:dyDescent="0.3">
      <c r="A2034" t="s">
        <v>27818</v>
      </c>
      <c r="B2034">
        <v>243347</v>
      </c>
      <c r="C2034">
        <v>500000</v>
      </c>
      <c r="D2034">
        <f t="shared" si="62"/>
        <v>-256653</v>
      </c>
      <c r="E2034">
        <f t="shared" si="63"/>
        <v>-51.330600000000004</v>
      </c>
    </row>
    <row r="2035" spans="1:5" x14ac:dyDescent="0.3">
      <c r="A2035" t="s">
        <v>27862</v>
      </c>
      <c r="B2035">
        <v>40542</v>
      </c>
      <c r="C2035">
        <v>300000</v>
      </c>
      <c r="D2035">
        <f t="shared" si="62"/>
        <v>-259458</v>
      </c>
      <c r="E2035">
        <f t="shared" si="63"/>
        <v>-86.48599999999999</v>
      </c>
    </row>
    <row r="2036" spans="1:5" x14ac:dyDescent="0.3">
      <c r="A2036" t="s">
        <v>27827</v>
      </c>
      <c r="B2036">
        <v>237301</v>
      </c>
      <c r="C2036">
        <v>500000</v>
      </c>
      <c r="D2036">
        <f t="shared" si="62"/>
        <v>-262699</v>
      </c>
      <c r="E2036">
        <f t="shared" si="63"/>
        <v>-52.5398</v>
      </c>
    </row>
    <row r="2037" spans="1:5" x14ac:dyDescent="0.3">
      <c r="A2037" t="s">
        <v>27846</v>
      </c>
      <c r="B2037">
        <v>126387</v>
      </c>
      <c r="C2037">
        <v>400000</v>
      </c>
      <c r="D2037">
        <f t="shared" si="62"/>
        <v>-273613</v>
      </c>
      <c r="E2037">
        <f t="shared" si="63"/>
        <v>-68.40325</v>
      </c>
    </row>
    <row r="2038" spans="1:5" x14ac:dyDescent="0.3">
      <c r="A2038" t="s">
        <v>27663</v>
      </c>
      <c r="B2038">
        <v>1221261</v>
      </c>
      <c r="C2038">
        <v>1500000</v>
      </c>
      <c r="D2038">
        <f t="shared" si="62"/>
        <v>-278739</v>
      </c>
      <c r="E2038">
        <f t="shared" si="63"/>
        <v>-18.582599999999999</v>
      </c>
    </row>
    <row r="2039" spans="1:5" x14ac:dyDescent="0.3">
      <c r="A2039" t="s">
        <v>27860</v>
      </c>
      <c r="B2039">
        <v>16892</v>
      </c>
      <c r="C2039">
        <v>300000</v>
      </c>
      <c r="D2039">
        <f t="shared" si="62"/>
        <v>-283108</v>
      </c>
      <c r="E2039">
        <f t="shared" si="63"/>
        <v>-94.369333333333344</v>
      </c>
    </row>
    <row r="2040" spans="1:5" x14ac:dyDescent="0.3">
      <c r="A2040" t="s">
        <v>27864</v>
      </c>
      <c r="B2040">
        <v>2468</v>
      </c>
      <c r="C2040">
        <v>300000</v>
      </c>
      <c r="D2040">
        <f t="shared" si="62"/>
        <v>-297532</v>
      </c>
      <c r="E2040">
        <f t="shared" si="63"/>
        <v>-99.177333333333323</v>
      </c>
    </row>
    <row r="2041" spans="1:5" x14ac:dyDescent="0.3">
      <c r="A2041" t="s">
        <v>27356</v>
      </c>
      <c r="B2041">
        <v>4700361</v>
      </c>
      <c r="C2041">
        <v>5000000</v>
      </c>
      <c r="D2041">
        <f t="shared" si="62"/>
        <v>-299639</v>
      </c>
      <c r="E2041">
        <f t="shared" si="63"/>
        <v>-5.9927800000000007</v>
      </c>
    </row>
    <row r="2042" spans="1:5" x14ac:dyDescent="0.3">
      <c r="A2042" t="s">
        <v>26106</v>
      </c>
      <c r="B2042">
        <v>16684352</v>
      </c>
      <c r="C2042">
        <v>17000000</v>
      </c>
      <c r="D2042">
        <f t="shared" si="62"/>
        <v>-315648</v>
      </c>
      <c r="E2042">
        <f t="shared" si="63"/>
        <v>-1.8567529411764705</v>
      </c>
    </row>
    <row r="2043" spans="1:5" x14ac:dyDescent="0.3">
      <c r="A2043" t="s">
        <v>27524</v>
      </c>
      <c r="B2043">
        <v>2961991</v>
      </c>
      <c r="C2043">
        <v>3300000</v>
      </c>
      <c r="D2043">
        <f t="shared" si="62"/>
        <v>-338009</v>
      </c>
      <c r="E2043">
        <f t="shared" si="63"/>
        <v>-10.24269696969697</v>
      </c>
    </row>
    <row r="2044" spans="1:5" x14ac:dyDescent="0.3">
      <c r="A2044" t="s">
        <v>26209</v>
      </c>
      <c r="B2044">
        <v>19661987</v>
      </c>
      <c r="C2044">
        <v>20000000</v>
      </c>
      <c r="D2044">
        <f t="shared" si="62"/>
        <v>-338013</v>
      </c>
      <c r="E2044">
        <f t="shared" si="63"/>
        <v>-1.6900649999999999</v>
      </c>
    </row>
    <row r="2045" spans="1:5" x14ac:dyDescent="0.3">
      <c r="A2045" t="s">
        <v>27819</v>
      </c>
      <c r="B2045">
        <v>154077</v>
      </c>
      <c r="C2045">
        <v>500000</v>
      </c>
      <c r="D2045">
        <f t="shared" si="62"/>
        <v>-345923</v>
      </c>
      <c r="E2045">
        <f t="shared" si="63"/>
        <v>-69.184599999999989</v>
      </c>
    </row>
    <row r="2046" spans="1:5" x14ac:dyDescent="0.3">
      <c r="A2046" t="s">
        <v>27820</v>
      </c>
      <c r="B2046">
        <v>151389</v>
      </c>
      <c r="C2046">
        <v>500000</v>
      </c>
      <c r="D2046">
        <f t="shared" si="62"/>
        <v>-348611</v>
      </c>
      <c r="E2046">
        <f t="shared" si="63"/>
        <v>-69.722200000000001</v>
      </c>
    </row>
    <row r="2047" spans="1:5" x14ac:dyDescent="0.3">
      <c r="A2047" t="s">
        <v>27643</v>
      </c>
      <c r="B2047">
        <v>145540</v>
      </c>
      <c r="C2047">
        <v>500000</v>
      </c>
      <c r="D2047">
        <f t="shared" si="62"/>
        <v>-354460</v>
      </c>
      <c r="E2047">
        <f t="shared" si="63"/>
        <v>-70.891999999999996</v>
      </c>
    </row>
    <row r="2048" spans="1:5" x14ac:dyDescent="0.3">
      <c r="A2048" t="s">
        <v>26646</v>
      </c>
      <c r="B2048">
        <v>13640000</v>
      </c>
      <c r="C2048">
        <v>14000000</v>
      </c>
      <c r="D2048">
        <f t="shared" si="62"/>
        <v>-360000</v>
      </c>
      <c r="E2048">
        <f t="shared" si="63"/>
        <v>-2.5714285714285712</v>
      </c>
    </row>
    <row r="2049" spans="1:5" x14ac:dyDescent="0.3">
      <c r="A2049" t="s">
        <v>27822</v>
      </c>
      <c r="B2049">
        <v>133778</v>
      </c>
      <c r="C2049">
        <v>500000</v>
      </c>
      <c r="D2049">
        <f t="shared" si="62"/>
        <v>-366222</v>
      </c>
      <c r="E2049">
        <f t="shared" si="63"/>
        <v>-73.244399999999999</v>
      </c>
    </row>
    <row r="2050" spans="1:5" x14ac:dyDescent="0.3">
      <c r="A2050" t="s">
        <v>27739</v>
      </c>
      <c r="B2050">
        <v>610991</v>
      </c>
      <c r="C2050">
        <v>1000000</v>
      </c>
      <c r="D2050">
        <f t="shared" ref="D2050:D2113" si="64">B2050-C2050</f>
        <v>-389009</v>
      </c>
      <c r="E2050">
        <f t="shared" ref="E2050:E2113" si="65">(D2050/C2050)*100</f>
        <v>-38.9009</v>
      </c>
    </row>
    <row r="2051" spans="1:5" x14ac:dyDescent="0.3">
      <c r="A2051" t="s">
        <v>27163</v>
      </c>
      <c r="B2051">
        <v>6601079</v>
      </c>
      <c r="C2051">
        <v>7000000</v>
      </c>
      <c r="D2051">
        <f t="shared" si="64"/>
        <v>-398921</v>
      </c>
      <c r="E2051">
        <f t="shared" si="65"/>
        <v>-5.6988714285714286</v>
      </c>
    </row>
    <row r="2052" spans="1:5" x14ac:dyDescent="0.3">
      <c r="A2052" t="s">
        <v>27824</v>
      </c>
      <c r="B2052">
        <v>98017</v>
      </c>
      <c r="C2052">
        <v>500000</v>
      </c>
      <c r="D2052">
        <f t="shared" si="64"/>
        <v>-401983</v>
      </c>
      <c r="E2052">
        <f t="shared" si="65"/>
        <v>-80.396599999999992</v>
      </c>
    </row>
    <row r="2053" spans="1:5" x14ac:dyDescent="0.3">
      <c r="A2053" t="s">
        <v>27770</v>
      </c>
      <c r="B2053">
        <v>442638</v>
      </c>
      <c r="C2053">
        <v>850000</v>
      </c>
      <c r="D2053">
        <f t="shared" si="64"/>
        <v>-407362</v>
      </c>
      <c r="E2053">
        <f t="shared" si="65"/>
        <v>-47.92494117647059</v>
      </c>
    </row>
    <row r="2054" spans="1:5" x14ac:dyDescent="0.3">
      <c r="A2054" t="s">
        <v>27851</v>
      </c>
      <c r="B2054">
        <v>34151</v>
      </c>
      <c r="C2054">
        <v>450000</v>
      </c>
      <c r="D2054">
        <f t="shared" si="64"/>
        <v>-415849</v>
      </c>
      <c r="E2054">
        <f t="shared" si="65"/>
        <v>-92.410888888888891</v>
      </c>
    </row>
    <row r="2055" spans="1:5" x14ac:dyDescent="0.3">
      <c r="A2055" t="s">
        <v>27740</v>
      </c>
      <c r="B2055">
        <v>582024</v>
      </c>
      <c r="C2055">
        <v>1000000</v>
      </c>
      <c r="D2055">
        <f t="shared" si="64"/>
        <v>-417976</v>
      </c>
      <c r="E2055">
        <f t="shared" si="65"/>
        <v>-41.797600000000003</v>
      </c>
    </row>
    <row r="2056" spans="1:5" x14ac:dyDescent="0.3">
      <c r="A2056" t="s">
        <v>26109</v>
      </c>
      <c r="B2056">
        <v>8579684</v>
      </c>
      <c r="C2056">
        <v>9000000</v>
      </c>
      <c r="D2056">
        <f t="shared" si="64"/>
        <v>-420316</v>
      </c>
      <c r="E2056">
        <f t="shared" si="65"/>
        <v>-4.670177777777778</v>
      </c>
    </row>
    <row r="2057" spans="1:5" x14ac:dyDescent="0.3">
      <c r="A2057" t="s">
        <v>27797</v>
      </c>
      <c r="B2057">
        <v>171988</v>
      </c>
      <c r="C2057">
        <v>600000</v>
      </c>
      <c r="D2057">
        <f t="shared" si="64"/>
        <v>-428012</v>
      </c>
      <c r="E2057">
        <f t="shared" si="65"/>
        <v>-71.335333333333324</v>
      </c>
    </row>
    <row r="2058" spans="1:5" x14ac:dyDescent="0.3">
      <c r="A2058" t="s">
        <v>27523</v>
      </c>
      <c r="B2058">
        <v>3071947</v>
      </c>
      <c r="C2058">
        <v>3500000</v>
      </c>
      <c r="D2058">
        <f t="shared" si="64"/>
        <v>-428053</v>
      </c>
      <c r="E2058">
        <f t="shared" si="65"/>
        <v>-12.230085714285714</v>
      </c>
    </row>
    <row r="2059" spans="1:5" x14ac:dyDescent="0.3">
      <c r="A2059" t="s">
        <v>27823</v>
      </c>
      <c r="B2059">
        <v>52850</v>
      </c>
      <c r="C2059">
        <v>500000</v>
      </c>
      <c r="D2059">
        <f t="shared" si="64"/>
        <v>-447150</v>
      </c>
      <c r="E2059">
        <f t="shared" si="65"/>
        <v>-89.429999999999993</v>
      </c>
    </row>
    <row r="2060" spans="1:5" x14ac:dyDescent="0.3">
      <c r="A2060" t="s">
        <v>27755</v>
      </c>
      <c r="B2060">
        <v>48430</v>
      </c>
      <c r="C2060">
        <v>500000</v>
      </c>
      <c r="D2060">
        <f t="shared" si="64"/>
        <v>-451570</v>
      </c>
      <c r="E2060">
        <f t="shared" si="65"/>
        <v>-90.314000000000007</v>
      </c>
    </row>
    <row r="2061" spans="1:5" x14ac:dyDescent="0.3">
      <c r="A2061" t="s">
        <v>25250</v>
      </c>
      <c r="B2061">
        <v>41543207</v>
      </c>
      <c r="C2061">
        <v>42000000</v>
      </c>
      <c r="D2061">
        <f t="shared" si="64"/>
        <v>-456793</v>
      </c>
      <c r="E2061">
        <f t="shared" si="65"/>
        <v>-1.0876023809523809</v>
      </c>
    </row>
    <row r="2062" spans="1:5" x14ac:dyDescent="0.3">
      <c r="A2062" t="s">
        <v>25361</v>
      </c>
      <c r="B2062">
        <v>32645</v>
      </c>
      <c r="C2062">
        <v>500000</v>
      </c>
      <c r="D2062">
        <f t="shared" si="64"/>
        <v>-467355</v>
      </c>
      <c r="E2062">
        <f t="shared" si="65"/>
        <v>-93.471000000000004</v>
      </c>
    </row>
    <row r="2063" spans="1:5" x14ac:dyDescent="0.3">
      <c r="A2063" t="s">
        <v>27825</v>
      </c>
      <c r="B2063">
        <v>31937</v>
      </c>
      <c r="C2063">
        <v>500000</v>
      </c>
      <c r="D2063">
        <f t="shared" si="64"/>
        <v>-468063</v>
      </c>
      <c r="E2063">
        <f t="shared" si="65"/>
        <v>-93.6126</v>
      </c>
    </row>
    <row r="2064" spans="1:5" x14ac:dyDescent="0.3">
      <c r="A2064" t="s">
        <v>25531</v>
      </c>
      <c r="B2064">
        <v>34531832</v>
      </c>
      <c r="C2064">
        <v>35000000</v>
      </c>
      <c r="D2064">
        <f t="shared" si="64"/>
        <v>-468168</v>
      </c>
      <c r="E2064">
        <f t="shared" si="65"/>
        <v>-1.3376228571428572</v>
      </c>
    </row>
    <row r="2065" spans="1:5" x14ac:dyDescent="0.3">
      <c r="A2065" t="s">
        <v>27785</v>
      </c>
      <c r="B2065">
        <v>26297</v>
      </c>
      <c r="C2065">
        <v>500000</v>
      </c>
      <c r="D2065">
        <f t="shared" si="64"/>
        <v>-473703</v>
      </c>
      <c r="E2065">
        <f t="shared" si="65"/>
        <v>-94.740600000000001</v>
      </c>
    </row>
    <row r="2066" spans="1:5" x14ac:dyDescent="0.3">
      <c r="A2066" t="s">
        <v>27834</v>
      </c>
      <c r="B2066">
        <v>23000</v>
      </c>
      <c r="C2066">
        <v>500000</v>
      </c>
      <c r="D2066">
        <f t="shared" si="64"/>
        <v>-477000</v>
      </c>
      <c r="E2066">
        <f t="shared" si="65"/>
        <v>-95.399999999999991</v>
      </c>
    </row>
    <row r="2067" spans="1:5" x14ac:dyDescent="0.3">
      <c r="A2067" t="s">
        <v>27830</v>
      </c>
      <c r="B2067">
        <v>21199</v>
      </c>
      <c r="C2067">
        <v>500000</v>
      </c>
      <c r="D2067">
        <f t="shared" si="64"/>
        <v>-478801</v>
      </c>
      <c r="E2067">
        <f t="shared" si="65"/>
        <v>-95.760199999999998</v>
      </c>
    </row>
    <row r="2068" spans="1:5" x14ac:dyDescent="0.3">
      <c r="A2068" t="s">
        <v>27631</v>
      </c>
      <c r="B2068">
        <v>1420578</v>
      </c>
      <c r="C2068">
        <v>1900000</v>
      </c>
      <c r="D2068">
        <f t="shared" si="64"/>
        <v>-479422</v>
      </c>
      <c r="E2068">
        <f t="shared" si="65"/>
        <v>-25.232736842105265</v>
      </c>
    </row>
    <row r="2069" spans="1:5" x14ac:dyDescent="0.3">
      <c r="A2069" t="s">
        <v>27826</v>
      </c>
      <c r="B2069">
        <v>13134</v>
      </c>
      <c r="C2069">
        <v>500000</v>
      </c>
      <c r="D2069">
        <f t="shared" si="64"/>
        <v>-486866</v>
      </c>
      <c r="E2069">
        <f t="shared" si="65"/>
        <v>-97.373199999999997</v>
      </c>
    </row>
    <row r="2070" spans="1:5" x14ac:dyDescent="0.3">
      <c r="A2070" t="s">
        <v>27828</v>
      </c>
      <c r="B2070">
        <v>12055</v>
      </c>
      <c r="C2070">
        <v>500000</v>
      </c>
      <c r="D2070">
        <f t="shared" si="64"/>
        <v>-487945</v>
      </c>
      <c r="E2070">
        <f t="shared" si="65"/>
        <v>-97.588999999999999</v>
      </c>
    </row>
    <row r="2071" spans="1:5" x14ac:dyDescent="0.3">
      <c r="A2071" t="s">
        <v>25539</v>
      </c>
      <c r="B2071">
        <v>34507079</v>
      </c>
      <c r="C2071">
        <v>35000000</v>
      </c>
      <c r="D2071">
        <f t="shared" si="64"/>
        <v>-492921</v>
      </c>
      <c r="E2071">
        <f t="shared" si="65"/>
        <v>-1.4083457142857143</v>
      </c>
    </row>
    <row r="2072" spans="1:5" x14ac:dyDescent="0.3">
      <c r="A2072" t="s">
        <v>27829</v>
      </c>
      <c r="B2072">
        <v>1332</v>
      </c>
      <c r="C2072">
        <v>500000</v>
      </c>
      <c r="D2072">
        <f t="shared" si="64"/>
        <v>-498668</v>
      </c>
      <c r="E2072">
        <f t="shared" si="65"/>
        <v>-99.733599999999996</v>
      </c>
    </row>
    <row r="2073" spans="1:5" x14ac:dyDescent="0.3">
      <c r="A2073" t="s">
        <v>26471</v>
      </c>
      <c r="B2073">
        <v>15500000</v>
      </c>
      <c r="C2073">
        <v>16000000</v>
      </c>
      <c r="D2073">
        <f t="shared" si="64"/>
        <v>-500000</v>
      </c>
      <c r="E2073">
        <f t="shared" si="65"/>
        <v>-3.125</v>
      </c>
    </row>
    <row r="2074" spans="1:5" x14ac:dyDescent="0.3">
      <c r="A2074" t="s">
        <v>25609</v>
      </c>
      <c r="B2074">
        <v>31493782</v>
      </c>
      <c r="C2074">
        <v>32000000</v>
      </c>
      <c r="D2074">
        <f t="shared" si="64"/>
        <v>-506218</v>
      </c>
      <c r="E2074">
        <f t="shared" si="65"/>
        <v>-1.5819312499999998</v>
      </c>
    </row>
    <row r="2075" spans="1:5" x14ac:dyDescent="0.3">
      <c r="A2075" t="s">
        <v>27747</v>
      </c>
      <c r="B2075">
        <v>484221</v>
      </c>
      <c r="C2075">
        <v>1000000</v>
      </c>
      <c r="D2075">
        <f t="shared" si="64"/>
        <v>-515779</v>
      </c>
      <c r="E2075">
        <f t="shared" si="65"/>
        <v>-51.5779</v>
      </c>
    </row>
    <row r="2076" spans="1:5" x14ac:dyDescent="0.3">
      <c r="A2076" t="s">
        <v>27767</v>
      </c>
      <c r="B2076">
        <v>381186</v>
      </c>
      <c r="C2076">
        <v>900000</v>
      </c>
      <c r="D2076">
        <f t="shared" si="64"/>
        <v>-518814</v>
      </c>
      <c r="E2076">
        <f t="shared" si="65"/>
        <v>-57.646000000000001</v>
      </c>
    </row>
    <row r="2077" spans="1:5" x14ac:dyDescent="0.3">
      <c r="A2077" t="s">
        <v>27616</v>
      </c>
      <c r="B2077">
        <v>1477002</v>
      </c>
      <c r="C2077">
        <v>2000000</v>
      </c>
      <c r="D2077">
        <f t="shared" si="64"/>
        <v>-522998</v>
      </c>
      <c r="E2077">
        <f t="shared" si="65"/>
        <v>-26.149899999999999</v>
      </c>
    </row>
    <row r="2078" spans="1:5" x14ac:dyDescent="0.3">
      <c r="A2078" t="s">
        <v>26950</v>
      </c>
      <c r="B2078">
        <v>9473382</v>
      </c>
      <c r="C2078">
        <v>10000000</v>
      </c>
      <c r="D2078">
        <f t="shared" si="64"/>
        <v>-526618</v>
      </c>
      <c r="E2078">
        <f t="shared" si="65"/>
        <v>-5.2661800000000003</v>
      </c>
    </row>
    <row r="2079" spans="1:5" x14ac:dyDescent="0.3">
      <c r="A2079" t="s">
        <v>27430</v>
      </c>
      <c r="B2079">
        <v>3468572</v>
      </c>
      <c r="C2079">
        <v>4000000</v>
      </c>
      <c r="D2079">
        <f t="shared" si="64"/>
        <v>-531428</v>
      </c>
      <c r="E2079">
        <f t="shared" si="65"/>
        <v>-13.2857</v>
      </c>
    </row>
    <row r="2080" spans="1:5" x14ac:dyDescent="0.3">
      <c r="A2080" t="s">
        <v>27742</v>
      </c>
      <c r="B2080">
        <v>464655</v>
      </c>
      <c r="C2080">
        <v>1000000</v>
      </c>
      <c r="D2080">
        <f t="shared" si="64"/>
        <v>-535345</v>
      </c>
      <c r="E2080">
        <f t="shared" si="65"/>
        <v>-53.534499999999994</v>
      </c>
    </row>
    <row r="2081" spans="1:5" x14ac:dyDescent="0.3">
      <c r="A2081" t="s">
        <v>27743</v>
      </c>
      <c r="B2081">
        <v>464126</v>
      </c>
      <c r="C2081">
        <v>1000000</v>
      </c>
      <c r="D2081">
        <f t="shared" si="64"/>
        <v>-535874</v>
      </c>
      <c r="E2081">
        <f t="shared" si="65"/>
        <v>-53.587399999999995</v>
      </c>
    </row>
    <row r="2082" spans="1:5" x14ac:dyDescent="0.3">
      <c r="A2082" t="s">
        <v>27801</v>
      </c>
      <c r="B2082">
        <v>2245</v>
      </c>
      <c r="C2082">
        <v>560000</v>
      </c>
      <c r="D2082">
        <f t="shared" si="64"/>
        <v>-557755</v>
      </c>
      <c r="E2082">
        <f t="shared" si="65"/>
        <v>-99.59910714285715</v>
      </c>
    </row>
    <row r="2083" spans="1:5" x14ac:dyDescent="0.3">
      <c r="A2083" t="s">
        <v>27779</v>
      </c>
      <c r="B2083">
        <v>35688</v>
      </c>
      <c r="C2083">
        <v>600000</v>
      </c>
      <c r="D2083">
        <f t="shared" si="64"/>
        <v>-564312</v>
      </c>
      <c r="E2083">
        <f t="shared" si="65"/>
        <v>-94.052000000000007</v>
      </c>
    </row>
    <row r="2084" spans="1:5" x14ac:dyDescent="0.3">
      <c r="A2084" t="s">
        <v>27615</v>
      </c>
      <c r="B2084">
        <v>1430185</v>
      </c>
      <c r="C2084">
        <v>2000000</v>
      </c>
      <c r="D2084">
        <f t="shared" si="64"/>
        <v>-569815</v>
      </c>
      <c r="E2084">
        <f t="shared" si="65"/>
        <v>-28.490749999999998</v>
      </c>
    </row>
    <row r="2085" spans="1:5" x14ac:dyDescent="0.3">
      <c r="A2085" t="s">
        <v>27744</v>
      </c>
      <c r="B2085">
        <v>428535</v>
      </c>
      <c r="C2085">
        <v>1000000</v>
      </c>
      <c r="D2085">
        <f t="shared" si="64"/>
        <v>-571465</v>
      </c>
      <c r="E2085">
        <f t="shared" si="65"/>
        <v>-57.146500000000003</v>
      </c>
    </row>
    <row r="2086" spans="1:5" x14ac:dyDescent="0.3">
      <c r="A2086" t="s">
        <v>26465</v>
      </c>
      <c r="B2086">
        <v>15427192</v>
      </c>
      <c r="C2086">
        <v>16000000</v>
      </c>
      <c r="D2086">
        <f t="shared" si="64"/>
        <v>-572808</v>
      </c>
      <c r="E2086">
        <f t="shared" si="65"/>
        <v>-3.58005</v>
      </c>
    </row>
    <row r="2087" spans="1:5" x14ac:dyDescent="0.3">
      <c r="A2087" t="s">
        <v>27798</v>
      </c>
      <c r="B2087">
        <v>23616</v>
      </c>
      <c r="C2087">
        <v>600000</v>
      </c>
      <c r="D2087">
        <f t="shared" si="64"/>
        <v>-576384</v>
      </c>
      <c r="E2087">
        <f t="shared" si="65"/>
        <v>-96.064000000000007</v>
      </c>
    </row>
    <row r="2088" spans="1:5" x14ac:dyDescent="0.3">
      <c r="A2088" t="s">
        <v>27799</v>
      </c>
      <c r="B2088">
        <v>13493</v>
      </c>
      <c r="C2088">
        <v>600000</v>
      </c>
      <c r="D2088">
        <f t="shared" si="64"/>
        <v>-586507</v>
      </c>
      <c r="E2088">
        <f t="shared" si="65"/>
        <v>-97.751166666666663</v>
      </c>
    </row>
    <row r="2089" spans="1:5" x14ac:dyDescent="0.3">
      <c r="A2089" t="s">
        <v>27649</v>
      </c>
      <c r="B2089">
        <v>396035</v>
      </c>
      <c r="C2089">
        <v>1000000</v>
      </c>
      <c r="D2089">
        <f t="shared" si="64"/>
        <v>-603965</v>
      </c>
      <c r="E2089">
        <f t="shared" si="65"/>
        <v>-60.396499999999996</v>
      </c>
    </row>
    <row r="2090" spans="1:5" x14ac:dyDescent="0.3">
      <c r="A2090" t="s">
        <v>27684</v>
      </c>
      <c r="B2090">
        <v>695229</v>
      </c>
      <c r="C2090">
        <v>1300000</v>
      </c>
      <c r="D2090">
        <f t="shared" si="64"/>
        <v>-604771</v>
      </c>
      <c r="E2090">
        <f t="shared" si="65"/>
        <v>-46.520846153846151</v>
      </c>
    </row>
    <row r="2091" spans="1:5" x14ac:dyDescent="0.3">
      <c r="A2091" t="s">
        <v>27703</v>
      </c>
      <c r="B2091">
        <v>594904</v>
      </c>
      <c r="C2091">
        <v>1200000</v>
      </c>
      <c r="D2091">
        <f t="shared" si="64"/>
        <v>-605096</v>
      </c>
      <c r="E2091">
        <f t="shared" si="65"/>
        <v>-50.42466666666666</v>
      </c>
    </row>
    <row r="2092" spans="1:5" x14ac:dyDescent="0.3">
      <c r="A2092" t="s">
        <v>24425</v>
      </c>
      <c r="B2092">
        <v>104374107</v>
      </c>
      <c r="C2092">
        <v>105000000</v>
      </c>
      <c r="D2092">
        <f t="shared" si="64"/>
        <v>-625893</v>
      </c>
      <c r="E2092">
        <f t="shared" si="65"/>
        <v>-0.59608857142857141</v>
      </c>
    </row>
    <row r="2093" spans="1:5" x14ac:dyDescent="0.3">
      <c r="A2093" t="s">
        <v>27451</v>
      </c>
      <c r="B2093">
        <v>18469</v>
      </c>
      <c r="C2093">
        <v>650000</v>
      </c>
      <c r="D2093">
        <f t="shared" si="64"/>
        <v>-631531</v>
      </c>
      <c r="E2093">
        <f t="shared" si="65"/>
        <v>-97.158615384615388</v>
      </c>
    </row>
    <row r="2094" spans="1:5" x14ac:dyDescent="0.3">
      <c r="A2094" t="s">
        <v>24606</v>
      </c>
      <c r="B2094">
        <v>79363785</v>
      </c>
      <c r="C2094">
        <v>80000000</v>
      </c>
      <c r="D2094">
        <f t="shared" si="64"/>
        <v>-636215</v>
      </c>
      <c r="E2094">
        <f t="shared" si="65"/>
        <v>-0.79526874999999997</v>
      </c>
    </row>
    <row r="2095" spans="1:5" x14ac:dyDescent="0.3">
      <c r="A2095" t="s">
        <v>27250</v>
      </c>
      <c r="B2095">
        <v>5359774</v>
      </c>
      <c r="C2095">
        <v>6000000</v>
      </c>
      <c r="D2095">
        <f t="shared" si="64"/>
        <v>-640226</v>
      </c>
      <c r="E2095">
        <f t="shared" si="65"/>
        <v>-10.670433333333333</v>
      </c>
    </row>
    <row r="2096" spans="1:5" x14ac:dyDescent="0.3">
      <c r="A2096" t="s">
        <v>27530</v>
      </c>
      <c r="B2096">
        <v>2848578</v>
      </c>
      <c r="C2096">
        <v>3500000</v>
      </c>
      <c r="D2096">
        <f t="shared" si="64"/>
        <v>-651422</v>
      </c>
      <c r="E2096">
        <f t="shared" si="65"/>
        <v>-18.612057142857143</v>
      </c>
    </row>
    <row r="2097" spans="1:5" x14ac:dyDescent="0.3">
      <c r="A2097" t="s">
        <v>27778</v>
      </c>
      <c r="B2097">
        <v>144583</v>
      </c>
      <c r="C2097">
        <v>800000</v>
      </c>
      <c r="D2097">
        <f t="shared" si="64"/>
        <v>-655417</v>
      </c>
      <c r="E2097">
        <f t="shared" si="65"/>
        <v>-81.927125000000004</v>
      </c>
    </row>
    <row r="2098" spans="1:5" x14ac:dyDescent="0.3">
      <c r="A2098" t="s">
        <v>27786</v>
      </c>
      <c r="B2098">
        <v>77501</v>
      </c>
      <c r="C2098">
        <v>750000</v>
      </c>
      <c r="D2098">
        <f t="shared" si="64"/>
        <v>-672499</v>
      </c>
      <c r="E2098">
        <f t="shared" si="65"/>
        <v>-89.666533333333334</v>
      </c>
    </row>
    <row r="2099" spans="1:5" x14ac:dyDescent="0.3">
      <c r="A2099" t="s">
        <v>26417</v>
      </c>
      <c r="B2099">
        <v>16311763</v>
      </c>
      <c r="C2099">
        <v>17000000</v>
      </c>
      <c r="D2099">
        <f t="shared" si="64"/>
        <v>-688237</v>
      </c>
      <c r="E2099">
        <f t="shared" si="65"/>
        <v>-4.0484529411764703</v>
      </c>
    </row>
    <row r="2100" spans="1:5" x14ac:dyDescent="0.3">
      <c r="A2100" t="s">
        <v>27710</v>
      </c>
      <c r="B2100">
        <v>6013</v>
      </c>
      <c r="C2100">
        <v>695393</v>
      </c>
      <c r="D2100">
        <f t="shared" si="64"/>
        <v>-689380</v>
      </c>
      <c r="E2100">
        <f t="shared" si="65"/>
        <v>-99.135309098596053</v>
      </c>
    </row>
    <row r="2101" spans="1:5" x14ac:dyDescent="0.3">
      <c r="A2101" t="s">
        <v>27792</v>
      </c>
      <c r="B2101">
        <v>10508</v>
      </c>
      <c r="C2101">
        <v>700000</v>
      </c>
      <c r="D2101">
        <f t="shared" si="64"/>
        <v>-689492</v>
      </c>
      <c r="E2101">
        <f t="shared" si="65"/>
        <v>-98.498857142857148</v>
      </c>
    </row>
    <row r="2102" spans="1:5" x14ac:dyDescent="0.3">
      <c r="A2102" t="s">
        <v>27686</v>
      </c>
      <c r="B2102">
        <v>609042</v>
      </c>
      <c r="C2102">
        <v>1300000</v>
      </c>
      <c r="D2102">
        <f t="shared" si="64"/>
        <v>-690958</v>
      </c>
      <c r="E2102">
        <f t="shared" si="65"/>
        <v>-53.150615384615385</v>
      </c>
    </row>
    <row r="2103" spans="1:5" x14ac:dyDescent="0.3">
      <c r="A2103" t="s">
        <v>27352</v>
      </c>
      <c r="B2103">
        <v>4306697</v>
      </c>
      <c r="C2103">
        <v>5000000</v>
      </c>
      <c r="D2103">
        <f t="shared" si="64"/>
        <v>-693303</v>
      </c>
      <c r="E2103">
        <f t="shared" si="65"/>
        <v>-13.866059999999999</v>
      </c>
    </row>
    <row r="2104" spans="1:5" x14ac:dyDescent="0.3">
      <c r="A2104" t="s">
        <v>24554</v>
      </c>
      <c r="B2104">
        <v>84303558</v>
      </c>
      <c r="C2104">
        <v>85000000</v>
      </c>
      <c r="D2104">
        <f t="shared" si="64"/>
        <v>-696442</v>
      </c>
      <c r="E2104">
        <f t="shared" si="65"/>
        <v>-0.8193435294117648</v>
      </c>
    </row>
    <row r="2105" spans="1:5" x14ac:dyDescent="0.3">
      <c r="A2105" t="s">
        <v>27388</v>
      </c>
      <c r="B2105">
        <v>3798532</v>
      </c>
      <c r="C2105">
        <v>4500000</v>
      </c>
      <c r="D2105">
        <f t="shared" si="64"/>
        <v>-701468</v>
      </c>
      <c r="E2105">
        <f t="shared" si="65"/>
        <v>-15.588177777777778</v>
      </c>
    </row>
    <row r="2106" spans="1:5" x14ac:dyDescent="0.3">
      <c r="A2106" t="s">
        <v>27787</v>
      </c>
      <c r="B2106">
        <v>47329</v>
      </c>
      <c r="C2106">
        <v>750000</v>
      </c>
      <c r="D2106">
        <f t="shared" si="64"/>
        <v>-702671</v>
      </c>
      <c r="E2106">
        <f t="shared" si="65"/>
        <v>-93.689466666666661</v>
      </c>
    </row>
    <row r="2107" spans="1:5" x14ac:dyDescent="0.3">
      <c r="A2107" t="s">
        <v>27647</v>
      </c>
      <c r="B2107">
        <v>992238</v>
      </c>
      <c r="C2107">
        <v>1700000</v>
      </c>
      <c r="D2107">
        <f t="shared" si="64"/>
        <v>-707762</v>
      </c>
      <c r="E2107">
        <f t="shared" si="65"/>
        <v>-41.63305882352941</v>
      </c>
    </row>
    <row r="2108" spans="1:5" x14ac:dyDescent="0.3">
      <c r="A2108" t="s">
        <v>27750</v>
      </c>
      <c r="B2108">
        <v>287761</v>
      </c>
      <c r="C2108">
        <v>1000000</v>
      </c>
      <c r="D2108">
        <f t="shared" si="64"/>
        <v>-712239</v>
      </c>
      <c r="E2108">
        <f t="shared" si="65"/>
        <v>-71.2239</v>
      </c>
    </row>
    <row r="2109" spans="1:5" x14ac:dyDescent="0.3">
      <c r="A2109" t="s">
        <v>26732</v>
      </c>
      <c r="B2109">
        <v>12281500</v>
      </c>
      <c r="C2109">
        <v>13000000</v>
      </c>
      <c r="D2109">
        <f t="shared" si="64"/>
        <v>-718500</v>
      </c>
      <c r="E2109">
        <f t="shared" si="65"/>
        <v>-5.5269230769230768</v>
      </c>
    </row>
    <row r="2110" spans="1:5" x14ac:dyDescent="0.3">
      <c r="A2110" t="s">
        <v>27746</v>
      </c>
      <c r="B2110">
        <v>279282</v>
      </c>
      <c r="C2110">
        <v>1000000</v>
      </c>
      <c r="D2110">
        <f t="shared" si="64"/>
        <v>-720718</v>
      </c>
      <c r="E2110">
        <f t="shared" si="65"/>
        <v>-72.071799999999996</v>
      </c>
    </row>
    <row r="2111" spans="1:5" x14ac:dyDescent="0.3">
      <c r="A2111" t="s">
        <v>27748</v>
      </c>
      <c r="B2111">
        <v>274661</v>
      </c>
      <c r="C2111">
        <v>1000000</v>
      </c>
      <c r="D2111">
        <f t="shared" si="64"/>
        <v>-725339</v>
      </c>
      <c r="E2111">
        <f t="shared" si="65"/>
        <v>-72.533899999999988</v>
      </c>
    </row>
    <row r="2112" spans="1:5" x14ac:dyDescent="0.3">
      <c r="A2112" t="s">
        <v>27216</v>
      </c>
      <c r="B2112">
        <v>4063859</v>
      </c>
      <c r="C2112">
        <v>4800000</v>
      </c>
      <c r="D2112">
        <f t="shared" si="64"/>
        <v>-736141</v>
      </c>
      <c r="E2112">
        <f t="shared" si="65"/>
        <v>-15.336270833333332</v>
      </c>
    </row>
    <row r="2113" spans="1:5" x14ac:dyDescent="0.3">
      <c r="A2113" t="s">
        <v>27460</v>
      </c>
      <c r="B2113">
        <v>2956000</v>
      </c>
      <c r="C2113">
        <v>3700000</v>
      </c>
      <c r="D2113">
        <f t="shared" si="64"/>
        <v>-744000</v>
      </c>
      <c r="E2113">
        <f t="shared" si="65"/>
        <v>-20.108108108108109</v>
      </c>
    </row>
    <row r="2114" spans="1:5" x14ac:dyDescent="0.3">
      <c r="A2114" t="s">
        <v>25251</v>
      </c>
      <c r="B2114">
        <v>41252428</v>
      </c>
      <c r="C2114">
        <v>42000000</v>
      </c>
      <c r="D2114">
        <f t="shared" ref="D2114:D2177" si="66">B2114-C2114</f>
        <v>-747572</v>
      </c>
      <c r="E2114">
        <f t="shared" ref="E2114:E2177" si="67">(D2114/C2114)*100</f>
        <v>-1.7799333333333334</v>
      </c>
    </row>
    <row r="2115" spans="1:5" x14ac:dyDescent="0.3">
      <c r="A2115" t="s">
        <v>26565</v>
      </c>
      <c r="B2115">
        <v>14249005</v>
      </c>
      <c r="C2115">
        <v>15000000</v>
      </c>
      <c r="D2115">
        <f t="shared" si="66"/>
        <v>-750995</v>
      </c>
      <c r="E2115">
        <f t="shared" si="67"/>
        <v>-5.0066333333333333</v>
      </c>
    </row>
    <row r="2116" spans="1:5" x14ac:dyDescent="0.3">
      <c r="A2116" t="s">
        <v>27780</v>
      </c>
      <c r="B2116">
        <v>41709</v>
      </c>
      <c r="C2116">
        <v>800000</v>
      </c>
      <c r="D2116">
        <f t="shared" si="66"/>
        <v>-758291</v>
      </c>
      <c r="E2116">
        <f t="shared" si="67"/>
        <v>-94.786375000000007</v>
      </c>
    </row>
    <row r="2117" spans="1:5" x14ac:dyDescent="0.3">
      <c r="A2117" t="s">
        <v>26036</v>
      </c>
      <c r="B2117">
        <v>23225911</v>
      </c>
      <c r="C2117">
        <v>24000000</v>
      </c>
      <c r="D2117">
        <f t="shared" si="66"/>
        <v>-774089</v>
      </c>
      <c r="E2117">
        <f t="shared" si="67"/>
        <v>-3.2253708333333333</v>
      </c>
    </row>
    <row r="2118" spans="1:5" x14ac:dyDescent="0.3">
      <c r="A2118" t="s">
        <v>27527</v>
      </c>
      <c r="B2118">
        <v>2223990</v>
      </c>
      <c r="C2118">
        <v>3000000</v>
      </c>
      <c r="D2118">
        <f t="shared" si="66"/>
        <v>-776010</v>
      </c>
      <c r="E2118">
        <f t="shared" si="67"/>
        <v>-25.867000000000001</v>
      </c>
    </row>
    <row r="2119" spans="1:5" x14ac:dyDescent="0.3">
      <c r="A2119" t="s">
        <v>26854</v>
      </c>
      <c r="B2119">
        <v>10214647</v>
      </c>
      <c r="C2119">
        <v>11000000</v>
      </c>
      <c r="D2119">
        <f t="shared" si="66"/>
        <v>-785353</v>
      </c>
      <c r="E2119">
        <f t="shared" si="67"/>
        <v>-7.1395727272727276</v>
      </c>
    </row>
    <row r="2120" spans="1:5" x14ac:dyDescent="0.3">
      <c r="A2120" t="s">
        <v>27664</v>
      </c>
      <c r="B2120">
        <v>712294</v>
      </c>
      <c r="C2120">
        <v>1500000</v>
      </c>
      <c r="D2120">
        <f t="shared" si="66"/>
        <v>-787706</v>
      </c>
      <c r="E2120">
        <f t="shared" si="67"/>
        <v>-52.513733333333334</v>
      </c>
    </row>
    <row r="2121" spans="1:5" x14ac:dyDescent="0.3">
      <c r="A2121" t="s">
        <v>26947</v>
      </c>
      <c r="B2121">
        <v>6712241</v>
      </c>
      <c r="C2121">
        <v>7500000</v>
      </c>
      <c r="D2121">
        <f t="shared" si="66"/>
        <v>-787759</v>
      </c>
      <c r="E2121">
        <f t="shared" si="67"/>
        <v>-10.503453333333333</v>
      </c>
    </row>
    <row r="2122" spans="1:5" x14ac:dyDescent="0.3">
      <c r="A2122" t="s">
        <v>27282</v>
      </c>
      <c r="B2122">
        <v>6200756</v>
      </c>
      <c r="C2122">
        <v>7000000</v>
      </c>
      <c r="D2122">
        <f t="shared" si="66"/>
        <v>-799244</v>
      </c>
      <c r="E2122">
        <f t="shared" si="67"/>
        <v>-11.417771428571429</v>
      </c>
    </row>
    <row r="2123" spans="1:5" x14ac:dyDescent="0.3">
      <c r="A2123" t="s">
        <v>27754</v>
      </c>
      <c r="B2123">
        <v>100659</v>
      </c>
      <c r="C2123">
        <v>900000</v>
      </c>
      <c r="D2123">
        <f t="shared" si="66"/>
        <v>-799341</v>
      </c>
      <c r="E2123">
        <f t="shared" si="67"/>
        <v>-88.815666666666672</v>
      </c>
    </row>
    <row r="2124" spans="1:5" x14ac:dyDescent="0.3">
      <c r="A2124" t="s">
        <v>27839</v>
      </c>
      <c r="B2124">
        <v>258113</v>
      </c>
      <c r="C2124">
        <v>1066167</v>
      </c>
      <c r="D2124">
        <f t="shared" si="66"/>
        <v>-808054</v>
      </c>
      <c r="E2124">
        <f t="shared" si="67"/>
        <v>-75.79056564309343</v>
      </c>
    </row>
    <row r="2125" spans="1:5" x14ac:dyDescent="0.3">
      <c r="A2125" t="s">
        <v>27773</v>
      </c>
      <c r="B2125">
        <v>15278</v>
      </c>
      <c r="C2125">
        <v>825000</v>
      </c>
      <c r="D2125">
        <f t="shared" si="66"/>
        <v>-809722</v>
      </c>
      <c r="E2125">
        <f t="shared" si="67"/>
        <v>-98.148121212121211</v>
      </c>
    </row>
    <row r="2126" spans="1:5" x14ac:dyDescent="0.3">
      <c r="A2126" t="s">
        <v>27529</v>
      </c>
      <c r="B2126">
        <v>2181290</v>
      </c>
      <c r="C2126">
        <v>3000000</v>
      </c>
      <c r="D2126">
        <f t="shared" si="66"/>
        <v>-818710</v>
      </c>
      <c r="E2126">
        <f t="shared" si="67"/>
        <v>-27.290333333333333</v>
      </c>
    </row>
    <row r="2127" spans="1:5" x14ac:dyDescent="0.3">
      <c r="A2127" t="s">
        <v>26359</v>
      </c>
      <c r="B2127">
        <v>17174870</v>
      </c>
      <c r="C2127">
        <v>18000000</v>
      </c>
      <c r="D2127">
        <f t="shared" si="66"/>
        <v>-825130</v>
      </c>
      <c r="E2127">
        <f t="shared" si="67"/>
        <v>-4.5840555555555556</v>
      </c>
    </row>
    <row r="2128" spans="1:5" x14ac:dyDescent="0.3">
      <c r="A2128" t="s">
        <v>27206</v>
      </c>
      <c r="B2128">
        <v>6173485</v>
      </c>
      <c r="C2128">
        <v>7000000</v>
      </c>
      <c r="D2128">
        <f t="shared" si="66"/>
        <v>-826515</v>
      </c>
      <c r="E2128">
        <f t="shared" si="67"/>
        <v>-11.807357142857143</v>
      </c>
    </row>
    <row r="2129" spans="1:5" x14ac:dyDescent="0.3">
      <c r="A2129" t="s">
        <v>27749</v>
      </c>
      <c r="B2129">
        <v>144431</v>
      </c>
      <c r="C2129">
        <v>1000000</v>
      </c>
      <c r="D2129">
        <f t="shared" si="66"/>
        <v>-855569</v>
      </c>
      <c r="E2129">
        <f t="shared" si="67"/>
        <v>-85.556899999999999</v>
      </c>
    </row>
    <row r="2130" spans="1:5" x14ac:dyDescent="0.3">
      <c r="A2130" t="s">
        <v>27640</v>
      </c>
      <c r="B2130">
        <v>638476</v>
      </c>
      <c r="C2130">
        <v>1500000</v>
      </c>
      <c r="D2130">
        <f t="shared" si="66"/>
        <v>-861524</v>
      </c>
      <c r="E2130">
        <f t="shared" si="67"/>
        <v>-57.43493333333334</v>
      </c>
    </row>
    <row r="2131" spans="1:5" x14ac:dyDescent="0.3">
      <c r="A2131" t="s">
        <v>27617</v>
      </c>
      <c r="B2131">
        <v>1134049</v>
      </c>
      <c r="C2131">
        <v>2000000</v>
      </c>
      <c r="D2131">
        <f t="shared" si="66"/>
        <v>-865951</v>
      </c>
      <c r="E2131">
        <f t="shared" si="67"/>
        <v>-43.297550000000001</v>
      </c>
    </row>
    <row r="2132" spans="1:5" x14ac:dyDescent="0.3">
      <c r="A2132" t="s">
        <v>27788</v>
      </c>
      <c r="B2132">
        <v>18378</v>
      </c>
      <c r="C2132">
        <v>900000</v>
      </c>
      <c r="D2132">
        <f t="shared" si="66"/>
        <v>-881622</v>
      </c>
      <c r="E2132">
        <f t="shared" si="67"/>
        <v>-97.957999999999998</v>
      </c>
    </row>
    <row r="2133" spans="1:5" x14ac:dyDescent="0.3">
      <c r="A2133" t="s">
        <v>27389</v>
      </c>
      <c r="B2133">
        <v>3609278</v>
      </c>
      <c r="C2133">
        <v>4500000</v>
      </c>
      <c r="D2133">
        <f t="shared" si="66"/>
        <v>-890722</v>
      </c>
      <c r="E2133">
        <f t="shared" si="67"/>
        <v>-19.793822222222222</v>
      </c>
    </row>
    <row r="2134" spans="1:5" x14ac:dyDescent="0.3">
      <c r="A2134" t="s">
        <v>27769</v>
      </c>
      <c r="B2134">
        <v>6643</v>
      </c>
      <c r="C2134">
        <v>900000</v>
      </c>
      <c r="D2134">
        <f t="shared" si="66"/>
        <v>-893357</v>
      </c>
      <c r="E2134">
        <f t="shared" si="67"/>
        <v>-99.26188888888889</v>
      </c>
    </row>
    <row r="2135" spans="1:5" x14ac:dyDescent="0.3">
      <c r="A2135" t="s">
        <v>27745</v>
      </c>
      <c r="B2135">
        <v>104077</v>
      </c>
      <c r="C2135">
        <v>1000000</v>
      </c>
      <c r="D2135">
        <f t="shared" si="66"/>
        <v>-895923</v>
      </c>
      <c r="E2135">
        <f t="shared" si="67"/>
        <v>-89.592300000000009</v>
      </c>
    </row>
    <row r="2136" spans="1:5" x14ac:dyDescent="0.3">
      <c r="A2136" t="s">
        <v>27751</v>
      </c>
      <c r="B2136">
        <v>100240</v>
      </c>
      <c r="C2136">
        <v>1000000</v>
      </c>
      <c r="D2136">
        <f t="shared" si="66"/>
        <v>-899760</v>
      </c>
      <c r="E2136">
        <f t="shared" si="67"/>
        <v>-89.975999999999999</v>
      </c>
    </row>
    <row r="2137" spans="1:5" x14ac:dyDescent="0.3">
      <c r="A2137" t="s">
        <v>27614</v>
      </c>
      <c r="B2137">
        <v>1098224</v>
      </c>
      <c r="C2137">
        <v>2000000</v>
      </c>
      <c r="D2137">
        <f t="shared" si="66"/>
        <v>-901776</v>
      </c>
      <c r="E2137">
        <f t="shared" si="67"/>
        <v>-45.088799999999999</v>
      </c>
    </row>
    <row r="2138" spans="1:5" x14ac:dyDescent="0.3">
      <c r="A2138" t="s">
        <v>27752</v>
      </c>
      <c r="B2138">
        <v>96734</v>
      </c>
      <c r="C2138">
        <v>1000000</v>
      </c>
      <c r="D2138">
        <f t="shared" si="66"/>
        <v>-903266</v>
      </c>
      <c r="E2138">
        <f t="shared" si="67"/>
        <v>-90.326599999999999</v>
      </c>
    </row>
    <row r="2139" spans="1:5" x14ac:dyDescent="0.3">
      <c r="A2139" t="s">
        <v>25145</v>
      </c>
      <c r="B2139">
        <v>47095453</v>
      </c>
      <c r="C2139">
        <v>48000000</v>
      </c>
      <c r="D2139">
        <f t="shared" si="66"/>
        <v>-904547</v>
      </c>
      <c r="E2139">
        <f t="shared" si="67"/>
        <v>-1.8844729166666667</v>
      </c>
    </row>
    <row r="2140" spans="1:5" x14ac:dyDescent="0.3">
      <c r="A2140" t="s">
        <v>27928</v>
      </c>
      <c r="B2140">
        <v>94596</v>
      </c>
      <c r="C2140">
        <v>1000000</v>
      </c>
      <c r="D2140">
        <f t="shared" si="66"/>
        <v>-905404</v>
      </c>
      <c r="E2140">
        <f t="shared" si="67"/>
        <v>-90.540400000000005</v>
      </c>
    </row>
    <row r="2141" spans="1:5" x14ac:dyDescent="0.3">
      <c r="A2141" t="s">
        <v>27764</v>
      </c>
      <c r="B2141">
        <v>20186</v>
      </c>
      <c r="C2141">
        <v>930000</v>
      </c>
      <c r="D2141">
        <f t="shared" si="66"/>
        <v>-909814</v>
      </c>
      <c r="E2141">
        <f t="shared" si="67"/>
        <v>-97.829462365591397</v>
      </c>
    </row>
    <row r="2142" spans="1:5" x14ac:dyDescent="0.3">
      <c r="A2142" t="s">
        <v>27351</v>
      </c>
      <c r="B2142">
        <v>4074023</v>
      </c>
      <c r="C2142">
        <v>5000000</v>
      </c>
      <c r="D2142">
        <f t="shared" si="66"/>
        <v>-925977</v>
      </c>
      <c r="E2142">
        <f t="shared" si="67"/>
        <v>-18.519539999999999</v>
      </c>
    </row>
    <row r="2143" spans="1:5" x14ac:dyDescent="0.3">
      <c r="A2143" t="s">
        <v>26358</v>
      </c>
      <c r="B2143">
        <v>17071230</v>
      </c>
      <c r="C2143">
        <v>18000000</v>
      </c>
      <c r="D2143">
        <f t="shared" si="66"/>
        <v>-928770</v>
      </c>
      <c r="E2143">
        <f t="shared" si="67"/>
        <v>-5.1598333333333333</v>
      </c>
    </row>
    <row r="2144" spans="1:5" x14ac:dyDescent="0.3">
      <c r="A2144" t="s">
        <v>27759</v>
      </c>
      <c r="B2144">
        <v>62480</v>
      </c>
      <c r="C2144">
        <v>1000000</v>
      </c>
      <c r="D2144">
        <f t="shared" si="66"/>
        <v>-937520</v>
      </c>
      <c r="E2144">
        <f t="shared" si="67"/>
        <v>-93.751999999999995</v>
      </c>
    </row>
    <row r="2145" spans="1:5" x14ac:dyDescent="0.3">
      <c r="A2145" t="s">
        <v>27442</v>
      </c>
      <c r="B2145">
        <v>354704</v>
      </c>
      <c r="C2145">
        <v>1300000</v>
      </c>
      <c r="D2145">
        <f t="shared" si="66"/>
        <v>-945296</v>
      </c>
      <c r="E2145">
        <f t="shared" si="67"/>
        <v>-72.715076923076921</v>
      </c>
    </row>
    <row r="2146" spans="1:5" x14ac:dyDescent="0.3">
      <c r="A2146" t="s">
        <v>27685</v>
      </c>
      <c r="B2146">
        <v>638951</v>
      </c>
      <c r="C2146">
        <v>1592000</v>
      </c>
      <c r="D2146">
        <f t="shared" si="66"/>
        <v>-953049</v>
      </c>
      <c r="E2146">
        <f t="shared" si="67"/>
        <v>-59.864886934673365</v>
      </c>
    </row>
    <row r="2147" spans="1:5" x14ac:dyDescent="0.3">
      <c r="A2147" t="s">
        <v>25964</v>
      </c>
      <c r="B2147">
        <v>15045676</v>
      </c>
      <c r="C2147">
        <v>16000000</v>
      </c>
      <c r="D2147">
        <f t="shared" si="66"/>
        <v>-954324</v>
      </c>
      <c r="E2147">
        <f t="shared" si="67"/>
        <v>-5.9645250000000001</v>
      </c>
    </row>
    <row r="2148" spans="1:5" x14ac:dyDescent="0.3">
      <c r="A2148" t="s">
        <v>25956</v>
      </c>
      <c r="B2148">
        <v>24042490</v>
      </c>
      <c r="C2148">
        <v>25000000</v>
      </c>
      <c r="D2148">
        <f t="shared" si="66"/>
        <v>-957510</v>
      </c>
      <c r="E2148">
        <f t="shared" si="67"/>
        <v>-3.8300399999999999</v>
      </c>
    </row>
    <row r="2149" spans="1:5" x14ac:dyDescent="0.3">
      <c r="A2149" t="s">
        <v>27354</v>
      </c>
      <c r="B2149">
        <v>4040588</v>
      </c>
      <c r="C2149">
        <v>5000000</v>
      </c>
      <c r="D2149">
        <f t="shared" si="66"/>
        <v>-959412</v>
      </c>
      <c r="E2149">
        <f t="shared" si="67"/>
        <v>-19.18824</v>
      </c>
    </row>
    <row r="2150" spans="1:5" x14ac:dyDescent="0.3">
      <c r="A2150" t="s">
        <v>27756</v>
      </c>
      <c r="B2150">
        <v>21210</v>
      </c>
      <c r="C2150">
        <v>1000000</v>
      </c>
      <c r="D2150">
        <f t="shared" si="66"/>
        <v>-978790</v>
      </c>
      <c r="E2150">
        <f t="shared" si="67"/>
        <v>-97.879000000000005</v>
      </c>
    </row>
    <row r="2151" spans="1:5" x14ac:dyDescent="0.3">
      <c r="A2151" t="s">
        <v>27688</v>
      </c>
      <c r="B2151">
        <v>19539</v>
      </c>
      <c r="C2151">
        <v>1000000</v>
      </c>
      <c r="D2151">
        <f t="shared" si="66"/>
        <v>-980461</v>
      </c>
      <c r="E2151">
        <f t="shared" si="67"/>
        <v>-98.046099999999996</v>
      </c>
    </row>
    <row r="2152" spans="1:5" x14ac:dyDescent="0.3">
      <c r="A2152" t="s">
        <v>27757</v>
      </c>
      <c r="B2152">
        <v>12996</v>
      </c>
      <c r="C2152">
        <v>1000000</v>
      </c>
      <c r="D2152">
        <f t="shared" si="66"/>
        <v>-987004</v>
      </c>
      <c r="E2152">
        <f t="shared" si="67"/>
        <v>-98.700400000000002</v>
      </c>
    </row>
    <row r="2153" spans="1:5" x14ac:dyDescent="0.3">
      <c r="A2153" t="s">
        <v>27758</v>
      </c>
      <c r="B2153">
        <v>10018</v>
      </c>
      <c r="C2153">
        <v>1000000</v>
      </c>
      <c r="D2153">
        <f t="shared" si="66"/>
        <v>-989982</v>
      </c>
      <c r="E2153">
        <f t="shared" si="67"/>
        <v>-98.998199999999997</v>
      </c>
    </row>
    <row r="2154" spans="1:5" x14ac:dyDescent="0.3">
      <c r="A2154" t="s">
        <v>27760</v>
      </c>
      <c r="B2154">
        <v>6387</v>
      </c>
      <c r="C2154">
        <v>1000000</v>
      </c>
      <c r="D2154">
        <f t="shared" si="66"/>
        <v>-993613</v>
      </c>
      <c r="E2154">
        <f t="shared" si="67"/>
        <v>-99.3613</v>
      </c>
    </row>
    <row r="2155" spans="1:5" x14ac:dyDescent="0.3">
      <c r="A2155" t="s">
        <v>27761</v>
      </c>
      <c r="B2155">
        <v>721</v>
      </c>
      <c r="C2155">
        <v>1000000</v>
      </c>
      <c r="D2155">
        <f t="shared" si="66"/>
        <v>-999279</v>
      </c>
      <c r="E2155">
        <f t="shared" si="67"/>
        <v>-99.927900000000008</v>
      </c>
    </row>
    <row r="2156" spans="1:5" x14ac:dyDescent="0.3">
      <c r="A2156" t="s">
        <v>25801</v>
      </c>
      <c r="B2156">
        <v>27000000</v>
      </c>
      <c r="C2156">
        <v>28000000</v>
      </c>
      <c r="D2156">
        <f t="shared" si="66"/>
        <v>-1000000</v>
      </c>
      <c r="E2156">
        <f t="shared" si="67"/>
        <v>-3.5714285714285712</v>
      </c>
    </row>
    <row r="2157" spans="1:5" x14ac:dyDescent="0.3">
      <c r="A2157" t="s">
        <v>26048</v>
      </c>
      <c r="B2157">
        <v>21973182</v>
      </c>
      <c r="C2157">
        <v>23000000</v>
      </c>
      <c r="D2157">
        <f t="shared" si="66"/>
        <v>-1026818</v>
      </c>
      <c r="E2157">
        <f t="shared" si="67"/>
        <v>-4.4644260869565215</v>
      </c>
    </row>
    <row r="2158" spans="1:5" x14ac:dyDescent="0.3">
      <c r="A2158" t="s">
        <v>27713</v>
      </c>
      <c r="B2158">
        <v>56129</v>
      </c>
      <c r="C2158">
        <v>1100000</v>
      </c>
      <c r="D2158">
        <f t="shared" si="66"/>
        <v>-1043871</v>
      </c>
      <c r="E2158">
        <f t="shared" si="67"/>
        <v>-94.897363636363636</v>
      </c>
    </row>
    <row r="2159" spans="1:5" x14ac:dyDescent="0.3">
      <c r="A2159" t="s">
        <v>27550</v>
      </c>
      <c r="B2159">
        <v>952620</v>
      </c>
      <c r="C2159">
        <v>2000000</v>
      </c>
      <c r="D2159">
        <f t="shared" si="66"/>
        <v>-1047380</v>
      </c>
      <c r="E2159">
        <f t="shared" si="67"/>
        <v>-52.369</v>
      </c>
    </row>
    <row r="2160" spans="1:5" x14ac:dyDescent="0.3">
      <c r="A2160" t="s">
        <v>27666</v>
      </c>
      <c r="B2160">
        <v>418953</v>
      </c>
      <c r="C2160">
        <v>1500000</v>
      </c>
      <c r="D2160">
        <f t="shared" si="66"/>
        <v>-1081047</v>
      </c>
      <c r="E2160">
        <f t="shared" si="67"/>
        <v>-72.069800000000001</v>
      </c>
    </row>
    <row r="2161" spans="1:5" x14ac:dyDescent="0.3">
      <c r="A2161" t="s">
        <v>27898</v>
      </c>
      <c r="B2161">
        <v>110720</v>
      </c>
      <c r="C2161">
        <v>1200000</v>
      </c>
      <c r="D2161">
        <f t="shared" si="66"/>
        <v>-1089280</v>
      </c>
      <c r="E2161">
        <f t="shared" si="67"/>
        <v>-90.773333333333326</v>
      </c>
    </row>
    <row r="2162" spans="1:5" x14ac:dyDescent="0.3">
      <c r="A2162" t="s">
        <v>27667</v>
      </c>
      <c r="B2162">
        <v>406035</v>
      </c>
      <c r="C2162">
        <v>1500000</v>
      </c>
      <c r="D2162">
        <f t="shared" si="66"/>
        <v>-1093965</v>
      </c>
      <c r="E2162">
        <f t="shared" si="67"/>
        <v>-72.930999999999997</v>
      </c>
    </row>
    <row r="2163" spans="1:5" x14ac:dyDescent="0.3">
      <c r="A2163" t="s">
        <v>27680</v>
      </c>
      <c r="B2163">
        <v>304124</v>
      </c>
      <c r="C2163">
        <v>1400000</v>
      </c>
      <c r="D2163">
        <f t="shared" si="66"/>
        <v>-1095876</v>
      </c>
      <c r="E2163">
        <f t="shared" si="67"/>
        <v>-78.276857142857153</v>
      </c>
    </row>
    <row r="2164" spans="1:5" x14ac:dyDescent="0.3">
      <c r="A2164" t="s">
        <v>27431</v>
      </c>
      <c r="B2164">
        <v>2892582</v>
      </c>
      <c r="C2164">
        <v>4000000</v>
      </c>
      <c r="D2164">
        <f t="shared" si="66"/>
        <v>-1107418</v>
      </c>
      <c r="E2164">
        <f t="shared" si="67"/>
        <v>-27.685449999999999</v>
      </c>
    </row>
    <row r="2165" spans="1:5" x14ac:dyDescent="0.3">
      <c r="A2165" t="s">
        <v>26206</v>
      </c>
      <c r="B2165">
        <v>18882880</v>
      </c>
      <c r="C2165">
        <v>20000000</v>
      </c>
      <c r="D2165">
        <f t="shared" si="66"/>
        <v>-1117120</v>
      </c>
      <c r="E2165">
        <f t="shared" si="67"/>
        <v>-5.5856000000000003</v>
      </c>
    </row>
    <row r="2166" spans="1:5" x14ac:dyDescent="0.3">
      <c r="A2166" t="s">
        <v>27668</v>
      </c>
      <c r="B2166">
        <v>373967</v>
      </c>
      <c r="C2166">
        <v>1500000</v>
      </c>
      <c r="D2166">
        <f t="shared" si="66"/>
        <v>-1126033</v>
      </c>
      <c r="E2166">
        <f t="shared" si="67"/>
        <v>-75.068866666666665</v>
      </c>
    </row>
    <row r="2167" spans="1:5" x14ac:dyDescent="0.3">
      <c r="A2167" t="s">
        <v>27252</v>
      </c>
      <c r="B2167">
        <v>4859475</v>
      </c>
      <c r="C2167">
        <v>6000000</v>
      </c>
      <c r="D2167">
        <f t="shared" si="66"/>
        <v>-1140525</v>
      </c>
      <c r="E2167">
        <f t="shared" si="67"/>
        <v>-19.008749999999999</v>
      </c>
    </row>
    <row r="2168" spans="1:5" x14ac:dyDescent="0.3">
      <c r="A2168" t="s">
        <v>27704</v>
      </c>
      <c r="B2168">
        <v>58936</v>
      </c>
      <c r="C2168">
        <v>1200000</v>
      </c>
      <c r="D2168">
        <f t="shared" si="66"/>
        <v>-1141064</v>
      </c>
      <c r="E2168">
        <f t="shared" si="67"/>
        <v>-95.088666666666668</v>
      </c>
    </row>
    <row r="2169" spans="1:5" x14ac:dyDescent="0.3">
      <c r="A2169" t="s">
        <v>26554</v>
      </c>
      <c r="B2169">
        <v>18843314</v>
      </c>
      <c r="C2169">
        <v>20000000</v>
      </c>
      <c r="D2169">
        <f t="shared" si="66"/>
        <v>-1156686</v>
      </c>
      <c r="E2169">
        <f t="shared" si="67"/>
        <v>-5.7834300000000001</v>
      </c>
    </row>
    <row r="2170" spans="1:5" x14ac:dyDescent="0.3">
      <c r="A2170" t="s">
        <v>27581</v>
      </c>
      <c r="B2170">
        <v>327919</v>
      </c>
      <c r="C2170">
        <v>1500000</v>
      </c>
      <c r="D2170">
        <f t="shared" si="66"/>
        <v>-1172081</v>
      </c>
      <c r="E2170">
        <f t="shared" si="67"/>
        <v>-78.138733333333334</v>
      </c>
    </row>
    <row r="2171" spans="1:5" x14ac:dyDescent="0.3">
      <c r="A2171" t="s">
        <v>27705</v>
      </c>
      <c r="B2171">
        <v>24784</v>
      </c>
      <c r="C2171">
        <v>1200000</v>
      </c>
      <c r="D2171">
        <f t="shared" si="66"/>
        <v>-1175216</v>
      </c>
      <c r="E2171">
        <f t="shared" si="67"/>
        <v>-97.934666666666672</v>
      </c>
    </row>
    <row r="2172" spans="1:5" x14ac:dyDescent="0.3">
      <c r="A2172" t="s">
        <v>27528</v>
      </c>
      <c r="B2172">
        <v>1821983</v>
      </c>
      <c r="C2172">
        <v>3000000</v>
      </c>
      <c r="D2172">
        <f t="shared" si="66"/>
        <v>-1178017</v>
      </c>
      <c r="E2172">
        <f t="shared" si="67"/>
        <v>-39.267233333333337</v>
      </c>
    </row>
    <row r="2173" spans="1:5" x14ac:dyDescent="0.3">
      <c r="A2173" t="s">
        <v>27706</v>
      </c>
      <c r="B2173">
        <v>7826</v>
      </c>
      <c r="C2173">
        <v>1200000</v>
      </c>
      <c r="D2173">
        <f t="shared" si="66"/>
        <v>-1192174</v>
      </c>
      <c r="E2173">
        <f t="shared" si="67"/>
        <v>-99.347833333333341</v>
      </c>
    </row>
    <row r="2174" spans="1:5" x14ac:dyDescent="0.3">
      <c r="A2174" t="s">
        <v>27707</v>
      </c>
      <c r="B2174">
        <v>3830</v>
      </c>
      <c r="C2174">
        <v>1200000</v>
      </c>
      <c r="D2174">
        <f t="shared" si="66"/>
        <v>-1196170</v>
      </c>
      <c r="E2174">
        <f t="shared" si="67"/>
        <v>-99.680833333333325</v>
      </c>
    </row>
    <row r="2175" spans="1:5" x14ac:dyDescent="0.3">
      <c r="A2175" t="s">
        <v>27432</v>
      </c>
      <c r="B2175">
        <v>2800000</v>
      </c>
      <c r="C2175">
        <v>4000000</v>
      </c>
      <c r="D2175">
        <f t="shared" si="66"/>
        <v>-1200000</v>
      </c>
      <c r="E2175">
        <f t="shared" si="67"/>
        <v>-30</v>
      </c>
    </row>
    <row r="2176" spans="1:5" x14ac:dyDescent="0.3">
      <c r="A2176" t="s">
        <v>26466</v>
      </c>
      <c r="B2176">
        <v>14792779</v>
      </c>
      <c r="C2176">
        <v>16000000</v>
      </c>
      <c r="D2176">
        <f t="shared" si="66"/>
        <v>-1207221</v>
      </c>
      <c r="E2176">
        <f t="shared" si="67"/>
        <v>-7.5451312500000007</v>
      </c>
    </row>
    <row r="2177" spans="1:5" x14ac:dyDescent="0.3">
      <c r="A2177" t="s">
        <v>27522</v>
      </c>
      <c r="B2177">
        <v>3287435</v>
      </c>
      <c r="C2177">
        <v>4500000</v>
      </c>
      <c r="D2177">
        <f t="shared" si="66"/>
        <v>-1212565</v>
      </c>
      <c r="E2177">
        <f t="shared" si="67"/>
        <v>-26.945888888888891</v>
      </c>
    </row>
    <row r="2178" spans="1:5" x14ac:dyDescent="0.3">
      <c r="A2178" t="s">
        <v>25431</v>
      </c>
      <c r="B2178">
        <v>13782838</v>
      </c>
      <c r="C2178">
        <v>15000000</v>
      </c>
      <c r="D2178">
        <f t="shared" ref="D2178:D2241" si="68">B2178-C2178</f>
        <v>-1217162</v>
      </c>
      <c r="E2178">
        <f t="shared" ref="E2178:E2241" si="69">(D2178/C2178)*100</f>
        <v>-8.1144133333333333</v>
      </c>
    </row>
    <row r="2179" spans="1:5" x14ac:dyDescent="0.3">
      <c r="A2179" t="s">
        <v>27565</v>
      </c>
      <c r="B2179">
        <v>1282084</v>
      </c>
      <c r="C2179">
        <v>2500000</v>
      </c>
      <c r="D2179">
        <f t="shared" si="68"/>
        <v>-1217916</v>
      </c>
      <c r="E2179">
        <f t="shared" si="69"/>
        <v>-48.716639999999998</v>
      </c>
    </row>
    <row r="2180" spans="1:5" x14ac:dyDescent="0.3">
      <c r="A2180" t="s">
        <v>27832</v>
      </c>
      <c r="B2180">
        <v>768045</v>
      </c>
      <c r="C2180">
        <v>2000000</v>
      </c>
      <c r="D2180">
        <f t="shared" si="68"/>
        <v>-1231955</v>
      </c>
      <c r="E2180">
        <f t="shared" si="69"/>
        <v>-61.597749999999998</v>
      </c>
    </row>
    <row r="2181" spans="1:5" x14ac:dyDescent="0.3">
      <c r="A2181" t="s">
        <v>26569</v>
      </c>
      <c r="B2181">
        <v>13766014</v>
      </c>
      <c r="C2181">
        <v>15000000</v>
      </c>
      <c r="D2181">
        <f t="shared" si="68"/>
        <v>-1233986</v>
      </c>
      <c r="E2181">
        <f t="shared" si="69"/>
        <v>-8.2265733333333326</v>
      </c>
    </row>
    <row r="2182" spans="1:5" x14ac:dyDescent="0.3">
      <c r="A2182" t="s">
        <v>27443</v>
      </c>
      <c r="B2182">
        <v>265107</v>
      </c>
      <c r="C2182">
        <v>1500000</v>
      </c>
      <c r="D2182">
        <f t="shared" si="68"/>
        <v>-1234893</v>
      </c>
      <c r="E2182">
        <f t="shared" si="69"/>
        <v>-82.3262</v>
      </c>
    </row>
    <row r="2183" spans="1:5" x14ac:dyDescent="0.3">
      <c r="A2183" t="s">
        <v>25075</v>
      </c>
      <c r="B2183">
        <v>48745150</v>
      </c>
      <c r="C2183">
        <v>50000000</v>
      </c>
      <c r="D2183">
        <f t="shared" si="68"/>
        <v>-1254850</v>
      </c>
      <c r="E2183">
        <f t="shared" si="69"/>
        <v>-2.5097</v>
      </c>
    </row>
    <row r="2184" spans="1:5" x14ac:dyDescent="0.3">
      <c r="A2184" t="s">
        <v>26798</v>
      </c>
      <c r="B2184">
        <v>6739141</v>
      </c>
      <c r="C2184">
        <v>8000000</v>
      </c>
      <c r="D2184">
        <f t="shared" si="68"/>
        <v>-1260859</v>
      </c>
      <c r="E2184">
        <f t="shared" si="69"/>
        <v>-15.760737499999999</v>
      </c>
    </row>
    <row r="2185" spans="1:5" x14ac:dyDescent="0.3">
      <c r="A2185" t="s">
        <v>27695</v>
      </c>
      <c r="B2185">
        <v>11278</v>
      </c>
      <c r="C2185">
        <v>1300000</v>
      </c>
      <c r="D2185">
        <f t="shared" si="68"/>
        <v>-1288722</v>
      </c>
      <c r="E2185">
        <f t="shared" si="69"/>
        <v>-99.132461538461541</v>
      </c>
    </row>
    <row r="2186" spans="1:5" x14ac:dyDescent="0.3">
      <c r="A2186" t="s">
        <v>27641</v>
      </c>
      <c r="B2186">
        <v>505295</v>
      </c>
      <c r="C2186">
        <v>1800000</v>
      </c>
      <c r="D2186">
        <f t="shared" si="68"/>
        <v>-1294705</v>
      </c>
      <c r="E2186">
        <f t="shared" si="69"/>
        <v>-71.928055555555559</v>
      </c>
    </row>
    <row r="2187" spans="1:5" x14ac:dyDescent="0.3">
      <c r="A2187" t="s">
        <v>26361</v>
      </c>
      <c r="B2187">
        <v>16702864</v>
      </c>
      <c r="C2187">
        <v>18000000</v>
      </c>
      <c r="D2187">
        <f t="shared" si="68"/>
        <v>-1297136</v>
      </c>
      <c r="E2187">
        <f t="shared" si="69"/>
        <v>-7.2063111111111109</v>
      </c>
    </row>
    <row r="2188" spans="1:5" x14ac:dyDescent="0.3">
      <c r="A2188" t="s">
        <v>24793</v>
      </c>
      <c r="B2188">
        <v>63695760</v>
      </c>
      <c r="C2188">
        <v>65000000</v>
      </c>
      <c r="D2188">
        <f t="shared" si="68"/>
        <v>-1304240</v>
      </c>
      <c r="E2188">
        <f t="shared" si="69"/>
        <v>-2.0065230769230769</v>
      </c>
    </row>
    <row r="2189" spans="1:5" x14ac:dyDescent="0.3">
      <c r="A2189" t="s">
        <v>27669</v>
      </c>
      <c r="B2189">
        <v>194568</v>
      </c>
      <c r="C2189">
        <v>1500000</v>
      </c>
      <c r="D2189">
        <f t="shared" si="68"/>
        <v>-1305432</v>
      </c>
      <c r="E2189">
        <f t="shared" si="69"/>
        <v>-87.02879999999999</v>
      </c>
    </row>
    <row r="2190" spans="1:5" x14ac:dyDescent="0.3">
      <c r="A2190" t="s">
        <v>27165</v>
      </c>
      <c r="B2190">
        <v>5694308</v>
      </c>
      <c r="C2190">
        <v>7000000</v>
      </c>
      <c r="D2190">
        <f t="shared" si="68"/>
        <v>-1305692</v>
      </c>
      <c r="E2190">
        <f t="shared" si="69"/>
        <v>-18.652742857142858</v>
      </c>
    </row>
    <row r="2191" spans="1:5" x14ac:dyDescent="0.3">
      <c r="A2191" t="s">
        <v>26425</v>
      </c>
      <c r="B2191">
        <v>15681020</v>
      </c>
      <c r="C2191">
        <v>17000000</v>
      </c>
      <c r="D2191">
        <f t="shared" si="68"/>
        <v>-1318980</v>
      </c>
      <c r="E2191">
        <f t="shared" si="69"/>
        <v>-7.7587058823529409</v>
      </c>
    </row>
    <row r="2192" spans="1:5" x14ac:dyDescent="0.3">
      <c r="A2192" t="s">
        <v>27672</v>
      </c>
      <c r="B2192">
        <v>173066</v>
      </c>
      <c r="C2192">
        <v>1500000</v>
      </c>
      <c r="D2192">
        <f t="shared" si="68"/>
        <v>-1326934</v>
      </c>
      <c r="E2192">
        <f t="shared" si="69"/>
        <v>-88.462266666666665</v>
      </c>
    </row>
    <row r="2193" spans="1:5" x14ac:dyDescent="0.3">
      <c r="A2193" t="s">
        <v>26098</v>
      </c>
      <c r="B2193">
        <v>20668843</v>
      </c>
      <c r="C2193">
        <v>22000000</v>
      </c>
      <c r="D2193">
        <f t="shared" si="68"/>
        <v>-1331157</v>
      </c>
      <c r="E2193">
        <f t="shared" si="69"/>
        <v>-6.0507136363636356</v>
      </c>
    </row>
    <row r="2194" spans="1:5" x14ac:dyDescent="0.3">
      <c r="A2194" t="s">
        <v>27678</v>
      </c>
      <c r="B2194">
        <v>1163508</v>
      </c>
      <c r="C2194">
        <v>2500000</v>
      </c>
      <c r="D2194">
        <f t="shared" si="68"/>
        <v>-1336492</v>
      </c>
      <c r="E2194">
        <f t="shared" si="69"/>
        <v>-53.459679999999999</v>
      </c>
    </row>
    <row r="2195" spans="1:5" x14ac:dyDescent="0.3">
      <c r="A2195" t="s">
        <v>27670</v>
      </c>
      <c r="B2195">
        <v>163245</v>
      </c>
      <c r="C2195">
        <v>1500000</v>
      </c>
      <c r="D2195">
        <f t="shared" si="68"/>
        <v>-1336755</v>
      </c>
      <c r="E2195">
        <f t="shared" si="69"/>
        <v>-89.117000000000004</v>
      </c>
    </row>
    <row r="2196" spans="1:5" x14ac:dyDescent="0.3">
      <c r="A2196" t="s">
        <v>24681</v>
      </c>
      <c r="B2196">
        <v>73661010</v>
      </c>
      <c r="C2196">
        <v>75000000</v>
      </c>
      <c r="D2196">
        <f t="shared" si="68"/>
        <v>-1338990</v>
      </c>
      <c r="E2196">
        <f t="shared" si="69"/>
        <v>-1.78532</v>
      </c>
    </row>
    <row r="2197" spans="1:5" x14ac:dyDescent="0.3">
      <c r="A2197" t="s">
        <v>27652</v>
      </c>
      <c r="B2197">
        <v>155972</v>
      </c>
      <c r="C2197">
        <v>1500000</v>
      </c>
      <c r="D2197">
        <f t="shared" si="68"/>
        <v>-1344028</v>
      </c>
      <c r="E2197">
        <f t="shared" si="69"/>
        <v>-89.601866666666666</v>
      </c>
    </row>
    <row r="2198" spans="1:5" x14ac:dyDescent="0.3">
      <c r="A2198" t="s">
        <v>27618</v>
      </c>
      <c r="B2198">
        <v>653621</v>
      </c>
      <c r="C2198">
        <v>2000000</v>
      </c>
      <c r="D2198">
        <f t="shared" si="68"/>
        <v>-1346379</v>
      </c>
      <c r="E2198">
        <f t="shared" si="69"/>
        <v>-67.318950000000001</v>
      </c>
    </row>
    <row r="2199" spans="1:5" x14ac:dyDescent="0.3">
      <c r="A2199" t="s">
        <v>25721</v>
      </c>
      <c r="B2199">
        <v>28644770</v>
      </c>
      <c r="C2199">
        <v>30000000</v>
      </c>
      <c r="D2199">
        <f t="shared" si="68"/>
        <v>-1355230</v>
      </c>
      <c r="E2199">
        <f t="shared" si="69"/>
        <v>-4.517433333333333</v>
      </c>
    </row>
    <row r="2200" spans="1:5" x14ac:dyDescent="0.3">
      <c r="A2200" t="s">
        <v>27681</v>
      </c>
      <c r="B2200">
        <v>36830</v>
      </c>
      <c r="C2200">
        <v>1400000</v>
      </c>
      <c r="D2200">
        <f t="shared" si="68"/>
        <v>-1363170</v>
      </c>
      <c r="E2200">
        <f t="shared" si="69"/>
        <v>-97.369285714285709</v>
      </c>
    </row>
    <row r="2201" spans="1:5" x14ac:dyDescent="0.3">
      <c r="A2201" t="s">
        <v>27671</v>
      </c>
      <c r="B2201">
        <v>119841</v>
      </c>
      <c r="C2201">
        <v>1500000</v>
      </c>
      <c r="D2201">
        <f t="shared" si="68"/>
        <v>-1380159</v>
      </c>
      <c r="E2201">
        <f t="shared" si="69"/>
        <v>-92.010599999999997</v>
      </c>
    </row>
    <row r="2202" spans="1:5" x14ac:dyDescent="0.3">
      <c r="A2202" t="s">
        <v>27633</v>
      </c>
      <c r="B2202">
        <v>18435</v>
      </c>
      <c r="C2202">
        <v>1400000</v>
      </c>
      <c r="D2202">
        <f t="shared" si="68"/>
        <v>-1381565</v>
      </c>
      <c r="E2202">
        <f t="shared" si="69"/>
        <v>-98.683214285714286</v>
      </c>
    </row>
    <row r="2203" spans="1:5" x14ac:dyDescent="0.3">
      <c r="A2203" t="s">
        <v>24885</v>
      </c>
      <c r="B2203">
        <v>46611204</v>
      </c>
      <c r="C2203">
        <v>48000000</v>
      </c>
      <c r="D2203">
        <f t="shared" si="68"/>
        <v>-1388796</v>
      </c>
      <c r="E2203">
        <f t="shared" si="69"/>
        <v>-2.8933249999999999</v>
      </c>
    </row>
    <row r="2204" spans="1:5" x14ac:dyDescent="0.3">
      <c r="A2204" t="s">
        <v>27674</v>
      </c>
      <c r="B2204">
        <v>105943</v>
      </c>
      <c r="C2204">
        <v>1500000</v>
      </c>
      <c r="D2204">
        <f t="shared" si="68"/>
        <v>-1394057</v>
      </c>
      <c r="E2204">
        <f t="shared" si="69"/>
        <v>-92.937133333333335</v>
      </c>
    </row>
    <row r="2205" spans="1:5" x14ac:dyDescent="0.3">
      <c r="A2205" t="s">
        <v>27436</v>
      </c>
      <c r="B2205">
        <v>2601847</v>
      </c>
      <c r="C2205">
        <v>4000000</v>
      </c>
      <c r="D2205">
        <f t="shared" si="68"/>
        <v>-1398153</v>
      </c>
      <c r="E2205">
        <f t="shared" si="69"/>
        <v>-34.953825000000002</v>
      </c>
    </row>
    <row r="2206" spans="1:5" x14ac:dyDescent="0.3">
      <c r="A2206" t="s">
        <v>27689</v>
      </c>
      <c r="B2206">
        <v>100358</v>
      </c>
      <c r="C2206">
        <v>1500000</v>
      </c>
      <c r="D2206">
        <f t="shared" si="68"/>
        <v>-1399642</v>
      </c>
      <c r="E2206">
        <f t="shared" si="69"/>
        <v>-93.309466666666665</v>
      </c>
    </row>
    <row r="2207" spans="1:5" x14ac:dyDescent="0.3">
      <c r="A2207" t="s">
        <v>27269</v>
      </c>
      <c r="B2207">
        <v>3895664</v>
      </c>
      <c r="C2207">
        <v>5300000</v>
      </c>
      <c r="D2207">
        <f t="shared" si="68"/>
        <v>-1404336</v>
      </c>
      <c r="E2207">
        <f t="shared" si="69"/>
        <v>-26.496905660377358</v>
      </c>
    </row>
    <row r="2208" spans="1:5" x14ac:dyDescent="0.3">
      <c r="A2208" t="s">
        <v>27673</v>
      </c>
      <c r="B2208">
        <v>92362</v>
      </c>
      <c r="C2208">
        <v>1500000</v>
      </c>
      <c r="D2208">
        <f t="shared" si="68"/>
        <v>-1407638</v>
      </c>
      <c r="E2208">
        <f t="shared" si="69"/>
        <v>-93.842533333333336</v>
      </c>
    </row>
    <row r="2209" spans="1:5" x14ac:dyDescent="0.3">
      <c r="A2209" t="s">
        <v>27580</v>
      </c>
      <c r="B2209">
        <v>978908</v>
      </c>
      <c r="C2209">
        <v>2400000</v>
      </c>
      <c r="D2209">
        <f t="shared" si="68"/>
        <v>-1421092</v>
      </c>
      <c r="E2209">
        <f t="shared" si="69"/>
        <v>-59.212166666666668</v>
      </c>
    </row>
    <row r="2210" spans="1:5" x14ac:dyDescent="0.3">
      <c r="A2210" t="s">
        <v>25148</v>
      </c>
      <c r="B2210">
        <v>53574088</v>
      </c>
      <c r="C2210">
        <v>55000000</v>
      </c>
      <c r="D2210">
        <f t="shared" si="68"/>
        <v>-1425912</v>
      </c>
      <c r="E2210">
        <f t="shared" si="69"/>
        <v>-2.5925672727272731</v>
      </c>
    </row>
    <row r="2211" spans="1:5" x14ac:dyDescent="0.3">
      <c r="A2211" t="s">
        <v>27753</v>
      </c>
      <c r="B2211">
        <v>49000</v>
      </c>
      <c r="C2211">
        <v>1500000</v>
      </c>
      <c r="D2211">
        <f t="shared" si="68"/>
        <v>-1451000</v>
      </c>
      <c r="E2211">
        <f t="shared" si="69"/>
        <v>-96.733333333333334</v>
      </c>
    </row>
    <row r="2212" spans="1:5" x14ac:dyDescent="0.3">
      <c r="A2212" t="s">
        <v>27635</v>
      </c>
      <c r="B2212">
        <v>444044</v>
      </c>
      <c r="C2212">
        <v>1900000</v>
      </c>
      <c r="D2212">
        <f t="shared" si="68"/>
        <v>-1455956</v>
      </c>
      <c r="E2212">
        <f t="shared" si="69"/>
        <v>-76.629263157894741</v>
      </c>
    </row>
    <row r="2213" spans="1:5" x14ac:dyDescent="0.3">
      <c r="A2213" t="s">
        <v>25340</v>
      </c>
      <c r="B2213">
        <v>38543473</v>
      </c>
      <c r="C2213">
        <v>40000000</v>
      </c>
      <c r="D2213">
        <f t="shared" si="68"/>
        <v>-1456527</v>
      </c>
      <c r="E2213">
        <f t="shared" si="69"/>
        <v>-3.6413175</v>
      </c>
    </row>
    <row r="2214" spans="1:5" x14ac:dyDescent="0.3">
      <c r="A2214" t="s">
        <v>27253</v>
      </c>
      <c r="B2214">
        <v>4542775</v>
      </c>
      <c r="C2214">
        <v>6000000</v>
      </c>
      <c r="D2214">
        <f t="shared" si="68"/>
        <v>-1457225</v>
      </c>
      <c r="E2214">
        <f t="shared" si="69"/>
        <v>-24.287083333333335</v>
      </c>
    </row>
    <row r="2215" spans="1:5" x14ac:dyDescent="0.3">
      <c r="A2215" t="s">
        <v>25869</v>
      </c>
      <c r="B2215">
        <v>54540525</v>
      </c>
      <c r="C2215">
        <v>56000000</v>
      </c>
      <c r="D2215">
        <f t="shared" si="68"/>
        <v>-1459475</v>
      </c>
      <c r="E2215">
        <f t="shared" si="69"/>
        <v>-2.6062053571428572</v>
      </c>
    </row>
    <row r="2216" spans="1:5" x14ac:dyDescent="0.3">
      <c r="A2216" t="s">
        <v>25955</v>
      </c>
      <c r="B2216">
        <v>23527955</v>
      </c>
      <c r="C2216">
        <v>25000000</v>
      </c>
      <c r="D2216">
        <f t="shared" si="68"/>
        <v>-1472045</v>
      </c>
      <c r="E2216">
        <f t="shared" si="69"/>
        <v>-5.8881800000000002</v>
      </c>
    </row>
    <row r="2217" spans="1:5" x14ac:dyDescent="0.3">
      <c r="A2217" t="s">
        <v>24310</v>
      </c>
      <c r="B2217">
        <v>143523463</v>
      </c>
      <c r="C2217">
        <v>145000000</v>
      </c>
      <c r="D2217">
        <f t="shared" si="68"/>
        <v>-1476537</v>
      </c>
      <c r="E2217">
        <f t="shared" si="69"/>
        <v>-1.0183013793103448</v>
      </c>
    </row>
    <row r="2218" spans="1:5" x14ac:dyDescent="0.3">
      <c r="A2218" t="s">
        <v>27624</v>
      </c>
      <c r="B2218">
        <v>17580</v>
      </c>
      <c r="C2218">
        <v>1500000</v>
      </c>
      <c r="D2218">
        <f t="shared" si="68"/>
        <v>-1482420</v>
      </c>
      <c r="E2218">
        <f t="shared" si="69"/>
        <v>-98.828000000000003</v>
      </c>
    </row>
    <row r="2219" spans="1:5" x14ac:dyDescent="0.3">
      <c r="A2219" t="s">
        <v>27676</v>
      </c>
      <c r="B2219">
        <v>3478</v>
      </c>
      <c r="C2219">
        <v>1500000</v>
      </c>
      <c r="D2219">
        <f t="shared" si="68"/>
        <v>-1496522</v>
      </c>
      <c r="E2219">
        <f t="shared" si="69"/>
        <v>-99.768133333333324</v>
      </c>
    </row>
    <row r="2220" spans="1:5" x14ac:dyDescent="0.3">
      <c r="A2220" t="s">
        <v>27687</v>
      </c>
      <c r="B2220">
        <v>1521</v>
      </c>
      <c r="C2220">
        <v>1500000</v>
      </c>
      <c r="D2220">
        <f t="shared" si="68"/>
        <v>-1498479</v>
      </c>
      <c r="E2220">
        <f t="shared" si="69"/>
        <v>-99.898600000000002</v>
      </c>
    </row>
    <row r="2221" spans="1:5" x14ac:dyDescent="0.3">
      <c r="A2221" t="s">
        <v>26855</v>
      </c>
      <c r="B2221">
        <v>11501093</v>
      </c>
      <c r="C2221">
        <v>13000000</v>
      </c>
      <c r="D2221">
        <f t="shared" si="68"/>
        <v>-1498907</v>
      </c>
      <c r="E2221">
        <f t="shared" si="69"/>
        <v>-11.530053846153846</v>
      </c>
    </row>
    <row r="2222" spans="1:5" x14ac:dyDescent="0.3">
      <c r="A2222" t="s">
        <v>27762</v>
      </c>
      <c r="B2222">
        <v>703</v>
      </c>
      <c r="C2222">
        <v>1500000</v>
      </c>
      <c r="D2222">
        <f t="shared" si="68"/>
        <v>-1499297</v>
      </c>
      <c r="E2222">
        <f t="shared" si="69"/>
        <v>-99.953133333333327</v>
      </c>
    </row>
    <row r="2223" spans="1:5" x14ac:dyDescent="0.3">
      <c r="A2223" t="s">
        <v>27592</v>
      </c>
      <c r="B2223">
        <v>792966</v>
      </c>
      <c r="C2223">
        <v>2300000</v>
      </c>
      <c r="D2223">
        <f t="shared" si="68"/>
        <v>-1507034</v>
      </c>
      <c r="E2223">
        <f t="shared" si="69"/>
        <v>-65.523217391304343</v>
      </c>
    </row>
    <row r="2224" spans="1:5" x14ac:dyDescent="0.3">
      <c r="A2224" t="s">
        <v>27675</v>
      </c>
      <c r="B2224">
        <v>183490</v>
      </c>
      <c r="C2224">
        <v>1700000</v>
      </c>
      <c r="D2224">
        <f t="shared" si="68"/>
        <v>-1516510</v>
      </c>
      <c r="E2224">
        <f t="shared" si="69"/>
        <v>-89.206470588235305</v>
      </c>
    </row>
    <row r="2225" spans="1:5" x14ac:dyDescent="0.3">
      <c r="A2225" t="s">
        <v>26942</v>
      </c>
      <c r="B2225">
        <v>8460995</v>
      </c>
      <c r="C2225">
        <v>10000000</v>
      </c>
      <c r="D2225">
        <f t="shared" si="68"/>
        <v>-1539005</v>
      </c>
      <c r="E2225">
        <f t="shared" si="69"/>
        <v>-15.390049999999999</v>
      </c>
    </row>
    <row r="2226" spans="1:5" x14ac:dyDescent="0.3">
      <c r="A2226" t="s">
        <v>27378</v>
      </c>
      <c r="B2226">
        <v>1247453</v>
      </c>
      <c r="C2226">
        <v>2800000</v>
      </c>
      <c r="D2226">
        <f t="shared" si="68"/>
        <v>-1552547</v>
      </c>
      <c r="E2226">
        <f t="shared" si="69"/>
        <v>-55.44810714285714</v>
      </c>
    </row>
    <row r="2227" spans="1:5" x14ac:dyDescent="0.3">
      <c r="A2227" t="s">
        <v>27712</v>
      </c>
      <c r="B2227">
        <v>39659</v>
      </c>
      <c r="C2227">
        <v>1600000</v>
      </c>
      <c r="D2227">
        <f t="shared" si="68"/>
        <v>-1560341</v>
      </c>
      <c r="E2227">
        <f t="shared" si="69"/>
        <v>-97.521312500000008</v>
      </c>
    </row>
    <row r="2228" spans="1:5" x14ac:dyDescent="0.3">
      <c r="A2228" t="s">
        <v>27166</v>
      </c>
      <c r="B2228">
        <v>5430822</v>
      </c>
      <c r="C2228">
        <v>7000000</v>
      </c>
      <c r="D2228">
        <f t="shared" si="68"/>
        <v>-1569178</v>
      </c>
      <c r="E2228">
        <f t="shared" si="69"/>
        <v>-22.416828571428571</v>
      </c>
    </row>
    <row r="2229" spans="1:5" x14ac:dyDescent="0.3">
      <c r="A2229" t="s">
        <v>27653</v>
      </c>
      <c r="B2229">
        <v>26893</v>
      </c>
      <c r="C2229">
        <v>1600000</v>
      </c>
      <c r="D2229">
        <f t="shared" si="68"/>
        <v>-1573107</v>
      </c>
      <c r="E2229">
        <f t="shared" si="69"/>
        <v>-98.319187499999998</v>
      </c>
    </row>
    <row r="2230" spans="1:5" x14ac:dyDescent="0.3">
      <c r="A2230" t="s">
        <v>27433</v>
      </c>
      <c r="B2230">
        <v>2426851</v>
      </c>
      <c r="C2230">
        <v>4000000</v>
      </c>
      <c r="D2230">
        <f t="shared" si="68"/>
        <v>-1573149</v>
      </c>
      <c r="E2230">
        <f t="shared" si="69"/>
        <v>-39.328724999999999</v>
      </c>
    </row>
    <row r="2231" spans="1:5" x14ac:dyDescent="0.3">
      <c r="A2231" t="s">
        <v>25513</v>
      </c>
      <c r="B2231">
        <v>33423521</v>
      </c>
      <c r="C2231">
        <v>35000000</v>
      </c>
      <c r="D2231">
        <f t="shared" si="68"/>
        <v>-1576479</v>
      </c>
      <c r="E2231">
        <f t="shared" si="69"/>
        <v>-4.5042257142857149</v>
      </c>
    </row>
    <row r="2232" spans="1:5" x14ac:dyDescent="0.3">
      <c r="A2232" t="s">
        <v>27394</v>
      </c>
      <c r="B2232">
        <v>410241</v>
      </c>
      <c r="C2232">
        <v>2000000</v>
      </c>
      <c r="D2232">
        <f t="shared" si="68"/>
        <v>-1589759</v>
      </c>
      <c r="E2232">
        <f t="shared" si="69"/>
        <v>-79.487949999999998</v>
      </c>
    </row>
    <row r="2233" spans="1:5" x14ac:dyDescent="0.3">
      <c r="A2233" t="s">
        <v>27567</v>
      </c>
      <c r="B2233">
        <v>395592</v>
      </c>
      <c r="C2233">
        <v>2000000</v>
      </c>
      <c r="D2233">
        <f t="shared" si="68"/>
        <v>-1604408</v>
      </c>
      <c r="E2233">
        <f t="shared" si="69"/>
        <v>-80.220399999999998</v>
      </c>
    </row>
    <row r="2234" spans="1:5" x14ac:dyDescent="0.3">
      <c r="A2234" t="s">
        <v>27255</v>
      </c>
      <c r="B2234">
        <v>4394936</v>
      </c>
      <c r="C2234">
        <v>6000000</v>
      </c>
      <c r="D2234">
        <f t="shared" si="68"/>
        <v>-1605064</v>
      </c>
      <c r="E2234">
        <f t="shared" si="69"/>
        <v>-26.751066666666667</v>
      </c>
    </row>
    <row r="2235" spans="1:5" x14ac:dyDescent="0.3">
      <c r="A2235" t="s">
        <v>26454</v>
      </c>
      <c r="B2235">
        <v>33357476</v>
      </c>
      <c r="C2235">
        <v>35000000</v>
      </c>
      <c r="D2235">
        <f t="shared" si="68"/>
        <v>-1642524</v>
      </c>
      <c r="E2235">
        <f t="shared" si="69"/>
        <v>-4.6929257142857148</v>
      </c>
    </row>
    <row r="2236" spans="1:5" x14ac:dyDescent="0.3">
      <c r="A2236" t="s">
        <v>27654</v>
      </c>
      <c r="B2236">
        <v>2580</v>
      </c>
      <c r="C2236">
        <v>1650000</v>
      </c>
      <c r="D2236">
        <f t="shared" si="68"/>
        <v>-1647420</v>
      </c>
      <c r="E2236">
        <f t="shared" si="69"/>
        <v>-99.843636363636364</v>
      </c>
    </row>
    <row r="2237" spans="1:5" x14ac:dyDescent="0.3">
      <c r="A2237" t="s">
        <v>27093</v>
      </c>
      <c r="B2237">
        <v>6350058</v>
      </c>
      <c r="C2237">
        <v>8000000</v>
      </c>
      <c r="D2237">
        <f t="shared" si="68"/>
        <v>-1649942</v>
      </c>
      <c r="E2237">
        <f t="shared" si="69"/>
        <v>-20.624275000000001</v>
      </c>
    </row>
    <row r="2238" spans="1:5" x14ac:dyDescent="0.3">
      <c r="A2238" t="s">
        <v>27208</v>
      </c>
      <c r="B2238">
        <v>2338695</v>
      </c>
      <c r="C2238">
        <v>4000000</v>
      </c>
      <c r="D2238">
        <f t="shared" si="68"/>
        <v>-1661305</v>
      </c>
      <c r="E2238">
        <f t="shared" si="69"/>
        <v>-41.532625000000003</v>
      </c>
    </row>
    <row r="2239" spans="1:5" x14ac:dyDescent="0.3">
      <c r="A2239" t="s">
        <v>26666</v>
      </c>
      <c r="B2239">
        <v>12282677</v>
      </c>
      <c r="C2239">
        <v>14000000</v>
      </c>
      <c r="D2239">
        <f t="shared" si="68"/>
        <v>-1717323</v>
      </c>
      <c r="E2239">
        <f t="shared" si="69"/>
        <v>-12.266592857142857</v>
      </c>
    </row>
    <row r="2240" spans="1:5" x14ac:dyDescent="0.3">
      <c r="A2240" t="s">
        <v>27821</v>
      </c>
      <c r="B2240">
        <v>269061</v>
      </c>
      <c r="C2240">
        <v>2000000</v>
      </c>
      <c r="D2240">
        <f t="shared" si="68"/>
        <v>-1730939</v>
      </c>
      <c r="E2240">
        <f t="shared" si="69"/>
        <v>-86.546949999999995</v>
      </c>
    </row>
    <row r="2241" spans="1:5" x14ac:dyDescent="0.3">
      <c r="A2241" t="s">
        <v>25078</v>
      </c>
      <c r="B2241">
        <v>48265581</v>
      </c>
      <c r="C2241">
        <v>50000000</v>
      </c>
      <c r="D2241">
        <f t="shared" si="68"/>
        <v>-1734419</v>
      </c>
      <c r="E2241">
        <f t="shared" si="69"/>
        <v>-3.4688379999999999</v>
      </c>
    </row>
    <row r="2242" spans="1:5" x14ac:dyDescent="0.3">
      <c r="A2242" t="s">
        <v>26733</v>
      </c>
      <c r="B2242">
        <v>10725228</v>
      </c>
      <c r="C2242">
        <v>12500000</v>
      </c>
      <c r="D2242">
        <f t="shared" ref="D2242:D2305" si="70">B2242-C2242</f>
        <v>-1774772</v>
      </c>
      <c r="E2242">
        <f t="shared" ref="E2242:E2305" si="71">(D2242/C2242)*100</f>
        <v>-14.198176000000002</v>
      </c>
    </row>
    <row r="2243" spans="1:5" x14ac:dyDescent="0.3">
      <c r="A2243" t="s">
        <v>27364</v>
      </c>
      <c r="B2243">
        <v>3219029</v>
      </c>
      <c r="C2243">
        <v>5000000</v>
      </c>
      <c r="D2243">
        <f t="shared" si="70"/>
        <v>-1780971</v>
      </c>
      <c r="E2243">
        <f t="shared" si="71"/>
        <v>-35.619420000000005</v>
      </c>
    </row>
    <row r="2244" spans="1:5" x14ac:dyDescent="0.3">
      <c r="A2244" t="s">
        <v>26720</v>
      </c>
      <c r="B2244">
        <v>1200000</v>
      </c>
      <c r="C2244">
        <v>3000000</v>
      </c>
      <c r="D2244">
        <f t="shared" si="70"/>
        <v>-1800000</v>
      </c>
      <c r="E2244">
        <f t="shared" si="71"/>
        <v>-60</v>
      </c>
    </row>
    <row r="2245" spans="1:5" x14ac:dyDescent="0.3">
      <c r="A2245" t="s">
        <v>26791</v>
      </c>
      <c r="B2245">
        <v>10198766</v>
      </c>
      <c r="C2245">
        <v>12000000</v>
      </c>
      <c r="D2245">
        <f t="shared" si="70"/>
        <v>-1801234</v>
      </c>
      <c r="E2245">
        <f t="shared" si="71"/>
        <v>-15.010283333333332</v>
      </c>
    </row>
    <row r="2246" spans="1:5" x14ac:dyDescent="0.3">
      <c r="A2246" t="s">
        <v>27626</v>
      </c>
      <c r="B2246">
        <v>198407</v>
      </c>
      <c r="C2246">
        <v>2000000</v>
      </c>
      <c r="D2246">
        <f t="shared" si="70"/>
        <v>-1801593</v>
      </c>
      <c r="E2246">
        <f t="shared" si="71"/>
        <v>-90.079650000000001</v>
      </c>
    </row>
    <row r="2247" spans="1:5" x14ac:dyDescent="0.3">
      <c r="A2247" t="s">
        <v>27251</v>
      </c>
      <c r="B2247">
        <v>4693919</v>
      </c>
      <c r="C2247">
        <v>6500000</v>
      </c>
      <c r="D2247">
        <f t="shared" si="70"/>
        <v>-1806081</v>
      </c>
      <c r="E2247">
        <f t="shared" si="71"/>
        <v>-27.785861538461536</v>
      </c>
    </row>
    <row r="2248" spans="1:5" x14ac:dyDescent="0.3">
      <c r="A2248" t="s">
        <v>27586</v>
      </c>
      <c r="B2248">
        <v>379643</v>
      </c>
      <c r="C2248">
        <v>2200000</v>
      </c>
      <c r="D2248">
        <f t="shared" si="70"/>
        <v>-1820357</v>
      </c>
      <c r="E2248">
        <f t="shared" si="71"/>
        <v>-82.743499999999997</v>
      </c>
    </row>
    <row r="2249" spans="1:5" x14ac:dyDescent="0.3">
      <c r="A2249" t="s">
        <v>25337</v>
      </c>
      <c r="B2249">
        <v>38176892</v>
      </c>
      <c r="C2249">
        <v>40000000</v>
      </c>
      <c r="D2249">
        <f t="shared" si="70"/>
        <v>-1823108</v>
      </c>
      <c r="E2249">
        <f t="shared" si="71"/>
        <v>-4.5577699999999997</v>
      </c>
    </row>
    <row r="2250" spans="1:5" x14ac:dyDescent="0.3">
      <c r="A2250" t="s">
        <v>26857</v>
      </c>
      <c r="B2250">
        <v>9170214</v>
      </c>
      <c r="C2250">
        <v>11000000</v>
      </c>
      <c r="D2250">
        <f t="shared" si="70"/>
        <v>-1829786</v>
      </c>
      <c r="E2250">
        <f t="shared" si="71"/>
        <v>-16.63441818181818</v>
      </c>
    </row>
    <row r="2251" spans="1:5" x14ac:dyDescent="0.3">
      <c r="A2251" t="s">
        <v>25077</v>
      </c>
      <c r="B2251">
        <v>48154732</v>
      </c>
      <c r="C2251">
        <v>50000000</v>
      </c>
      <c r="D2251">
        <f t="shared" si="70"/>
        <v>-1845268</v>
      </c>
      <c r="E2251">
        <f t="shared" si="71"/>
        <v>-3.6905359999999998</v>
      </c>
    </row>
    <row r="2252" spans="1:5" x14ac:dyDescent="0.3">
      <c r="A2252" t="s">
        <v>27284</v>
      </c>
      <c r="B2252">
        <v>3629758</v>
      </c>
      <c r="C2252">
        <v>5500000</v>
      </c>
      <c r="D2252">
        <f t="shared" si="70"/>
        <v>-1870242</v>
      </c>
      <c r="E2252">
        <f t="shared" si="71"/>
        <v>-34.004400000000004</v>
      </c>
    </row>
    <row r="2253" spans="1:5" x14ac:dyDescent="0.3">
      <c r="A2253" t="s">
        <v>27621</v>
      </c>
      <c r="B2253">
        <v>124494</v>
      </c>
      <c r="C2253">
        <v>2000000</v>
      </c>
      <c r="D2253">
        <f t="shared" si="70"/>
        <v>-1875506</v>
      </c>
      <c r="E2253">
        <f t="shared" si="71"/>
        <v>-93.775300000000001</v>
      </c>
    </row>
    <row r="2254" spans="1:5" x14ac:dyDescent="0.3">
      <c r="A2254" t="s">
        <v>26943</v>
      </c>
      <c r="B2254">
        <v>8111360</v>
      </c>
      <c r="C2254">
        <v>10000000</v>
      </c>
      <c r="D2254">
        <f t="shared" si="70"/>
        <v>-1888640</v>
      </c>
      <c r="E2254">
        <f t="shared" si="71"/>
        <v>-18.886400000000002</v>
      </c>
    </row>
    <row r="2255" spans="1:5" x14ac:dyDescent="0.3">
      <c r="A2255" t="s">
        <v>26468</v>
      </c>
      <c r="B2255">
        <v>14108518</v>
      </c>
      <c r="C2255">
        <v>16000000</v>
      </c>
      <c r="D2255">
        <f t="shared" si="70"/>
        <v>-1891482</v>
      </c>
      <c r="E2255">
        <f t="shared" si="71"/>
        <v>-11.8217625</v>
      </c>
    </row>
    <row r="2256" spans="1:5" x14ac:dyDescent="0.3">
      <c r="A2256" t="s">
        <v>25095</v>
      </c>
      <c r="B2256">
        <v>38105077</v>
      </c>
      <c r="C2256">
        <v>40000000</v>
      </c>
      <c r="D2256">
        <f t="shared" si="70"/>
        <v>-1894923</v>
      </c>
      <c r="E2256">
        <f t="shared" si="71"/>
        <v>-4.7373075</v>
      </c>
    </row>
    <row r="2257" spans="1:5" x14ac:dyDescent="0.3">
      <c r="A2257" t="s">
        <v>27369</v>
      </c>
      <c r="B2257">
        <v>99147</v>
      </c>
      <c r="C2257">
        <v>2000000</v>
      </c>
      <c r="D2257">
        <f t="shared" si="70"/>
        <v>-1900853</v>
      </c>
      <c r="E2257">
        <f t="shared" si="71"/>
        <v>-95.042649999999995</v>
      </c>
    </row>
    <row r="2258" spans="1:5" x14ac:dyDescent="0.3">
      <c r="A2258" t="s">
        <v>26988</v>
      </c>
      <c r="B2258">
        <v>3093491</v>
      </c>
      <c r="C2258">
        <v>5000000</v>
      </c>
      <c r="D2258">
        <f t="shared" si="70"/>
        <v>-1906509</v>
      </c>
      <c r="E2258">
        <f t="shared" si="71"/>
        <v>-38.130180000000003</v>
      </c>
    </row>
    <row r="2259" spans="1:5" x14ac:dyDescent="0.3">
      <c r="A2259" t="s">
        <v>27645</v>
      </c>
      <c r="B2259">
        <v>92401</v>
      </c>
      <c r="C2259">
        <v>2000000</v>
      </c>
      <c r="D2259">
        <f t="shared" si="70"/>
        <v>-1907599</v>
      </c>
      <c r="E2259">
        <f t="shared" si="71"/>
        <v>-95.379950000000008</v>
      </c>
    </row>
    <row r="2260" spans="1:5" x14ac:dyDescent="0.3">
      <c r="A2260" t="s">
        <v>25333</v>
      </c>
      <c r="B2260">
        <v>38087756</v>
      </c>
      <c r="C2260">
        <v>40000000</v>
      </c>
      <c r="D2260">
        <f t="shared" si="70"/>
        <v>-1912244</v>
      </c>
      <c r="E2260">
        <f t="shared" si="71"/>
        <v>-4.7806099999999994</v>
      </c>
    </row>
    <row r="2261" spans="1:5" x14ac:dyDescent="0.3">
      <c r="A2261" t="s">
        <v>26214</v>
      </c>
      <c r="B2261">
        <v>18081626</v>
      </c>
      <c r="C2261">
        <v>20000000</v>
      </c>
      <c r="D2261">
        <f t="shared" si="70"/>
        <v>-1918374</v>
      </c>
      <c r="E2261">
        <f t="shared" si="71"/>
        <v>-9.5918700000000001</v>
      </c>
    </row>
    <row r="2262" spans="1:5" x14ac:dyDescent="0.3">
      <c r="A2262" t="s">
        <v>26941</v>
      </c>
      <c r="B2262">
        <v>8070311</v>
      </c>
      <c r="C2262">
        <v>10000000</v>
      </c>
      <c r="D2262">
        <f t="shared" si="70"/>
        <v>-1929689</v>
      </c>
      <c r="E2262">
        <f t="shared" si="71"/>
        <v>-19.296890000000001</v>
      </c>
    </row>
    <row r="2263" spans="1:5" x14ac:dyDescent="0.3">
      <c r="A2263" t="s">
        <v>27387</v>
      </c>
      <c r="B2263">
        <v>13060843</v>
      </c>
      <c r="C2263">
        <v>15000000</v>
      </c>
      <c r="D2263">
        <f t="shared" si="70"/>
        <v>-1939157</v>
      </c>
      <c r="E2263">
        <f t="shared" si="71"/>
        <v>-12.927713333333331</v>
      </c>
    </row>
    <row r="2264" spans="1:5" x14ac:dyDescent="0.3">
      <c r="A2264" t="s">
        <v>27677</v>
      </c>
      <c r="B2264">
        <v>52166</v>
      </c>
      <c r="C2264">
        <v>2000000</v>
      </c>
      <c r="D2264">
        <f t="shared" si="70"/>
        <v>-1947834</v>
      </c>
      <c r="E2264">
        <f t="shared" si="71"/>
        <v>-97.3917</v>
      </c>
    </row>
    <row r="2265" spans="1:5" x14ac:dyDescent="0.3">
      <c r="A2265" t="s">
        <v>27355</v>
      </c>
      <c r="B2265">
        <v>3049135</v>
      </c>
      <c r="C2265">
        <v>5000000</v>
      </c>
      <c r="D2265">
        <f t="shared" si="70"/>
        <v>-1950865</v>
      </c>
      <c r="E2265">
        <f t="shared" si="71"/>
        <v>-39.017299999999999</v>
      </c>
    </row>
    <row r="2266" spans="1:5" x14ac:dyDescent="0.3">
      <c r="A2266" t="s">
        <v>27741</v>
      </c>
      <c r="B2266">
        <v>548712</v>
      </c>
      <c r="C2266">
        <v>2500000</v>
      </c>
      <c r="D2266">
        <f t="shared" si="70"/>
        <v>-1951288</v>
      </c>
      <c r="E2266">
        <f t="shared" si="71"/>
        <v>-78.051519999999996</v>
      </c>
    </row>
    <row r="2267" spans="1:5" x14ac:dyDescent="0.3">
      <c r="A2267" t="s">
        <v>26570</v>
      </c>
      <c r="B2267">
        <v>13034417</v>
      </c>
      <c r="C2267">
        <v>15000000</v>
      </c>
      <c r="D2267">
        <f t="shared" si="70"/>
        <v>-1965583</v>
      </c>
      <c r="E2267">
        <f t="shared" si="71"/>
        <v>-13.103886666666668</v>
      </c>
    </row>
    <row r="2268" spans="1:5" x14ac:dyDescent="0.3">
      <c r="A2268" t="s">
        <v>27632</v>
      </c>
      <c r="B2268">
        <v>1028658</v>
      </c>
      <c r="C2268">
        <v>3000000</v>
      </c>
      <c r="D2268">
        <f t="shared" si="70"/>
        <v>-1971342</v>
      </c>
      <c r="E2268">
        <f t="shared" si="71"/>
        <v>-65.711399999999998</v>
      </c>
    </row>
    <row r="2269" spans="1:5" x14ac:dyDescent="0.3">
      <c r="A2269" t="s">
        <v>27490</v>
      </c>
      <c r="B2269">
        <v>7680</v>
      </c>
      <c r="C2269">
        <v>2000000</v>
      </c>
      <c r="D2269">
        <f t="shared" si="70"/>
        <v>-1992320</v>
      </c>
      <c r="E2269">
        <f t="shared" si="71"/>
        <v>-99.616</v>
      </c>
    </row>
    <row r="2270" spans="1:5" x14ac:dyDescent="0.3">
      <c r="A2270" t="s">
        <v>26440</v>
      </c>
      <c r="B2270">
        <v>13005485</v>
      </c>
      <c r="C2270">
        <v>15000000</v>
      </c>
      <c r="D2270">
        <f t="shared" si="70"/>
        <v>-1994515</v>
      </c>
      <c r="E2270">
        <f t="shared" si="71"/>
        <v>-13.296766666666668</v>
      </c>
    </row>
    <row r="2271" spans="1:5" x14ac:dyDescent="0.3">
      <c r="A2271" t="s">
        <v>27627</v>
      </c>
      <c r="B2271">
        <v>4958</v>
      </c>
      <c r="C2271">
        <v>2000000</v>
      </c>
      <c r="D2271">
        <f t="shared" si="70"/>
        <v>-1995042</v>
      </c>
      <c r="E2271">
        <f t="shared" si="71"/>
        <v>-99.752099999999999</v>
      </c>
    </row>
    <row r="2272" spans="1:5" x14ac:dyDescent="0.3">
      <c r="A2272" t="s">
        <v>27629</v>
      </c>
      <c r="B2272">
        <v>2436</v>
      </c>
      <c r="C2272">
        <v>2000000</v>
      </c>
      <c r="D2272">
        <f t="shared" si="70"/>
        <v>-1997564</v>
      </c>
      <c r="E2272">
        <f t="shared" si="71"/>
        <v>-99.878199999999993</v>
      </c>
    </row>
    <row r="2273" spans="1:5" x14ac:dyDescent="0.3">
      <c r="A2273" t="s">
        <v>26330</v>
      </c>
      <c r="B2273">
        <v>13998282</v>
      </c>
      <c r="C2273">
        <v>16000000</v>
      </c>
      <c r="D2273">
        <f t="shared" si="70"/>
        <v>-2001718</v>
      </c>
      <c r="E2273">
        <f t="shared" si="71"/>
        <v>-12.510737499999999</v>
      </c>
    </row>
    <row r="2274" spans="1:5" x14ac:dyDescent="0.3">
      <c r="A2274" t="s">
        <v>26702</v>
      </c>
      <c r="B2274">
        <v>10996440</v>
      </c>
      <c r="C2274">
        <v>13000000</v>
      </c>
      <c r="D2274">
        <f t="shared" si="70"/>
        <v>-2003560</v>
      </c>
      <c r="E2274">
        <f t="shared" si="71"/>
        <v>-15.412000000000001</v>
      </c>
    </row>
    <row r="2275" spans="1:5" x14ac:dyDescent="0.3">
      <c r="A2275" t="s">
        <v>25852</v>
      </c>
      <c r="B2275">
        <v>25977365</v>
      </c>
      <c r="C2275">
        <v>28000000</v>
      </c>
      <c r="D2275">
        <f t="shared" si="70"/>
        <v>-2022635</v>
      </c>
      <c r="E2275">
        <f t="shared" si="71"/>
        <v>-7.2236964285714285</v>
      </c>
    </row>
    <row r="2276" spans="1:5" x14ac:dyDescent="0.3">
      <c r="A2276" t="s">
        <v>26486</v>
      </c>
      <c r="B2276">
        <v>13571817</v>
      </c>
      <c r="C2276">
        <v>15600000</v>
      </c>
      <c r="D2276">
        <f t="shared" si="70"/>
        <v>-2028183</v>
      </c>
      <c r="E2276">
        <f t="shared" si="71"/>
        <v>-13.001173076923077</v>
      </c>
    </row>
    <row r="2277" spans="1:5" x14ac:dyDescent="0.3">
      <c r="A2277" t="s">
        <v>25947</v>
      </c>
      <c r="B2277">
        <v>24944213</v>
      </c>
      <c r="C2277">
        <v>27000000</v>
      </c>
      <c r="D2277">
        <f t="shared" si="70"/>
        <v>-2055787</v>
      </c>
      <c r="E2277">
        <f t="shared" si="71"/>
        <v>-7.6140259259259251</v>
      </c>
    </row>
    <row r="2278" spans="1:5" x14ac:dyDescent="0.3">
      <c r="A2278" t="s">
        <v>26481</v>
      </c>
      <c r="B2278">
        <v>13922211</v>
      </c>
      <c r="C2278">
        <v>16000000</v>
      </c>
      <c r="D2278">
        <f t="shared" si="70"/>
        <v>-2077789</v>
      </c>
      <c r="E2278">
        <f t="shared" si="71"/>
        <v>-12.986181250000001</v>
      </c>
    </row>
    <row r="2279" spans="1:5" x14ac:dyDescent="0.3">
      <c r="A2279" t="s">
        <v>27487</v>
      </c>
      <c r="B2279">
        <v>104257</v>
      </c>
      <c r="C2279">
        <v>2200000</v>
      </c>
      <c r="D2279">
        <f t="shared" si="70"/>
        <v>-2095743</v>
      </c>
      <c r="E2279">
        <f t="shared" si="71"/>
        <v>-95.261045454545453</v>
      </c>
    </row>
    <row r="2280" spans="1:5" x14ac:dyDescent="0.3">
      <c r="A2280" t="s">
        <v>27590</v>
      </c>
      <c r="B2280">
        <v>3330</v>
      </c>
      <c r="C2280">
        <v>2100000</v>
      </c>
      <c r="D2280">
        <f t="shared" si="70"/>
        <v>-2096670</v>
      </c>
      <c r="E2280">
        <f t="shared" si="71"/>
        <v>-99.841428571428565</v>
      </c>
    </row>
    <row r="2281" spans="1:5" x14ac:dyDescent="0.3">
      <c r="A2281" t="s">
        <v>27578</v>
      </c>
      <c r="B2281">
        <v>322157</v>
      </c>
      <c r="C2281">
        <v>2500000</v>
      </c>
      <c r="D2281">
        <f t="shared" si="70"/>
        <v>-2177843</v>
      </c>
      <c r="E2281">
        <f t="shared" si="71"/>
        <v>-87.113720000000001</v>
      </c>
    </row>
    <row r="2282" spans="1:5" x14ac:dyDescent="0.3">
      <c r="A2282" t="s">
        <v>27026</v>
      </c>
      <c r="B2282">
        <v>17804273</v>
      </c>
      <c r="C2282">
        <v>20000000</v>
      </c>
      <c r="D2282">
        <f t="shared" si="70"/>
        <v>-2195727</v>
      </c>
      <c r="E2282">
        <f t="shared" si="71"/>
        <v>-10.978635000000001</v>
      </c>
    </row>
    <row r="2283" spans="1:5" x14ac:dyDescent="0.3">
      <c r="A2283" t="s">
        <v>26211</v>
      </c>
      <c r="B2283">
        <v>17803796</v>
      </c>
      <c r="C2283">
        <v>20000000</v>
      </c>
      <c r="D2283">
        <f t="shared" si="70"/>
        <v>-2196204</v>
      </c>
      <c r="E2283">
        <f t="shared" si="71"/>
        <v>-10.981019999999999</v>
      </c>
    </row>
    <row r="2284" spans="1:5" x14ac:dyDescent="0.3">
      <c r="A2284" t="s">
        <v>26567</v>
      </c>
      <c r="B2284">
        <v>12801190</v>
      </c>
      <c r="C2284">
        <v>15000000</v>
      </c>
      <c r="D2284">
        <f t="shared" si="70"/>
        <v>-2198810</v>
      </c>
      <c r="E2284">
        <f t="shared" si="71"/>
        <v>-14.658733333333332</v>
      </c>
    </row>
    <row r="2285" spans="1:5" x14ac:dyDescent="0.3">
      <c r="A2285" t="s">
        <v>25678</v>
      </c>
      <c r="B2285">
        <v>52799004</v>
      </c>
      <c r="C2285">
        <v>55000000</v>
      </c>
      <c r="D2285">
        <f t="shared" si="70"/>
        <v>-2200996</v>
      </c>
      <c r="E2285">
        <f t="shared" si="71"/>
        <v>-4.0018109090909091</v>
      </c>
    </row>
    <row r="2286" spans="1:5" x14ac:dyDescent="0.3">
      <c r="A2286" t="s">
        <v>26087</v>
      </c>
      <c r="B2286">
        <v>19783777</v>
      </c>
      <c r="C2286">
        <v>22000000</v>
      </c>
      <c r="D2286">
        <f t="shared" si="70"/>
        <v>-2216223</v>
      </c>
      <c r="E2286">
        <f t="shared" si="71"/>
        <v>-10.073740909090908</v>
      </c>
    </row>
    <row r="2287" spans="1:5" x14ac:dyDescent="0.3">
      <c r="A2287" t="s">
        <v>26953</v>
      </c>
      <c r="B2287">
        <v>7764027</v>
      </c>
      <c r="C2287">
        <v>10000000</v>
      </c>
      <c r="D2287">
        <f t="shared" si="70"/>
        <v>-2235973</v>
      </c>
      <c r="E2287">
        <f t="shared" si="71"/>
        <v>-22.359729999999999</v>
      </c>
    </row>
    <row r="2288" spans="1:5" x14ac:dyDescent="0.3">
      <c r="A2288" t="s">
        <v>26053</v>
      </c>
      <c r="B2288">
        <v>20763013</v>
      </c>
      <c r="C2288">
        <v>23000000</v>
      </c>
      <c r="D2288">
        <f t="shared" si="70"/>
        <v>-2236987</v>
      </c>
      <c r="E2288">
        <f t="shared" si="71"/>
        <v>-9.7260304347826096</v>
      </c>
    </row>
    <row r="2289" spans="1:5" x14ac:dyDescent="0.3">
      <c r="A2289" t="s">
        <v>25334</v>
      </c>
      <c r="B2289">
        <v>37752931</v>
      </c>
      <c r="C2289">
        <v>40000000</v>
      </c>
      <c r="D2289">
        <f t="shared" si="70"/>
        <v>-2247069</v>
      </c>
      <c r="E2289">
        <f t="shared" si="71"/>
        <v>-5.6176724999999994</v>
      </c>
    </row>
    <row r="2290" spans="1:5" x14ac:dyDescent="0.3">
      <c r="A2290" t="s">
        <v>27582</v>
      </c>
      <c r="B2290">
        <v>178739</v>
      </c>
      <c r="C2290">
        <v>2450000</v>
      </c>
      <c r="D2290">
        <f t="shared" si="70"/>
        <v>-2271261</v>
      </c>
      <c r="E2290">
        <f t="shared" si="71"/>
        <v>-92.704530612244895</v>
      </c>
    </row>
    <row r="2291" spans="1:5" x14ac:dyDescent="0.3">
      <c r="A2291" t="s">
        <v>27167</v>
      </c>
      <c r="B2291">
        <v>4720371</v>
      </c>
      <c r="C2291">
        <v>7000000</v>
      </c>
      <c r="D2291">
        <f t="shared" si="70"/>
        <v>-2279629</v>
      </c>
      <c r="E2291">
        <f t="shared" si="71"/>
        <v>-32.566128571428571</v>
      </c>
    </row>
    <row r="2292" spans="1:5" x14ac:dyDescent="0.3">
      <c r="A2292" t="s">
        <v>27357</v>
      </c>
      <c r="B2292">
        <v>2711210</v>
      </c>
      <c r="C2292">
        <v>5000000</v>
      </c>
      <c r="D2292">
        <f t="shared" si="70"/>
        <v>-2288790</v>
      </c>
      <c r="E2292">
        <f t="shared" si="71"/>
        <v>-45.775799999999997</v>
      </c>
    </row>
    <row r="2293" spans="1:5" x14ac:dyDescent="0.3">
      <c r="A2293" t="s">
        <v>27628</v>
      </c>
      <c r="B2293">
        <v>7927</v>
      </c>
      <c r="C2293">
        <v>2300000</v>
      </c>
      <c r="D2293">
        <f t="shared" si="70"/>
        <v>-2292073</v>
      </c>
      <c r="E2293">
        <f t="shared" si="71"/>
        <v>-99.655347826086967</v>
      </c>
    </row>
    <row r="2294" spans="1:5" x14ac:dyDescent="0.3">
      <c r="A2294" t="s">
        <v>27531</v>
      </c>
      <c r="B2294">
        <v>703002</v>
      </c>
      <c r="C2294">
        <v>3000000</v>
      </c>
      <c r="D2294">
        <f t="shared" si="70"/>
        <v>-2296998</v>
      </c>
      <c r="E2294">
        <f t="shared" si="71"/>
        <v>-76.566599999999994</v>
      </c>
    </row>
    <row r="2295" spans="1:5" x14ac:dyDescent="0.3">
      <c r="A2295" t="s">
        <v>26566</v>
      </c>
      <c r="B2295">
        <v>12701880</v>
      </c>
      <c r="C2295">
        <v>15000000</v>
      </c>
      <c r="D2295">
        <f t="shared" si="70"/>
        <v>-2298120</v>
      </c>
      <c r="E2295">
        <f t="shared" si="71"/>
        <v>-15.320800000000002</v>
      </c>
    </row>
    <row r="2296" spans="1:5" x14ac:dyDescent="0.3">
      <c r="A2296" t="s">
        <v>26619</v>
      </c>
      <c r="B2296">
        <v>7691700</v>
      </c>
      <c r="C2296">
        <v>10000000</v>
      </c>
      <c r="D2296">
        <f t="shared" si="70"/>
        <v>-2308300</v>
      </c>
      <c r="E2296">
        <f t="shared" si="71"/>
        <v>-23.083000000000002</v>
      </c>
    </row>
    <row r="2297" spans="1:5" x14ac:dyDescent="0.3">
      <c r="A2297" t="s">
        <v>27555</v>
      </c>
      <c r="B2297">
        <v>475000</v>
      </c>
      <c r="C2297">
        <v>2800000</v>
      </c>
      <c r="D2297">
        <f t="shared" si="70"/>
        <v>-2325000</v>
      </c>
      <c r="E2297">
        <f t="shared" si="71"/>
        <v>-83.035714285714292</v>
      </c>
    </row>
    <row r="2298" spans="1:5" x14ac:dyDescent="0.3">
      <c r="A2298" t="s">
        <v>27571</v>
      </c>
      <c r="B2298">
        <v>173783</v>
      </c>
      <c r="C2298">
        <v>2500000</v>
      </c>
      <c r="D2298">
        <f t="shared" si="70"/>
        <v>-2326217</v>
      </c>
      <c r="E2298">
        <f t="shared" si="71"/>
        <v>-93.04867999999999</v>
      </c>
    </row>
    <row r="2299" spans="1:5" x14ac:dyDescent="0.3">
      <c r="A2299" t="s">
        <v>27572</v>
      </c>
      <c r="B2299">
        <v>118666</v>
      </c>
      <c r="C2299">
        <v>2500000</v>
      </c>
      <c r="D2299">
        <f t="shared" si="70"/>
        <v>-2381334</v>
      </c>
      <c r="E2299">
        <f t="shared" si="71"/>
        <v>-95.253360000000001</v>
      </c>
    </row>
    <row r="2300" spans="1:5" x14ac:dyDescent="0.3">
      <c r="A2300" t="s">
        <v>27118</v>
      </c>
      <c r="B2300">
        <v>5100000</v>
      </c>
      <c r="C2300">
        <v>7500000</v>
      </c>
      <c r="D2300">
        <f t="shared" si="70"/>
        <v>-2400000</v>
      </c>
      <c r="E2300">
        <f t="shared" si="71"/>
        <v>-32</v>
      </c>
    </row>
    <row r="2301" spans="1:5" x14ac:dyDescent="0.3">
      <c r="A2301" t="s">
        <v>27574</v>
      </c>
      <c r="B2301">
        <v>99851</v>
      </c>
      <c r="C2301">
        <v>2500000</v>
      </c>
      <c r="D2301">
        <f t="shared" si="70"/>
        <v>-2400149</v>
      </c>
      <c r="E2301">
        <f t="shared" si="71"/>
        <v>-96.005960000000002</v>
      </c>
    </row>
    <row r="2302" spans="1:5" x14ac:dyDescent="0.3">
      <c r="A2302" t="s">
        <v>27396</v>
      </c>
      <c r="B2302">
        <v>92191</v>
      </c>
      <c r="C2302">
        <v>2500000</v>
      </c>
      <c r="D2302">
        <f t="shared" si="70"/>
        <v>-2407809</v>
      </c>
      <c r="E2302">
        <f t="shared" si="71"/>
        <v>-96.312359999999998</v>
      </c>
    </row>
    <row r="2303" spans="1:5" x14ac:dyDescent="0.3">
      <c r="A2303" t="s">
        <v>27254</v>
      </c>
      <c r="B2303">
        <v>3588432</v>
      </c>
      <c r="C2303">
        <v>6000000</v>
      </c>
      <c r="D2303">
        <f t="shared" si="70"/>
        <v>-2411568</v>
      </c>
      <c r="E2303">
        <f t="shared" si="71"/>
        <v>-40.192799999999998</v>
      </c>
    </row>
    <row r="2304" spans="1:5" x14ac:dyDescent="0.3">
      <c r="A2304" t="s">
        <v>27577</v>
      </c>
      <c r="B2304">
        <v>75727</v>
      </c>
      <c r="C2304">
        <v>2500000</v>
      </c>
      <c r="D2304">
        <f t="shared" si="70"/>
        <v>-2424273</v>
      </c>
      <c r="E2304">
        <f t="shared" si="71"/>
        <v>-96.970920000000007</v>
      </c>
    </row>
    <row r="2305" spans="1:5" x14ac:dyDescent="0.3">
      <c r="A2305" t="s">
        <v>26971</v>
      </c>
      <c r="B2305">
        <v>7574066</v>
      </c>
      <c r="C2305">
        <v>10000000</v>
      </c>
      <c r="D2305">
        <f t="shared" si="70"/>
        <v>-2425934</v>
      </c>
      <c r="E2305">
        <f t="shared" si="71"/>
        <v>-24.259339999999998</v>
      </c>
    </row>
    <row r="2306" spans="1:5" x14ac:dyDescent="0.3">
      <c r="A2306" t="s">
        <v>27573</v>
      </c>
      <c r="B2306">
        <v>71904</v>
      </c>
      <c r="C2306">
        <v>2500000</v>
      </c>
      <c r="D2306">
        <f t="shared" ref="D2306:D2369" si="72">B2306-C2306</f>
        <v>-2428096</v>
      </c>
      <c r="E2306">
        <f t="shared" ref="E2306:E2369" si="73">(D2306/C2306)*100</f>
        <v>-97.123840000000001</v>
      </c>
    </row>
    <row r="2307" spans="1:5" x14ac:dyDescent="0.3">
      <c r="A2307" t="s">
        <v>27448</v>
      </c>
      <c r="B2307">
        <v>64359</v>
      </c>
      <c r="C2307">
        <v>2500000</v>
      </c>
      <c r="D2307">
        <f t="shared" si="72"/>
        <v>-2435641</v>
      </c>
      <c r="E2307">
        <f t="shared" si="73"/>
        <v>-97.425640000000001</v>
      </c>
    </row>
    <row r="2308" spans="1:5" x14ac:dyDescent="0.3">
      <c r="A2308" t="s">
        <v>26945</v>
      </c>
      <c r="B2308">
        <v>7563670</v>
      </c>
      <c r="C2308">
        <v>10000000</v>
      </c>
      <c r="D2308">
        <f t="shared" si="72"/>
        <v>-2436330</v>
      </c>
      <c r="E2308">
        <f t="shared" si="73"/>
        <v>-24.363299999999999</v>
      </c>
    </row>
    <row r="2309" spans="1:5" x14ac:dyDescent="0.3">
      <c r="A2309" t="s">
        <v>26362</v>
      </c>
      <c r="B2309">
        <v>15561627</v>
      </c>
      <c r="C2309">
        <v>18000000</v>
      </c>
      <c r="D2309">
        <f t="shared" si="72"/>
        <v>-2438373</v>
      </c>
      <c r="E2309">
        <f t="shared" si="73"/>
        <v>-13.546516666666667</v>
      </c>
    </row>
    <row r="2310" spans="1:5" x14ac:dyDescent="0.3">
      <c r="A2310" t="s">
        <v>25509</v>
      </c>
      <c r="B2310">
        <v>37553932</v>
      </c>
      <c r="C2310">
        <v>40000000</v>
      </c>
      <c r="D2310">
        <f t="shared" si="72"/>
        <v>-2446068</v>
      </c>
      <c r="E2310">
        <f t="shared" si="73"/>
        <v>-6.11517</v>
      </c>
    </row>
    <row r="2311" spans="1:5" x14ac:dyDescent="0.3">
      <c r="A2311" t="s">
        <v>25083</v>
      </c>
      <c r="B2311">
        <v>47553512</v>
      </c>
      <c r="C2311">
        <v>50000000</v>
      </c>
      <c r="D2311">
        <f t="shared" si="72"/>
        <v>-2446488</v>
      </c>
      <c r="E2311">
        <f t="shared" si="73"/>
        <v>-4.892976</v>
      </c>
    </row>
    <row r="2312" spans="1:5" x14ac:dyDescent="0.3">
      <c r="A2312" t="s">
        <v>26568</v>
      </c>
      <c r="B2312">
        <v>12549485</v>
      </c>
      <c r="C2312">
        <v>15000000</v>
      </c>
      <c r="D2312">
        <f t="shared" si="72"/>
        <v>-2450515</v>
      </c>
      <c r="E2312">
        <f t="shared" si="73"/>
        <v>-16.336766666666666</v>
      </c>
    </row>
    <row r="2313" spans="1:5" x14ac:dyDescent="0.3">
      <c r="A2313" t="s">
        <v>27030</v>
      </c>
      <c r="B2313">
        <v>6047856</v>
      </c>
      <c r="C2313">
        <v>8500000</v>
      </c>
      <c r="D2313">
        <f t="shared" si="72"/>
        <v>-2452144</v>
      </c>
      <c r="E2313">
        <f t="shared" si="73"/>
        <v>-28.848752941176471</v>
      </c>
    </row>
    <row r="2314" spans="1:5" x14ac:dyDescent="0.3">
      <c r="A2314" t="s">
        <v>26212</v>
      </c>
      <c r="B2314">
        <v>17529157</v>
      </c>
      <c r="C2314">
        <v>20000000</v>
      </c>
      <c r="D2314">
        <f t="shared" si="72"/>
        <v>-2470843</v>
      </c>
      <c r="E2314">
        <f t="shared" si="73"/>
        <v>-12.354215</v>
      </c>
    </row>
    <row r="2315" spans="1:5" x14ac:dyDescent="0.3">
      <c r="A2315" t="s">
        <v>25514</v>
      </c>
      <c r="B2315">
        <v>32519322</v>
      </c>
      <c r="C2315">
        <v>35000000</v>
      </c>
      <c r="D2315">
        <f t="shared" si="72"/>
        <v>-2480678</v>
      </c>
      <c r="E2315">
        <f t="shared" si="73"/>
        <v>-7.0876514285714283</v>
      </c>
    </row>
    <row r="2316" spans="1:5" x14ac:dyDescent="0.3">
      <c r="A2316" t="s">
        <v>26215</v>
      </c>
      <c r="B2316">
        <v>17518220</v>
      </c>
      <c r="C2316">
        <v>20000000</v>
      </c>
      <c r="D2316">
        <f t="shared" si="72"/>
        <v>-2481780</v>
      </c>
      <c r="E2316">
        <f t="shared" si="73"/>
        <v>-12.408900000000001</v>
      </c>
    </row>
    <row r="2317" spans="1:5" x14ac:dyDescent="0.3">
      <c r="A2317" t="s">
        <v>27600</v>
      </c>
      <c r="B2317">
        <v>7002255</v>
      </c>
      <c r="C2317">
        <v>9500000</v>
      </c>
      <c r="D2317">
        <f t="shared" si="72"/>
        <v>-2497745</v>
      </c>
      <c r="E2317">
        <f t="shared" si="73"/>
        <v>-26.292052631578951</v>
      </c>
    </row>
    <row r="2318" spans="1:5" x14ac:dyDescent="0.3">
      <c r="A2318" t="s">
        <v>27207</v>
      </c>
      <c r="B2318">
        <v>4000304</v>
      </c>
      <c r="C2318">
        <v>6500000</v>
      </c>
      <c r="D2318">
        <f t="shared" si="72"/>
        <v>-2499696</v>
      </c>
      <c r="E2318">
        <f t="shared" si="73"/>
        <v>-38.456861538461538</v>
      </c>
    </row>
    <row r="2319" spans="1:5" x14ac:dyDescent="0.3">
      <c r="A2319" t="s">
        <v>25957</v>
      </c>
      <c r="B2319">
        <v>22466994</v>
      </c>
      <c r="C2319">
        <v>25000000</v>
      </c>
      <c r="D2319">
        <f t="shared" si="72"/>
        <v>-2533006</v>
      </c>
      <c r="E2319">
        <f t="shared" si="73"/>
        <v>-10.132024000000001</v>
      </c>
    </row>
    <row r="2320" spans="1:5" x14ac:dyDescent="0.3">
      <c r="A2320" t="s">
        <v>27274</v>
      </c>
      <c r="B2320">
        <v>3064356</v>
      </c>
      <c r="C2320">
        <v>5600000</v>
      </c>
      <c r="D2320">
        <f t="shared" si="72"/>
        <v>-2535644</v>
      </c>
      <c r="E2320">
        <f t="shared" si="73"/>
        <v>-45.279357142857144</v>
      </c>
    </row>
    <row r="2321" spans="1:5" x14ac:dyDescent="0.3">
      <c r="A2321" t="s">
        <v>27361</v>
      </c>
      <c r="B2321">
        <v>2445646</v>
      </c>
      <c r="C2321">
        <v>5000000</v>
      </c>
      <c r="D2321">
        <f t="shared" si="72"/>
        <v>-2554354</v>
      </c>
      <c r="E2321">
        <f t="shared" si="73"/>
        <v>-51.087079999999993</v>
      </c>
    </row>
    <row r="2322" spans="1:5" x14ac:dyDescent="0.3">
      <c r="A2322" t="s">
        <v>27556</v>
      </c>
      <c r="B2322">
        <v>38108</v>
      </c>
      <c r="C2322">
        <v>2600000</v>
      </c>
      <c r="D2322">
        <f t="shared" si="72"/>
        <v>-2561892</v>
      </c>
      <c r="E2322">
        <f t="shared" si="73"/>
        <v>-98.534307692307692</v>
      </c>
    </row>
    <row r="2323" spans="1:5" x14ac:dyDescent="0.3">
      <c r="A2323" t="s">
        <v>26790</v>
      </c>
      <c r="B2323">
        <v>11433134</v>
      </c>
      <c r="C2323">
        <v>14000000</v>
      </c>
      <c r="D2323">
        <f t="shared" si="72"/>
        <v>-2566866</v>
      </c>
      <c r="E2323">
        <f t="shared" si="73"/>
        <v>-18.334757142857143</v>
      </c>
    </row>
    <row r="2324" spans="1:5" x14ac:dyDescent="0.3">
      <c r="A2324" t="s">
        <v>27345</v>
      </c>
      <c r="B2324">
        <v>3432342</v>
      </c>
      <c r="C2324">
        <v>6000000</v>
      </c>
      <c r="D2324">
        <f t="shared" si="72"/>
        <v>-2567658</v>
      </c>
      <c r="E2324">
        <f t="shared" si="73"/>
        <v>-42.7943</v>
      </c>
    </row>
    <row r="2325" spans="1:5" x14ac:dyDescent="0.3">
      <c r="A2325" t="s">
        <v>27533</v>
      </c>
      <c r="B2325">
        <v>418268</v>
      </c>
      <c r="C2325">
        <v>3000000</v>
      </c>
      <c r="D2325">
        <f t="shared" si="72"/>
        <v>-2581732</v>
      </c>
      <c r="E2325">
        <f t="shared" si="73"/>
        <v>-86.057733333333331</v>
      </c>
    </row>
    <row r="2326" spans="1:5" x14ac:dyDescent="0.3">
      <c r="A2326" t="s">
        <v>27535</v>
      </c>
      <c r="B2326">
        <v>95016</v>
      </c>
      <c r="C2326">
        <v>2700000</v>
      </c>
      <c r="D2326">
        <f t="shared" si="72"/>
        <v>-2604984</v>
      </c>
      <c r="E2326">
        <f t="shared" si="73"/>
        <v>-96.480888888888899</v>
      </c>
    </row>
    <row r="2327" spans="1:5" x14ac:dyDescent="0.3">
      <c r="A2327" t="s">
        <v>27475</v>
      </c>
      <c r="B2327">
        <v>886410</v>
      </c>
      <c r="C2327">
        <v>3500000</v>
      </c>
      <c r="D2327">
        <f t="shared" si="72"/>
        <v>-2613590</v>
      </c>
      <c r="E2327">
        <f t="shared" si="73"/>
        <v>-74.673999999999992</v>
      </c>
    </row>
    <row r="2328" spans="1:5" x14ac:dyDescent="0.3">
      <c r="A2328" t="s">
        <v>25335</v>
      </c>
      <c r="B2328">
        <v>37371385</v>
      </c>
      <c r="C2328">
        <v>40000000</v>
      </c>
      <c r="D2328">
        <f t="shared" si="72"/>
        <v>-2628615</v>
      </c>
      <c r="E2328">
        <f t="shared" si="73"/>
        <v>-6.5715375000000007</v>
      </c>
    </row>
    <row r="2329" spans="1:5" x14ac:dyDescent="0.3">
      <c r="A2329" t="s">
        <v>26080</v>
      </c>
      <c r="B2329">
        <v>19351569</v>
      </c>
      <c r="C2329">
        <v>22000000</v>
      </c>
      <c r="D2329">
        <f t="shared" si="72"/>
        <v>-2648431</v>
      </c>
      <c r="E2329">
        <f t="shared" si="73"/>
        <v>-12.038322727272726</v>
      </c>
    </row>
    <row r="2330" spans="1:5" x14ac:dyDescent="0.3">
      <c r="A2330" t="s">
        <v>27434</v>
      </c>
      <c r="B2330">
        <v>1325073</v>
      </c>
      <c r="C2330">
        <v>4000000</v>
      </c>
      <c r="D2330">
        <f t="shared" si="72"/>
        <v>-2674927</v>
      </c>
      <c r="E2330">
        <f t="shared" si="73"/>
        <v>-66.873174999999989</v>
      </c>
    </row>
    <row r="2331" spans="1:5" x14ac:dyDescent="0.3">
      <c r="A2331" t="s">
        <v>27441</v>
      </c>
      <c r="B2331">
        <v>302204</v>
      </c>
      <c r="C2331">
        <v>3000000</v>
      </c>
      <c r="D2331">
        <f t="shared" si="72"/>
        <v>-2697796</v>
      </c>
      <c r="E2331">
        <f t="shared" si="73"/>
        <v>-89.926533333333339</v>
      </c>
    </row>
    <row r="2332" spans="1:5" x14ac:dyDescent="0.3">
      <c r="A2332" t="s">
        <v>27404</v>
      </c>
      <c r="B2332">
        <v>1487477</v>
      </c>
      <c r="C2332">
        <v>4200000</v>
      </c>
      <c r="D2332">
        <f t="shared" si="72"/>
        <v>-2712523</v>
      </c>
      <c r="E2332">
        <f t="shared" si="73"/>
        <v>-64.583880952380952</v>
      </c>
    </row>
    <row r="2333" spans="1:5" x14ac:dyDescent="0.3">
      <c r="A2333" t="s">
        <v>26082</v>
      </c>
      <c r="B2333">
        <v>19283782</v>
      </c>
      <c r="C2333">
        <v>22000000</v>
      </c>
      <c r="D2333">
        <f t="shared" si="72"/>
        <v>-2716218</v>
      </c>
      <c r="E2333">
        <f t="shared" si="73"/>
        <v>-12.346445454545455</v>
      </c>
    </row>
    <row r="2334" spans="1:5" x14ac:dyDescent="0.3">
      <c r="A2334" t="s">
        <v>26365</v>
      </c>
      <c r="B2334">
        <v>15281286</v>
      </c>
      <c r="C2334">
        <v>18000000</v>
      </c>
      <c r="D2334">
        <f t="shared" si="72"/>
        <v>-2718714</v>
      </c>
      <c r="E2334">
        <f t="shared" si="73"/>
        <v>-15.103966666666665</v>
      </c>
    </row>
    <row r="2335" spans="1:5" x14ac:dyDescent="0.3">
      <c r="A2335" t="s">
        <v>27257</v>
      </c>
      <c r="B2335">
        <v>3273588</v>
      </c>
      <c r="C2335">
        <v>6000000</v>
      </c>
      <c r="D2335">
        <f t="shared" si="72"/>
        <v>-2726412</v>
      </c>
      <c r="E2335">
        <f t="shared" si="73"/>
        <v>-45.440199999999997</v>
      </c>
    </row>
    <row r="2336" spans="1:5" x14ac:dyDescent="0.3">
      <c r="A2336" t="s">
        <v>27055</v>
      </c>
      <c r="B2336">
        <v>6262942</v>
      </c>
      <c r="C2336">
        <v>9000000</v>
      </c>
      <c r="D2336">
        <f t="shared" si="72"/>
        <v>-2737058</v>
      </c>
      <c r="E2336">
        <f t="shared" si="73"/>
        <v>-30.411755555555551</v>
      </c>
    </row>
    <row r="2337" spans="1:5" x14ac:dyDescent="0.3">
      <c r="A2337" t="s">
        <v>25868</v>
      </c>
      <c r="B2337">
        <v>23222861</v>
      </c>
      <c r="C2337">
        <v>26000000</v>
      </c>
      <c r="D2337">
        <f t="shared" si="72"/>
        <v>-2777139</v>
      </c>
      <c r="E2337">
        <f t="shared" si="73"/>
        <v>-10.681303846153845</v>
      </c>
    </row>
    <row r="2338" spans="1:5" x14ac:dyDescent="0.3">
      <c r="A2338" t="s">
        <v>27362</v>
      </c>
      <c r="B2338">
        <v>2221809</v>
      </c>
      <c r="C2338">
        <v>5000000</v>
      </c>
      <c r="D2338">
        <f t="shared" si="72"/>
        <v>-2778191</v>
      </c>
      <c r="E2338">
        <f t="shared" si="73"/>
        <v>-55.56382</v>
      </c>
    </row>
    <row r="2339" spans="1:5" x14ac:dyDescent="0.3">
      <c r="A2339" t="s">
        <v>26571</v>
      </c>
      <c r="B2339">
        <v>12212417</v>
      </c>
      <c r="C2339">
        <v>15000000</v>
      </c>
      <c r="D2339">
        <f t="shared" si="72"/>
        <v>-2787583</v>
      </c>
      <c r="E2339">
        <f t="shared" si="73"/>
        <v>-18.583886666666665</v>
      </c>
    </row>
    <row r="2340" spans="1:5" x14ac:dyDescent="0.3">
      <c r="A2340" t="s">
        <v>26648</v>
      </c>
      <c r="B2340">
        <v>11204499</v>
      </c>
      <c r="C2340">
        <v>14000000</v>
      </c>
      <c r="D2340">
        <f t="shared" si="72"/>
        <v>-2795501</v>
      </c>
      <c r="E2340">
        <f t="shared" si="73"/>
        <v>-19.967864285714285</v>
      </c>
    </row>
    <row r="2341" spans="1:5" x14ac:dyDescent="0.3">
      <c r="A2341" t="s">
        <v>27534</v>
      </c>
      <c r="B2341">
        <v>200803</v>
      </c>
      <c r="C2341">
        <v>3000000</v>
      </c>
      <c r="D2341">
        <f t="shared" si="72"/>
        <v>-2799197</v>
      </c>
      <c r="E2341">
        <f t="shared" si="73"/>
        <v>-93.306566666666669</v>
      </c>
    </row>
    <row r="2342" spans="1:5" x14ac:dyDescent="0.3">
      <c r="A2342" t="s">
        <v>25953</v>
      </c>
      <c r="B2342">
        <v>22200000</v>
      </c>
      <c r="C2342">
        <v>25000000</v>
      </c>
      <c r="D2342">
        <f t="shared" si="72"/>
        <v>-2800000</v>
      </c>
      <c r="E2342">
        <f t="shared" si="73"/>
        <v>-11.200000000000001</v>
      </c>
    </row>
    <row r="2343" spans="1:5" x14ac:dyDescent="0.3">
      <c r="A2343" t="s">
        <v>25339</v>
      </c>
      <c r="B2343">
        <v>35183792</v>
      </c>
      <c r="C2343">
        <v>38000000</v>
      </c>
      <c r="D2343">
        <f t="shared" si="72"/>
        <v>-2816208</v>
      </c>
      <c r="E2343">
        <f t="shared" si="73"/>
        <v>-7.4110736842105256</v>
      </c>
    </row>
    <row r="2344" spans="1:5" x14ac:dyDescent="0.3">
      <c r="A2344" t="s">
        <v>26370</v>
      </c>
      <c r="B2344">
        <v>15155772</v>
      </c>
      <c r="C2344">
        <v>18000000</v>
      </c>
      <c r="D2344">
        <f t="shared" si="72"/>
        <v>-2844228</v>
      </c>
      <c r="E2344">
        <f t="shared" si="73"/>
        <v>-15.801266666666667</v>
      </c>
    </row>
    <row r="2345" spans="1:5" x14ac:dyDescent="0.3">
      <c r="A2345" t="s">
        <v>27128</v>
      </c>
      <c r="B2345">
        <v>4443403</v>
      </c>
      <c r="C2345">
        <v>7300000</v>
      </c>
      <c r="D2345">
        <f t="shared" si="72"/>
        <v>-2856597</v>
      </c>
      <c r="E2345">
        <f t="shared" si="73"/>
        <v>-39.131465753424663</v>
      </c>
    </row>
    <row r="2346" spans="1:5" x14ac:dyDescent="0.3">
      <c r="A2346" t="s">
        <v>27619</v>
      </c>
      <c r="B2346">
        <v>535249</v>
      </c>
      <c r="C2346">
        <v>3400000</v>
      </c>
      <c r="D2346">
        <f t="shared" si="72"/>
        <v>-2864751</v>
      </c>
      <c r="E2346">
        <f t="shared" si="73"/>
        <v>-84.257382352941178</v>
      </c>
    </row>
    <row r="2347" spans="1:5" x14ac:dyDescent="0.3">
      <c r="A2347" t="s">
        <v>25086</v>
      </c>
      <c r="B2347">
        <v>47105085</v>
      </c>
      <c r="C2347">
        <v>50000000</v>
      </c>
      <c r="D2347">
        <f t="shared" si="72"/>
        <v>-2894915</v>
      </c>
      <c r="E2347">
        <f t="shared" si="73"/>
        <v>-5.7898300000000003</v>
      </c>
    </row>
    <row r="2348" spans="1:5" x14ac:dyDescent="0.3">
      <c r="A2348" t="s">
        <v>26216</v>
      </c>
      <c r="B2348">
        <v>17104669</v>
      </c>
      <c r="C2348">
        <v>20000000</v>
      </c>
      <c r="D2348">
        <f t="shared" si="72"/>
        <v>-2895331</v>
      </c>
      <c r="E2348">
        <f t="shared" si="73"/>
        <v>-14.476654999999999</v>
      </c>
    </row>
    <row r="2349" spans="1:5" x14ac:dyDescent="0.3">
      <c r="A2349" t="s">
        <v>25336</v>
      </c>
      <c r="B2349">
        <v>37101011</v>
      </c>
      <c r="C2349">
        <v>40000000</v>
      </c>
      <c r="D2349">
        <f t="shared" si="72"/>
        <v>-2898989</v>
      </c>
      <c r="E2349">
        <f t="shared" si="73"/>
        <v>-7.2474725000000007</v>
      </c>
    </row>
    <row r="2350" spans="1:5" x14ac:dyDescent="0.3">
      <c r="A2350" t="s">
        <v>27543</v>
      </c>
      <c r="B2350">
        <v>100675</v>
      </c>
      <c r="C2350">
        <v>3000000</v>
      </c>
      <c r="D2350">
        <f t="shared" si="72"/>
        <v>-2899325</v>
      </c>
      <c r="E2350">
        <f t="shared" si="73"/>
        <v>-96.644166666666663</v>
      </c>
    </row>
    <row r="2351" spans="1:5" x14ac:dyDescent="0.3">
      <c r="A2351" t="s">
        <v>27536</v>
      </c>
      <c r="B2351">
        <v>73678</v>
      </c>
      <c r="C2351">
        <v>3000000</v>
      </c>
      <c r="D2351">
        <f t="shared" si="72"/>
        <v>-2926322</v>
      </c>
      <c r="E2351">
        <f t="shared" si="73"/>
        <v>-97.544066666666666</v>
      </c>
    </row>
    <row r="2352" spans="1:5" x14ac:dyDescent="0.3">
      <c r="A2352" t="s">
        <v>27538</v>
      </c>
      <c r="B2352">
        <v>39852</v>
      </c>
      <c r="C2352">
        <v>3000000</v>
      </c>
      <c r="D2352">
        <f t="shared" si="72"/>
        <v>-2960148</v>
      </c>
      <c r="E2352">
        <f t="shared" si="73"/>
        <v>-98.671599999999998</v>
      </c>
    </row>
    <row r="2353" spans="1:5" x14ac:dyDescent="0.3">
      <c r="A2353" t="s">
        <v>24436</v>
      </c>
      <c r="B2353">
        <v>97030725</v>
      </c>
      <c r="C2353">
        <v>100000000</v>
      </c>
      <c r="D2353">
        <f t="shared" si="72"/>
        <v>-2969275</v>
      </c>
      <c r="E2353">
        <f t="shared" si="73"/>
        <v>-2.9692750000000001</v>
      </c>
    </row>
    <row r="2354" spans="1:5" x14ac:dyDescent="0.3">
      <c r="A2354" t="s">
        <v>27256</v>
      </c>
      <c r="B2354">
        <v>3029081</v>
      </c>
      <c r="C2354">
        <v>6000000</v>
      </c>
      <c r="D2354">
        <f t="shared" si="72"/>
        <v>-2970919</v>
      </c>
      <c r="E2354">
        <f t="shared" si="73"/>
        <v>-49.515316666666664</v>
      </c>
    </row>
    <row r="2355" spans="1:5" x14ac:dyDescent="0.3">
      <c r="A2355" t="s">
        <v>27401</v>
      </c>
      <c r="B2355">
        <v>26345</v>
      </c>
      <c r="C2355">
        <v>3000000</v>
      </c>
      <c r="D2355">
        <f t="shared" si="72"/>
        <v>-2973655</v>
      </c>
      <c r="E2355">
        <f t="shared" si="73"/>
        <v>-99.121833333333328</v>
      </c>
    </row>
    <row r="2356" spans="1:5" x14ac:dyDescent="0.3">
      <c r="A2356" t="s">
        <v>27539</v>
      </c>
      <c r="B2356">
        <v>22000</v>
      </c>
      <c r="C2356">
        <v>3000000</v>
      </c>
      <c r="D2356">
        <f t="shared" si="72"/>
        <v>-2978000</v>
      </c>
      <c r="E2356">
        <f t="shared" si="73"/>
        <v>-99.266666666666666</v>
      </c>
    </row>
    <row r="2357" spans="1:5" x14ac:dyDescent="0.3">
      <c r="A2357" t="s">
        <v>27087</v>
      </c>
      <c r="B2357">
        <v>5018450</v>
      </c>
      <c r="C2357">
        <v>8000000</v>
      </c>
      <c r="D2357">
        <f t="shared" si="72"/>
        <v>-2981550</v>
      </c>
      <c r="E2357">
        <f t="shared" si="73"/>
        <v>-37.269374999999997</v>
      </c>
    </row>
    <row r="2358" spans="1:5" x14ac:dyDescent="0.3">
      <c r="A2358" t="s">
        <v>27380</v>
      </c>
      <c r="B2358">
        <v>1705139</v>
      </c>
      <c r="C2358">
        <v>4700000</v>
      </c>
      <c r="D2358">
        <f t="shared" si="72"/>
        <v>-2994861</v>
      </c>
      <c r="E2358">
        <f t="shared" si="73"/>
        <v>-63.72044680851063</v>
      </c>
    </row>
    <row r="2359" spans="1:5" x14ac:dyDescent="0.3">
      <c r="A2359" t="s">
        <v>27540</v>
      </c>
      <c r="B2359">
        <v>5005</v>
      </c>
      <c r="C2359">
        <v>3000000</v>
      </c>
      <c r="D2359">
        <f t="shared" si="72"/>
        <v>-2994995</v>
      </c>
      <c r="E2359">
        <f t="shared" si="73"/>
        <v>-99.833166666666656</v>
      </c>
    </row>
    <row r="2360" spans="1:5" x14ac:dyDescent="0.3">
      <c r="A2360" t="s">
        <v>26797</v>
      </c>
      <c r="B2360">
        <v>6982680</v>
      </c>
      <c r="C2360">
        <v>10000000</v>
      </c>
      <c r="D2360">
        <f t="shared" si="72"/>
        <v>-3017320</v>
      </c>
      <c r="E2360">
        <f t="shared" si="73"/>
        <v>-30.173200000000001</v>
      </c>
    </row>
    <row r="2361" spans="1:5" x14ac:dyDescent="0.3">
      <c r="A2361" t="s">
        <v>25079</v>
      </c>
      <c r="B2361">
        <v>46982632</v>
      </c>
      <c r="C2361">
        <v>50000000</v>
      </c>
      <c r="D2361">
        <f t="shared" si="72"/>
        <v>-3017368</v>
      </c>
      <c r="E2361">
        <f t="shared" si="73"/>
        <v>-6.0347360000000005</v>
      </c>
    </row>
    <row r="2362" spans="1:5" x14ac:dyDescent="0.3">
      <c r="A2362" t="s">
        <v>27358</v>
      </c>
      <c r="B2362">
        <v>1980338</v>
      </c>
      <c r="C2362">
        <v>5000000</v>
      </c>
      <c r="D2362">
        <f t="shared" si="72"/>
        <v>-3019662</v>
      </c>
      <c r="E2362">
        <f t="shared" si="73"/>
        <v>-60.393240000000006</v>
      </c>
    </row>
    <row r="2363" spans="1:5" x14ac:dyDescent="0.3">
      <c r="A2363" t="s">
        <v>26705</v>
      </c>
      <c r="B2363">
        <v>9975684</v>
      </c>
      <c r="C2363">
        <v>13000000</v>
      </c>
      <c r="D2363">
        <f t="shared" si="72"/>
        <v>-3024316</v>
      </c>
      <c r="E2363">
        <f t="shared" si="73"/>
        <v>-23.263969230769231</v>
      </c>
    </row>
    <row r="2364" spans="1:5" x14ac:dyDescent="0.3">
      <c r="A2364" t="s">
        <v>25438</v>
      </c>
      <c r="B2364">
        <v>34912982</v>
      </c>
      <c r="C2364">
        <v>38000000</v>
      </c>
      <c r="D2364">
        <f t="shared" si="72"/>
        <v>-3087018</v>
      </c>
      <c r="E2364">
        <f t="shared" si="73"/>
        <v>-8.1237315789473676</v>
      </c>
    </row>
    <row r="2365" spans="1:5" x14ac:dyDescent="0.3">
      <c r="A2365" t="s">
        <v>26307</v>
      </c>
      <c r="B2365">
        <v>15911333</v>
      </c>
      <c r="C2365">
        <v>19000000</v>
      </c>
      <c r="D2365">
        <f t="shared" si="72"/>
        <v>-3088667</v>
      </c>
      <c r="E2365">
        <f t="shared" si="73"/>
        <v>-16.256142105263159</v>
      </c>
    </row>
    <row r="2366" spans="1:5" x14ac:dyDescent="0.3">
      <c r="A2366" t="s">
        <v>27435</v>
      </c>
      <c r="B2366">
        <v>864959</v>
      </c>
      <c r="C2366">
        <v>4000000</v>
      </c>
      <c r="D2366">
        <f t="shared" si="72"/>
        <v>-3135041</v>
      </c>
      <c r="E2366">
        <f t="shared" si="73"/>
        <v>-78.376024999999998</v>
      </c>
    </row>
    <row r="2367" spans="1:5" x14ac:dyDescent="0.3">
      <c r="A2367" t="s">
        <v>26948</v>
      </c>
      <c r="B2367">
        <v>6842058</v>
      </c>
      <c r="C2367">
        <v>10000000</v>
      </c>
      <c r="D2367">
        <f t="shared" si="72"/>
        <v>-3157942</v>
      </c>
      <c r="E2367">
        <f t="shared" si="73"/>
        <v>-31.579420000000002</v>
      </c>
    </row>
    <row r="2368" spans="1:5" x14ac:dyDescent="0.3">
      <c r="A2368" t="s">
        <v>27488</v>
      </c>
      <c r="B2368">
        <v>610968</v>
      </c>
      <c r="C2368">
        <v>3800000</v>
      </c>
      <c r="D2368">
        <f t="shared" si="72"/>
        <v>-3189032</v>
      </c>
      <c r="E2368">
        <f t="shared" si="73"/>
        <v>-83.921894736842106</v>
      </c>
    </row>
    <row r="2369" spans="1:5" x14ac:dyDescent="0.3">
      <c r="A2369" t="s">
        <v>27437</v>
      </c>
      <c r="B2369">
        <v>800000</v>
      </c>
      <c r="C2369">
        <v>4000000</v>
      </c>
      <c r="D2369">
        <f t="shared" si="72"/>
        <v>-3200000</v>
      </c>
      <c r="E2369">
        <f t="shared" si="73"/>
        <v>-80</v>
      </c>
    </row>
    <row r="2370" spans="1:5" x14ac:dyDescent="0.3">
      <c r="A2370" t="s">
        <v>26364</v>
      </c>
      <c r="B2370">
        <v>14793904</v>
      </c>
      <c r="C2370">
        <v>18000000</v>
      </c>
      <c r="D2370">
        <f t="shared" ref="D2370:D2433" si="74">B2370-C2370</f>
        <v>-3206096</v>
      </c>
      <c r="E2370">
        <f t="shared" ref="E2370:E2433" si="75">(D2370/C2370)*100</f>
        <v>-17.811644444444443</v>
      </c>
    </row>
    <row r="2371" spans="1:5" x14ac:dyDescent="0.3">
      <c r="A2371" t="s">
        <v>26264</v>
      </c>
      <c r="B2371">
        <v>5480996</v>
      </c>
      <c r="C2371">
        <v>8700000</v>
      </c>
      <c r="D2371">
        <f t="shared" si="74"/>
        <v>-3219004</v>
      </c>
      <c r="E2371">
        <f t="shared" si="75"/>
        <v>-37.000045977011489</v>
      </c>
    </row>
    <row r="2372" spans="1:5" x14ac:dyDescent="0.3">
      <c r="A2372" t="s">
        <v>27289</v>
      </c>
      <c r="B2372">
        <v>611709</v>
      </c>
      <c r="C2372">
        <v>3850000</v>
      </c>
      <c r="D2372">
        <f t="shared" si="74"/>
        <v>-3238291</v>
      </c>
      <c r="E2372">
        <f t="shared" si="75"/>
        <v>-84.111454545454549</v>
      </c>
    </row>
    <row r="2373" spans="1:5" x14ac:dyDescent="0.3">
      <c r="A2373" t="s">
        <v>26116</v>
      </c>
      <c r="B2373">
        <v>17757087</v>
      </c>
      <c r="C2373">
        <v>21000000</v>
      </c>
      <c r="D2373">
        <f t="shared" si="74"/>
        <v>-3242913</v>
      </c>
      <c r="E2373">
        <f t="shared" si="75"/>
        <v>-15.442442857142858</v>
      </c>
    </row>
    <row r="2374" spans="1:5" x14ac:dyDescent="0.3">
      <c r="A2374" t="s">
        <v>27120</v>
      </c>
      <c r="B2374">
        <v>4239767</v>
      </c>
      <c r="C2374">
        <v>7500000</v>
      </c>
      <c r="D2374">
        <f t="shared" si="74"/>
        <v>-3260233</v>
      </c>
      <c r="E2374">
        <f t="shared" si="75"/>
        <v>-43.469773333333336</v>
      </c>
    </row>
    <row r="2375" spans="1:5" x14ac:dyDescent="0.3">
      <c r="A2375" t="s">
        <v>27182</v>
      </c>
      <c r="B2375">
        <v>236266</v>
      </c>
      <c r="C2375">
        <v>3500000</v>
      </c>
      <c r="D2375">
        <f t="shared" si="74"/>
        <v>-3263734</v>
      </c>
      <c r="E2375">
        <f t="shared" si="75"/>
        <v>-93.249542857142856</v>
      </c>
    </row>
    <row r="2376" spans="1:5" x14ac:dyDescent="0.3">
      <c r="A2376" t="s">
        <v>27379</v>
      </c>
      <c r="B2376">
        <v>1729969</v>
      </c>
      <c r="C2376">
        <v>5000000</v>
      </c>
      <c r="D2376">
        <f t="shared" si="74"/>
        <v>-3270031</v>
      </c>
      <c r="E2376">
        <f t="shared" si="75"/>
        <v>-65.400620000000004</v>
      </c>
    </row>
    <row r="2377" spans="1:5" x14ac:dyDescent="0.3">
      <c r="A2377" t="s">
        <v>27477</v>
      </c>
      <c r="B2377">
        <v>220234</v>
      </c>
      <c r="C2377">
        <v>3500000</v>
      </c>
      <c r="D2377">
        <f t="shared" si="74"/>
        <v>-3279766</v>
      </c>
      <c r="E2377">
        <f t="shared" si="75"/>
        <v>-93.707599999999999</v>
      </c>
    </row>
    <row r="2378" spans="1:5" x14ac:dyDescent="0.3">
      <c r="A2378" t="s">
        <v>24871</v>
      </c>
      <c r="B2378">
        <v>56702901</v>
      </c>
      <c r="C2378">
        <v>60000000</v>
      </c>
      <c r="D2378">
        <f t="shared" si="74"/>
        <v>-3297099</v>
      </c>
      <c r="E2378">
        <f t="shared" si="75"/>
        <v>-5.4951650000000001</v>
      </c>
    </row>
    <row r="2379" spans="1:5" x14ac:dyDescent="0.3">
      <c r="A2379" t="s">
        <v>27086</v>
      </c>
      <c r="B2379">
        <v>4692814</v>
      </c>
      <c r="C2379">
        <v>8000000</v>
      </c>
      <c r="D2379">
        <f t="shared" si="74"/>
        <v>-3307186</v>
      </c>
      <c r="E2379">
        <f t="shared" si="75"/>
        <v>-41.339825000000005</v>
      </c>
    </row>
    <row r="2380" spans="1:5" x14ac:dyDescent="0.3">
      <c r="A2380" t="s">
        <v>25711</v>
      </c>
      <c r="B2380">
        <v>26687172</v>
      </c>
      <c r="C2380">
        <v>30000000</v>
      </c>
      <c r="D2380">
        <f t="shared" si="74"/>
        <v>-3312828</v>
      </c>
      <c r="E2380">
        <f t="shared" si="75"/>
        <v>-11.042759999999999</v>
      </c>
    </row>
    <row r="2381" spans="1:5" x14ac:dyDescent="0.3">
      <c r="A2381" t="s">
        <v>25363</v>
      </c>
      <c r="B2381">
        <v>36665854</v>
      </c>
      <c r="C2381">
        <v>40000000</v>
      </c>
      <c r="D2381">
        <f t="shared" si="74"/>
        <v>-3334146</v>
      </c>
      <c r="E2381">
        <f t="shared" si="75"/>
        <v>-8.3353649999999995</v>
      </c>
    </row>
    <row r="2382" spans="1:5" x14ac:dyDescent="0.3">
      <c r="A2382" t="s">
        <v>27121</v>
      </c>
      <c r="B2382">
        <v>4131640</v>
      </c>
      <c r="C2382">
        <v>7500000</v>
      </c>
      <c r="D2382">
        <f t="shared" si="74"/>
        <v>-3368360</v>
      </c>
      <c r="E2382">
        <f t="shared" si="75"/>
        <v>-44.911466666666669</v>
      </c>
    </row>
    <row r="2383" spans="1:5" x14ac:dyDescent="0.3">
      <c r="A2383" t="s">
        <v>27480</v>
      </c>
      <c r="B2383">
        <v>123777</v>
      </c>
      <c r="C2383">
        <v>3500000</v>
      </c>
      <c r="D2383">
        <f t="shared" si="74"/>
        <v>-3376223</v>
      </c>
      <c r="E2383">
        <f t="shared" si="75"/>
        <v>-96.463514285714282</v>
      </c>
    </row>
    <row r="2384" spans="1:5" x14ac:dyDescent="0.3">
      <c r="A2384" t="s">
        <v>26946</v>
      </c>
      <c r="B2384">
        <v>6619173</v>
      </c>
      <c r="C2384">
        <v>10000000</v>
      </c>
      <c r="D2384">
        <f t="shared" si="74"/>
        <v>-3380827</v>
      </c>
      <c r="E2384">
        <f t="shared" si="75"/>
        <v>-33.80827</v>
      </c>
    </row>
    <row r="2385" spans="1:5" x14ac:dyDescent="0.3">
      <c r="A2385" t="s">
        <v>26572</v>
      </c>
      <c r="B2385">
        <v>11614236</v>
      </c>
      <c r="C2385">
        <v>15000000</v>
      </c>
      <c r="D2385">
        <f t="shared" si="74"/>
        <v>-3385764</v>
      </c>
      <c r="E2385">
        <f t="shared" si="75"/>
        <v>-22.571759999999998</v>
      </c>
    </row>
    <row r="2386" spans="1:5" x14ac:dyDescent="0.3">
      <c r="A2386" t="s">
        <v>27478</v>
      </c>
      <c r="B2386">
        <v>101228</v>
      </c>
      <c r="C2386">
        <v>3500000</v>
      </c>
      <c r="D2386">
        <f t="shared" si="74"/>
        <v>-3398772</v>
      </c>
      <c r="E2386">
        <f t="shared" si="75"/>
        <v>-97.107771428571425</v>
      </c>
    </row>
    <row r="2387" spans="1:5" x14ac:dyDescent="0.3">
      <c r="A2387" t="s">
        <v>27010</v>
      </c>
      <c r="B2387">
        <v>2600000</v>
      </c>
      <c r="C2387">
        <v>6000000</v>
      </c>
      <c r="D2387">
        <f t="shared" si="74"/>
        <v>-3400000</v>
      </c>
      <c r="E2387">
        <f t="shared" si="75"/>
        <v>-56.666666666666664</v>
      </c>
    </row>
    <row r="2388" spans="1:5" x14ac:dyDescent="0.3">
      <c r="A2388" t="s">
        <v>25188</v>
      </c>
      <c r="B2388">
        <v>31598308</v>
      </c>
      <c r="C2388">
        <v>35000000</v>
      </c>
      <c r="D2388">
        <f t="shared" si="74"/>
        <v>-3401692</v>
      </c>
      <c r="E2388">
        <f t="shared" si="75"/>
        <v>-9.7191200000000002</v>
      </c>
    </row>
    <row r="2389" spans="1:5" x14ac:dyDescent="0.3">
      <c r="A2389" t="s">
        <v>27479</v>
      </c>
      <c r="B2389">
        <v>96793</v>
      </c>
      <c r="C2389">
        <v>3500000</v>
      </c>
      <c r="D2389">
        <f t="shared" si="74"/>
        <v>-3403207</v>
      </c>
      <c r="E2389">
        <f t="shared" si="75"/>
        <v>-97.234485714285711</v>
      </c>
    </row>
    <row r="2390" spans="1:5" x14ac:dyDescent="0.3">
      <c r="A2390" t="s">
        <v>27438</v>
      </c>
      <c r="B2390">
        <v>562059</v>
      </c>
      <c r="C2390">
        <v>4000000</v>
      </c>
      <c r="D2390">
        <f t="shared" si="74"/>
        <v>-3437941</v>
      </c>
      <c r="E2390">
        <f t="shared" si="75"/>
        <v>-85.948525000000004</v>
      </c>
    </row>
    <row r="2391" spans="1:5" x14ac:dyDescent="0.3">
      <c r="A2391" t="s">
        <v>25952</v>
      </c>
      <c r="B2391">
        <v>21554585</v>
      </c>
      <c r="C2391">
        <v>25000000</v>
      </c>
      <c r="D2391">
        <f t="shared" si="74"/>
        <v>-3445415</v>
      </c>
      <c r="E2391">
        <f t="shared" si="75"/>
        <v>-13.78166</v>
      </c>
    </row>
    <row r="2392" spans="1:5" x14ac:dyDescent="0.3">
      <c r="A2392" t="s">
        <v>27271</v>
      </c>
      <c r="B2392">
        <v>542860</v>
      </c>
      <c r="C2392">
        <v>4000000</v>
      </c>
      <c r="D2392">
        <f t="shared" si="74"/>
        <v>-3457140</v>
      </c>
      <c r="E2392">
        <f t="shared" si="75"/>
        <v>-86.4285</v>
      </c>
    </row>
    <row r="2393" spans="1:5" x14ac:dyDescent="0.3">
      <c r="A2393" t="s">
        <v>27459</v>
      </c>
      <c r="B2393">
        <v>37606</v>
      </c>
      <c r="C2393">
        <v>3500000</v>
      </c>
      <c r="D2393">
        <f t="shared" si="74"/>
        <v>-3462394</v>
      </c>
      <c r="E2393">
        <f t="shared" si="75"/>
        <v>-98.925542857142858</v>
      </c>
    </row>
    <row r="2394" spans="1:5" x14ac:dyDescent="0.3">
      <c r="A2394" t="s">
        <v>26737</v>
      </c>
      <c r="B2394">
        <v>9030581</v>
      </c>
      <c r="C2394">
        <v>12500000</v>
      </c>
      <c r="D2394">
        <f t="shared" si="74"/>
        <v>-3469419</v>
      </c>
      <c r="E2394">
        <f t="shared" si="75"/>
        <v>-27.755351999999998</v>
      </c>
    </row>
    <row r="2395" spans="1:5" x14ac:dyDescent="0.3">
      <c r="A2395" t="s">
        <v>27481</v>
      </c>
      <c r="B2395">
        <v>29233</v>
      </c>
      <c r="C2395">
        <v>3500000</v>
      </c>
      <c r="D2395">
        <f t="shared" si="74"/>
        <v>-3470767</v>
      </c>
      <c r="E2395">
        <f t="shared" si="75"/>
        <v>-99.164771428571427</v>
      </c>
    </row>
    <row r="2396" spans="1:5" x14ac:dyDescent="0.3">
      <c r="A2396" t="s">
        <v>25713</v>
      </c>
      <c r="B2396">
        <v>26525834</v>
      </c>
      <c r="C2396">
        <v>30000000</v>
      </c>
      <c r="D2396">
        <f t="shared" si="74"/>
        <v>-3474166</v>
      </c>
      <c r="E2396">
        <f t="shared" si="75"/>
        <v>-11.580553333333334</v>
      </c>
    </row>
    <row r="2397" spans="1:5" x14ac:dyDescent="0.3">
      <c r="A2397" t="s">
        <v>26949</v>
      </c>
      <c r="B2397">
        <v>6491350</v>
      </c>
      <c r="C2397">
        <v>10000000</v>
      </c>
      <c r="D2397">
        <f t="shared" si="74"/>
        <v>-3508650</v>
      </c>
      <c r="E2397">
        <f t="shared" si="75"/>
        <v>-35.086500000000001</v>
      </c>
    </row>
    <row r="2398" spans="1:5" x14ac:dyDescent="0.3">
      <c r="A2398" t="s">
        <v>26979</v>
      </c>
      <c r="B2398">
        <v>1474508</v>
      </c>
      <c r="C2398">
        <v>5000000</v>
      </c>
      <c r="D2398">
        <f t="shared" si="74"/>
        <v>-3525492</v>
      </c>
      <c r="E2398">
        <f t="shared" si="75"/>
        <v>-70.509839999999997</v>
      </c>
    </row>
    <row r="2399" spans="1:5" x14ac:dyDescent="0.3">
      <c r="A2399" t="s">
        <v>24377</v>
      </c>
      <c r="B2399">
        <v>126464904</v>
      </c>
      <c r="C2399">
        <v>130000000</v>
      </c>
      <c r="D2399">
        <f t="shared" si="74"/>
        <v>-3535096</v>
      </c>
      <c r="E2399">
        <f t="shared" si="75"/>
        <v>-2.7193046153846154</v>
      </c>
    </row>
    <row r="2400" spans="1:5" x14ac:dyDescent="0.3">
      <c r="A2400" t="s">
        <v>24880</v>
      </c>
      <c r="B2400">
        <v>56443482</v>
      </c>
      <c r="C2400">
        <v>60000000</v>
      </c>
      <c r="D2400">
        <f t="shared" si="74"/>
        <v>-3556518</v>
      </c>
      <c r="E2400">
        <f t="shared" si="75"/>
        <v>-5.92753</v>
      </c>
    </row>
    <row r="2401" spans="1:5" x14ac:dyDescent="0.3">
      <c r="A2401" t="s">
        <v>27060</v>
      </c>
      <c r="B2401">
        <v>4992159</v>
      </c>
      <c r="C2401">
        <v>8550000</v>
      </c>
      <c r="D2401">
        <f t="shared" si="74"/>
        <v>-3557841</v>
      </c>
      <c r="E2401">
        <f t="shared" si="75"/>
        <v>-41.612175438596495</v>
      </c>
    </row>
    <row r="2402" spans="1:5" x14ac:dyDescent="0.3">
      <c r="A2402" t="s">
        <v>27439</v>
      </c>
      <c r="B2402">
        <v>399793</v>
      </c>
      <c r="C2402">
        <v>4000000</v>
      </c>
      <c r="D2402">
        <f t="shared" si="74"/>
        <v>-3600207</v>
      </c>
      <c r="E2402">
        <f t="shared" si="75"/>
        <v>-90.005175000000008</v>
      </c>
    </row>
    <row r="2403" spans="1:5" x14ac:dyDescent="0.3">
      <c r="A2403" t="s">
        <v>26649</v>
      </c>
      <c r="B2403">
        <v>10397365</v>
      </c>
      <c r="C2403">
        <v>14000000</v>
      </c>
      <c r="D2403">
        <f t="shared" si="74"/>
        <v>-3602635</v>
      </c>
      <c r="E2403">
        <f t="shared" si="75"/>
        <v>-25.733107142857143</v>
      </c>
    </row>
    <row r="2404" spans="1:5" x14ac:dyDescent="0.3">
      <c r="A2404" t="s">
        <v>27702</v>
      </c>
      <c r="B2404">
        <v>375723</v>
      </c>
      <c r="C2404">
        <v>4000000</v>
      </c>
      <c r="D2404">
        <f t="shared" si="74"/>
        <v>-3624277</v>
      </c>
      <c r="E2404">
        <f t="shared" si="75"/>
        <v>-90.606925000000004</v>
      </c>
    </row>
    <row r="2405" spans="1:5" x14ac:dyDescent="0.3">
      <c r="A2405" t="s">
        <v>27440</v>
      </c>
      <c r="B2405">
        <v>371897</v>
      </c>
      <c r="C2405">
        <v>4000000</v>
      </c>
      <c r="D2405">
        <f t="shared" si="74"/>
        <v>-3628103</v>
      </c>
      <c r="E2405">
        <f t="shared" si="75"/>
        <v>-90.702574999999996</v>
      </c>
    </row>
    <row r="2406" spans="1:5" x14ac:dyDescent="0.3">
      <c r="A2406" t="s">
        <v>27214</v>
      </c>
      <c r="B2406">
        <v>871577</v>
      </c>
      <c r="C2406">
        <v>4500000</v>
      </c>
      <c r="D2406">
        <f t="shared" si="74"/>
        <v>-3628423</v>
      </c>
      <c r="E2406">
        <f t="shared" si="75"/>
        <v>-80.631622222222219</v>
      </c>
    </row>
    <row r="2407" spans="1:5" x14ac:dyDescent="0.3">
      <c r="A2407" t="s">
        <v>24409</v>
      </c>
      <c r="B2407">
        <v>106369117</v>
      </c>
      <c r="C2407">
        <v>110000000</v>
      </c>
      <c r="D2407">
        <f t="shared" si="74"/>
        <v>-3630883</v>
      </c>
      <c r="E2407">
        <f t="shared" si="75"/>
        <v>-3.3008027272727274</v>
      </c>
    </row>
    <row r="2408" spans="1:5" x14ac:dyDescent="0.3">
      <c r="A2408" t="s">
        <v>27032</v>
      </c>
      <c r="B2408">
        <v>4350774</v>
      </c>
      <c r="C2408">
        <v>8000000</v>
      </c>
      <c r="D2408">
        <f t="shared" si="74"/>
        <v>-3649226</v>
      </c>
      <c r="E2408">
        <f t="shared" si="75"/>
        <v>-45.615324999999999</v>
      </c>
    </row>
    <row r="2409" spans="1:5" x14ac:dyDescent="0.3">
      <c r="A2409" t="s">
        <v>27622</v>
      </c>
      <c r="B2409">
        <v>100669</v>
      </c>
      <c r="C2409">
        <v>3800000</v>
      </c>
      <c r="D2409">
        <f t="shared" si="74"/>
        <v>-3699331</v>
      </c>
      <c r="E2409">
        <f t="shared" si="75"/>
        <v>-97.350815789473685</v>
      </c>
    </row>
    <row r="2410" spans="1:5" x14ac:dyDescent="0.3">
      <c r="A2410" t="s">
        <v>25407</v>
      </c>
      <c r="B2410">
        <v>35287788</v>
      </c>
      <c r="C2410">
        <v>39000000</v>
      </c>
      <c r="D2410">
        <f t="shared" si="74"/>
        <v>-3712212</v>
      </c>
      <c r="E2410">
        <f t="shared" si="75"/>
        <v>-9.5184923076923091</v>
      </c>
    </row>
    <row r="2411" spans="1:5" x14ac:dyDescent="0.3">
      <c r="A2411" t="s">
        <v>27176</v>
      </c>
      <c r="B2411">
        <v>1110286</v>
      </c>
      <c r="C2411">
        <v>4825000</v>
      </c>
      <c r="D2411">
        <f t="shared" si="74"/>
        <v>-3714714</v>
      </c>
      <c r="E2411">
        <f t="shared" si="75"/>
        <v>-76.98889119170984</v>
      </c>
    </row>
    <row r="2412" spans="1:5" x14ac:dyDescent="0.3">
      <c r="A2412" t="s">
        <v>25338</v>
      </c>
      <c r="B2412">
        <v>36283504</v>
      </c>
      <c r="C2412">
        <v>40000000</v>
      </c>
      <c r="D2412">
        <f t="shared" si="74"/>
        <v>-3716496</v>
      </c>
      <c r="E2412">
        <f t="shared" si="75"/>
        <v>-9.2912400000000002</v>
      </c>
    </row>
    <row r="2413" spans="1:5" x14ac:dyDescent="0.3">
      <c r="A2413" t="s">
        <v>27375</v>
      </c>
      <c r="B2413">
        <v>274385</v>
      </c>
      <c r="C2413">
        <v>4000000</v>
      </c>
      <c r="D2413">
        <f t="shared" si="74"/>
        <v>-3725615</v>
      </c>
      <c r="E2413">
        <f t="shared" si="75"/>
        <v>-93.140374999999992</v>
      </c>
    </row>
    <row r="2414" spans="1:5" x14ac:dyDescent="0.3">
      <c r="A2414" t="s">
        <v>25809</v>
      </c>
      <c r="B2414">
        <v>24268828</v>
      </c>
      <c r="C2414">
        <v>28000000</v>
      </c>
      <c r="D2414">
        <f t="shared" si="74"/>
        <v>-3731172</v>
      </c>
      <c r="E2414">
        <f t="shared" si="75"/>
        <v>-13.325614285714286</v>
      </c>
    </row>
    <row r="2415" spans="1:5" x14ac:dyDescent="0.3">
      <c r="A2415" t="s">
        <v>24730</v>
      </c>
      <c r="B2415">
        <v>66257002</v>
      </c>
      <c r="C2415">
        <v>70000000</v>
      </c>
      <c r="D2415">
        <f t="shared" si="74"/>
        <v>-3742998</v>
      </c>
      <c r="E2415">
        <f t="shared" si="75"/>
        <v>-5.3471400000000004</v>
      </c>
    </row>
    <row r="2416" spans="1:5" x14ac:dyDescent="0.3">
      <c r="A2416" t="s">
        <v>26219</v>
      </c>
      <c r="B2416">
        <v>16248701</v>
      </c>
      <c r="C2416">
        <v>20000000</v>
      </c>
      <c r="D2416">
        <f t="shared" si="74"/>
        <v>-3751299</v>
      </c>
      <c r="E2416">
        <f t="shared" si="75"/>
        <v>-18.756495000000001</v>
      </c>
    </row>
    <row r="2417" spans="1:5" x14ac:dyDescent="0.3">
      <c r="A2417" t="s">
        <v>26989</v>
      </c>
      <c r="B2417">
        <v>228524</v>
      </c>
      <c r="C2417">
        <v>4000000</v>
      </c>
      <c r="D2417">
        <f t="shared" si="74"/>
        <v>-3771476</v>
      </c>
      <c r="E2417">
        <f t="shared" si="75"/>
        <v>-94.286900000000003</v>
      </c>
    </row>
    <row r="2418" spans="1:5" x14ac:dyDescent="0.3">
      <c r="A2418" t="s">
        <v>27392</v>
      </c>
      <c r="B2418">
        <v>727883</v>
      </c>
      <c r="C2418">
        <v>4500000</v>
      </c>
      <c r="D2418">
        <f t="shared" si="74"/>
        <v>-3772117</v>
      </c>
      <c r="E2418">
        <f t="shared" si="75"/>
        <v>-83.824822222222224</v>
      </c>
    </row>
    <row r="2419" spans="1:5" x14ac:dyDescent="0.3">
      <c r="A2419" t="s">
        <v>27461</v>
      </c>
      <c r="B2419">
        <v>19959</v>
      </c>
      <c r="C2419">
        <v>3800000</v>
      </c>
      <c r="D2419">
        <f t="shared" si="74"/>
        <v>-3780041</v>
      </c>
      <c r="E2419">
        <f t="shared" si="75"/>
        <v>-99.474763157894742</v>
      </c>
    </row>
    <row r="2420" spans="1:5" x14ac:dyDescent="0.3">
      <c r="A2420" t="s">
        <v>27457</v>
      </c>
      <c r="B2420">
        <v>14873</v>
      </c>
      <c r="C2420">
        <v>3800000</v>
      </c>
      <c r="D2420">
        <f t="shared" si="74"/>
        <v>-3785127</v>
      </c>
      <c r="E2420">
        <f t="shared" si="75"/>
        <v>-99.608605263157884</v>
      </c>
    </row>
    <row r="2421" spans="1:5" x14ac:dyDescent="0.3">
      <c r="A2421" t="s">
        <v>27393</v>
      </c>
      <c r="B2421">
        <v>713413</v>
      </c>
      <c r="C2421">
        <v>4500000</v>
      </c>
      <c r="D2421">
        <f t="shared" si="74"/>
        <v>-3786587</v>
      </c>
      <c r="E2421">
        <f t="shared" si="75"/>
        <v>-84.146377777777786</v>
      </c>
    </row>
    <row r="2422" spans="1:5" x14ac:dyDescent="0.3">
      <c r="A2422" t="s">
        <v>27258</v>
      </c>
      <c r="B2422">
        <v>2207975</v>
      </c>
      <c r="C2422">
        <v>6000000</v>
      </c>
      <c r="D2422">
        <f t="shared" si="74"/>
        <v>-3792025</v>
      </c>
      <c r="E2422">
        <f t="shared" si="75"/>
        <v>-63.200416666666669</v>
      </c>
    </row>
    <row r="2423" spans="1:5" x14ac:dyDescent="0.3">
      <c r="A2423" t="s">
        <v>26261</v>
      </c>
      <c r="B2423">
        <v>6201757</v>
      </c>
      <c r="C2423">
        <v>10000000</v>
      </c>
      <c r="D2423">
        <f t="shared" si="74"/>
        <v>-3798243</v>
      </c>
      <c r="E2423">
        <f t="shared" si="75"/>
        <v>-37.982430000000001</v>
      </c>
    </row>
    <row r="2424" spans="1:5" x14ac:dyDescent="0.3">
      <c r="A2424" t="s">
        <v>26951</v>
      </c>
      <c r="B2424">
        <v>6197866</v>
      </c>
      <c r="C2424">
        <v>10000000</v>
      </c>
      <c r="D2424">
        <f t="shared" si="74"/>
        <v>-3802134</v>
      </c>
      <c r="E2424">
        <f t="shared" si="75"/>
        <v>-38.021339999999995</v>
      </c>
    </row>
    <row r="2425" spans="1:5" x14ac:dyDescent="0.3">
      <c r="A2425" t="s">
        <v>27444</v>
      </c>
      <c r="B2425">
        <v>185577</v>
      </c>
      <c r="C2425">
        <v>4000000</v>
      </c>
      <c r="D2425">
        <f t="shared" si="74"/>
        <v>-3814423</v>
      </c>
      <c r="E2425">
        <f t="shared" si="75"/>
        <v>-95.360574999999997</v>
      </c>
    </row>
    <row r="2426" spans="1:5" x14ac:dyDescent="0.3">
      <c r="A2426" t="s">
        <v>27450</v>
      </c>
      <c r="B2426">
        <v>146402</v>
      </c>
      <c r="C2426">
        <v>4000000</v>
      </c>
      <c r="D2426">
        <f t="shared" si="74"/>
        <v>-3853598</v>
      </c>
      <c r="E2426">
        <f t="shared" si="75"/>
        <v>-96.339950000000002</v>
      </c>
    </row>
    <row r="2427" spans="1:5" x14ac:dyDescent="0.3">
      <c r="A2427" t="s">
        <v>26575</v>
      </c>
      <c r="B2427">
        <v>11144518</v>
      </c>
      <c r="C2427">
        <v>15000000</v>
      </c>
      <c r="D2427">
        <f t="shared" si="74"/>
        <v>-3855482</v>
      </c>
      <c r="E2427">
        <f t="shared" si="75"/>
        <v>-25.703213333333334</v>
      </c>
    </row>
    <row r="2428" spans="1:5" x14ac:dyDescent="0.3">
      <c r="A2428" t="s">
        <v>27456</v>
      </c>
      <c r="B2428">
        <v>143653</v>
      </c>
      <c r="C2428">
        <v>4000000</v>
      </c>
      <c r="D2428">
        <f t="shared" si="74"/>
        <v>-3856347</v>
      </c>
      <c r="E2428">
        <f t="shared" si="75"/>
        <v>-96.408675000000002</v>
      </c>
    </row>
    <row r="2429" spans="1:5" x14ac:dyDescent="0.3">
      <c r="A2429" t="s">
        <v>26796</v>
      </c>
      <c r="B2429">
        <v>8134217</v>
      </c>
      <c r="C2429">
        <v>12000000</v>
      </c>
      <c r="D2429">
        <f t="shared" si="74"/>
        <v>-3865783</v>
      </c>
      <c r="E2429">
        <f t="shared" si="75"/>
        <v>-32.214858333333332</v>
      </c>
    </row>
    <row r="2430" spans="1:5" x14ac:dyDescent="0.3">
      <c r="A2430" t="s">
        <v>27218</v>
      </c>
      <c r="B2430">
        <v>2122561</v>
      </c>
      <c r="C2430">
        <v>6000000</v>
      </c>
      <c r="D2430">
        <f t="shared" si="74"/>
        <v>-3877439</v>
      </c>
      <c r="E2430">
        <f t="shared" si="75"/>
        <v>-64.623983333333328</v>
      </c>
    </row>
    <row r="2431" spans="1:5" x14ac:dyDescent="0.3">
      <c r="A2431" t="s">
        <v>27407</v>
      </c>
      <c r="B2431">
        <v>101055</v>
      </c>
      <c r="C2431">
        <v>4000000</v>
      </c>
      <c r="D2431">
        <f t="shared" si="74"/>
        <v>-3898945</v>
      </c>
      <c r="E2431">
        <f t="shared" si="75"/>
        <v>-97.473624999999998</v>
      </c>
    </row>
    <row r="2432" spans="1:5" x14ac:dyDescent="0.3">
      <c r="A2432" t="s">
        <v>27445</v>
      </c>
      <c r="B2432">
        <v>100412</v>
      </c>
      <c r="C2432">
        <v>4000000</v>
      </c>
      <c r="D2432">
        <f t="shared" si="74"/>
        <v>-3899588</v>
      </c>
      <c r="E2432">
        <f t="shared" si="75"/>
        <v>-97.489699999999999</v>
      </c>
    </row>
    <row r="2433" spans="1:5" x14ac:dyDescent="0.3">
      <c r="A2433" t="s">
        <v>27360</v>
      </c>
      <c r="B2433">
        <v>1100000</v>
      </c>
      <c r="C2433">
        <v>5000000</v>
      </c>
      <c r="D2433">
        <f t="shared" si="74"/>
        <v>-3900000</v>
      </c>
      <c r="E2433">
        <f t="shared" si="75"/>
        <v>-78</v>
      </c>
    </row>
    <row r="2434" spans="1:5" x14ac:dyDescent="0.3">
      <c r="A2434" t="s">
        <v>27359</v>
      </c>
      <c r="B2434">
        <v>1082044</v>
      </c>
      <c r="C2434">
        <v>5000000</v>
      </c>
      <c r="D2434">
        <f t="shared" ref="D2434:D2497" si="76">B2434-C2434</f>
        <v>-3917956</v>
      </c>
      <c r="E2434">
        <f t="shared" ref="E2434:E2497" si="77">(D2434/C2434)*100</f>
        <v>-78.359120000000004</v>
      </c>
    </row>
    <row r="2435" spans="1:5" x14ac:dyDescent="0.3">
      <c r="A2435" t="s">
        <v>27260</v>
      </c>
      <c r="B2435">
        <v>2077046</v>
      </c>
      <c r="C2435">
        <v>6000000</v>
      </c>
      <c r="D2435">
        <f t="shared" si="76"/>
        <v>-3922954</v>
      </c>
      <c r="E2435">
        <f t="shared" si="77"/>
        <v>-65.382566666666662</v>
      </c>
    </row>
    <row r="2436" spans="1:5" x14ac:dyDescent="0.3">
      <c r="A2436" t="s">
        <v>27286</v>
      </c>
      <c r="B2436">
        <v>1056102</v>
      </c>
      <c r="C2436">
        <v>5000000</v>
      </c>
      <c r="D2436">
        <f t="shared" si="76"/>
        <v>-3943898</v>
      </c>
      <c r="E2436">
        <f t="shared" si="77"/>
        <v>-78.877960000000002</v>
      </c>
    </row>
    <row r="2437" spans="1:5" x14ac:dyDescent="0.3">
      <c r="A2437" t="s">
        <v>26952</v>
      </c>
      <c r="B2437">
        <v>6044618</v>
      </c>
      <c r="C2437">
        <v>10000000</v>
      </c>
      <c r="D2437">
        <f t="shared" si="76"/>
        <v>-3955382</v>
      </c>
      <c r="E2437">
        <f t="shared" si="77"/>
        <v>-39.553820000000002</v>
      </c>
    </row>
    <row r="2438" spans="1:5" x14ac:dyDescent="0.3">
      <c r="A2438" t="s">
        <v>25462</v>
      </c>
      <c r="B2438">
        <v>33037754</v>
      </c>
      <c r="C2438">
        <v>37000000</v>
      </c>
      <c r="D2438">
        <f t="shared" si="76"/>
        <v>-3962246</v>
      </c>
      <c r="E2438">
        <f t="shared" si="77"/>
        <v>-10.708772972972973</v>
      </c>
    </row>
    <row r="2439" spans="1:5" x14ac:dyDescent="0.3">
      <c r="A2439" t="s">
        <v>27259</v>
      </c>
      <c r="B2439">
        <v>2025238</v>
      </c>
      <c r="C2439">
        <v>6000000</v>
      </c>
      <c r="D2439">
        <f t="shared" si="76"/>
        <v>-3974762</v>
      </c>
      <c r="E2439">
        <f t="shared" si="77"/>
        <v>-66.24603333333333</v>
      </c>
    </row>
    <row r="2440" spans="1:5" x14ac:dyDescent="0.3">
      <c r="A2440" t="s">
        <v>27453</v>
      </c>
      <c r="B2440">
        <v>20262</v>
      </c>
      <c r="C2440">
        <v>4000000</v>
      </c>
      <c r="D2440">
        <f t="shared" si="76"/>
        <v>-3979738</v>
      </c>
      <c r="E2440">
        <f t="shared" si="77"/>
        <v>-99.49345000000001</v>
      </c>
    </row>
    <row r="2441" spans="1:5" x14ac:dyDescent="0.3">
      <c r="A2441" t="s">
        <v>27452</v>
      </c>
      <c r="B2441">
        <v>12836</v>
      </c>
      <c r="C2441">
        <v>4000000</v>
      </c>
      <c r="D2441">
        <f t="shared" si="76"/>
        <v>-3987164</v>
      </c>
      <c r="E2441">
        <f t="shared" si="77"/>
        <v>-99.679100000000005</v>
      </c>
    </row>
    <row r="2442" spans="1:5" x14ac:dyDescent="0.3">
      <c r="A2442" t="s">
        <v>27196</v>
      </c>
      <c r="B2442">
        <v>8060</v>
      </c>
      <c r="C2442">
        <v>4000000</v>
      </c>
      <c r="D2442">
        <f t="shared" si="76"/>
        <v>-3991940</v>
      </c>
      <c r="E2442">
        <f t="shared" si="77"/>
        <v>-99.798500000000004</v>
      </c>
    </row>
    <row r="2443" spans="1:5" x14ac:dyDescent="0.3">
      <c r="A2443" t="s">
        <v>27454</v>
      </c>
      <c r="B2443">
        <v>4063</v>
      </c>
      <c r="C2443">
        <v>4000000</v>
      </c>
      <c r="D2443">
        <f t="shared" si="76"/>
        <v>-3995937</v>
      </c>
      <c r="E2443">
        <f t="shared" si="77"/>
        <v>-99.898425000000003</v>
      </c>
    </row>
    <row r="2444" spans="1:5" x14ac:dyDescent="0.3">
      <c r="A2444" t="s">
        <v>24872</v>
      </c>
      <c r="B2444">
        <v>55994557</v>
      </c>
      <c r="C2444">
        <v>60000000</v>
      </c>
      <c r="D2444">
        <f t="shared" si="76"/>
        <v>-4005443</v>
      </c>
      <c r="E2444">
        <f t="shared" si="77"/>
        <v>-6.6757383333333333</v>
      </c>
    </row>
    <row r="2445" spans="1:5" x14ac:dyDescent="0.3">
      <c r="A2445" t="s">
        <v>27382</v>
      </c>
      <c r="B2445">
        <v>778565</v>
      </c>
      <c r="C2445">
        <v>4800000</v>
      </c>
      <c r="D2445">
        <f t="shared" si="76"/>
        <v>-4021435</v>
      </c>
      <c r="E2445">
        <f t="shared" si="77"/>
        <v>-83.779895833333327</v>
      </c>
    </row>
    <row r="2446" spans="1:5" x14ac:dyDescent="0.3">
      <c r="A2446" t="s">
        <v>26735</v>
      </c>
      <c r="B2446">
        <v>11956207</v>
      </c>
      <c r="C2446">
        <v>16000000</v>
      </c>
      <c r="D2446">
        <f t="shared" si="76"/>
        <v>-4043793</v>
      </c>
      <c r="E2446">
        <f t="shared" si="77"/>
        <v>-25.27370625</v>
      </c>
    </row>
    <row r="2447" spans="1:5" x14ac:dyDescent="0.3">
      <c r="A2447" t="s">
        <v>27053</v>
      </c>
      <c r="B2447">
        <v>4440055</v>
      </c>
      <c r="C2447">
        <v>8500000</v>
      </c>
      <c r="D2447">
        <f t="shared" si="76"/>
        <v>-4059945</v>
      </c>
      <c r="E2447">
        <f t="shared" si="77"/>
        <v>-47.76405882352941</v>
      </c>
    </row>
    <row r="2448" spans="1:5" x14ac:dyDescent="0.3">
      <c r="A2448" t="s">
        <v>26052</v>
      </c>
      <c r="B2448">
        <v>18934858</v>
      </c>
      <c r="C2448">
        <v>23000000</v>
      </c>
      <c r="D2448">
        <f t="shared" si="76"/>
        <v>-4065142</v>
      </c>
      <c r="E2448">
        <f t="shared" si="77"/>
        <v>-17.674530434782611</v>
      </c>
    </row>
    <row r="2449" spans="1:5" x14ac:dyDescent="0.3">
      <c r="A2449" t="s">
        <v>25584</v>
      </c>
      <c r="B2449">
        <v>28927720</v>
      </c>
      <c r="C2449">
        <v>33000000</v>
      </c>
      <c r="D2449">
        <f t="shared" si="76"/>
        <v>-4072280</v>
      </c>
      <c r="E2449">
        <f t="shared" si="77"/>
        <v>-12.340242424242424</v>
      </c>
    </row>
    <row r="2450" spans="1:5" x14ac:dyDescent="0.3">
      <c r="A2450" t="s">
        <v>27168</v>
      </c>
      <c r="B2450">
        <v>2921738</v>
      </c>
      <c r="C2450">
        <v>7000000</v>
      </c>
      <c r="D2450">
        <f t="shared" si="76"/>
        <v>-4078262</v>
      </c>
      <c r="E2450">
        <f t="shared" si="77"/>
        <v>-58.260885714285713</v>
      </c>
    </row>
    <row r="2451" spans="1:5" x14ac:dyDescent="0.3">
      <c r="A2451" t="s">
        <v>26794</v>
      </c>
      <c r="B2451">
        <v>7918283</v>
      </c>
      <c r="C2451">
        <v>12000000</v>
      </c>
      <c r="D2451">
        <f t="shared" si="76"/>
        <v>-4081717</v>
      </c>
      <c r="E2451">
        <f t="shared" si="77"/>
        <v>-34.014308333333332</v>
      </c>
    </row>
    <row r="2452" spans="1:5" x14ac:dyDescent="0.3">
      <c r="A2452" t="s">
        <v>27383</v>
      </c>
      <c r="B2452">
        <v>513836</v>
      </c>
      <c r="C2452">
        <v>4600000</v>
      </c>
      <c r="D2452">
        <f t="shared" si="76"/>
        <v>-4086164</v>
      </c>
      <c r="E2452">
        <f t="shared" si="77"/>
        <v>-88.829652173913047</v>
      </c>
    </row>
    <row r="2453" spans="1:5" x14ac:dyDescent="0.3">
      <c r="A2453" t="s">
        <v>24514</v>
      </c>
      <c r="B2453">
        <v>85884815</v>
      </c>
      <c r="C2453">
        <v>90000000</v>
      </c>
      <c r="D2453">
        <f t="shared" si="76"/>
        <v>-4115185</v>
      </c>
      <c r="E2453">
        <f t="shared" si="77"/>
        <v>-4.5724277777777784</v>
      </c>
    </row>
    <row r="2454" spans="1:5" x14ac:dyDescent="0.3">
      <c r="A2454" t="s">
        <v>27035</v>
      </c>
      <c r="B2454">
        <v>4881867</v>
      </c>
      <c r="C2454">
        <v>9000000</v>
      </c>
      <c r="D2454">
        <f t="shared" si="76"/>
        <v>-4118133</v>
      </c>
      <c r="E2454">
        <f t="shared" si="77"/>
        <v>-45.757033333333332</v>
      </c>
    </row>
    <row r="2455" spans="1:5" x14ac:dyDescent="0.3">
      <c r="A2455" t="s">
        <v>27122</v>
      </c>
      <c r="B2455">
        <v>3347439</v>
      </c>
      <c r="C2455">
        <v>7500000</v>
      </c>
      <c r="D2455">
        <f t="shared" si="76"/>
        <v>-4152561</v>
      </c>
      <c r="E2455">
        <f t="shared" si="77"/>
        <v>-55.36748</v>
      </c>
    </row>
    <row r="2456" spans="1:5" x14ac:dyDescent="0.3">
      <c r="A2456" t="s">
        <v>27384</v>
      </c>
      <c r="B2456">
        <v>434417</v>
      </c>
      <c r="C2456">
        <v>4600000</v>
      </c>
      <c r="D2456">
        <f t="shared" si="76"/>
        <v>-4165583</v>
      </c>
      <c r="E2456">
        <f t="shared" si="77"/>
        <v>-90.556152173913034</v>
      </c>
    </row>
    <row r="2457" spans="1:5" x14ac:dyDescent="0.3">
      <c r="A2457" t="s">
        <v>27365</v>
      </c>
      <c r="B2457">
        <v>830210</v>
      </c>
      <c r="C2457">
        <v>5000000</v>
      </c>
      <c r="D2457">
        <f t="shared" si="76"/>
        <v>-4169790</v>
      </c>
      <c r="E2457">
        <f t="shared" si="77"/>
        <v>-83.395799999999994</v>
      </c>
    </row>
    <row r="2458" spans="1:5" x14ac:dyDescent="0.3">
      <c r="A2458" t="s">
        <v>27013</v>
      </c>
      <c r="B2458">
        <v>3047539</v>
      </c>
      <c r="C2458">
        <v>7217600</v>
      </c>
      <c r="D2458">
        <f t="shared" si="76"/>
        <v>-4170061</v>
      </c>
      <c r="E2458">
        <f t="shared" si="77"/>
        <v>-57.776282974950121</v>
      </c>
    </row>
    <row r="2459" spans="1:5" x14ac:dyDescent="0.3">
      <c r="A2459" t="s">
        <v>26218</v>
      </c>
      <c r="B2459">
        <v>15797907</v>
      </c>
      <c r="C2459">
        <v>20000000</v>
      </c>
      <c r="D2459">
        <f t="shared" si="76"/>
        <v>-4202093</v>
      </c>
      <c r="E2459">
        <f t="shared" si="77"/>
        <v>-21.010465</v>
      </c>
    </row>
    <row r="2460" spans="1:5" x14ac:dyDescent="0.3">
      <c r="A2460" t="s">
        <v>27283</v>
      </c>
      <c r="B2460">
        <v>1292119</v>
      </c>
      <c r="C2460">
        <v>5500000</v>
      </c>
      <c r="D2460">
        <f t="shared" si="76"/>
        <v>-4207881</v>
      </c>
      <c r="E2460">
        <f t="shared" si="77"/>
        <v>-76.506927272727282</v>
      </c>
    </row>
    <row r="2461" spans="1:5" x14ac:dyDescent="0.3">
      <c r="A2461" t="s">
        <v>27210</v>
      </c>
      <c r="B2461">
        <v>2268296</v>
      </c>
      <c r="C2461">
        <v>6500000</v>
      </c>
      <c r="D2461">
        <f t="shared" si="76"/>
        <v>-4231704</v>
      </c>
      <c r="E2461">
        <f t="shared" si="77"/>
        <v>-65.103138461538464</v>
      </c>
    </row>
    <row r="2462" spans="1:5" x14ac:dyDescent="0.3">
      <c r="A2462" t="s">
        <v>26574</v>
      </c>
      <c r="B2462">
        <v>10763469</v>
      </c>
      <c r="C2462">
        <v>15000000</v>
      </c>
      <c r="D2462">
        <f t="shared" si="76"/>
        <v>-4236531</v>
      </c>
      <c r="E2462">
        <f t="shared" si="77"/>
        <v>-28.243539999999999</v>
      </c>
    </row>
    <row r="2463" spans="1:5" x14ac:dyDescent="0.3">
      <c r="A2463" t="s">
        <v>26658</v>
      </c>
      <c r="B2463">
        <v>3958500</v>
      </c>
      <c r="C2463">
        <v>8200000</v>
      </c>
      <c r="D2463">
        <f t="shared" si="76"/>
        <v>-4241500</v>
      </c>
      <c r="E2463">
        <f t="shared" si="77"/>
        <v>-51.725609756097555</v>
      </c>
    </row>
    <row r="2464" spans="1:5" x14ac:dyDescent="0.3">
      <c r="A2464" t="s">
        <v>27429</v>
      </c>
      <c r="B2464">
        <v>3713002</v>
      </c>
      <c r="C2464">
        <v>8000000</v>
      </c>
      <c r="D2464">
        <f t="shared" si="76"/>
        <v>-4286998</v>
      </c>
      <c r="E2464">
        <f t="shared" si="77"/>
        <v>-53.587474999999998</v>
      </c>
    </row>
    <row r="2465" spans="1:5" x14ac:dyDescent="0.3">
      <c r="A2465" t="s">
        <v>26220</v>
      </c>
      <c r="B2465">
        <v>15712072</v>
      </c>
      <c r="C2465">
        <v>20000000</v>
      </c>
      <c r="D2465">
        <f t="shared" si="76"/>
        <v>-4287928</v>
      </c>
      <c r="E2465">
        <f t="shared" si="77"/>
        <v>-21.439639999999997</v>
      </c>
    </row>
    <row r="2466" spans="1:5" x14ac:dyDescent="0.3">
      <c r="A2466" t="s">
        <v>26418</v>
      </c>
      <c r="B2466">
        <v>12693621</v>
      </c>
      <c r="C2466">
        <v>17000000</v>
      </c>
      <c r="D2466">
        <f t="shared" si="76"/>
        <v>-4306379</v>
      </c>
      <c r="E2466">
        <f t="shared" si="77"/>
        <v>-25.331641176470587</v>
      </c>
    </row>
    <row r="2467" spans="1:5" x14ac:dyDescent="0.3">
      <c r="A2467" t="s">
        <v>25519</v>
      </c>
      <c r="B2467">
        <v>30691439</v>
      </c>
      <c r="C2467">
        <v>35000000</v>
      </c>
      <c r="D2467">
        <f t="shared" si="76"/>
        <v>-4308561</v>
      </c>
      <c r="E2467">
        <f t="shared" si="77"/>
        <v>-12.310174285714286</v>
      </c>
    </row>
    <row r="2468" spans="1:5" x14ac:dyDescent="0.3">
      <c r="A2468" t="s">
        <v>27031</v>
      </c>
      <c r="B2468">
        <v>4681503</v>
      </c>
      <c r="C2468">
        <v>9000000</v>
      </c>
      <c r="D2468">
        <f t="shared" si="76"/>
        <v>-4318497</v>
      </c>
      <c r="E2468">
        <f t="shared" si="77"/>
        <v>-47.9833</v>
      </c>
    </row>
    <row r="2469" spans="1:5" x14ac:dyDescent="0.3">
      <c r="A2469" t="s">
        <v>25521</v>
      </c>
      <c r="B2469">
        <v>30669413</v>
      </c>
      <c r="C2469">
        <v>35000000</v>
      </c>
      <c r="D2469">
        <f t="shared" si="76"/>
        <v>-4330587</v>
      </c>
      <c r="E2469">
        <f t="shared" si="77"/>
        <v>-12.373105714285714</v>
      </c>
    </row>
    <row r="2470" spans="1:5" x14ac:dyDescent="0.3">
      <c r="A2470" t="s">
        <v>26050</v>
      </c>
      <c r="B2470">
        <v>18653615</v>
      </c>
      <c r="C2470">
        <v>23000000</v>
      </c>
      <c r="D2470">
        <f t="shared" si="76"/>
        <v>-4346385</v>
      </c>
      <c r="E2470">
        <f t="shared" si="77"/>
        <v>-18.897326086956522</v>
      </c>
    </row>
    <row r="2471" spans="1:5" x14ac:dyDescent="0.3">
      <c r="A2471" t="s">
        <v>25255</v>
      </c>
      <c r="B2471">
        <v>37652565</v>
      </c>
      <c r="C2471">
        <v>42000000</v>
      </c>
      <c r="D2471">
        <f t="shared" si="76"/>
        <v>-4347435</v>
      </c>
      <c r="E2471">
        <f t="shared" si="77"/>
        <v>-10.351035714285715</v>
      </c>
    </row>
    <row r="2472" spans="1:5" x14ac:dyDescent="0.3">
      <c r="A2472" t="s">
        <v>27012</v>
      </c>
      <c r="B2472">
        <v>3029870</v>
      </c>
      <c r="C2472">
        <v>7400000</v>
      </c>
      <c r="D2472">
        <f t="shared" si="76"/>
        <v>-4370130</v>
      </c>
      <c r="E2472">
        <f t="shared" si="77"/>
        <v>-59.055810810810819</v>
      </c>
    </row>
    <row r="2473" spans="1:5" x14ac:dyDescent="0.3">
      <c r="A2473" t="s">
        <v>27398</v>
      </c>
      <c r="B2473">
        <v>108229</v>
      </c>
      <c r="C2473">
        <v>4500000</v>
      </c>
      <c r="D2473">
        <f t="shared" si="76"/>
        <v>-4391771</v>
      </c>
      <c r="E2473">
        <f t="shared" si="77"/>
        <v>-97.594911111111116</v>
      </c>
    </row>
    <row r="2474" spans="1:5" x14ac:dyDescent="0.3">
      <c r="A2474" t="s">
        <v>27209</v>
      </c>
      <c r="B2474">
        <v>2024854</v>
      </c>
      <c r="C2474">
        <v>6500000</v>
      </c>
      <c r="D2474">
        <f t="shared" si="76"/>
        <v>-4475146</v>
      </c>
      <c r="E2474">
        <f t="shared" si="77"/>
        <v>-68.848399999999998</v>
      </c>
    </row>
    <row r="2475" spans="1:5" x14ac:dyDescent="0.3">
      <c r="A2475" t="s">
        <v>27292</v>
      </c>
      <c r="B2475">
        <v>766487</v>
      </c>
      <c r="C2475">
        <v>5250000</v>
      </c>
      <c r="D2475">
        <f t="shared" si="76"/>
        <v>-4483513</v>
      </c>
      <c r="E2475">
        <f t="shared" si="77"/>
        <v>-85.400247619047619</v>
      </c>
    </row>
    <row r="2476" spans="1:5" x14ac:dyDescent="0.3">
      <c r="A2476" t="s">
        <v>27400</v>
      </c>
      <c r="B2476">
        <v>8691</v>
      </c>
      <c r="C2476">
        <v>4500000</v>
      </c>
      <c r="D2476">
        <f t="shared" si="76"/>
        <v>-4491309</v>
      </c>
      <c r="E2476">
        <f t="shared" si="77"/>
        <v>-99.806866666666679</v>
      </c>
    </row>
    <row r="2477" spans="1:5" x14ac:dyDescent="0.3">
      <c r="A2477" t="s">
        <v>25832</v>
      </c>
      <c r="B2477">
        <v>22494487</v>
      </c>
      <c r="C2477">
        <v>27000000</v>
      </c>
      <c r="D2477">
        <f t="shared" si="76"/>
        <v>-4505513</v>
      </c>
      <c r="E2477">
        <f t="shared" si="77"/>
        <v>-16.687085185185186</v>
      </c>
    </row>
    <row r="2478" spans="1:5" x14ac:dyDescent="0.3">
      <c r="A2478" t="s">
        <v>26578</v>
      </c>
      <c r="B2478">
        <v>10494147</v>
      </c>
      <c r="C2478">
        <v>15000000</v>
      </c>
      <c r="D2478">
        <f t="shared" si="76"/>
        <v>-4505853</v>
      </c>
      <c r="E2478">
        <f t="shared" si="77"/>
        <v>-30.039020000000001</v>
      </c>
    </row>
    <row r="2479" spans="1:5" x14ac:dyDescent="0.3">
      <c r="A2479" t="s">
        <v>26367</v>
      </c>
      <c r="B2479">
        <v>13491653</v>
      </c>
      <c r="C2479">
        <v>18000000</v>
      </c>
      <c r="D2479">
        <f t="shared" si="76"/>
        <v>-4508347</v>
      </c>
      <c r="E2479">
        <f t="shared" si="77"/>
        <v>-25.046372222222224</v>
      </c>
    </row>
    <row r="2480" spans="1:5" x14ac:dyDescent="0.3">
      <c r="A2480" t="s">
        <v>26956</v>
      </c>
      <c r="B2480">
        <v>5484375</v>
      </c>
      <c r="C2480">
        <v>10000000</v>
      </c>
      <c r="D2480">
        <f t="shared" si="76"/>
        <v>-4515625</v>
      </c>
      <c r="E2480">
        <f t="shared" si="77"/>
        <v>-45.15625</v>
      </c>
    </row>
    <row r="2481" spans="1:5" x14ac:dyDescent="0.3">
      <c r="A2481" t="s">
        <v>24918</v>
      </c>
      <c r="B2481">
        <v>25472967</v>
      </c>
      <c r="C2481">
        <v>30000000</v>
      </c>
      <c r="D2481">
        <f t="shared" si="76"/>
        <v>-4527033</v>
      </c>
      <c r="E2481">
        <f t="shared" si="77"/>
        <v>-15.090110000000001</v>
      </c>
    </row>
    <row r="2482" spans="1:5" x14ac:dyDescent="0.3">
      <c r="A2482" t="s">
        <v>26222</v>
      </c>
      <c r="B2482">
        <v>15464026</v>
      </c>
      <c r="C2482">
        <v>20000000</v>
      </c>
      <c r="D2482">
        <f t="shared" si="76"/>
        <v>-4535974</v>
      </c>
      <c r="E2482">
        <f t="shared" si="77"/>
        <v>-22.679869999999998</v>
      </c>
    </row>
    <row r="2483" spans="1:5" x14ac:dyDescent="0.3">
      <c r="A2483" t="s">
        <v>26577</v>
      </c>
      <c r="B2483">
        <v>10443316</v>
      </c>
      <c r="C2483">
        <v>15000000</v>
      </c>
      <c r="D2483">
        <f t="shared" si="76"/>
        <v>-4556684</v>
      </c>
      <c r="E2483">
        <f t="shared" si="77"/>
        <v>-30.377893333333333</v>
      </c>
    </row>
    <row r="2484" spans="1:5" x14ac:dyDescent="0.3">
      <c r="A2484" t="s">
        <v>27088</v>
      </c>
      <c r="B2484">
        <v>3442820</v>
      </c>
      <c r="C2484">
        <v>8000000</v>
      </c>
      <c r="D2484">
        <f t="shared" si="76"/>
        <v>-4557180</v>
      </c>
      <c r="E2484">
        <f t="shared" si="77"/>
        <v>-56.964749999999995</v>
      </c>
    </row>
    <row r="2485" spans="1:5" x14ac:dyDescent="0.3">
      <c r="A2485" t="s">
        <v>26579</v>
      </c>
      <c r="B2485">
        <v>10411980</v>
      </c>
      <c r="C2485">
        <v>15000000</v>
      </c>
      <c r="D2485">
        <f t="shared" si="76"/>
        <v>-4588020</v>
      </c>
      <c r="E2485">
        <f t="shared" si="77"/>
        <v>-30.586799999999997</v>
      </c>
    </row>
    <row r="2486" spans="1:5" x14ac:dyDescent="0.3">
      <c r="A2486" t="s">
        <v>26221</v>
      </c>
      <c r="B2486">
        <v>15408822</v>
      </c>
      <c r="C2486">
        <v>20000000</v>
      </c>
      <c r="D2486">
        <f t="shared" si="76"/>
        <v>-4591178</v>
      </c>
      <c r="E2486">
        <f t="shared" si="77"/>
        <v>-22.95589</v>
      </c>
    </row>
    <row r="2487" spans="1:5" x14ac:dyDescent="0.3">
      <c r="A2487" t="s">
        <v>26650</v>
      </c>
      <c r="B2487">
        <v>9402410</v>
      </c>
      <c r="C2487">
        <v>14000000</v>
      </c>
      <c r="D2487">
        <f t="shared" si="76"/>
        <v>-4597590</v>
      </c>
      <c r="E2487">
        <f t="shared" si="77"/>
        <v>-32.839928571428572</v>
      </c>
    </row>
    <row r="2488" spans="1:5" x14ac:dyDescent="0.3">
      <c r="A2488" t="s">
        <v>26377</v>
      </c>
      <c r="B2488">
        <v>13362308</v>
      </c>
      <c r="C2488">
        <v>18000000</v>
      </c>
      <c r="D2488">
        <f t="shared" si="76"/>
        <v>-4637692</v>
      </c>
      <c r="E2488">
        <f t="shared" si="77"/>
        <v>-25.764955555555559</v>
      </c>
    </row>
    <row r="2489" spans="1:5" x14ac:dyDescent="0.3">
      <c r="A2489" t="s">
        <v>26957</v>
      </c>
      <c r="B2489">
        <v>5348317</v>
      </c>
      <c r="C2489">
        <v>10000000</v>
      </c>
      <c r="D2489">
        <f t="shared" si="76"/>
        <v>-4651683</v>
      </c>
      <c r="E2489">
        <f t="shared" si="77"/>
        <v>-46.516829999999999</v>
      </c>
    </row>
    <row r="2490" spans="1:5" x14ac:dyDescent="0.3">
      <c r="A2490" t="s">
        <v>27264</v>
      </c>
      <c r="B2490">
        <v>1346503</v>
      </c>
      <c r="C2490">
        <v>6000000</v>
      </c>
      <c r="D2490">
        <f t="shared" si="76"/>
        <v>-4653497</v>
      </c>
      <c r="E2490">
        <f t="shared" si="77"/>
        <v>-77.558283333333335</v>
      </c>
    </row>
    <row r="2491" spans="1:5" x14ac:dyDescent="0.3">
      <c r="A2491" t="s">
        <v>27169</v>
      </c>
      <c r="B2491">
        <v>2344847</v>
      </c>
      <c r="C2491">
        <v>7000000</v>
      </c>
      <c r="D2491">
        <f t="shared" si="76"/>
        <v>-4655153</v>
      </c>
      <c r="E2491">
        <f t="shared" si="77"/>
        <v>-66.502185714285716</v>
      </c>
    </row>
    <row r="2492" spans="1:5" x14ac:dyDescent="0.3">
      <c r="A2492" t="s">
        <v>24479</v>
      </c>
      <c r="B2492">
        <v>95328937</v>
      </c>
      <c r="C2492">
        <v>100000000</v>
      </c>
      <c r="D2492">
        <f t="shared" si="76"/>
        <v>-4671063</v>
      </c>
      <c r="E2492">
        <f t="shared" si="77"/>
        <v>-4.6710630000000002</v>
      </c>
    </row>
    <row r="2493" spans="1:5" x14ac:dyDescent="0.3">
      <c r="A2493" t="s">
        <v>27367</v>
      </c>
      <c r="B2493">
        <v>326308</v>
      </c>
      <c r="C2493">
        <v>5000000</v>
      </c>
      <c r="D2493">
        <f t="shared" si="76"/>
        <v>-4673692</v>
      </c>
      <c r="E2493">
        <f t="shared" si="77"/>
        <v>-93.473839999999996</v>
      </c>
    </row>
    <row r="2494" spans="1:5" x14ac:dyDescent="0.3">
      <c r="A2494" t="s">
        <v>25520</v>
      </c>
      <c r="B2494">
        <v>30307804</v>
      </c>
      <c r="C2494">
        <v>35000000</v>
      </c>
      <c r="D2494">
        <f t="shared" si="76"/>
        <v>-4692196</v>
      </c>
      <c r="E2494">
        <f t="shared" si="77"/>
        <v>-13.406274285714288</v>
      </c>
    </row>
    <row r="2495" spans="1:5" x14ac:dyDescent="0.3">
      <c r="A2495" t="s">
        <v>27363</v>
      </c>
      <c r="B2495">
        <v>296665</v>
      </c>
      <c r="C2495">
        <v>5000000</v>
      </c>
      <c r="D2495">
        <f t="shared" si="76"/>
        <v>-4703335</v>
      </c>
      <c r="E2495">
        <f t="shared" si="77"/>
        <v>-94.066699999999997</v>
      </c>
    </row>
    <row r="2496" spans="1:5" x14ac:dyDescent="0.3">
      <c r="A2496" t="s">
        <v>26118</v>
      </c>
      <c r="B2496">
        <v>16284360</v>
      </c>
      <c r="C2496">
        <v>21000000</v>
      </c>
      <c r="D2496">
        <f t="shared" si="76"/>
        <v>-4715640</v>
      </c>
      <c r="E2496">
        <f t="shared" si="77"/>
        <v>-22.45542857142857</v>
      </c>
    </row>
    <row r="2497" spans="1:5" x14ac:dyDescent="0.3">
      <c r="A2497" t="s">
        <v>27195</v>
      </c>
      <c r="B2497">
        <v>223878</v>
      </c>
      <c r="C2497">
        <v>5000000</v>
      </c>
      <c r="D2497">
        <f t="shared" si="76"/>
        <v>-4776122</v>
      </c>
      <c r="E2497">
        <f t="shared" si="77"/>
        <v>-95.522440000000003</v>
      </c>
    </row>
    <row r="2498" spans="1:5" x14ac:dyDescent="0.3">
      <c r="A2498" t="s">
        <v>26439</v>
      </c>
      <c r="B2498">
        <v>11702090</v>
      </c>
      <c r="C2498">
        <v>16500000</v>
      </c>
      <c r="D2498">
        <f t="shared" ref="D2498:D2561" si="78">B2498-C2498</f>
        <v>-4797910</v>
      </c>
      <c r="E2498">
        <f t="shared" ref="E2498:E2561" si="79">(D2498/C2498)*100</f>
        <v>-29.078242424242422</v>
      </c>
    </row>
    <row r="2499" spans="1:5" x14ac:dyDescent="0.3">
      <c r="A2499" t="s">
        <v>24572</v>
      </c>
      <c r="B2499">
        <v>80170146</v>
      </c>
      <c r="C2499">
        <v>85000000</v>
      </c>
      <c r="D2499">
        <f t="shared" si="78"/>
        <v>-4829854</v>
      </c>
      <c r="E2499">
        <f t="shared" si="79"/>
        <v>-5.6821811764705883</v>
      </c>
    </row>
    <row r="2500" spans="1:5" x14ac:dyDescent="0.3">
      <c r="A2500" t="s">
        <v>24647</v>
      </c>
      <c r="B2500">
        <v>74158157</v>
      </c>
      <c r="C2500">
        <v>79000000</v>
      </c>
      <c r="D2500">
        <f t="shared" si="78"/>
        <v>-4841843</v>
      </c>
      <c r="E2500">
        <f t="shared" si="79"/>
        <v>-6.1289151898734175</v>
      </c>
    </row>
    <row r="2501" spans="1:5" x14ac:dyDescent="0.3">
      <c r="A2501" t="s">
        <v>27171</v>
      </c>
      <c r="B2501">
        <v>2148212</v>
      </c>
      <c r="C2501">
        <v>7000000</v>
      </c>
      <c r="D2501">
        <f t="shared" si="78"/>
        <v>-4851788</v>
      </c>
      <c r="E2501">
        <f t="shared" si="79"/>
        <v>-69.311257142857144</v>
      </c>
    </row>
    <row r="2502" spans="1:5" x14ac:dyDescent="0.3">
      <c r="A2502" t="s">
        <v>27537</v>
      </c>
      <c r="B2502">
        <v>143000</v>
      </c>
      <c r="C2502">
        <v>5000000</v>
      </c>
      <c r="D2502">
        <f t="shared" si="78"/>
        <v>-4857000</v>
      </c>
      <c r="E2502">
        <f t="shared" si="79"/>
        <v>-97.14</v>
      </c>
    </row>
    <row r="2503" spans="1:5" x14ac:dyDescent="0.3">
      <c r="A2503" t="s">
        <v>26991</v>
      </c>
      <c r="B2503">
        <v>136432</v>
      </c>
      <c r="C2503">
        <v>5000000</v>
      </c>
      <c r="D2503">
        <f t="shared" si="78"/>
        <v>-4863568</v>
      </c>
      <c r="E2503">
        <f t="shared" si="79"/>
        <v>-97.271360000000001</v>
      </c>
    </row>
    <row r="2504" spans="1:5" x14ac:dyDescent="0.3">
      <c r="A2504" t="s">
        <v>27368</v>
      </c>
      <c r="B2504">
        <v>124720</v>
      </c>
      <c r="C2504">
        <v>5000000</v>
      </c>
      <c r="D2504">
        <f t="shared" si="78"/>
        <v>-4875280</v>
      </c>
      <c r="E2504">
        <f t="shared" si="79"/>
        <v>-97.505600000000001</v>
      </c>
    </row>
    <row r="2505" spans="1:5" x14ac:dyDescent="0.3">
      <c r="A2505" t="s">
        <v>24323</v>
      </c>
      <c r="B2505">
        <v>132122995</v>
      </c>
      <c r="C2505">
        <v>137000000</v>
      </c>
      <c r="D2505">
        <f t="shared" si="78"/>
        <v>-4877005</v>
      </c>
      <c r="E2505">
        <f t="shared" si="79"/>
        <v>-3.5598576642335766</v>
      </c>
    </row>
    <row r="2506" spans="1:5" x14ac:dyDescent="0.3">
      <c r="A2506" t="s">
        <v>26998</v>
      </c>
      <c r="B2506">
        <v>92900</v>
      </c>
      <c r="C2506">
        <v>5000000</v>
      </c>
      <c r="D2506">
        <f t="shared" si="78"/>
        <v>-4907100</v>
      </c>
      <c r="E2506">
        <f t="shared" si="79"/>
        <v>-98.141999999999996</v>
      </c>
    </row>
    <row r="2507" spans="1:5" x14ac:dyDescent="0.3">
      <c r="A2507" t="s">
        <v>25071</v>
      </c>
      <c r="B2507">
        <v>55092830</v>
      </c>
      <c r="C2507">
        <v>60000000</v>
      </c>
      <c r="D2507">
        <f t="shared" si="78"/>
        <v>-4907170</v>
      </c>
      <c r="E2507">
        <f t="shared" si="79"/>
        <v>-8.1786166666666666</v>
      </c>
    </row>
    <row r="2508" spans="1:5" x14ac:dyDescent="0.3">
      <c r="A2508" t="s">
        <v>26179</v>
      </c>
      <c r="B2508">
        <v>30079316</v>
      </c>
      <c r="C2508">
        <v>35000000</v>
      </c>
      <c r="D2508">
        <f t="shared" si="78"/>
        <v>-4920684</v>
      </c>
      <c r="E2508">
        <f t="shared" si="79"/>
        <v>-14.059097142857144</v>
      </c>
    </row>
    <row r="2509" spans="1:5" x14ac:dyDescent="0.3">
      <c r="A2509" t="s">
        <v>25526</v>
      </c>
      <c r="B2509">
        <v>25078937</v>
      </c>
      <c r="C2509">
        <v>30000000</v>
      </c>
      <c r="D2509">
        <f t="shared" si="78"/>
        <v>-4921063</v>
      </c>
      <c r="E2509">
        <f t="shared" si="79"/>
        <v>-16.403543333333335</v>
      </c>
    </row>
    <row r="2510" spans="1:5" x14ac:dyDescent="0.3">
      <c r="A2510" t="s">
        <v>27090</v>
      </c>
      <c r="B2510">
        <v>3076425</v>
      </c>
      <c r="C2510">
        <v>8000000</v>
      </c>
      <c r="D2510">
        <f t="shared" si="78"/>
        <v>-4923575</v>
      </c>
      <c r="E2510">
        <f t="shared" si="79"/>
        <v>-61.544687499999995</v>
      </c>
    </row>
    <row r="2511" spans="1:5" x14ac:dyDescent="0.3">
      <c r="A2511" t="s">
        <v>27371</v>
      </c>
      <c r="B2511">
        <v>65087</v>
      </c>
      <c r="C2511">
        <v>5000000</v>
      </c>
      <c r="D2511">
        <f t="shared" si="78"/>
        <v>-4934913</v>
      </c>
      <c r="E2511">
        <f t="shared" si="79"/>
        <v>-98.698260000000005</v>
      </c>
    </row>
    <row r="2512" spans="1:5" x14ac:dyDescent="0.3">
      <c r="A2512" t="s">
        <v>27172</v>
      </c>
      <c r="B2512">
        <v>2062066</v>
      </c>
      <c r="C2512">
        <v>7000000</v>
      </c>
      <c r="D2512">
        <f t="shared" si="78"/>
        <v>-4937934</v>
      </c>
      <c r="E2512">
        <f t="shared" si="79"/>
        <v>-70.541914285714284</v>
      </c>
    </row>
    <row r="2513" spans="1:5" x14ac:dyDescent="0.3">
      <c r="A2513" t="s">
        <v>27373</v>
      </c>
      <c r="B2513">
        <v>37440</v>
      </c>
      <c r="C2513">
        <v>5000000</v>
      </c>
      <c r="D2513">
        <f t="shared" si="78"/>
        <v>-4962560</v>
      </c>
      <c r="E2513">
        <f t="shared" si="79"/>
        <v>-99.251199999999997</v>
      </c>
    </row>
    <row r="2514" spans="1:5" x14ac:dyDescent="0.3">
      <c r="A2514" t="s">
        <v>26703</v>
      </c>
      <c r="B2514">
        <v>8026971</v>
      </c>
      <c r="C2514">
        <v>13000000</v>
      </c>
      <c r="D2514">
        <f t="shared" si="78"/>
        <v>-4973029</v>
      </c>
      <c r="E2514">
        <f t="shared" si="79"/>
        <v>-38.254069230769232</v>
      </c>
    </row>
    <row r="2515" spans="1:5" x14ac:dyDescent="0.3">
      <c r="A2515" t="s">
        <v>27372</v>
      </c>
      <c r="B2515">
        <v>16066</v>
      </c>
      <c r="C2515">
        <v>5000000</v>
      </c>
      <c r="D2515">
        <f t="shared" si="78"/>
        <v>-4983934</v>
      </c>
      <c r="E2515">
        <f t="shared" si="79"/>
        <v>-99.67868</v>
      </c>
    </row>
    <row r="2516" spans="1:5" x14ac:dyDescent="0.3">
      <c r="A2516" t="s">
        <v>27126</v>
      </c>
      <c r="B2516">
        <v>3014541</v>
      </c>
      <c r="C2516">
        <v>8000000</v>
      </c>
      <c r="D2516">
        <f t="shared" si="78"/>
        <v>-4985459</v>
      </c>
      <c r="E2516">
        <f t="shared" si="79"/>
        <v>-62.318237499999995</v>
      </c>
    </row>
    <row r="2517" spans="1:5" x14ac:dyDescent="0.3">
      <c r="A2517" t="s">
        <v>24731</v>
      </c>
      <c r="B2517">
        <v>65012000</v>
      </c>
      <c r="C2517">
        <v>70000000</v>
      </c>
      <c r="D2517">
        <f t="shared" si="78"/>
        <v>-4988000</v>
      </c>
      <c r="E2517">
        <f t="shared" si="79"/>
        <v>-7.1257142857142854</v>
      </c>
    </row>
    <row r="2518" spans="1:5" x14ac:dyDescent="0.3">
      <c r="A2518" t="s">
        <v>26959</v>
      </c>
      <c r="B2518">
        <v>5004648</v>
      </c>
      <c r="C2518">
        <v>10000000</v>
      </c>
      <c r="D2518">
        <f t="shared" si="78"/>
        <v>-4995352</v>
      </c>
      <c r="E2518">
        <f t="shared" si="79"/>
        <v>-49.953520000000005</v>
      </c>
    </row>
    <row r="2519" spans="1:5" x14ac:dyDescent="0.3">
      <c r="A2519" t="s">
        <v>26257</v>
      </c>
      <c r="B2519">
        <v>7001720</v>
      </c>
      <c r="C2519">
        <v>12000000</v>
      </c>
      <c r="D2519">
        <f t="shared" si="78"/>
        <v>-4998280</v>
      </c>
      <c r="E2519">
        <f t="shared" si="79"/>
        <v>-41.652333333333338</v>
      </c>
    </row>
    <row r="2520" spans="1:5" x14ac:dyDescent="0.3">
      <c r="A2520" t="s">
        <v>24976</v>
      </c>
      <c r="B2520">
        <v>49994804</v>
      </c>
      <c r="C2520">
        <v>55000000</v>
      </c>
      <c r="D2520">
        <f t="shared" si="78"/>
        <v>-5005196</v>
      </c>
      <c r="E2520">
        <f t="shared" si="79"/>
        <v>-9.1003563636363634</v>
      </c>
    </row>
    <row r="2521" spans="1:5" x14ac:dyDescent="0.3">
      <c r="A2521" t="s">
        <v>16841</v>
      </c>
      <c r="B2521">
        <v>9929000</v>
      </c>
      <c r="C2521">
        <v>15000000</v>
      </c>
      <c r="D2521">
        <f t="shared" si="78"/>
        <v>-5071000</v>
      </c>
      <c r="E2521">
        <f t="shared" si="79"/>
        <v>-33.806666666666665</v>
      </c>
    </row>
    <row r="2522" spans="1:5" x14ac:dyDescent="0.3">
      <c r="A2522" t="s">
        <v>24873</v>
      </c>
      <c r="B2522">
        <v>54910560</v>
      </c>
      <c r="C2522">
        <v>60000000</v>
      </c>
      <c r="D2522">
        <f t="shared" si="78"/>
        <v>-5089440</v>
      </c>
      <c r="E2522">
        <f t="shared" si="79"/>
        <v>-8.4824000000000002</v>
      </c>
    </row>
    <row r="2523" spans="1:5" x14ac:dyDescent="0.3">
      <c r="A2523" t="s">
        <v>25134</v>
      </c>
      <c r="B2523">
        <v>43905746</v>
      </c>
      <c r="C2523">
        <v>49000000</v>
      </c>
      <c r="D2523">
        <f t="shared" si="78"/>
        <v>-5094254</v>
      </c>
      <c r="E2523">
        <f t="shared" si="79"/>
        <v>-10.396436734693877</v>
      </c>
    </row>
    <row r="2524" spans="1:5" x14ac:dyDescent="0.3">
      <c r="A2524" t="s">
        <v>27175</v>
      </c>
      <c r="B2524">
        <v>1889522</v>
      </c>
      <c r="C2524">
        <v>7000000</v>
      </c>
      <c r="D2524">
        <f t="shared" si="78"/>
        <v>-5110478</v>
      </c>
      <c r="E2524">
        <f t="shared" si="79"/>
        <v>-73.006828571428571</v>
      </c>
    </row>
    <row r="2525" spans="1:5" x14ac:dyDescent="0.3">
      <c r="A2525" t="s">
        <v>26706</v>
      </c>
      <c r="B2525">
        <v>7881335</v>
      </c>
      <c r="C2525">
        <v>13000000</v>
      </c>
      <c r="D2525">
        <f t="shared" si="78"/>
        <v>-5118665</v>
      </c>
      <c r="E2525">
        <f t="shared" si="79"/>
        <v>-39.374346153846155</v>
      </c>
    </row>
    <row r="2526" spans="1:5" x14ac:dyDescent="0.3">
      <c r="A2526" t="s">
        <v>27127</v>
      </c>
      <c r="B2526">
        <v>872643</v>
      </c>
      <c r="C2526">
        <v>6000000</v>
      </c>
      <c r="D2526">
        <f t="shared" si="78"/>
        <v>-5127357</v>
      </c>
      <c r="E2526">
        <f t="shared" si="79"/>
        <v>-85.455950000000001</v>
      </c>
    </row>
    <row r="2527" spans="1:5" x14ac:dyDescent="0.3">
      <c r="A2527" t="s">
        <v>27261</v>
      </c>
      <c r="B2527">
        <v>869325</v>
      </c>
      <c r="C2527">
        <v>6000000</v>
      </c>
      <c r="D2527">
        <f t="shared" si="78"/>
        <v>-5130675</v>
      </c>
      <c r="E2527">
        <f t="shared" si="79"/>
        <v>-85.511250000000004</v>
      </c>
    </row>
    <row r="2528" spans="1:5" x14ac:dyDescent="0.3">
      <c r="A2528" t="s">
        <v>26876</v>
      </c>
      <c r="B2528">
        <v>5669081</v>
      </c>
      <c r="C2528">
        <v>10818775</v>
      </c>
      <c r="D2528">
        <f t="shared" si="78"/>
        <v>-5149694</v>
      </c>
      <c r="E2528">
        <f t="shared" si="79"/>
        <v>-47.599603467120815</v>
      </c>
    </row>
    <row r="2529" spans="1:5" x14ac:dyDescent="0.3">
      <c r="A2529" t="s">
        <v>25848</v>
      </c>
      <c r="B2529">
        <v>20819129</v>
      </c>
      <c r="C2529">
        <v>26000000</v>
      </c>
      <c r="D2529">
        <f t="shared" si="78"/>
        <v>-5180871</v>
      </c>
      <c r="E2529">
        <f t="shared" si="79"/>
        <v>-19.926426923076924</v>
      </c>
    </row>
    <row r="2530" spans="1:5" x14ac:dyDescent="0.3">
      <c r="A2530" t="s">
        <v>27294</v>
      </c>
      <c r="B2530">
        <v>795126</v>
      </c>
      <c r="C2530">
        <v>6000000</v>
      </c>
      <c r="D2530">
        <f t="shared" si="78"/>
        <v>-5204874</v>
      </c>
      <c r="E2530">
        <f t="shared" si="79"/>
        <v>-86.747900000000001</v>
      </c>
    </row>
    <row r="2531" spans="1:5" x14ac:dyDescent="0.3">
      <c r="A2531" t="s">
        <v>24942</v>
      </c>
      <c r="B2531">
        <v>51774002</v>
      </c>
      <c r="C2531">
        <v>57000000</v>
      </c>
      <c r="D2531">
        <f t="shared" si="78"/>
        <v>-5225998</v>
      </c>
      <c r="E2531">
        <f t="shared" si="79"/>
        <v>-9.1684175438596487</v>
      </c>
    </row>
    <row r="2532" spans="1:5" x14ac:dyDescent="0.3">
      <c r="A2532" t="s">
        <v>27179</v>
      </c>
      <c r="B2532">
        <v>1768416</v>
      </c>
      <c r="C2532">
        <v>7000000</v>
      </c>
      <c r="D2532">
        <f t="shared" si="78"/>
        <v>-5231584</v>
      </c>
      <c r="E2532">
        <f t="shared" si="79"/>
        <v>-74.736914285714278</v>
      </c>
    </row>
    <row r="2533" spans="1:5" x14ac:dyDescent="0.3">
      <c r="A2533" t="s">
        <v>26801</v>
      </c>
      <c r="B2533">
        <v>6754898</v>
      </c>
      <c r="C2533">
        <v>12000000</v>
      </c>
      <c r="D2533">
        <f t="shared" si="78"/>
        <v>-5245102</v>
      </c>
      <c r="E2533">
        <f t="shared" si="79"/>
        <v>-43.709183333333335</v>
      </c>
    </row>
    <row r="2534" spans="1:5" x14ac:dyDescent="0.3">
      <c r="A2534" t="s">
        <v>26701</v>
      </c>
      <c r="B2534">
        <v>13753931</v>
      </c>
      <c r="C2534">
        <v>19000000</v>
      </c>
      <c r="D2534">
        <f t="shared" si="78"/>
        <v>-5246069</v>
      </c>
      <c r="E2534">
        <f t="shared" si="79"/>
        <v>-27.610889473684207</v>
      </c>
    </row>
    <row r="2535" spans="1:5" x14ac:dyDescent="0.3">
      <c r="A2535" t="s">
        <v>27174</v>
      </c>
      <c r="B2535">
        <v>1738692</v>
      </c>
      <c r="C2535">
        <v>7000000</v>
      </c>
      <c r="D2535">
        <f t="shared" si="78"/>
        <v>-5261308</v>
      </c>
      <c r="E2535">
        <f t="shared" si="79"/>
        <v>-75.161542857142862</v>
      </c>
    </row>
    <row r="2536" spans="1:5" x14ac:dyDescent="0.3">
      <c r="A2536" t="s">
        <v>25080</v>
      </c>
      <c r="B2536">
        <v>44737059</v>
      </c>
      <c r="C2536">
        <v>50000000</v>
      </c>
      <c r="D2536">
        <f t="shared" si="78"/>
        <v>-5262941</v>
      </c>
      <c r="E2536">
        <f t="shared" si="79"/>
        <v>-10.525882000000001</v>
      </c>
    </row>
    <row r="2537" spans="1:5" x14ac:dyDescent="0.3">
      <c r="A2537" t="s">
        <v>27173</v>
      </c>
      <c r="B2537">
        <v>1654367</v>
      </c>
      <c r="C2537">
        <v>7000000</v>
      </c>
      <c r="D2537">
        <f t="shared" si="78"/>
        <v>-5345633</v>
      </c>
      <c r="E2537">
        <f t="shared" si="79"/>
        <v>-76.36618571428572</v>
      </c>
    </row>
    <row r="2538" spans="1:5" x14ac:dyDescent="0.3">
      <c r="A2538" t="s">
        <v>26420</v>
      </c>
      <c r="B2538">
        <v>11634458</v>
      </c>
      <c r="C2538">
        <v>17000000</v>
      </c>
      <c r="D2538">
        <f t="shared" si="78"/>
        <v>-5365542</v>
      </c>
      <c r="E2538">
        <f t="shared" si="79"/>
        <v>-31.562011764705883</v>
      </c>
    </row>
    <row r="2539" spans="1:5" x14ac:dyDescent="0.3">
      <c r="A2539" t="s">
        <v>24794</v>
      </c>
      <c r="B2539">
        <v>59617068</v>
      </c>
      <c r="C2539">
        <v>65000000</v>
      </c>
      <c r="D2539">
        <f t="shared" si="78"/>
        <v>-5382932</v>
      </c>
      <c r="E2539">
        <f t="shared" si="79"/>
        <v>-8.2814338461538455</v>
      </c>
    </row>
    <row r="2540" spans="1:5" x14ac:dyDescent="0.3">
      <c r="A2540" t="s">
        <v>27288</v>
      </c>
      <c r="B2540">
        <v>56007</v>
      </c>
      <c r="C2540">
        <v>5500000</v>
      </c>
      <c r="D2540">
        <f t="shared" si="78"/>
        <v>-5443993</v>
      </c>
      <c r="E2540">
        <f t="shared" si="79"/>
        <v>-98.981690909090915</v>
      </c>
    </row>
    <row r="2541" spans="1:5" x14ac:dyDescent="0.3">
      <c r="A2541" t="s">
        <v>27211</v>
      </c>
      <c r="B2541">
        <v>1029017</v>
      </c>
      <c r="C2541">
        <v>6500000</v>
      </c>
      <c r="D2541">
        <f t="shared" si="78"/>
        <v>-5470983</v>
      </c>
      <c r="E2541">
        <f t="shared" si="79"/>
        <v>-84.168969230769235</v>
      </c>
    </row>
    <row r="2542" spans="1:5" x14ac:dyDescent="0.3">
      <c r="A2542" t="s">
        <v>27290</v>
      </c>
      <c r="B2542">
        <v>22770</v>
      </c>
      <c r="C2542">
        <v>5500000</v>
      </c>
      <c r="D2542">
        <f t="shared" si="78"/>
        <v>-5477230</v>
      </c>
      <c r="E2542">
        <f t="shared" si="79"/>
        <v>-99.585999999999999</v>
      </c>
    </row>
    <row r="2543" spans="1:5" x14ac:dyDescent="0.3">
      <c r="A2543" t="s">
        <v>27130</v>
      </c>
      <c r="B2543">
        <v>1818681</v>
      </c>
      <c r="C2543">
        <v>7300000</v>
      </c>
      <c r="D2543">
        <f t="shared" si="78"/>
        <v>-5481319</v>
      </c>
      <c r="E2543">
        <f t="shared" si="79"/>
        <v>-75.086561643835608</v>
      </c>
    </row>
    <row r="2544" spans="1:5" x14ac:dyDescent="0.3">
      <c r="A2544" t="s">
        <v>25876</v>
      </c>
      <c r="B2544">
        <v>20047715</v>
      </c>
      <c r="C2544">
        <v>25530000</v>
      </c>
      <c r="D2544">
        <f t="shared" si="78"/>
        <v>-5482285</v>
      </c>
      <c r="E2544">
        <f t="shared" si="79"/>
        <v>-21.473893458676066</v>
      </c>
    </row>
    <row r="2545" spans="1:5" x14ac:dyDescent="0.3">
      <c r="A2545" t="s">
        <v>25833</v>
      </c>
      <c r="B2545">
        <v>21500000</v>
      </c>
      <c r="C2545">
        <v>27000000</v>
      </c>
      <c r="D2545">
        <f t="shared" si="78"/>
        <v>-5500000</v>
      </c>
      <c r="E2545">
        <f t="shared" si="79"/>
        <v>-20.37037037037037</v>
      </c>
    </row>
    <row r="2546" spans="1:5" x14ac:dyDescent="0.3">
      <c r="A2546" t="s">
        <v>25082</v>
      </c>
      <c r="B2546">
        <v>44484065</v>
      </c>
      <c r="C2546">
        <v>50000000</v>
      </c>
      <c r="D2546">
        <f t="shared" si="78"/>
        <v>-5515935</v>
      </c>
      <c r="E2546">
        <f t="shared" si="79"/>
        <v>-11.031870000000001</v>
      </c>
    </row>
    <row r="2547" spans="1:5" x14ac:dyDescent="0.3">
      <c r="A2547" t="s">
        <v>27276</v>
      </c>
      <c r="B2547">
        <v>27024</v>
      </c>
      <c r="C2547">
        <v>5600000</v>
      </c>
      <c r="D2547">
        <f t="shared" si="78"/>
        <v>-5572976</v>
      </c>
      <c r="E2547">
        <f t="shared" si="79"/>
        <v>-99.517428571428567</v>
      </c>
    </row>
    <row r="2548" spans="1:5" x14ac:dyDescent="0.3">
      <c r="A2548" t="s">
        <v>27262</v>
      </c>
      <c r="B2548">
        <v>399611</v>
      </c>
      <c r="C2548">
        <v>6000000</v>
      </c>
      <c r="D2548">
        <f t="shared" si="78"/>
        <v>-5600389</v>
      </c>
      <c r="E2548">
        <f t="shared" si="79"/>
        <v>-93.339816666666664</v>
      </c>
    </row>
    <row r="2549" spans="1:5" x14ac:dyDescent="0.3">
      <c r="A2549" t="s">
        <v>26581</v>
      </c>
      <c r="B2549">
        <v>9396487</v>
      </c>
      <c r="C2549">
        <v>15000000</v>
      </c>
      <c r="D2549">
        <f t="shared" si="78"/>
        <v>-5603513</v>
      </c>
      <c r="E2549">
        <f t="shared" si="79"/>
        <v>-37.35675333333333</v>
      </c>
    </row>
    <row r="2550" spans="1:5" x14ac:dyDescent="0.3">
      <c r="A2550" t="s">
        <v>27620</v>
      </c>
      <c r="B2550">
        <v>371081</v>
      </c>
      <c r="C2550">
        <v>6000000</v>
      </c>
      <c r="D2550">
        <f t="shared" si="78"/>
        <v>-5628919</v>
      </c>
      <c r="E2550">
        <f t="shared" si="79"/>
        <v>-93.815316666666675</v>
      </c>
    </row>
    <row r="2551" spans="1:5" x14ac:dyDescent="0.3">
      <c r="A2551" t="s">
        <v>27129</v>
      </c>
      <c r="B2551">
        <v>1330827</v>
      </c>
      <c r="C2551">
        <v>7000000</v>
      </c>
      <c r="D2551">
        <f t="shared" si="78"/>
        <v>-5669173</v>
      </c>
      <c r="E2551">
        <f t="shared" si="79"/>
        <v>-80.988185714285706</v>
      </c>
    </row>
    <row r="2552" spans="1:5" x14ac:dyDescent="0.3">
      <c r="A2552" t="s">
        <v>24940</v>
      </c>
      <c r="B2552">
        <v>51317350</v>
      </c>
      <c r="C2552">
        <v>57000000</v>
      </c>
      <c r="D2552">
        <f t="shared" si="78"/>
        <v>-5682650</v>
      </c>
      <c r="E2552">
        <f t="shared" si="79"/>
        <v>-9.9695614035087718</v>
      </c>
    </row>
    <row r="2553" spans="1:5" x14ac:dyDescent="0.3">
      <c r="A2553" t="s">
        <v>26228</v>
      </c>
      <c r="B2553">
        <v>14291570</v>
      </c>
      <c r="C2553">
        <v>20000000</v>
      </c>
      <c r="D2553">
        <f t="shared" si="78"/>
        <v>-5708430</v>
      </c>
      <c r="E2553">
        <f t="shared" si="79"/>
        <v>-28.542149999999999</v>
      </c>
    </row>
    <row r="2554" spans="1:5" x14ac:dyDescent="0.3">
      <c r="A2554" t="s">
        <v>25586</v>
      </c>
      <c r="B2554">
        <v>4280577</v>
      </c>
      <c r="C2554">
        <v>10000000</v>
      </c>
      <c r="D2554">
        <f t="shared" si="78"/>
        <v>-5719423</v>
      </c>
      <c r="E2554">
        <f t="shared" si="79"/>
        <v>-57.194230000000005</v>
      </c>
    </row>
    <row r="2555" spans="1:5" x14ac:dyDescent="0.3">
      <c r="A2555" t="s">
        <v>27091</v>
      </c>
      <c r="B2555">
        <v>2275557</v>
      </c>
      <c r="C2555">
        <v>8000000</v>
      </c>
      <c r="D2555">
        <f t="shared" si="78"/>
        <v>-5724443</v>
      </c>
      <c r="E2555">
        <f t="shared" si="79"/>
        <v>-71.5555375</v>
      </c>
    </row>
    <row r="2556" spans="1:5" x14ac:dyDescent="0.3">
      <c r="A2556" t="s">
        <v>24823</v>
      </c>
      <c r="B2556">
        <v>58255287</v>
      </c>
      <c r="C2556">
        <v>64000000</v>
      </c>
      <c r="D2556">
        <f t="shared" si="78"/>
        <v>-5744713</v>
      </c>
      <c r="E2556">
        <f t="shared" si="79"/>
        <v>-8.9761140625000007</v>
      </c>
    </row>
    <row r="2557" spans="1:5" x14ac:dyDescent="0.3">
      <c r="A2557" t="s">
        <v>26958</v>
      </c>
      <c r="B2557">
        <v>4244155</v>
      </c>
      <c r="C2557">
        <v>10000000</v>
      </c>
      <c r="D2557">
        <f t="shared" si="78"/>
        <v>-5755845</v>
      </c>
      <c r="E2557">
        <f t="shared" si="79"/>
        <v>-57.558450000000008</v>
      </c>
    </row>
    <row r="2558" spans="1:5" x14ac:dyDescent="0.3">
      <c r="A2558" t="s">
        <v>26962</v>
      </c>
      <c r="B2558">
        <v>3193102</v>
      </c>
      <c r="C2558">
        <v>9000000</v>
      </c>
      <c r="D2558">
        <f t="shared" si="78"/>
        <v>-5806898</v>
      </c>
      <c r="E2558">
        <f t="shared" si="79"/>
        <v>-64.521088888888883</v>
      </c>
    </row>
    <row r="2559" spans="1:5" x14ac:dyDescent="0.3">
      <c r="A2559" t="s">
        <v>27097</v>
      </c>
      <c r="B2559">
        <v>686383</v>
      </c>
      <c r="C2559">
        <v>6500000</v>
      </c>
      <c r="D2559">
        <f t="shared" si="78"/>
        <v>-5813617</v>
      </c>
      <c r="E2559">
        <f t="shared" si="79"/>
        <v>-89.440261538461542</v>
      </c>
    </row>
    <row r="2560" spans="1:5" x14ac:dyDescent="0.3">
      <c r="A2560" t="s">
        <v>26589</v>
      </c>
      <c r="B2560">
        <v>9123834</v>
      </c>
      <c r="C2560">
        <v>15000000</v>
      </c>
      <c r="D2560">
        <f t="shared" si="78"/>
        <v>-5876166</v>
      </c>
      <c r="E2560">
        <f t="shared" si="79"/>
        <v>-39.174439999999997</v>
      </c>
    </row>
    <row r="2561" spans="1:5" x14ac:dyDescent="0.3">
      <c r="A2561" t="s">
        <v>27265</v>
      </c>
      <c r="B2561">
        <v>117560</v>
      </c>
      <c r="C2561">
        <v>6000000</v>
      </c>
      <c r="D2561">
        <f t="shared" si="78"/>
        <v>-5882440</v>
      </c>
      <c r="E2561">
        <f t="shared" si="79"/>
        <v>-98.040666666666667</v>
      </c>
    </row>
    <row r="2562" spans="1:5" x14ac:dyDescent="0.3">
      <c r="A2562" t="s">
        <v>27263</v>
      </c>
      <c r="B2562">
        <v>115862</v>
      </c>
      <c r="C2562">
        <v>6000000</v>
      </c>
      <c r="D2562">
        <f t="shared" ref="D2562:D2625" si="80">B2562-C2562</f>
        <v>-5884138</v>
      </c>
      <c r="E2562">
        <f t="shared" ref="E2562:E2625" si="81">(D2562/C2562)*100</f>
        <v>-98.068966666666668</v>
      </c>
    </row>
    <row r="2563" spans="1:5" x14ac:dyDescent="0.3">
      <c r="A2563" t="s">
        <v>26582</v>
      </c>
      <c r="B2563">
        <v>9059588</v>
      </c>
      <c r="C2563">
        <v>15000000</v>
      </c>
      <c r="D2563">
        <f t="shared" si="80"/>
        <v>-5940412</v>
      </c>
      <c r="E2563">
        <f t="shared" si="81"/>
        <v>-39.602746666666668</v>
      </c>
    </row>
    <row r="2564" spans="1:5" x14ac:dyDescent="0.3">
      <c r="A2564" t="s">
        <v>27266</v>
      </c>
      <c r="B2564">
        <v>54606</v>
      </c>
      <c r="C2564">
        <v>6000000</v>
      </c>
      <c r="D2564">
        <f t="shared" si="80"/>
        <v>-5945394</v>
      </c>
      <c r="E2564">
        <f t="shared" si="81"/>
        <v>-99.0899</v>
      </c>
    </row>
    <row r="2565" spans="1:5" x14ac:dyDescent="0.3">
      <c r="A2565" t="s">
        <v>25716</v>
      </c>
      <c r="B2565">
        <v>24048000</v>
      </c>
      <c r="C2565">
        <v>30000000</v>
      </c>
      <c r="D2565">
        <f t="shared" si="80"/>
        <v>-5952000</v>
      </c>
      <c r="E2565">
        <f t="shared" si="81"/>
        <v>-19.84</v>
      </c>
    </row>
    <row r="2566" spans="1:5" x14ac:dyDescent="0.3">
      <c r="A2566" t="s">
        <v>27366</v>
      </c>
      <c r="B2566">
        <v>1040879</v>
      </c>
      <c r="C2566">
        <v>7000000</v>
      </c>
      <c r="D2566">
        <f t="shared" si="80"/>
        <v>-5959121</v>
      </c>
      <c r="E2566">
        <f t="shared" si="81"/>
        <v>-85.130300000000005</v>
      </c>
    </row>
    <row r="2567" spans="1:5" x14ac:dyDescent="0.3">
      <c r="A2567" t="s">
        <v>27267</v>
      </c>
      <c r="B2567">
        <v>36497</v>
      </c>
      <c r="C2567">
        <v>6000000</v>
      </c>
      <c r="D2567">
        <f t="shared" si="80"/>
        <v>-5963503</v>
      </c>
      <c r="E2567">
        <f t="shared" si="81"/>
        <v>-99.391716666666667</v>
      </c>
    </row>
    <row r="2568" spans="1:5" x14ac:dyDescent="0.3">
      <c r="A2568" t="s">
        <v>25236</v>
      </c>
      <c r="B2568">
        <v>37035515</v>
      </c>
      <c r="C2568">
        <v>43000000</v>
      </c>
      <c r="D2568">
        <f t="shared" si="80"/>
        <v>-5964485</v>
      </c>
      <c r="E2568">
        <f t="shared" si="81"/>
        <v>-13.870895348837209</v>
      </c>
    </row>
    <row r="2569" spans="1:5" x14ac:dyDescent="0.3">
      <c r="A2569" t="s">
        <v>26606</v>
      </c>
      <c r="B2569">
        <v>26435</v>
      </c>
      <c r="C2569">
        <v>6000000</v>
      </c>
      <c r="D2569">
        <f t="shared" si="80"/>
        <v>-5973565</v>
      </c>
      <c r="E2569">
        <f t="shared" si="81"/>
        <v>-99.559416666666664</v>
      </c>
    </row>
    <row r="2570" spans="1:5" x14ac:dyDescent="0.3">
      <c r="A2570" t="s">
        <v>27270</v>
      </c>
      <c r="B2570">
        <v>20200</v>
      </c>
      <c r="C2570">
        <v>6000000</v>
      </c>
      <c r="D2570">
        <f t="shared" si="80"/>
        <v>-5979800</v>
      </c>
      <c r="E2570">
        <f t="shared" si="81"/>
        <v>-99.663333333333341</v>
      </c>
    </row>
    <row r="2571" spans="1:5" x14ac:dyDescent="0.3">
      <c r="A2571" t="s">
        <v>27850</v>
      </c>
      <c r="B2571">
        <v>12843</v>
      </c>
      <c r="C2571">
        <v>6000000</v>
      </c>
      <c r="D2571">
        <f t="shared" si="80"/>
        <v>-5987157</v>
      </c>
      <c r="E2571">
        <f t="shared" si="81"/>
        <v>-99.78595</v>
      </c>
    </row>
    <row r="2572" spans="1:5" x14ac:dyDescent="0.3">
      <c r="A2572" t="s">
        <v>27056</v>
      </c>
      <c r="B2572">
        <v>1997807</v>
      </c>
      <c r="C2572">
        <v>8000000</v>
      </c>
      <c r="D2572">
        <f t="shared" si="80"/>
        <v>-6002193</v>
      </c>
      <c r="E2572">
        <f t="shared" si="81"/>
        <v>-75.027412499999997</v>
      </c>
    </row>
    <row r="2573" spans="1:5" x14ac:dyDescent="0.3">
      <c r="A2573" t="s">
        <v>25527</v>
      </c>
      <c r="B2573">
        <v>28995450</v>
      </c>
      <c r="C2573">
        <v>35000000</v>
      </c>
      <c r="D2573">
        <f t="shared" si="80"/>
        <v>-6004550</v>
      </c>
      <c r="E2573">
        <f t="shared" si="81"/>
        <v>-17.15585714285714</v>
      </c>
    </row>
    <row r="2574" spans="1:5" x14ac:dyDescent="0.3">
      <c r="A2574" t="s">
        <v>26227</v>
      </c>
      <c r="B2574">
        <v>13987482</v>
      </c>
      <c r="C2574">
        <v>20000000</v>
      </c>
      <c r="D2574">
        <f t="shared" si="80"/>
        <v>-6012518</v>
      </c>
      <c r="E2574">
        <f t="shared" si="81"/>
        <v>-30.06259</v>
      </c>
    </row>
    <row r="2575" spans="1:5" x14ac:dyDescent="0.3">
      <c r="A2575" t="s">
        <v>27033</v>
      </c>
      <c r="B2575">
        <v>2955039</v>
      </c>
      <c r="C2575">
        <v>9000000</v>
      </c>
      <c r="D2575">
        <f t="shared" si="80"/>
        <v>-6044961</v>
      </c>
      <c r="E2575">
        <f t="shared" si="81"/>
        <v>-67.166233333333338</v>
      </c>
    </row>
    <row r="2576" spans="1:5" x14ac:dyDescent="0.3">
      <c r="A2576" t="s">
        <v>26736</v>
      </c>
      <c r="B2576">
        <v>5949693</v>
      </c>
      <c r="C2576">
        <v>12000000</v>
      </c>
      <c r="D2576">
        <f t="shared" si="80"/>
        <v>-6050307</v>
      </c>
      <c r="E2576">
        <f t="shared" si="81"/>
        <v>-50.419224999999997</v>
      </c>
    </row>
    <row r="2577" spans="1:5" x14ac:dyDescent="0.3">
      <c r="A2577" t="s">
        <v>24899</v>
      </c>
      <c r="B2577">
        <v>33927476</v>
      </c>
      <c r="C2577">
        <v>40000000</v>
      </c>
      <c r="D2577">
        <f t="shared" si="80"/>
        <v>-6072524</v>
      </c>
      <c r="E2577">
        <f t="shared" si="81"/>
        <v>-15.18131</v>
      </c>
    </row>
    <row r="2578" spans="1:5" x14ac:dyDescent="0.3">
      <c r="A2578" t="s">
        <v>26993</v>
      </c>
      <c r="B2578">
        <v>126247</v>
      </c>
      <c r="C2578">
        <v>6200000</v>
      </c>
      <c r="D2578">
        <f t="shared" si="80"/>
        <v>-6073753</v>
      </c>
      <c r="E2578">
        <f t="shared" si="81"/>
        <v>-97.963758064516128</v>
      </c>
    </row>
    <row r="2579" spans="1:5" x14ac:dyDescent="0.3">
      <c r="A2579" t="s">
        <v>27094</v>
      </c>
      <c r="B2579">
        <v>1094798</v>
      </c>
      <c r="C2579">
        <v>7200000</v>
      </c>
      <c r="D2579">
        <f t="shared" si="80"/>
        <v>-6105202</v>
      </c>
      <c r="E2579">
        <f t="shared" si="81"/>
        <v>-84.794472222222211</v>
      </c>
    </row>
    <row r="2580" spans="1:5" x14ac:dyDescent="0.3">
      <c r="A2580" t="s">
        <v>25343</v>
      </c>
      <c r="B2580">
        <v>33864342</v>
      </c>
      <c r="C2580">
        <v>40000000</v>
      </c>
      <c r="D2580">
        <f t="shared" si="80"/>
        <v>-6135658</v>
      </c>
      <c r="E2580">
        <f t="shared" si="81"/>
        <v>-15.339145000000002</v>
      </c>
    </row>
    <row r="2581" spans="1:5" x14ac:dyDescent="0.3">
      <c r="A2581" t="s">
        <v>25972</v>
      </c>
      <c r="B2581">
        <v>18860403</v>
      </c>
      <c r="C2581">
        <v>25000000</v>
      </c>
      <c r="D2581">
        <f t="shared" si="80"/>
        <v>-6139597</v>
      </c>
      <c r="E2581">
        <f t="shared" si="81"/>
        <v>-24.558388000000001</v>
      </c>
    </row>
    <row r="2582" spans="1:5" x14ac:dyDescent="0.3">
      <c r="A2582" t="s">
        <v>26469</v>
      </c>
      <c r="B2582">
        <v>13854000</v>
      </c>
      <c r="C2582">
        <v>20000000</v>
      </c>
      <c r="D2582">
        <f t="shared" si="80"/>
        <v>-6146000</v>
      </c>
      <c r="E2582">
        <f t="shared" si="81"/>
        <v>-30.73</v>
      </c>
    </row>
    <row r="2583" spans="1:5" x14ac:dyDescent="0.3">
      <c r="A2583" t="s">
        <v>26856</v>
      </c>
      <c r="B2583">
        <v>4814244</v>
      </c>
      <c r="C2583">
        <v>11000000</v>
      </c>
      <c r="D2583">
        <f t="shared" si="80"/>
        <v>-6185756</v>
      </c>
      <c r="E2583">
        <f t="shared" si="81"/>
        <v>-56.234145454545455</v>
      </c>
    </row>
    <row r="2584" spans="1:5" x14ac:dyDescent="0.3">
      <c r="A2584" t="s">
        <v>26226</v>
      </c>
      <c r="B2584">
        <v>13801755</v>
      </c>
      <c r="C2584">
        <v>20000000</v>
      </c>
      <c r="D2584">
        <f t="shared" si="80"/>
        <v>-6198245</v>
      </c>
      <c r="E2584">
        <f t="shared" si="81"/>
        <v>-30.991225</v>
      </c>
    </row>
    <row r="2585" spans="1:5" x14ac:dyDescent="0.3">
      <c r="A2585" t="s">
        <v>27092</v>
      </c>
      <c r="B2585">
        <v>1789892</v>
      </c>
      <c r="C2585">
        <v>8000000</v>
      </c>
      <c r="D2585">
        <f t="shared" si="80"/>
        <v>-6210108</v>
      </c>
      <c r="E2585">
        <f t="shared" si="81"/>
        <v>-77.626350000000002</v>
      </c>
    </row>
    <row r="2586" spans="1:5" x14ac:dyDescent="0.3">
      <c r="A2586" t="s">
        <v>24874</v>
      </c>
      <c r="B2586">
        <v>53789313</v>
      </c>
      <c r="C2586">
        <v>60000000</v>
      </c>
      <c r="D2586">
        <f t="shared" si="80"/>
        <v>-6210687</v>
      </c>
      <c r="E2586">
        <f t="shared" si="81"/>
        <v>-10.351145000000001</v>
      </c>
    </row>
    <row r="2587" spans="1:5" x14ac:dyDescent="0.3">
      <c r="A2587" t="s">
        <v>24497</v>
      </c>
      <c r="B2587">
        <v>88761720</v>
      </c>
      <c r="C2587">
        <v>95000000</v>
      </c>
      <c r="D2587">
        <f t="shared" si="80"/>
        <v>-6238280</v>
      </c>
      <c r="E2587">
        <f t="shared" si="81"/>
        <v>-6.5666105263157899</v>
      </c>
    </row>
    <row r="2588" spans="1:5" x14ac:dyDescent="0.3">
      <c r="A2588" t="s">
        <v>26584</v>
      </c>
      <c r="B2588">
        <v>8735529</v>
      </c>
      <c r="C2588">
        <v>15000000</v>
      </c>
      <c r="D2588">
        <f t="shared" si="80"/>
        <v>-6264471</v>
      </c>
      <c r="E2588">
        <f t="shared" si="81"/>
        <v>-41.76314</v>
      </c>
    </row>
    <row r="2589" spans="1:5" x14ac:dyDescent="0.3">
      <c r="A2589" t="s">
        <v>25522</v>
      </c>
      <c r="B2589">
        <v>28687835</v>
      </c>
      <c r="C2589">
        <v>35000000</v>
      </c>
      <c r="D2589">
        <f t="shared" si="80"/>
        <v>-6312165</v>
      </c>
      <c r="E2589">
        <f t="shared" si="81"/>
        <v>-18.034757142857146</v>
      </c>
    </row>
    <row r="2590" spans="1:5" x14ac:dyDescent="0.3">
      <c r="A2590" t="s">
        <v>26245</v>
      </c>
      <c r="B2590">
        <v>13650738</v>
      </c>
      <c r="C2590">
        <v>20000000</v>
      </c>
      <c r="D2590">
        <f t="shared" si="80"/>
        <v>-6349262</v>
      </c>
      <c r="E2590">
        <f t="shared" si="81"/>
        <v>-31.746310000000001</v>
      </c>
    </row>
    <row r="2591" spans="1:5" x14ac:dyDescent="0.3">
      <c r="A2591" t="s">
        <v>26973</v>
      </c>
      <c r="B2591">
        <v>1641788</v>
      </c>
      <c r="C2591">
        <v>8000000</v>
      </c>
      <c r="D2591">
        <f t="shared" si="80"/>
        <v>-6358212</v>
      </c>
      <c r="E2591">
        <f t="shared" si="81"/>
        <v>-79.477649999999997</v>
      </c>
    </row>
    <row r="2592" spans="1:5" x14ac:dyDescent="0.3">
      <c r="A2592" t="s">
        <v>26809</v>
      </c>
      <c r="B2592">
        <v>2835886</v>
      </c>
      <c r="C2592">
        <v>9200000</v>
      </c>
      <c r="D2592">
        <f t="shared" si="80"/>
        <v>-6364114</v>
      </c>
      <c r="E2592">
        <f t="shared" si="81"/>
        <v>-69.175152173913048</v>
      </c>
    </row>
    <row r="2593" spans="1:5" x14ac:dyDescent="0.3">
      <c r="A2593" t="s">
        <v>26230</v>
      </c>
      <c r="B2593">
        <v>13630226</v>
      </c>
      <c r="C2593">
        <v>20000000</v>
      </c>
      <c r="D2593">
        <f t="shared" si="80"/>
        <v>-6369774</v>
      </c>
      <c r="E2593">
        <f t="shared" si="81"/>
        <v>-31.848870000000002</v>
      </c>
    </row>
    <row r="2594" spans="1:5" x14ac:dyDescent="0.3">
      <c r="A2594" t="s">
        <v>26375</v>
      </c>
      <c r="B2594">
        <v>6615578</v>
      </c>
      <c r="C2594">
        <v>13000000</v>
      </c>
      <c r="D2594">
        <f t="shared" si="80"/>
        <v>-6384422</v>
      </c>
      <c r="E2594">
        <f t="shared" si="81"/>
        <v>-49.11093846153846</v>
      </c>
    </row>
    <row r="2595" spans="1:5" x14ac:dyDescent="0.3">
      <c r="A2595" t="s">
        <v>27198</v>
      </c>
      <c r="B2595">
        <v>110029</v>
      </c>
      <c r="C2595">
        <v>6500000</v>
      </c>
      <c r="D2595">
        <f t="shared" si="80"/>
        <v>-6389971</v>
      </c>
      <c r="E2595">
        <f t="shared" si="81"/>
        <v>-98.307246153846151</v>
      </c>
    </row>
    <row r="2596" spans="1:5" x14ac:dyDescent="0.3">
      <c r="A2596" t="s">
        <v>27016</v>
      </c>
      <c r="B2596">
        <v>3571735</v>
      </c>
      <c r="C2596">
        <v>10000000</v>
      </c>
      <c r="D2596">
        <f t="shared" si="80"/>
        <v>-6428265</v>
      </c>
      <c r="E2596">
        <f t="shared" si="81"/>
        <v>-64.28264999999999</v>
      </c>
    </row>
    <row r="2597" spans="1:5" x14ac:dyDescent="0.3">
      <c r="A2597" t="s">
        <v>27001</v>
      </c>
      <c r="B2597">
        <v>70527</v>
      </c>
      <c r="C2597">
        <v>6500000</v>
      </c>
      <c r="D2597">
        <f t="shared" si="80"/>
        <v>-6429473</v>
      </c>
      <c r="E2597">
        <f t="shared" si="81"/>
        <v>-98.914969230769231</v>
      </c>
    </row>
    <row r="2598" spans="1:5" x14ac:dyDescent="0.3">
      <c r="A2598" t="s">
        <v>27213</v>
      </c>
      <c r="B2598">
        <v>66637</v>
      </c>
      <c r="C2598">
        <v>6500000</v>
      </c>
      <c r="D2598">
        <f t="shared" si="80"/>
        <v>-6433363</v>
      </c>
      <c r="E2598">
        <f t="shared" si="81"/>
        <v>-98.974815384615383</v>
      </c>
    </row>
    <row r="2599" spans="1:5" x14ac:dyDescent="0.3">
      <c r="A2599" t="s">
        <v>27212</v>
      </c>
      <c r="B2599">
        <v>64148</v>
      </c>
      <c r="C2599">
        <v>6500000</v>
      </c>
      <c r="D2599">
        <f t="shared" si="80"/>
        <v>-6435852</v>
      </c>
      <c r="E2599">
        <f t="shared" si="81"/>
        <v>-99.013107692307685</v>
      </c>
    </row>
    <row r="2600" spans="1:5" x14ac:dyDescent="0.3">
      <c r="A2600" t="s">
        <v>26667</v>
      </c>
      <c r="B2600">
        <v>7060876</v>
      </c>
      <c r="C2600">
        <v>13500000</v>
      </c>
      <c r="D2600">
        <f t="shared" si="80"/>
        <v>-6439124</v>
      </c>
      <c r="E2600">
        <f t="shared" si="81"/>
        <v>-47.697214814814814</v>
      </c>
    </row>
    <row r="2601" spans="1:5" x14ac:dyDescent="0.3">
      <c r="A2601" t="s">
        <v>26799</v>
      </c>
      <c r="B2601">
        <v>5542025</v>
      </c>
      <c r="C2601">
        <v>12000000</v>
      </c>
      <c r="D2601">
        <f t="shared" si="80"/>
        <v>-6457975</v>
      </c>
      <c r="E2601">
        <f t="shared" si="81"/>
        <v>-53.81645833333333</v>
      </c>
    </row>
    <row r="2602" spans="1:5" x14ac:dyDescent="0.3">
      <c r="A2602" t="s">
        <v>27184</v>
      </c>
      <c r="B2602">
        <v>532988</v>
      </c>
      <c r="C2602">
        <v>7000000</v>
      </c>
      <c r="D2602">
        <f t="shared" si="80"/>
        <v>-6467012</v>
      </c>
      <c r="E2602">
        <f t="shared" si="81"/>
        <v>-92.385885714285706</v>
      </c>
    </row>
    <row r="2603" spans="1:5" x14ac:dyDescent="0.3">
      <c r="A2603" t="s">
        <v>26608</v>
      </c>
      <c r="B2603">
        <v>529766</v>
      </c>
      <c r="C2603">
        <v>7000000</v>
      </c>
      <c r="D2603">
        <f t="shared" si="80"/>
        <v>-6470234</v>
      </c>
      <c r="E2603">
        <f t="shared" si="81"/>
        <v>-92.431914285714285</v>
      </c>
    </row>
    <row r="2604" spans="1:5" x14ac:dyDescent="0.3">
      <c r="A2604" t="s">
        <v>25344</v>
      </c>
      <c r="B2604">
        <v>33508922</v>
      </c>
      <c r="C2604">
        <v>40000000</v>
      </c>
      <c r="D2604">
        <f t="shared" si="80"/>
        <v>-6491078</v>
      </c>
      <c r="E2604">
        <f t="shared" si="81"/>
        <v>-16.227695000000001</v>
      </c>
    </row>
    <row r="2605" spans="1:5" x14ac:dyDescent="0.3">
      <c r="A2605" t="s">
        <v>24671</v>
      </c>
      <c r="B2605">
        <v>68473360</v>
      </c>
      <c r="C2605">
        <v>75000000</v>
      </c>
      <c r="D2605">
        <f t="shared" si="80"/>
        <v>-6526640</v>
      </c>
      <c r="E2605">
        <f t="shared" si="81"/>
        <v>-8.7021866666666661</v>
      </c>
    </row>
    <row r="2606" spans="1:5" x14ac:dyDescent="0.3">
      <c r="A2606" t="s">
        <v>27185</v>
      </c>
      <c r="B2606">
        <v>453079</v>
      </c>
      <c r="C2606">
        <v>7000000</v>
      </c>
      <c r="D2606">
        <f t="shared" si="80"/>
        <v>-6546921</v>
      </c>
      <c r="E2606">
        <f t="shared" si="81"/>
        <v>-93.527442857142859</v>
      </c>
    </row>
    <row r="2607" spans="1:5" x14ac:dyDescent="0.3">
      <c r="A2607" t="s">
        <v>26232</v>
      </c>
      <c r="B2607">
        <v>13391174</v>
      </c>
      <c r="C2607">
        <v>20000000</v>
      </c>
      <c r="D2607">
        <f t="shared" si="80"/>
        <v>-6608826</v>
      </c>
      <c r="E2607">
        <f t="shared" si="81"/>
        <v>-33.044130000000003</v>
      </c>
    </row>
    <row r="2608" spans="1:5" x14ac:dyDescent="0.3">
      <c r="A2608" t="s">
        <v>26231</v>
      </c>
      <c r="B2608">
        <v>13383737</v>
      </c>
      <c r="C2608">
        <v>20000000</v>
      </c>
      <c r="D2608">
        <f t="shared" si="80"/>
        <v>-6616263</v>
      </c>
      <c r="E2608">
        <f t="shared" si="81"/>
        <v>-33.081315000000004</v>
      </c>
    </row>
    <row r="2609" spans="1:5" x14ac:dyDescent="0.3">
      <c r="A2609" t="s">
        <v>27181</v>
      </c>
      <c r="B2609">
        <v>382946</v>
      </c>
      <c r="C2609">
        <v>7000000</v>
      </c>
      <c r="D2609">
        <f t="shared" si="80"/>
        <v>-6617054</v>
      </c>
      <c r="E2609">
        <f t="shared" si="81"/>
        <v>-94.529342857142865</v>
      </c>
    </row>
    <row r="2610" spans="1:5" x14ac:dyDescent="0.3">
      <c r="A2610" t="s">
        <v>26586</v>
      </c>
      <c r="B2610">
        <v>8378141</v>
      </c>
      <c r="C2610">
        <v>15000000</v>
      </c>
      <c r="D2610">
        <f t="shared" si="80"/>
        <v>-6621859</v>
      </c>
      <c r="E2610">
        <f t="shared" si="81"/>
        <v>-44.145726666666668</v>
      </c>
    </row>
    <row r="2611" spans="1:5" x14ac:dyDescent="0.3">
      <c r="A2611" t="s">
        <v>25196</v>
      </c>
      <c r="B2611">
        <v>38360195</v>
      </c>
      <c r="C2611">
        <v>45000000</v>
      </c>
      <c r="D2611">
        <f t="shared" si="80"/>
        <v>-6639805</v>
      </c>
      <c r="E2611">
        <f t="shared" si="81"/>
        <v>-14.755122222222223</v>
      </c>
    </row>
    <row r="2612" spans="1:5" x14ac:dyDescent="0.3">
      <c r="A2612" t="s">
        <v>25765</v>
      </c>
      <c r="B2612">
        <v>22359293</v>
      </c>
      <c r="C2612">
        <v>29000000</v>
      </c>
      <c r="D2612">
        <f t="shared" si="80"/>
        <v>-6640707</v>
      </c>
      <c r="E2612">
        <f t="shared" si="81"/>
        <v>-22.898989655172414</v>
      </c>
    </row>
    <row r="2613" spans="1:5" x14ac:dyDescent="0.3">
      <c r="A2613" t="s">
        <v>24526</v>
      </c>
      <c r="B2613">
        <v>61355436</v>
      </c>
      <c r="C2613">
        <v>68000000</v>
      </c>
      <c r="D2613">
        <f t="shared" si="80"/>
        <v>-6644564</v>
      </c>
      <c r="E2613">
        <f t="shared" si="81"/>
        <v>-9.7714176470588239</v>
      </c>
    </row>
    <row r="2614" spans="1:5" x14ac:dyDescent="0.3">
      <c r="A2614" t="s">
        <v>26573</v>
      </c>
      <c r="B2614">
        <v>13337299</v>
      </c>
      <c r="C2614">
        <v>20000000</v>
      </c>
      <c r="D2614">
        <f t="shared" si="80"/>
        <v>-6662701</v>
      </c>
      <c r="E2614">
        <f t="shared" si="81"/>
        <v>-33.313504999999999</v>
      </c>
    </row>
    <row r="2615" spans="1:5" x14ac:dyDescent="0.3">
      <c r="A2615" t="s">
        <v>26960</v>
      </c>
      <c r="B2615">
        <v>3333823</v>
      </c>
      <c r="C2615">
        <v>10000000</v>
      </c>
      <c r="D2615">
        <f t="shared" si="80"/>
        <v>-6666177</v>
      </c>
      <c r="E2615">
        <f t="shared" si="81"/>
        <v>-66.661770000000004</v>
      </c>
    </row>
    <row r="2616" spans="1:5" x14ac:dyDescent="0.3">
      <c r="A2616" t="s">
        <v>27191</v>
      </c>
      <c r="B2616">
        <v>49526</v>
      </c>
      <c r="C2616">
        <v>6800000</v>
      </c>
      <c r="D2616">
        <f t="shared" si="80"/>
        <v>-6750474</v>
      </c>
      <c r="E2616">
        <f t="shared" si="81"/>
        <v>-99.271676470588233</v>
      </c>
    </row>
    <row r="2617" spans="1:5" x14ac:dyDescent="0.3">
      <c r="A2617" t="s">
        <v>26707</v>
      </c>
      <c r="B2617">
        <v>6241697</v>
      </c>
      <c r="C2617">
        <v>13000000</v>
      </c>
      <c r="D2617">
        <f t="shared" si="80"/>
        <v>-6758303</v>
      </c>
      <c r="E2617">
        <f t="shared" si="81"/>
        <v>-51.986946153846162</v>
      </c>
    </row>
    <row r="2618" spans="1:5" x14ac:dyDescent="0.3">
      <c r="A2618" t="s">
        <v>27187</v>
      </c>
      <c r="B2618">
        <v>233103</v>
      </c>
      <c r="C2618">
        <v>7000000</v>
      </c>
      <c r="D2618">
        <f t="shared" si="80"/>
        <v>-6766897</v>
      </c>
      <c r="E2618">
        <f t="shared" si="81"/>
        <v>-96.669957142857143</v>
      </c>
    </row>
    <row r="2619" spans="1:5" x14ac:dyDescent="0.3">
      <c r="A2619" t="s">
        <v>26723</v>
      </c>
      <c r="B2619">
        <v>1712111</v>
      </c>
      <c r="C2619">
        <v>8495000</v>
      </c>
      <c r="D2619">
        <f t="shared" si="80"/>
        <v>-6782889</v>
      </c>
      <c r="E2619">
        <f t="shared" si="81"/>
        <v>-79.84566215420837</v>
      </c>
    </row>
    <row r="2620" spans="1:5" x14ac:dyDescent="0.3">
      <c r="A2620" t="s">
        <v>24611</v>
      </c>
      <c r="B2620">
        <v>73215310</v>
      </c>
      <c r="C2620">
        <v>80000000</v>
      </c>
      <c r="D2620">
        <f t="shared" si="80"/>
        <v>-6784690</v>
      </c>
      <c r="E2620">
        <f t="shared" si="81"/>
        <v>-8.4808625000000006</v>
      </c>
    </row>
    <row r="2621" spans="1:5" x14ac:dyDescent="0.3">
      <c r="A2621" t="s">
        <v>26236</v>
      </c>
      <c r="B2621">
        <v>13214030</v>
      </c>
      <c r="C2621">
        <v>20000000</v>
      </c>
      <c r="D2621">
        <f t="shared" si="80"/>
        <v>-6785970</v>
      </c>
      <c r="E2621">
        <f t="shared" si="81"/>
        <v>-33.929850000000002</v>
      </c>
    </row>
    <row r="2622" spans="1:5" x14ac:dyDescent="0.3">
      <c r="A2622" t="s">
        <v>27192</v>
      </c>
      <c r="B2622">
        <v>10696</v>
      </c>
      <c r="C2622">
        <v>6800000</v>
      </c>
      <c r="D2622">
        <f t="shared" si="80"/>
        <v>-6789304</v>
      </c>
      <c r="E2622">
        <f t="shared" si="81"/>
        <v>-99.842705882352945</v>
      </c>
    </row>
    <row r="2623" spans="1:5" x14ac:dyDescent="0.3">
      <c r="A2623" t="s">
        <v>25715</v>
      </c>
      <c r="B2623">
        <v>23209440</v>
      </c>
      <c r="C2623">
        <v>30000000</v>
      </c>
      <c r="D2623">
        <f t="shared" si="80"/>
        <v>-6790560</v>
      </c>
      <c r="E2623">
        <f t="shared" si="81"/>
        <v>-22.635200000000001</v>
      </c>
    </row>
    <row r="2624" spans="1:5" x14ac:dyDescent="0.3">
      <c r="A2624" t="s">
        <v>27089</v>
      </c>
      <c r="B2624">
        <v>3205244</v>
      </c>
      <c r="C2624">
        <v>10000000</v>
      </c>
      <c r="D2624">
        <f t="shared" si="80"/>
        <v>-6794756</v>
      </c>
      <c r="E2624">
        <f t="shared" si="81"/>
        <v>-67.947559999999996</v>
      </c>
    </row>
    <row r="2625" spans="1:5" x14ac:dyDescent="0.3">
      <c r="A2625" t="s">
        <v>27183</v>
      </c>
      <c r="B2625">
        <v>196067</v>
      </c>
      <c r="C2625">
        <v>7000000</v>
      </c>
      <c r="D2625">
        <f t="shared" si="80"/>
        <v>-6803933</v>
      </c>
      <c r="E2625">
        <f t="shared" si="81"/>
        <v>-97.199042857142857</v>
      </c>
    </row>
    <row r="2626" spans="1:5" x14ac:dyDescent="0.3">
      <c r="A2626" t="s">
        <v>25629</v>
      </c>
      <c r="B2626">
        <v>24185781</v>
      </c>
      <c r="C2626">
        <v>31000000</v>
      </c>
      <c r="D2626">
        <f t="shared" ref="D2626:D2689" si="82">B2626-C2626</f>
        <v>-6814219</v>
      </c>
      <c r="E2626">
        <f t="shared" ref="E2626:E2689" si="83">(D2626/C2626)*100</f>
        <v>-21.981351612903229</v>
      </c>
    </row>
    <row r="2627" spans="1:5" x14ac:dyDescent="0.3">
      <c r="A2627" t="s">
        <v>26583</v>
      </c>
      <c r="B2627">
        <v>9172810</v>
      </c>
      <c r="C2627">
        <v>16000000</v>
      </c>
      <c r="D2627">
        <f t="shared" si="82"/>
        <v>-6827190</v>
      </c>
      <c r="E2627">
        <f t="shared" si="83"/>
        <v>-42.669937499999996</v>
      </c>
    </row>
    <row r="2628" spans="1:5" x14ac:dyDescent="0.3">
      <c r="A2628" t="s">
        <v>26060</v>
      </c>
      <c r="B2628">
        <v>16123851</v>
      </c>
      <c r="C2628">
        <v>23000000</v>
      </c>
      <c r="D2628">
        <f t="shared" si="82"/>
        <v>-6876149</v>
      </c>
      <c r="E2628">
        <f t="shared" si="83"/>
        <v>-29.896299999999997</v>
      </c>
    </row>
    <row r="2629" spans="1:5" x14ac:dyDescent="0.3">
      <c r="A2629" t="s">
        <v>25465</v>
      </c>
      <c r="B2629">
        <v>30105968</v>
      </c>
      <c r="C2629">
        <v>37000000</v>
      </c>
      <c r="D2629">
        <f t="shared" si="82"/>
        <v>-6894032</v>
      </c>
      <c r="E2629">
        <f t="shared" si="83"/>
        <v>-18.632518918918919</v>
      </c>
    </row>
    <row r="2630" spans="1:5" x14ac:dyDescent="0.3">
      <c r="A2630" t="s">
        <v>26587</v>
      </c>
      <c r="B2630">
        <v>8080116</v>
      </c>
      <c r="C2630">
        <v>15000000</v>
      </c>
      <c r="D2630">
        <f t="shared" si="82"/>
        <v>-6919884</v>
      </c>
      <c r="E2630">
        <f t="shared" si="83"/>
        <v>-46.132559999999998</v>
      </c>
    </row>
    <row r="2631" spans="1:5" x14ac:dyDescent="0.3">
      <c r="A2631" t="s">
        <v>27095</v>
      </c>
      <c r="B2631">
        <v>1071240</v>
      </c>
      <c r="C2631">
        <v>8000000</v>
      </c>
      <c r="D2631">
        <f t="shared" si="82"/>
        <v>-6928760</v>
      </c>
      <c r="E2631">
        <f t="shared" si="83"/>
        <v>-86.609499999999997</v>
      </c>
    </row>
    <row r="2632" spans="1:5" x14ac:dyDescent="0.3">
      <c r="A2632" t="s">
        <v>25719</v>
      </c>
      <c r="B2632">
        <v>23070045</v>
      </c>
      <c r="C2632">
        <v>30000000</v>
      </c>
      <c r="D2632">
        <f t="shared" si="82"/>
        <v>-6929955</v>
      </c>
      <c r="E2632">
        <f t="shared" si="83"/>
        <v>-23.09985</v>
      </c>
    </row>
    <row r="2633" spans="1:5" x14ac:dyDescent="0.3">
      <c r="A2633" t="s">
        <v>25532</v>
      </c>
      <c r="B2633">
        <v>28064226</v>
      </c>
      <c r="C2633">
        <v>35000000</v>
      </c>
      <c r="D2633">
        <f t="shared" si="82"/>
        <v>-6935774</v>
      </c>
      <c r="E2633">
        <f t="shared" si="83"/>
        <v>-19.816497142857141</v>
      </c>
    </row>
    <row r="2634" spans="1:5" x14ac:dyDescent="0.3">
      <c r="A2634" t="s">
        <v>26965</v>
      </c>
      <c r="B2634">
        <v>3060858</v>
      </c>
      <c r="C2634">
        <v>10000000</v>
      </c>
      <c r="D2634">
        <f t="shared" si="82"/>
        <v>-6939142</v>
      </c>
      <c r="E2634">
        <f t="shared" si="83"/>
        <v>-69.391420000000011</v>
      </c>
    </row>
    <row r="2635" spans="1:5" x14ac:dyDescent="0.3">
      <c r="A2635" t="s">
        <v>27186</v>
      </c>
      <c r="B2635">
        <v>46451</v>
      </c>
      <c r="C2635">
        <v>7000000</v>
      </c>
      <c r="D2635">
        <f t="shared" si="82"/>
        <v>-6953549</v>
      </c>
      <c r="E2635">
        <f t="shared" si="83"/>
        <v>-99.336414285714284</v>
      </c>
    </row>
    <row r="2636" spans="1:5" x14ac:dyDescent="0.3">
      <c r="A2636" t="s">
        <v>26964</v>
      </c>
      <c r="B2636">
        <v>3041803</v>
      </c>
      <c r="C2636">
        <v>10000000</v>
      </c>
      <c r="D2636">
        <f t="shared" si="82"/>
        <v>-6958197</v>
      </c>
      <c r="E2636">
        <f t="shared" si="83"/>
        <v>-69.581969999999998</v>
      </c>
    </row>
    <row r="2637" spans="1:5" x14ac:dyDescent="0.3">
      <c r="A2637" t="s">
        <v>24870</v>
      </c>
      <c r="B2637">
        <v>59035104</v>
      </c>
      <c r="C2637">
        <v>66000000</v>
      </c>
      <c r="D2637">
        <f t="shared" si="82"/>
        <v>-6964896</v>
      </c>
      <c r="E2637">
        <f t="shared" si="83"/>
        <v>-10.552872727272728</v>
      </c>
    </row>
    <row r="2638" spans="1:5" x14ac:dyDescent="0.3">
      <c r="A2638" t="s">
        <v>26800</v>
      </c>
      <c r="B2638">
        <v>5032496</v>
      </c>
      <c r="C2638">
        <v>12000000</v>
      </c>
      <c r="D2638">
        <f t="shared" si="82"/>
        <v>-6967504</v>
      </c>
      <c r="E2638">
        <f t="shared" si="83"/>
        <v>-58.062533333333334</v>
      </c>
    </row>
    <row r="2639" spans="1:5" x14ac:dyDescent="0.3">
      <c r="A2639" t="s">
        <v>26870</v>
      </c>
      <c r="B2639">
        <v>23838</v>
      </c>
      <c r="C2639">
        <v>7000000</v>
      </c>
      <c r="D2639">
        <f t="shared" si="82"/>
        <v>-6976162</v>
      </c>
      <c r="E2639">
        <f t="shared" si="83"/>
        <v>-99.65945714285715</v>
      </c>
    </row>
    <row r="2640" spans="1:5" x14ac:dyDescent="0.3">
      <c r="A2640" t="s">
        <v>24446</v>
      </c>
      <c r="B2640">
        <v>85017401</v>
      </c>
      <c r="C2640">
        <v>92000000</v>
      </c>
      <c r="D2640">
        <f t="shared" si="82"/>
        <v>-6982599</v>
      </c>
      <c r="E2640">
        <f t="shared" si="83"/>
        <v>-7.5897815217391305</v>
      </c>
    </row>
    <row r="2641" spans="1:5" x14ac:dyDescent="0.3">
      <c r="A2641" t="s">
        <v>25201</v>
      </c>
      <c r="B2641">
        <v>27972410</v>
      </c>
      <c r="C2641">
        <v>35000000</v>
      </c>
      <c r="D2641">
        <f t="shared" si="82"/>
        <v>-7027590</v>
      </c>
      <c r="E2641">
        <f t="shared" si="83"/>
        <v>-20.078828571428573</v>
      </c>
    </row>
    <row r="2642" spans="1:5" x14ac:dyDescent="0.3">
      <c r="A2642" t="s">
        <v>26025</v>
      </c>
      <c r="B2642">
        <v>16964743</v>
      </c>
      <c r="C2642">
        <v>24000000</v>
      </c>
      <c r="D2642">
        <f t="shared" si="82"/>
        <v>-7035257</v>
      </c>
      <c r="E2642">
        <f t="shared" si="83"/>
        <v>-29.313570833333337</v>
      </c>
    </row>
    <row r="2643" spans="1:5" x14ac:dyDescent="0.3">
      <c r="A2643" t="s">
        <v>26802</v>
      </c>
      <c r="B2643">
        <v>4922166</v>
      </c>
      <c r="C2643">
        <v>12000000</v>
      </c>
      <c r="D2643">
        <f t="shared" si="82"/>
        <v>-7077834</v>
      </c>
      <c r="E2643">
        <f t="shared" si="83"/>
        <v>-58.981950000000005</v>
      </c>
    </row>
    <row r="2644" spans="1:5" x14ac:dyDescent="0.3">
      <c r="A2644" t="s">
        <v>26803</v>
      </c>
      <c r="B2644">
        <v>4903000</v>
      </c>
      <c r="C2644">
        <v>12000000</v>
      </c>
      <c r="D2644">
        <f t="shared" si="82"/>
        <v>-7097000</v>
      </c>
      <c r="E2644">
        <f t="shared" si="83"/>
        <v>-59.141666666666673</v>
      </c>
    </row>
    <row r="2645" spans="1:5" x14ac:dyDescent="0.3">
      <c r="A2645" t="s">
        <v>26846</v>
      </c>
      <c r="B2645">
        <v>4884663</v>
      </c>
      <c r="C2645">
        <v>12000000</v>
      </c>
      <c r="D2645">
        <f t="shared" si="82"/>
        <v>-7115337</v>
      </c>
      <c r="E2645">
        <f t="shared" si="83"/>
        <v>-59.294475000000006</v>
      </c>
    </row>
    <row r="2646" spans="1:5" x14ac:dyDescent="0.3">
      <c r="A2646" t="s">
        <v>27004</v>
      </c>
      <c r="B2646">
        <v>2483955</v>
      </c>
      <c r="C2646">
        <v>9600000</v>
      </c>
      <c r="D2646">
        <f t="shared" si="82"/>
        <v>-7116045</v>
      </c>
      <c r="E2646">
        <f t="shared" si="83"/>
        <v>-74.125468749999996</v>
      </c>
    </row>
    <row r="2647" spans="1:5" x14ac:dyDescent="0.3">
      <c r="A2647" t="s">
        <v>26708</v>
      </c>
      <c r="B2647">
        <v>5871603</v>
      </c>
      <c r="C2647">
        <v>13000000</v>
      </c>
      <c r="D2647">
        <f t="shared" si="82"/>
        <v>-7128397</v>
      </c>
      <c r="E2647">
        <f t="shared" si="83"/>
        <v>-54.833823076923075</v>
      </c>
    </row>
    <row r="2648" spans="1:5" x14ac:dyDescent="0.3">
      <c r="A2648" t="s">
        <v>25346</v>
      </c>
      <c r="B2648">
        <v>32853640</v>
      </c>
      <c r="C2648">
        <v>40000000</v>
      </c>
      <c r="D2648">
        <f t="shared" si="82"/>
        <v>-7146360</v>
      </c>
      <c r="E2648">
        <f t="shared" si="83"/>
        <v>-17.8659</v>
      </c>
    </row>
    <row r="2649" spans="1:5" x14ac:dyDescent="0.3">
      <c r="A2649" t="s">
        <v>25097</v>
      </c>
      <c r="B2649">
        <v>32800000</v>
      </c>
      <c r="C2649">
        <v>40000000</v>
      </c>
      <c r="D2649">
        <f t="shared" si="82"/>
        <v>-7200000</v>
      </c>
      <c r="E2649">
        <f t="shared" si="83"/>
        <v>-18</v>
      </c>
    </row>
    <row r="2650" spans="1:5" x14ac:dyDescent="0.3">
      <c r="A2650" t="s">
        <v>25958</v>
      </c>
      <c r="B2650">
        <v>17791031</v>
      </c>
      <c r="C2650">
        <v>25000000</v>
      </c>
      <c r="D2650">
        <f t="shared" si="82"/>
        <v>-7208969</v>
      </c>
      <c r="E2650">
        <f t="shared" si="83"/>
        <v>-28.835875999999999</v>
      </c>
    </row>
    <row r="2651" spans="1:5" x14ac:dyDescent="0.3">
      <c r="A2651" t="s">
        <v>25951</v>
      </c>
      <c r="B2651">
        <v>15785632</v>
      </c>
      <c r="C2651">
        <v>23000000</v>
      </c>
      <c r="D2651">
        <f t="shared" si="82"/>
        <v>-7214368</v>
      </c>
      <c r="E2651">
        <f t="shared" si="83"/>
        <v>-31.366817391304348</v>
      </c>
    </row>
    <row r="2652" spans="1:5" x14ac:dyDescent="0.3">
      <c r="A2652" t="s">
        <v>27110</v>
      </c>
      <c r="B2652">
        <v>671240</v>
      </c>
      <c r="C2652">
        <v>7900000</v>
      </c>
      <c r="D2652">
        <f t="shared" si="82"/>
        <v>-7228760</v>
      </c>
      <c r="E2652">
        <f t="shared" si="83"/>
        <v>-91.503291139240503</v>
      </c>
    </row>
    <row r="2653" spans="1:5" x14ac:dyDescent="0.3">
      <c r="A2653" t="s">
        <v>26588</v>
      </c>
      <c r="B2653">
        <v>7757130</v>
      </c>
      <c r="C2653">
        <v>15000000</v>
      </c>
      <c r="D2653">
        <f t="shared" si="82"/>
        <v>-7242870</v>
      </c>
      <c r="E2653">
        <f t="shared" si="83"/>
        <v>-48.285800000000002</v>
      </c>
    </row>
    <row r="2654" spans="1:5" x14ac:dyDescent="0.3">
      <c r="A2654" t="s">
        <v>26859</v>
      </c>
      <c r="B2654">
        <v>3753806</v>
      </c>
      <c r="C2654">
        <v>11000000</v>
      </c>
      <c r="D2654">
        <f t="shared" si="82"/>
        <v>-7246194</v>
      </c>
      <c r="E2654">
        <f t="shared" si="83"/>
        <v>-65.874490909090909</v>
      </c>
    </row>
    <row r="2655" spans="1:5" x14ac:dyDescent="0.3">
      <c r="A2655" t="s">
        <v>25959</v>
      </c>
      <c r="B2655">
        <v>17718223</v>
      </c>
      <c r="C2655">
        <v>25000000</v>
      </c>
      <c r="D2655">
        <f t="shared" si="82"/>
        <v>-7281777</v>
      </c>
      <c r="E2655">
        <f t="shared" si="83"/>
        <v>-29.127108</v>
      </c>
    </row>
    <row r="2656" spans="1:5" x14ac:dyDescent="0.3">
      <c r="A2656" t="s">
        <v>26804</v>
      </c>
      <c r="B2656">
        <v>4717455</v>
      </c>
      <c r="C2656">
        <v>12000000</v>
      </c>
      <c r="D2656">
        <f t="shared" si="82"/>
        <v>-7282545</v>
      </c>
      <c r="E2656">
        <f t="shared" si="83"/>
        <v>-60.687875000000005</v>
      </c>
    </row>
    <row r="2657" spans="1:5" x14ac:dyDescent="0.3">
      <c r="A2657" t="s">
        <v>27125</v>
      </c>
      <c r="B2657">
        <v>197148</v>
      </c>
      <c r="C2657">
        <v>7500000</v>
      </c>
      <c r="D2657">
        <f t="shared" si="82"/>
        <v>-7302852</v>
      </c>
      <c r="E2657">
        <f t="shared" si="83"/>
        <v>-97.371359999999996</v>
      </c>
    </row>
    <row r="2658" spans="1:5" x14ac:dyDescent="0.3">
      <c r="A2658" t="s">
        <v>24704</v>
      </c>
      <c r="B2658">
        <v>62647540</v>
      </c>
      <c r="C2658">
        <v>70000000</v>
      </c>
      <c r="D2658">
        <f t="shared" si="82"/>
        <v>-7352460</v>
      </c>
      <c r="E2658">
        <f t="shared" si="83"/>
        <v>-10.503514285714285</v>
      </c>
    </row>
    <row r="2659" spans="1:5" x14ac:dyDescent="0.3">
      <c r="A2659" t="s">
        <v>26242</v>
      </c>
      <c r="B2659">
        <v>12626905</v>
      </c>
      <c r="C2659">
        <v>20000000</v>
      </c>
      <c r="D2659">
        <f t="shared" si="82"/>
        <v>-7373095</v>
      </c>
      <c r="E2659">
        <f t="shared" si="83"/>
        <v>-36.865474999999996</v>
      </c>
    </row>
    <row r="2660" spans="1:5" x14ac:dyDescent="0.3">
      <c r="A2660" t="s">
        <v>24406</v>
      </c>
      <c r="B2660">
        <v>102608827</v>
      </c>
      <c r="C2660">
        <v>110000000</v>
      </c>
      <c r="D2660">
        <f t="shared" si="82"/>
        <v>-7391173</v>
      </c>
      <c r="E2660">
        <f t="shared" si="83"/>
        <v>-6.7192481818181813</v>
      </c>
    </row>
    <row r="2661" spans="1:5" x14ac:dyDescent="0.3">
      <c r="A2661" t="s">
        <v>27099</v>
      </c>
      <c r="B2661">
        <v>568695</v>
      </c>
      <c r="C2661">
        <v>8000000</v>
      </c>
      <c r="D2661">
        <f t="shared" si="82"/>
        <v>-7431305</v>
      </c>
      <c r="E2661">
        <f t="shared" si="83"/>
        <v>-92.891312499999998</v>
      </c>
    </row>
    <row r="2662" spans="1:5" x14ac:dyDescent="0.3">
      <c r="A2662" t="s">
        <v>26592</v>
      </c>
      <c r="B2662">
        <v>7556708</v>
      </c>
      <c r="C2662">
        <v>15000000</v>
      </c>
      <c r="D2662">
        <f t="shared" si="82"/>
        <v>-7443292</v>
      </c>
      <c r="E2662">
        <f t="shared" si="83"/>
        <v>-49.621946666666666</v>
      </c>
    </row>
    <row r="2663" spans="1:5" x14ac:dyDescent="0.3">
      <c r="A2663" t="s">
        <v>27096</v>
      </c>
      <c r="B2663">
        <v>532190</v>
      </c>
      <c r="C2663">
        <v>8000000</v>
      </c>
      <c r="D2663">
        <f t="shared" si="82"/>
        <v>-7467810</v>
      </c>
      <c r="E2663">
        <f t="shared" si="83"/>
        <v>-93.347624999999994</v>
      </c>
    </row>
    <row r="2664" spans="1:5" x14ac:dyDescent="0.3">
      <c r="A2664" t="s">
        <v>27034</v>
      </c>
      <c r="B2664">
        <v>1530535</v>
      </c>
      <c r="C2664">
        <v>9000000</v>
      </c>
      <c r="D2664">
        <f t="shared" si="82"/>
        <v>-7469465</v>
      </c>
      <c r="E2664">
        <f t="shared" si="83"/>
        <v>-82.994055555555562</v>
      </c>
    </row>
    <row r="2665" spans="1:5" x14ac:dyDescent="0.3">
      <c r="A2665" t="s">
        <v>25717</v>
      </c>
      <c r="B2665">
        <v>22526144</v>
      </c>
      <c r="C2665">
        <v>30000000</v>
      </c>
      <c r="D2665">
        <f t="shared" si="82"/>
        <v>-7473856</v>
      </c>
      <c r="E2665">
        <f t="shared" si="83"/>
        <v>-24.912853333333334</v>
      </c>
    </row>
    <row r="2666" spans="1:5" x14ac:dyDescent="0.3">
      <c r="A2666" t="s">
        <v>25617</v>
      </c>
      <c r="B2666">
        <v>22525921</v>
      </c>
      <c r="C2666">
        <v>30000000</v>
      </c>
      <c r="D2666">
        <f t="shared" si="82"/>
        <v>-7474079</v>
      </c>
      <c r="E2666">
        <f t="shared" si="83"/>
        <v>-24.913596666666667</v>
      </c>
    </row>
    <row r="2667" spans="1:5" x14ac:dyDescent="0.3">
      <c r="A2667" t="s">
        <v>24522</v>
      </c>
      <c r="B2667">
        <v>72515360</v>
      </c>
      <c r="C2667">
        <v>80000000</v>
      </c>
      <c r="D2667">
        <f t="shared" si="82"/>
        <v>-7484640</v>
      </c>
      <c r="E2667">
        <f t="shared" si="83"/>
        <v>-9.3558000000000003</v>
      </c>
    </row>
    <row r="2668" spans="1:5" x14ac:dyDescent="0.3">
      <c r="A2668" t="s">
        <v>24324</v>
      </c>
      <c r="B2668">
        <v>122512052</v>
      </c>
      <c r="C2668">
        <v>130000000</v>
      </c>
      <c r="D2668">
        <f t="shared" si="82"/>
        <v>-7487948</v>
      </c>
      <c r="E2668">
        <f t="shared" si="83"/>
        <v>-5.7599600000000004</v>
      </c>
    </row>
    <row r="2669" spans="1:5" x14ac:dyDescent="0.3">
      <c r="A2669" t="s">
        <v>26368</v>
      </c>
      <c r="B2669">
        <v>10494494</v>
      </c>
      <c r="C2669">
        <v>18000000</v>
      </c>
      <c r="D2669">
        <f t="shared" si="82"/>
        <v>-7505506</v>
      </c>
      <c r="E2669">
        <f t="shared" si="83"/>
        <v>-41.697255555555557</v>
      </c>
    </row>
    <row r="2670" spans="1:5" x14ac:dyDescent="0.3">
      <c r="A2670" t="s">
        <v>26117</v>
      </c>
      <c r="B2670">
        <v>9430988</v>
      </c>
      <c r="C2670">
        <v>17000000</v>
      </c>
      <c r="D2670">
        <f t="shared" si="82"/>
        <v>-7569012</v>
      </c>
      <c r="E2670">
        <f t="shared" si="83"/>
        <v>-44.523600000000002</v>
      </c>
    </row>
    <row r="2671" spans="1:5" x14ac:dyDescent="0.3">
      <c r="A2671" t="s">
        <v>26235</v>
      </c>
      <c r="B2671">
        <v>12398628</v>
      </c>
      <c r="C2671">
        <v>20000000</v>
      </c>
      <c r="D2671">
        <f t="shared" si="82"/>
        <v>-7601372</v>
      </c>
      <c r="E2671">
        <f t="shared" si="83"/>
        <v>-38.006859999999996</v>
      </c>
    </row>
    <row r="2672" spans="1:5" x14ac:dyDescent="0.3">
      <c r="A2672" t="s">
        <v>27100</v>
      </c>
      <c r="B2672">
        <v>398420</v>
      </c>
      <c r="C2672">
        <v>8000000</v>
      </c>
      <c r="D2672">
        <f t="shared" si="82"/>
        <v>-7601580</v>
      </c>
      <c r="E2672">
        <f t="shared" si="83"/>
        <v>-95.019750000000002</v>
      </c>
    </row>
    <row r="2673" spans="1:5" x14ac:dyDescent="0.3">
      <c r="A2673" t="s">
        <v>27101</v>
      </c>
      <c r="B2673">
        <v>336456</v>
      </c>
      <c r="C2673">
        <v>8000000</v>
      </c>
      <c r="D2673">
        <f t="shared" si="82"/>
        <v>-7663544</v>
      </c>
      <c r="E2673">
        <f t="shared" si="83"/>
        <v>-95.794299999999993</v>
      </c>
    </row>
    <row r="2674" spans="1:5" x14ac:dyDescent="0.3">
      <c r="A2674" t="s">
        <v>26967</v>
      </c>
      <c r="B2674">
        <v>2331318</v>
      </c>
      <c r="C2674">
        <v>10000000</v>
      </c>
      <c r="D2674">
        <f t="shared" si="82"/>
        <v>-7668682</v>
      </c>
      <c r="E2674">
        <f t="shared" si="83"/>
        <v>-76.686819999999997</v>
      </c>
    </row>
    <row r="2675" spans="1:5" x14ac:dyDescent="0.3">
      <c r="A2675" t="s">
        <v>24744</v>
      </c>
      <c r="B2675">
        <v>62321039</v>
      </c>
      <c r="C2675">
        <v>70000000</v>
      </c>
      <c r="D2675">
        <f t="shared" si="82"/>
        <v>-7678961</v>
      </c>
      <c r="E2675">
        <f t="shared" si="83"/>
        <v>-10.969944285714286</v>
      </c>
    </row>
    <row r="2676" spans="1:5" x14ac:dyDescent="0.3">
      <c r="A2676" t="s">
        <v>26818</v>
      </c>
      <c r="B2676">
        <v>303439</v>
      </c>
      <c r="C2676">
        <v>8000000</v>
      </c>
      <c r="D2676">
        <f t="shared" si="82"/>
        <v>-7696561</v>
      </c>
      <c r="E2676">
        <f t="shared" si="83"/>
        <v>-96.207012500000005</v>
      </c>
    </row>
    <row r="2677" spans="1:5" x14ac:dyDescent="0.3">
      <c r="A2677" t="s">
        <v>27102</v>
      </c>
      <c r="B2677">
        <v>298110</v>
      </c>
      <c r="C2677">
        <v>8000000</v>
      </c>
      <c r="D2677">
        <f t="shared" si="82"/>
        <v>-7701890</v>
      </c>
      <c r="E2677">
        <f t="shared" si="83"/>
        <v>-96.273624999999996</v>
      </c>
    </row>
    <row r="2678" spans="1:5" x14ac:dyDescent="0.3">
      <c r="A2678" t="s">
        <v>26026</v>
      </c>
      <c r="B2678">
        <v>16290976</v>
      </c>
      <c r="C2678">
        <v>24000000</v>
      </c>
      <c r="D2678">
        <f t="shared" si="82"/>
        <v>-7709024</v>
      </c>
      <c r="E2678">
        <f t="shared" si="83"/>
        <v>-32.120933333333333</v>
      </c>
    </row>
    <row r="2679" spans="1:5" x14ac:dyDescent="0.3">
      <c r="A2679" t="s">
        <v>25989</v>
      </c>
      <c r="B2679">
        <v>9286314</v>
      </c>
      <c r="C2679">
        <v>17000000</v>
      </c>
      <c r="D2679">
        <f t="shared" si="82"/>
        <v>-7713686</v>
      </c>
      <c r="E2679">
        <f t="shared" si="83"/>
        <v>-45.374623529411764</v>
      </c>
    </row>
    <row r="2680" spans="1:5" x14ac:dyDescent="0.3">
      <c r="A2680" t="s">
        <v>25817</v>
      </c>
      <c r="B2680">
        <v>20285518</v>
      </c>
      <c r="C2680">
        <v>28000000</v>
      </c>
      <c r="D2680">
        <f t="shared" si="82"/>
        <v>-7714482</v>
      </c>
      <c r="E2680">
        <f t="shared" si="83"/>
        <v>-27.55172142857143</v>
      </c>
    </row>
    <row r="2681" spans="1:5" x14ac:dyDescent="0.3">
      <c r="A2681" t="s">
        <v>26489</v>
      </c>
      <c r="B2681">
        <v>7774730</v>
      </c>
      <c r="C2681">
        <v>15500000</v>
      </c>
      <c r="D2681">
        <f t="shared" si="82"/>
        <v>-7725270</v>
      </c>
      <c r="E2681">
        <f t="shared" si="83"/>
        <v>-49.840451612903223</v>
      </c>
    </row>
    <row r="2682" spans="1:5" x14ac:dyDescent="0.3">
      <c r="A2682" t="s">
        <v>26086</v>
      </c>
      <c r="B2682">
        <v>14252830</v>
      </c>
      <c r="C2682">
        <v>22000000</v>
      </c>
      <c r="D2682">
        <f t="shared" si="82"/>
        <v>-7747170</v>
      </c>
      <c r="E2682">
        <f t="shared" si="83"/>
        <v>-35.214409090909093</v>
      </c>
    </row>
    <row r="2683" spans="1:5" x14ac:dyDescent="0.3">
      <c r="A2683" t="s">
        <v>26599</v>
      </c>
      <c r="B2683">
        <v>7219578</v>
      </c>
      <c r="C2683">
        <v>15000000</v>
      </c>
      <c r="D2683">
        <f t="shared" si="82"/>
        <v>-7780422</v>
      </c>
      <c r="E2683">
        <f t="shared" si="83"/>
        <v>-51.869480000000003</v>
      </c>
    </row>
    <row r="2684" spans="1:5" x14ac:dyDescent="0.3">
      <c r="A2684" t="s">
        <v>25011</v>
      </c>
      <c r="B2684">
        <v>45207112</v>
      </c>
      <c r="C2684">
        <v>53000000</v>
      </c>
      <c r="D2684">
        <f t="shared" si="82"/>
        <v>-7792888</v>
      </c>
      <c r="E2684">
        <f t="shared" si="83"/>
        <v>-14.703562264150943</v>
      </c>
    </row>
    <row r="2685" spans="1:5" x14ac:dyDescent="0.3">
      <c r="A2685" t="s">
        <v>26968</v>
      </c>
      <c r="B2685">
        <v>2185266</v>
      </c>
      <c r="C2685">
        <v>10000000</v>
      </c>
      <c r="D2685">
        <f t="shared" si="82"/>
        <v>-7814734</v>
      </c>
      <c r="E2685">
        <f t="shared" si="83"/>
        <v>-78.14734</v>
      </c>
    </row>
    <row r="2686" spans="1:5" x14ac:dyDescent="0.3">
      <c r="A2686" t="s">
        <v>26238</v>
      </c>
      <c r="B2686">
        <v>12134420</v>
      </c>
      <c r="C2686">
        <v>20000000</v>
      </c>
      <c r="D2686">
        <f t="shared" si="82"/>
        <v>-7865580</v>
      </c>
      <c r="E2686">
        <f t="shared" si="83"/>
        <v>-39.3279</v>
      </c>
    </row>
    <row r="2687" spans="1:5" x14ac:dyDescent="0.3">
      <c r="A2687" t="s">
        <v>27103</v>
      </c>
      <c r="B2687">
        <v>127144</v>
      </c>
      <c r="C2687">
        <v>8000000</v>
      </c>
      <c r="D2687">
        <f t="shared" si="82"/>
        <v>-7872856</v>
      </c>
      <c r="E2687">
        <f t="shared" si="83"/>
        <v>-98.410699999999991</v>
      </c>
    </row>
    <row r="2688" spans="1:5" x14ac:dyDescent="0.3">
      <c r="A2688" t="s">
        <v>27104</v>
      </c>
      <c r="B2688">
        <v>117190</v>
      </c>
      <c r="C2688">
        <v>8000000</v>
      </c>
      <c r="D2688">
        <f t="shared" si="82"/>
        <v>-7882810</v>
      </c>
      <c r="E2688">
        <f t="shared" si="83"/>
        <v>-98.535125000000008</v>
      </c>
    </row>
    <row r="2689" spans="1:5" x14ac:dyDescent="0.3">
      <c r="A2689" t="s">
        <v>25115</v>
      </c>
      <c r="B2689">
        <v>17114882</v>
      </c>
      <c r="C2689">
        <v>25000000</v>
      </c>
      <c r="D2689">
        <f t="shared" si="82"/>
        <v>-7885118</v>
      </c>
      <c r="E2689">
        <f t="shared" si="83"/>
        <v>-31.540472000000001</v>
      </c>
    </row>
    <row r="2690" spans="1:5" x14ac:dyDescent="0.3">
      <c r="A2690" t="s">
        <v>27105</v>
      </c>
      <c r="B2690">
        <v>108662</v>
      </c>
      <c r="C2690">
        <v>8000000</v>
      </c>
      <c r="D2690">
        <f t="shared" ref="D2690:D2753" si="84">B2690-C2690</f>
        <v>-7891338</v>
      </c>
      <c r="E2690">
        <f t="shared" ref="E2690:E2753" si="85">(D2690/C2690)*100</f>
        <v>-98.641725000000008</v>
      </c>
    </row>
    <row r="2691" spans="1:5" x14ac:dyDescent="0.3">
      <c r="A2691" t="s">
        <v>26997</v>
      </c>
      <c r="B2691">
        <v>100503</v>
      </c>
      <c r="C2691">
        <v>8000000</v>
      </c>
      <c r="D2691">
        <f t="shared" si="84"/>
        <v>-7899497</v>
      </c>
      <c r="E2691">
        <f t="shared" si="85"/>
        <v>-98.743712500000001</v>
      </c>
    </row>
    <row r="2692" spans="1:5" x14ac:dyDescent="0.3">
      <c r="A2692" t="s">
        <v>25727</v>
      </c>
      <c r="B2692">
        <v>17100000</v>
      </c>
      <c r="C2692">
        <v>25000000</v>
      </c>
      <c r="D2692">
        <f t="shared" si="84"/>
        <v>-7900000</v>
      </c>
      <c r="E2692">
        <f t="shared" si="85"/>
        <v>-31.6</v>
      </c>
    </row>
    <row r="2693" spans="1:5" x14ac:dyDescent="0.3">
      <c r="A2693" t="s">
        <v>26670</v>
      </c>
      <c r="B2693">
        <v>2086345</v>
      </c>
      <c r="C2693">
        <v>10000000</v>
      </c>
      <c r="D2693">
        <f t="shared" si="84"/>
        <v>-7913655</v>
      </c>
      <c r="E2693">
        <f t="shared" si="85"/>
        <v>-79.13655</v>
      </c>
    </row>
    <row r="2694" spans="1:5" x14ac:dyDescent="0.3">
      <c r="A2694" t="s">
        <v>26716</v>
      </c>
      <c r="B2694">
        <v>3074838</v>
      </c>
      <c r="C2694">
        <v>11000000</v>
      </c>
      <c r="D2694">
        <f t="shared" si="84"/>
        <v>-7925162</v>
      </c>
      <c r="E2694">
        <f t="shared" si="85"/>
        <v>-72.046927272727274</v>
      </c>
    </row>
    <row r="2695" spans="1:5" x14ac:dyDescent="0.3">
      <c r="A2695" t="s">
        <v>26320</v>
      </c>
      <c r="B2695">
        <v>10562387</v>
      </c>
      <c r="C2695">
        <v>18500000</v>
      </c>
      <c r="D2695">
        <f t="shared" si="84"/>
        <v>-7937613</v>
      </c>
      <c r="E2695">
        <f t="shared" si="85"/>
        <v>-42.906016216216216</v>
      </c>
    </row>
    <row r="2696" spans="1:5" x14ac:dyDescent="0.3">
      <c r="A2696" t="s">
        <v>27106</v>
      </c>
      <c r="B2696">
        <v>53481</v>
      </c>
      <c r="C2696">
        <v>8000000</v>
      </c>
      <c r="D2696">
        <f t="shared" si="84"/>
        <v>-7946519</v>
      </c>
      <c r="E2696">
        <f t="shared" si="85"/>
        <v>-99.331487500000009</v>
      </c>
    </row>
    <row r="2697" spans="1:5" x14ac:dyDescent="0.3">
      <c r="A2697" t="s">
        <v>27108</v>
      </c>
      <c r="B2697">
        <v>52961</v>
      </c>
      <c r="C2697">
        <v>8000000</v>
      </c>
      <c r="D2697">
        <f t="shared" si="84"/>
        <v>-7947039</v>
      </c>
      <c r="E2697">
        <f t="shared" si="85"/>
        <v>-99.337987499999997</v>
      </c>
    </row>
    <row r="2698" spans="1:5" x14ac:dyDescent="0.3">
      <c r="A2698" t="s">
        <v>27043</v>
      </c>
      <c r="B2698">
        <v>1046166</v>
      </c>
      <c r="C2698">
        <v>9000000</v>
      </c>
      <c r="D2698">
        <f t="shared" si="84"/>
        <v>-7953834</v>
      </c>
      <c r="E2698">
        <f t="shared" si="85"/>
        <v>-88.375933333333336</v>
      </c>
    </row>
    <row r="2699" spans="1:5" x14ac:dyDescent="0.3">
      <c r="A2699" t="s">
        <v>26860</v>
      </c>
      <c r="B2699">
        <v>3034181</v>
      </c>
      <c r="C2699">
        <v>11000000</v>
      </c>
      <c r="D2699">
        <f t="shared" si="84"/>
        <v>-7965819</v>
      </c>
      <c r="E2699">
        <f t="shared" si="85"/>
        <v>-72.416536363636368</v>
      </c>
    </row>
    <row r="2700" spans="1:5" x14ac:dyDescent="0.3">
      <c r="A2700" t="s">
        <v>27054</v>
      </c>
      <c r="B2700">
        <v>4018695</v>
      </c>
      <c r="C2700">
        <v>12000000</v>
      </c>
      <c r="D2700">
        <f t="shared" si="84"/>
        <v>-7981305</v>
      </c>
      <c r="E2700">
        <f t="shared" si="85"/>
        <v>-66.510874999999999</v>
      </c>
    </row>
    <row r="2701" spans="1:5" x14ac:dyDescent="0.3">
      <c r="A2701" t="s">
        <v>26709</v>
      </c>
      <c r="B2701">
        <v>5002310</v>
      </c>
      <c r="C2701">
        <v>13000000</v>
      </c>
      <c r="D2701">
        <f t="shared" si="84"/>
        <v>-7997690</v>
      </c>
      <c r="E2701">
        <f t="shared" si="85"/>
        <v>-61.5206923076923</v>
      </c>
    </row>
    <row r="2702" spans="1:5" x14ac:dyDescent="0.3">
      <c r="A2702" t="s">
        <v>26669</v>
      </c>
      <c r="B2702">
        <v>5501940</v>
      </c>
      <c r="C2702">
        <v>13500000</v>
      </c>
      <c r="D2702">
        <f t="shared" si="84"/>
        <v>-7998060</v>
      </c>
      <c r="E2702">
        <f t="shared" si="85"/>
        <v>-59.244888888888894</v>
      </c>
    </row>
    <row r="2703" spans="1:5" x14ac:dyDescent="0.3">
      <c r="A2703" t="s">
        <v>27177</v>
      </c>
      <c r="B2703">
        <v>1000000</v>
      </c>
      <c r="C2703">
        <v>9000000</v>
      </c>
      <c r="D2703">
        <f t="shared" si="84"/>
        <v>-8000000</v>
      </c>
      <c r="E2703">
        <f t="shared" si="85"/>
        <v>-88.888888888888886</v>
      </c>
    </row>
    <row r="2704" spans="1:5" x14ac:dyDescent="0.3">
      <c r="A2704" t="s">
        <v>26005</v>
      </c>
      <c r="B2704">
        <v>16969390</v>
      </c>
      <c r="C2704">
        <v>25000000</v>
      </c>
      <c r="D2704">
        <f t="shared" si="84"/>
        <v>-8030610</v>
      </c>
      <c r="E2704">
        <f t="shared" si="85"/>
        <v>-32.122440000000005</v>
      </c>
    </row>
    <row r="2705" spans="1:5" x14ac:dyDescent="0.3">
      <c r="A2705" t="s">
        <v>26808</v>
      </c>
      <c r="B2705">
        <v>3950294</v>
      </c>
      <c r="C2705">
        <v>12000000</v>
      </c>
      <c r="D2705">
        <f t="shared" si="84"/>
        <v>-8049706</v>
      </c>
      <c r="E2705">
        <f t="shared" si="85"/>
        <v>-67.080883333333333</v>
      </c>
    </row>
    <row r="2706" spans="1:5" x14ac:dyDescent="0.3">
      <c r="A2706" t="s">
        <v>26976</v>
      </c>
      <c r="B2706">
        <v>1939441</v>
      </c>
      <c r="C2706">
        <v>10000000</v>
      </c>
      <c r="D2706">
        <f t="shared" si="84"/>
        <v>-8060559</v>
      </c>
      <c r="E2706">
        <f t="shared" si="85"/>
        <v>-80.605590000000007</v>
      </c>
    </row>
    <row r="2707" spans="1:5" x14ac:dyDescent="0.3">
      <c r="A2707" t="s">
        <v>24328</v>
      </c>
      <c r="B2707">
        <v>126930660</v>
      </c>
      <c r="C2707">
        <v>135000000</v>
      </c>
      <c r="D2707">
        <f t="shared" si="84"/>
        <v>-8069340</v>
      </c>
      <c r="E2707">
        <f t="shared" si="85"/>
        <v>-5.9772888888888893</v>
      </c>
    </row>
    <row r="2708" spans="1:5" x14ac:dyDescent="0.3">
      <c r="A2708" t="s">
        <v>26710</v>
      </c>
      <c r="B2708">
        <v>4919896</v>
      </c>
      <c r="C2708">
        <v>13000000</v>
      </c>
      <c r="D2708">
        <f t="shared" si="84"/>
        <v>-8080104</v>
      </c>
      <c r="E2708">
        <f t="shared" si="85"/>
        <v>-62.154646153846151</v>
      </c>
    </row>
    <row r="2709" spans="1:5" x14ac:dyDescent="0.3">
      <c r="A2709" t="s">
        <v>24477</v>
      </c>
      <c r="B2709">
        <v>86897182</v>
      </c>
      <c r="C2709">
        <v>95000000</v>
      </c>
      <c r="D2709">
        <f t="shared" si="84"/>
        <v>-8102818</v>
      </c>
      <c r="E2709">
        <f t="shared" si="85"/>
        <v>-8.5292821052631584</v>
      </c>
    </row>
    <row r="2710" spans="1:5" x14ac:dyDescent="0.3">
      <c r="A2710" t="s">
        <v>27040</v>
      </c>
      <c r="B2710">
        <v>883887</v>
      </c>
      <c r="C2710">
        <v>9000000</v>
      </c>
      <c r="D2710">
        <f t="shared" si="84"/>
        <v>-8116113</v>
      </c>
      <c r="E2710">
        <f t="shared" si="85"/>
        <v>-90.179033333333336</v>
      </c>
    </row>
    <row r="2711" spans="1:5" x14ac:dyDescent="0.3">
      <c r="A2711" t="s">
        <v>24937</v>
      </c>
      <c r="B2711">
        <v>49875589</v>
      </c>
      <c r="C2711">
        <v>58000000</v>
      </c>
      <c r="D2711">
        <f t="shared" si="84"/>
        <v>-8124411</v>
      </c>
      <c r="E2711">
        <f t="shared" si="85"/>
        <v>-14.007605172413792</v>
      </c>
    </row>
    <row r="2712" spans="1:5" x14ac:dyDescent="0.3">
      <c r="A2712" t="s">
        <v>26712</v>
      </c>
      <c r="B2712">
        <v>4857376</v>
      </c>
      <c r="C2712">
        <v>13000000</v>
      </c>
      <c r="D2712">
        <f t="shared" si="84"/>
        <v>-8142624</v>
      </c>
      <c r="E2712">
        <f t="shared" si="85"/>
        <v>-62.635569230769228</v>
      </c>
    </row>
    <row r="2713" spans="1:5" x14ac:dyDescent="0.3">
      <c r="A2713" t="s">
        <v>25349</v>
      </c>
      <c r="B2713">
        <v>31836745</v>
      </c>
      <c r="C2713">
        <v>40000000</v>
      </c>
      <c r="D2713">
        <f t="shared" si="84"/>
        <v>-8163255</v>
      </c>
      <c r="E2713">
        <f t="shared" si="85"/>
        <v>-20.408137500000002</v>
      </c>
    </row>
    <row r="2714" spans="1:5" x14ac:dyDescent="0.3">
      <c r="A2714" t="s">
        <v>25950</v>
      </c>
      <c r="B2714">
        <v>21835784</v>
      </c>
      <c r="C2714">
        <v>30000000</v>
      </c>
      <c r="D2714">
        <f t="shared" si="84"/>
        <v>-8164216</v>
      </c>
      <c r="E2714">
        <f t="shared" si="85"/>
        <v>-27.214053333333332</v>
      </c>
    </row>
    <row r="2715" spans="1:5" x14ac:dyDescent="0.3">
      <c r="A2715" t="s">
        <v>26861</v>
      </c>
      <c r="B2715">
        <v>2832826</v>
      </c>
      <c r="C2715">
        <v>11000000</v>
      </c>
      <c r="D2715">
        <f t="shared" si="84"/>
        <v>-8167174</v>
      </c>
      <c r="E2715">
        <f t="shared" si="85"/>
        <v>-74.247036363636369</v>
      </c>
    </row>
    <row r="2716" spans="1:5" x14ac:dyDescent="0.3">
      <c r="A2716" t="s">
        <v>25358</v>
      </c>
      <c r="B2716">
        <v>26814957</v>
      </c>
      <c r="C2716">
        <v>35000000</v>
      </c>
      <c r="D2716">
        <f t="shared" si="84"/>
        <v>-8185043</v>
      </c>
      <c r="E2716">
        <f t="shared" si="85"/>
        <v>-23.385837142857145</v>
      </c>
    </row>
    <row r="2717" spans="1:5" x14ac:dyDescent="0.3">
      <c r="A2717" t="s">
        <v>24665</v>
      </c>
      <c r="B2717">
        <v>41814863</v>
      </c>
      <c r="C2717">
        <v>50000000</v>
      </c>
      <c r="D2717">
        <f t="shared" si="84"/>
        <v>-8185137</v>
      </c>
      <c r="E2717">
        <f t="shared" si="85"/>
        <v>-16.370274000000002</v>
      </c>
    </row>
    <row r="2718" spans="1:5" x14ac:dyDescent="0.3">
      <c r="A2718" t="s">
        <v>26864</v>
      </c>
      <c r="B2718">
        <v>2807854</v>
      </c>
      <c r="C2718">
        <v>11000000</v>
      </c>
      <c r="D2718">
        <f t="shared" si="84"/>
        <v>-8192146</v>
      </c>
      <c r="E2718">
        <f t="shared" si="85"/>
        <v>-74.47405454545455</v>
      </c>
    </row>
    <row r="2719" spans="1:5" x14ac:dyDescent="0.3">
      <c r="A2719" t="s">
        <v>25722</v>
      </c>
      <c r="B2719">
        <v>21800302</v>
      </c>
      <c r="C2719">
        <v>30000000</v>
      </c>
      <c r="D2719">
        <f t="shared" si="84"/>
        <v>-8199698</v>
      </c>
      <c r="E2719">
        <f t="shared" si="85"/>
        <v>-27.332326666666667</v>
      </c>
    </row>
    <row r="2720" spans="1:5" x14ac:dyDescent="0.3">
      <c r="A2720" t="s">
        <v>26239</v>
      </c>
      <c r="B2720">
        <v>11784000</v>
      </c>
      <c r="C2720">
        <v>20000000</v>
      </c>
      <c r="D2720">
        <f t="shared" si="84"/>
        <v>-8216000</v>
      </c>
      <c r="E2720">
        <f t="shared" si="85"/>
        <v>-41.08</v>
      </c>
    </row>
    <row r="2721" spans="1:5" x14ac:dyDescent="0.3">
      <c r="A2721" t="s">
        <v>26961</v>
      </c>
      <c r="B2721">
        <v>3275585</v>
      </c>
      <c r="C2721">
        <v>11500000</v>
      </c>
      <c r="D2721">
        <f t="shared" si="84"/>
        <v>-8224415</v>
      </c>
      <c r="E2721">
        <f t="shared" si="85"/>
        <v>-71.516652173913045</v>
      </c>
    </row>
    <row r="2722" spans="1:5" x14ac:dyDescent="0.3">
      <c r="A2722" t="s">
        <v>26972</v>
      </c>
      <c r="B2722">
        <v>1754319</v>
      </c>
      <c r="C2722">
        <v>10000000</v>
      </c>
      <c r="D2722">
        <f t="shared" si="84"/>
        <v>-8245681</v>
      </c>
      <c r="E2722">
        <f t="shared" si="85"/>
        <v>-82.456810000000004</v>
      </c>
    </row>
    <row r="2723" spans="1:5" x14ac:dyDescent="0.3">
      <c r="A2723" t="s">
        <v>26423</v>
      </c>
      <c r="B2723">
        <v>8662318</v>
      </c>
      <c r="C2723">
        <v>17000000</v>
      </c>
      <c r="D2723">
        <f t="shared" si="84"/>
        <v>-8337682</v>
      </c>
      <c r="E2723">
        <f t="shared" si="85"/>
        <v>-49.04518823529412</v>
      </c>
    </row>
    <row r="2724" spans="1:5" x14ac:dyDescent="0.3">
      <c r="A2724" t="s">
        <v>27057</v>
      </c>
      <c r="B2724">
        <v>140244</v>
      </c>
      <c r="C2724">
        <v>8500000</v>
      </c>
      <c r="D2724">
        <f t="shared" si="84"/>
        <v>-8359756</v>
      </c>
      <c r="E2724">
        <f t="shared" si="85"/>
        <v>-98.350070588235297</v>
      </c>
    </row>
    <row r="2725" spans="1:5" x14ac:dyDescent="0.3">
      <c r="A2725" t="s">
        <v>24672</v>
      </c>
      <c r="B2725">
        <v>66636385</v>
      </c>
      <c r="C2725">
        <v>75000000</v>
      </c>
      <c r="D2725">
        <f t="shared" si="84"/>
        <v>-8363615</v>
      </c>
      <c r="E2725">
        <f t="shared" si="85"/>
        <v>-11.151486666666667</v>
      </c>
    </row>
    <row r="2726" spans="1:5" x14ac:dyDescent="0.3">
      <c r="A2726" t="s">
        <v>26974</v>
      </c>
      <c r="B2726">
        <v>1631839</v>
      </c>
      <c r="C2726">
        <v>10000000</v>
      </c>
      <c r="D2726">
        <f t="shared" si="84"/>
        <v>-8368161</v>
      </c>
      <c r="E2726">
        <f t="shared" si="85"/>
        <v>-83.681609999999992</v>
      </c>
    </row>
    <row r="2727" spans="1:5" x14ac:dyDescent="0.3">
      <c r="A2727" t="s">
        <v>27412</v>
      </c>
      <c r="B2727">
        <v>131175</v>
      </c>
      <c r="C2727">
        <v>8500000</v>
      </c>
      <c r="D2727">
        <f t="shared" si="84"/>
        <v>-8368825</v>
      </c>
      <c r="E2727">
        <f t="shared" si="85"/>
        <v>-98.45676470588235</v>
      </c>
    </row>
    <row r="2728" spans="1:5" x14ac:dyDescent="0.3">
      <c r="A2728" t="s">
        <v>27576</v>
      </c>
      <c r="B2728">
        <v>5725</v>
      </c>
      <c r="C2728">
        <v>8400000</v>
      </c>
      <c r="D2728">
        <f t="shared" si="84"/>
        <v>-8394275</v>
      </c>
      <c r="E2728">
        <f t="shared" si="85"/>
        <v>-99.931845238095235</v>
      </c>
    </row>
    <row r="2729" spans="1:5" x14ac:dyDescent="0.3">
      <c r="A2729" t="s">
        <v>26088</v>
      </c>
      <c r="B2729">
        <v>13555988</v>
      </c>
      <c r="C2729">
        <v>22000000</v>
      </c>
      <c r="D2729">
        <f t="shared" si="84"/>
        <v>-8444012</v>
      </c>
      <c r="E2729">
        <f t="shared" si="85"/>
        <v>-38.381872727272729</v>
      </c>
    </row>
    <row r="2730" spans="1:5" x14ac:dyDescent="0.3">
      <c r="A2730" t="s">
        <v>25523</v>
      </c>
      <c r="B2730">
        <v>26494611</v>
      </c>
      <c r="C2730">
        <v>35000000</v>
      </c>
      <c r="D2730">
        <f t="shared" si="84"/>
        <v>-8505389</v>
      </c>
      <c r="E2730">
        <f t="shared" si="85"/>
        <v>-24.301111428571428</v>
      </c>
    </row>
    <row r="2731" spans="1:5" x14ac:dyDescent="0.3">
      <c r="A2731" t="s">
        <v>25085</v>
      </c>
      <c r="B2731">
        <v>41482207</v>
      </c>
      <c r="C2731">
        <v>50000000</v>
      </c>
      <c r="D2731">
        <f t="shared" si="84"/>
        <v>-8517793</v>
      </c>
      <c r="E2731">
        <f t="shared" si="85"/>
        <v>-17.035585999999999</v>
      </c>
    </row>
    <row r="2732" spans="1:5" x14ac:dyDescent="0.3">
      <c r="A2732" t="s">
        <v>24202</v>
      </c>
      <c r="B2732">
        <v>191450875</v>
      </c>
      <c r="C2732">
        <v>200000000</v>
      </c>
      <c r="D2732">
        <f t="shared" si="84"/>
        <v>-8549125</v>
      </c>
      <c r="E2732">
        <f t="shared" si="85"/>
        <v>-4.2745625</v>
      </c>
    </row>
    <row r="2733" spans="1:5" x14ac:dyDescent="0.3">
      <c r="A2733" t="s">
        <v>24421</v>
      </c>
      <c r="B2733">
        <v>100446895</v>
      </c>
      <c r="C2733">
        <v>109000000</v>
      </c>
      <c r="D2733">
        <f t="shared" si="84"/>
        <v>-8553105</v>
      </c>
      <c r="E2733">
        <f t="shared" si="85"/>
        <v>-7.8468853211009177</v>
      </c>
    </row>
    <row r="2734" spans="1:5" x14ac:dyDescent="0.3">
      <c r="A2734" t="s">
        <v>25581</v>
      </c>
      <c r="B2734">
        <v>21426805</v>
      </c>
      <c r="C2734">
        <v>30000000</v>
      </c>
      <c r="D2734">
        <f t="shared" si="84"/>
        <v>-8573195</v>
      </c>
      <c r="E2734">
        <f t="shared" si="85"/>
        <v>-28.577316666666668</v>
      </c>
    </row>
    <row r="2735" spans="1:5" x14ac:dyDescent="0.3">
      <c r="A2735" t="s">
        <v>26590</v>
      </c>
      <c r="B2735">
        <v>6409206</v>
      </c>
      <c r="C2735">
        <v>15000000</v>
      </c>
      <c r="D2735">
        <f t="shared" si="84"/>
        <v>-8590794</v>
      </c>
      <c r="E2735">
        <f t="shared" si="85"/>
        <v>-57.27196</v>
      </c>
    </row>
    <row r="2736" spans="1:5" x14ac:dyDescent="0.3">
      <c r="A2736" t="s">
        <v>25415</v>
      </c>
      <c r="B2736">
        <v>30400000</v>
      </c>
      <c r="C2736">
        <v>39000000</v>
      </c>
      <c r="D2736">
        <f t="shared" si="84"/>
        <v>-8600000</v>
      </c>
      <c r="E2736">
        <f t="shared" si="85"/>
        <v>-22.051282051282051</v>
      </c>
    </row>
    <row r="2737" spans="1:5" x14ac:dyDescent="0.3">
      <c r="A2737" t="s">
        <v>26591</v>
      </c>
      <c r="B2737">
        <v>6373693</v>
      </c>
      <c r="C2737">
        <v>15000000</v>
      </c>
      <c r="D2737">
        <f t="shared" si="84"/>
        <v>-8626307</v>
      </c>
      <c r="E2737">
        <f t="shared" si="85"/>
        <v>-57.508713333333326</v>
      </c>
    </row>
    <row r="2738" spans="1:5" x14ac:dyDescent="0.3">
      <c r="A2738" t="s">
        <v>26738</v>
      </c>
      <c r="B2738">
        <v>4157491</v>
      </c>
      <c r="C2738">
        <v>12800000</v>
      </c>
      <c r="D2738">
        <f t="shared" si="84"/>
        <v>-8642509</v>
      </c>
      <c r="E2738">
        <f t="shared" si="85"/>
        <v>-67.5196015625</v>
      </c>
    </row>
    <row r="2739" spans="1:5" x14ac:dyDescent="0.3">
      <c r="A2739" t="s">
        <v>27038</v>
      </c>
      <c r="B2739">
        <v>349618</v>
      </c>
      <c r="C2739">
        <v>9000000</v>
      </c>
      <c r="D2739">
        <f t="shared" si="84"/>
        <v>-8650382</v>
      </c>
      <c r="E2739">
        <f t="shared" si="85"/>
        <v>-96.115355555555553</v>
      </c>
    </row>
    <row r="2740" spans="1:5" x14ac:dyDescent="0.3">
      <c r="A2740" t="s">
        <v>27007</v>
      </c>
      <c r="B2740">
        <v>225377</v>
      </c>
      <c r="C2740">
        <v>8900000</v>
      </c>
      <c r="D2740">
        <f t="shared" si="84"/>
        <v>-8674623</v>
      </c>
      <c r="E2740">
        <f t="shared" si="85"/>
        <v>-97.467674157303378</v>
      </c>
    </row>
    <row r="2741" spans="1:5" x14ac:dyDescent="0.3">
      <c r="A2741" t="s">
        <v>26975</v>
      </c>
      <c r="B2741">
        <v>1309849</v>
      </c>
      <c r="C2741">
        <v>10000000</v>
      </c>
      <c r="D2741">
        <f t="shared" si="84"/>
        <v>-8690151</v>
      </c>
      <c r="E2741">
        <f t="shared" si="85"/>
        <v>-86.901510000000002</v>
      </c>
    </row>
    <row r="2742" spans="1:5" x14ac:dyDescent="0.3">
      <c r="A2742" t="s">
        <v>26977</v>
      </c>
      <c r="B2742">
        <v>1276984</v>
      </c>
      <c r="C2742">
        <v>10000000</v>
      </c>
      <c r="D2742">
        <f t="shared" si="84"/>
        <v>-8723016</v>
      </c>
      <c r="E2742">
        <f t="shared" si="85"/>
        <v>-87.230159999999998</v>
      </c>
    </row>
    <row r="2743" spans="1:5" x14ac:dyDescent="0.3">
      <c r="A2743" t="s">
        <v>25087</v>
      </c>
      <c r="B2743">
        <v>41256277</v>
      </c>
      <c r="C2743">
        <v>50000000</v>
      </c>
      <c r="D2743">
        <f t="shared" si="84"/>
        <v>-8743723</v>
      </c>
      <c r="E2743">
        <f t="shared" si="85"/>
        <v>-17.487446000000002</v>
      </c>
    </row>
    <row r="2744" spans="1:5" x14ac:dyDescent="0.3">
      <c r="A2744" t="s">
        <v>26921</v>
      </c>
      <c r="B2744">
        <v>16247775</v>
      </c>
      <c r="C2744">
        <v>25000000</v>
      </c>
      <c r="D2744">
        <f t="shared" si="84"/>
        <v>-8752225</v>
      </c>
      <c r="E2744">
        <f t="shared" si="85"/>
        <v>-35.008899999999997</v>
      </c>
    </row>
    <row r="2745" spans="1:5" x14ac:dyDescent="0.3">
      <c r="A2745" t="s">
        <v>26240</v>
      </c>
      <c r="B2745">
        <v>11169531</v>
      </c>
      <c r="C2745">
        <v>20000000</v>
      </c>
      <c r="D2745">
        <f t="shared" si="84"/>
        <v>-8830469</v>
      </c>
      <c r="E2745">
        <f t="shared" si="85"/>
        <v>-44.152344999999997</v>
      </c>
    </row>
    <row r="2746" spans="1:5" x14ac:dyDescent="0.3">
      <c r="A2746" t="s">
        <v>26805</v>
      </c>
      <c r="B2746">
        <v>3148482</v>
      </c>
      <c r="C2746">
        <v>12000000</v>
      </c>
      <c r="D2746">
        <f t="shared" si="84"/>
        <v>-8851518</v>
      </c>
      <c r="E2746">
        <f t="shared" si="85"/>
        <v>-73.762649999999994</v>
      </c>
    </row>
    <row r="2747" spans="1:5" x14ac:dyDescent="0.3">
      <c r="A2747" t="s">
        <v>25962</v>
      </c>
      <c r="B2747">
        <v>16118077</v>
      </c>
      <c r="C2747">
        <v>25000000</v>
      </c>
      <c r="D2747">
        <f t="shared" si="84"/>
        <v>-8881923</v>
      </c>
      <c r="E2747">
        <f t="shared" si="85"/>
        <v>-35.527692000000002</v>
      </c>
    </row>
    <row r="2748" spans="1:5" x14ac:dyDescent="0.3">
      <c r="A2748" t="s">
        <v>27039</v>
      </c>
      <c r="B2748">
        <v>112935</v>
      </c>
      <c r="C2748">
        <v>9000000</v>
      </c>
      <c r="D2748">
        <f t="shared" si="84"/>
        <v>-8887065</v>
      </c>
      <c r="E2748">
        <f t="shared" si="85"/>
        <v>-98.745166666666663</v>
      </c>
    </row>
    <row r="2749" spans="1:5" x14ac:dyDescent="0.3">
      <c r="A2749" t="s">
        <v>25265</v>
      </c>
      <c r="B2749">
        <v>56083966</v>
      </c>
      <c r="C2749">
        <v>65000000</v>
      </c>
      <c r="D2749">
        <f t="shared" si="84"/>
        <v>-8916034</v>
      </c>
      <c r="E2749">
        <f t="shared" si="85"/>
        <v>-13.716975384615385</v>
      </c>
    </row>
    <row r="2750" spans="1:5" x14ac:dyDescent="0.3">
      <c r="A2750" t="s">
        <v>24172</v>
      </c>
      <c r="B2750">
        <v>200069408</v>
      </c>
      <c r="C2750">
        <v>209000000</v>
      </c>
      <c r="D2750">
        <f t="shared" si="84"/>
        <v>-8930592</v>
      </c>
      <c r="E2750">
        <f t="shared" si="85"/>
        <v>-4.2730105263157894</v>
      </c>
    </row>
    <row r="2751" spans="1:5" x14ac:dyDescent="0.3">
      <c r="A2751" t="s">
        <v>24802</v>
      </c>
      <c r="B2751">
        <v>36064910</v>
      </c>
      <c r="C2751">
        <v>45000000</v>
      </c>
      <c r="D2751">
        <f t="shared" si="84"/>
        <v>-8935090</v>
      </c>
      <c r="E2751">
        <f t="shared" si="85"/>
        <v>-19.855755555555554</v>
      </c>
    </row>
    <row r="2752" spans="1:5" x14ac:dyDescent="0.3">
      <c r="A2752" t="s">
        <v>24179</v>
      </c>
      <c r="B2752">
        <v>241063875</v>
      </c>
      <c r="C2752">
        <v>250000000</v>
      </c>
      <c r="D2752">
        <f t="shared" si="84"/>
        <v>-8936125</v>
      </c>
      <c r="E2752">
        <f t="shared" si="85"/>
        <v>-3.5744499999999997</v>
      </c>
    </row>
    <row r="2753" spans="1:5" x14ac:dyDescent="0.3">
      <c r="A2753" t="s">
        <v>26966</v>
      </c>
      <c r="B2753">
        <v>1055654</v>
      </c>
      <c r="C2753">
        <v>10000000</v>
      </c>
      <c r="D2753">
        <f t="shared" si="84"/>
        <v>-8944346</v>
      </c>
      <c r="E2753">
        <f t="shared" si="85"/>
        <v>-89.443460000000002</v>
      </c>
    </row>
    <row r="2754" spans="1:5" x14ac:dyDescent="0.3">
      <c r="A2754" t="s">
        <v>26309</v>
      </c>
      <c r="B2754">
        <v>10049886</v>
      </c>
      <c r="C2754">
        <v>19000000</v>
      </c>
      <c r="D2754">
        <f t="shared" ref="D2754:D2817" si="86">B2754-C2754</f>
        <v>-8950114</v>
      </c>
      <c r="E2754">
        <f t="shared" ref="E2754:E2817" si="87">(D2754/C2754)*100</f>
        <v>-47.105863157894738</v>
      </c>
    </row>
    <row r="2755" spans="1:5" x14ac:dyDescent="0.3">
      <c r="A2755" t="s">
        <v>24875</v>
      </c>
      <c r="B2755">
        <v>51045801</v>
      </c>
      <c r="C2755">
        <v>60000000</v>
      </c>
      <c r="D2755">
        <f t="shared" si="86"/>
        <v>-8954199</v>
      </c>
      <c r="E2755">
        <f t="shared" si="87"/>
        <v>-14.923665</v>
      </c>
    </row>
    <row r="2756" spans="1:5" x14ac:dyDescent="0.3">
      <c r="A2756" t="s">
        <v>26241</v>
      </c>
      <c r="B2756">
        <v>11034436</v>
      </c>
      <c r="C2756">
        <v>20000000</v>
      </c>
      <c r="D2756">
        <f t="shared" si="86"/>
        <v>-8965564</v>
      </c>
      <c r="E2756">
        <f t="shared" si="87"/>
        <v>-44.827820000000003</v>
      </c>
    </row>
    <row r="2757" spans="1:5" x14ac:dyDescent="0.3">
      <c r="A2757" t="s">
        <v>26094</v>
      </c>
      <c r="B2757">
        <v>16027866</v>
      </c>
      <c r="C2757">
        <v>25000000</v>
      </c>
      <c r="D2757">
        <f t="shared" si="86"/>
        <v>-8972134</v>
      </c>
      <c r="E2757">
        <f t="shared" si="87"/>
        <v>-35.888536000000002</v>
      </c>
    </row>
    <row r="2758" spans="1:5" x14ac:dyDescent="0.3">
      <c r="A2758" t="s">
        <v>27291</v>
      </c>
      <c r="B2758">
        <v>27445</v>
      </c>
      <c r="C2758">
        <v>9000000</v>
      </c>
      <c r="D2758">
        <f t="shared" si="86"/>
        <v>-8972555</v>
      </c>
      <c r="E2758">
        <f t="shared" si="87"/>
        <v>-99.695055555555555</v>
      </c>
    </row>
    <row r="2759" spans="1:5" x14ac:dyDescent="0.3">
      <c r="A2759" t="s">
        <v>26980</v>
      </c>
      <c r="B2759">
        <v>1011054</v>
      </c>
      <c r="C2759">
        <v>10000000</v>
      </c>
      <c r="D2759">
        <f t="shared" si="86"/>
        <v>-8988946</v>
      </c>
      <c r="E2759">
        <f t="shared" si="87"/>
        <v>-89.88946</v>
      </c>
    </row>
    <row r="2760" spans="1:5" x14ac:dyDescent="0.3">
      <c r="A2760" t="s">
        <v>27046</v>
      </c>
      <c r="B2760">
        <v>162</v>
      </c>
      <c r="C2760">
        <v>9000000</v>
      </c>
      <c r="D2760">
        <f t="shared" si="86"/>
        <v>-8999838</v>
      </c>
      <c r="E2760">
        <f t="shared" si="87"/>
        <v>-99.998199999999997</v>
      </c>
    </row>
    <row r="2761" spans="1:5" x14ac:dyDescent="0.3">
      <c r="A2761" t="s">
        <v>26526</v>
      </c>
      <c r="B2761">
        <v>6000000</v>
      </c>
      <c r="C2761">
        <v>15000000</v>
      </c>
      <c r="D2761">
        <f t="shared" si="86"/>
        <v>-9000000</v>
      </c>
      <c r="E2761">
        <f t="shared" si="87"/>
        <v>-60</v>
      </c>
    </row>
    <row r="2762" spans="1:5" x14ac:dyDescent="0.3">
      <c r="A2762" t="s">
        <v>25733</v>
      </c>
      <c r="B2762">
        <v>16999046</v>
      </c>
      <c r="C2762">
        <v>26000000</v>
      </c>
      <c r="D2762">
        <f t="shared" si="86"/>
        <v>-9000954</v>
      </c>
      <c r="E2762">
        <f t="shared" si="87"/>
        <v>-34.619053846153847</v>
      </c>
    </row>
    <row r="2763" spans="1:5" x14ac:dyDescent="0.3">
      <c r="A2763" t="s">
        <v>25350</v>
      </c>
      <c r="B2763">
        <v>30993544</v>
      </c>
      <c r="C2763">
        <v>40000000</v>
      </c>
      <c r="D2763">
        <f t="shared" si="86"/>
        <v>-9006456</v>
      </c>
      <c r="E2763">
        <f t="shared" si="87"/>
        <v>-22.51614</v>
      </c>
    </row>
    <row r="2764" spans="1:5" x14ac:dyDescent="0.3">
      <c r="A2764" t="s">
        <v>26978</v>
      </c>
      <c r="B2764">
        <v>1987762</v>
      </c>
      <c r="C2764">
        <v>11000000</v>
      </c>
      <c r="D2764">
        <f t="shared" si="86"/>
        <v>-9012238</v>
      </c>
      <c r="E2764">
        <f t="shared" si="87"/>
        <v>-81.92943636363637</v>
      </c>
    </row>
    <row r="2765" spans="1:5" x14ac:dyDescent="0.3">
      <c r="A2765" t="s">
        <v>25351</v>
      </c>
      <c r="B2765">
        <v>30981850</v>
      </c>
      <c r="C2765">
        <v>40000000</v>
      </c>
      <c r="D2765">
        <f t="shared" si="86"/>
        <v>-9018150</v>
      </c>
      <c r="E2765">
        <f t="shared" si="87"/>
        <v>-22.545375</v>
      </c>
    </row>
    <row r="2766" spans="1:5" x14ac:dyDescent="0.3">
      <c r="A2766" t="s">
        <v>25529</v>
      </c>
      <c r="B2766">
        <v>20981633</v>
      </c>
      <c r="C2766">
        <v>30000000</v>
      </c>
      <c r="D2766">
        <f t="shared" si="86"/>
        <v>-9018367</v>
      </c>
      <c r="E2766">
        <f t="shared" si="87"/>
        <v>-30.061223333333331</v>
      </c>
    </row>
    <row r="2767" spans="1:5" x14ac:dyDescent="0.3">
      <c r="A2767" t="s">
        <v>25090</v>
      </c>
      <c r="B2767">
        <v>40905277</v>
      </c>
      <c r="C2767">
        <v>50000000</v>
      </c>
      <c r="D2767">
        <f t="shared" si="86"/>
        <v>-9094723</v>
      </c>
      <c r="E2767">
        <f t="shared" si="87"/>
        <v>-18.189446</v>
      </c>
    </row>
    <row r="2768" spans="1:5" x14ac:dyDescent="0.3">
      <c r="A2768" t="s">
        <v>26981</v>
      </c>
      <c r="B2768">
        <v>900926</v>
      </c>
      <c r="C2768">
        <v>10000000</v>
      </c>
      <c r="D2768">
        <f t="shared" si="86"/>
        <v>-9099074</v>
      </c>
      <c r="E2768">
        <f t="shared" si="87"/>
        <v>-90.990740000000002</v>
      </c>
    </row>
    <row r="2769" spans="1:5" x14ac:dyDescent="0.3">
      <c r="A2769" t="s">
        <v>27111</v>
      </c>
      <c r="B2769">
        <v>882290</v>
      </c>
      <c r="C2769">
        <v>10000000</v>
      </c>
      <c r="D2769">
        <f t="shared" si="86"/>
        <v>-9117710</v>
      </c>
      <c r="E2769">
        <f t="shared" si="87"/>
        <v>-91.177099999999996</v>
      </c>
    </row>
    <row r="2770" spans="1:5" x14ac:dyDescent="0.3">
      <c r="A2770" t="s">
        <v>25535</v>
      </c>
      <c r="B2770">
        <v>25871834</v>
      </c>
      <c r="C2770">
        <v>35000000</v>
      </c>
      <c r="D2770">
        <f t="shared" si="86"/>
        <v>-9128166</v>
      </c>
      <c r="E2770">
        <f t="shared" si="87"/>
        <v>-26.080474285714285</v>
      </c>
    </row>
    <row r="2771" spans="1:5" x14ac:dyDescent="0.3">
      <c r="A2771" t="s">
        <v>26982</v>
      </c>
      <c r="B2771">
        <v>866778</v>
      </c>
      <c r="C2771">
        <v>10000000</v>
      </c>
      <c r="D2771">
        <f t="shared" si="86"/>
        <v>-9133222</v>
      </c>
      <c r="E2771">
        <f t="shared" si="87"/>
        <v>-91.332219999999992</v>
      </c>
    </row>
    <row r="2772" spans="1:5" x14ac:dyDescent="0.3">
      <c r="A2772" t="s">
        <v>25525</v>
      </c>
      <c r="B2772">
        <v>25863915</v>
      </c>
      <c r="C2772">
        <v>35000000</v>
      </c>
      <c r="D2772">
        <f t="shared" si="86"/>
        <v>-9136085</v>
      </c>
      <c r="E2772">
        <f t="shared" si="87"/>
        <v>-26.103100000000001</v>
      </c>
    </row>
    <row r="2773" spans="1:5" x14ac:dyDescent="0.3">
      <c r="A2773" t="s">
        <v>24876</v>
      </c>
      <c r="B2773">
        <v>50818750</v>
      </c>
      <c r="C2773">
        <v>60000000</v>
      </c>
      <c r="D2773">
        <f t="shared" si="86"/>
        <v>-9181250</v>
      </c>
      <c r="E2773">
        <f t="shared" si="87"/>
        <v>-15.302083333333332</v>
      </c>
    </row>
    <row r="2774" spans="1:5" x14ac:dyDescent="0.3">
      <c r="A2774" t="s">
        <v>24884</v>
      </c>
      <c r="B2774">
        <v>50807639</v>
      </c>
      <c r="C2774">
        <v>60000000</v>
      </c>
      <c r="D2774">
        <f t="shared" si="86"/>
        <v>-9192361</v>
      </c>
      <c r="E2774">
        <f t="shared" si="87"/>
        <v>-15.320601666666667</v>
      </c>
    </row>
    <row r="2775" spans="1:5" x14ac:dyDescent="0.3">
      <c r="A2775" t="s">
        <v>26089</v>
      </c>
      <c r="B2775">
        <v>12784713</v>
      </c>
      <c r="C2775">
        <v>22000000</v>
      </c>
      <c r="D2775">
        <f t="shared" si="86"/>
        <v>-9215287</v>
      </c>
      <c r="E2775">
        <f t="shared" si="87"/>
        <v>-41.887668181818185</v>
      </c>
    </row>
    <row r="2776" spans="1:5" x14ac:dyDescent="0.3">
      <c r="A2776" t="s">
        <v>24573</v>
      </c>
      <c r="B2776">
        <v>75754670</v>
      </c>
      <c r="C2776">
        <v>85000000</v>
      </c>
      <c r="D2776">
        <f t="shared" si="86"/>
        <v>-9245330</v>
      </c>
      <c r="E2776">
        <f t="shared" si="87"/>
        <v>-10.876858823529412</v>
      </c>
    </row>
    <row r="2777" spans="1:5" x14ac:dyDescent="0.3">
      <c r="A2777" t="s">
        <v>24517</v>
      </c>
      <c r="B2777">
        <v>78747585</v>
      </c>
      <c r="C2777">
        <v>88000000</v>
      </c>
      <c r="D2777">
        <f t="shared" si="86"/>
        <v>-9252415</v>
      </c>
      <c r="E2777">
        <f t="shared" si="87"/>
        <v>-10.514107954545453</v>
      </c>
    </row>
    <row r="2778" spans="1:5" x14ac:dyDescent="0.3">
      <c r="A2778" t="s">
        <v>25133</v>
      </c>
      <c r="B2778">
        <v>8742261</v>
      </c>
      <c r="C2778">
        <v>18000000</v>
      </c>
      <c r="D2778">
        <f t="shared" si="86"/>
        <v>-9257739</v>
      </c>
      <c r="E2778">
        <f t="shared" si="87"/>
        <v>-51.431883333333332</v>
      </c>
    </row>
    <row r="2779" spans="1:5" x14ac:dyDescent="0.3">
      <c r="A2779" t="s">
        <v>26653</v>
      </c>
      <c r="B2779">
        <v>4741987</v>
      </c>
      <c r="C2779">
        <v>14000000</v>
      </c>
      <c r="D2779">
        <f t="shared" si="86"/>
        <v>-9258013</v>
      </c>
      <c r="E2779">
        <f t="shared" si="87"/>
        <v>-66.128664285714294</v>
      </c>
    </row>
    <row r="2780" spans="1:5" x14ac:dyDescent="0.3">
      <c r="A2780" t="s">
        <v>24932</v>
      </c>
      <c r="B2780">
        <v>53715611</v>
      </c>
      <c r="C2780">
        <v>63000000</v>
      </c>
      <c r="D2780">
        <f t="shared" si="86"/>
        <v>-9284389</v>
      </c>
      <c r="E2780">
        <f t="shared" si="87"/>
        <v>-14.737125396825396</v>
      </c>
    </row>
    <row r="2781" spans="1:5" x14ac:dyDescent="0.3">
      <c r="A2781" t="s">
        <v>26263</v>
      </c>
      <c r="B2781">
        <v>5702083</v>
      </c>
      <c r="C2781">
        <v>15000000</v>
      </c>
      <c r="D2781">
        <f t="shared" si="86"/>
        <v>-9297917</v>
      </c>
      <c r="E2781">
        <f t="shared" si="87"/>
        <v>-61.986113333333336</v>
      </c>
    </row>
    <row r="2782" spans="1:5" x14ac:dyDescent="0.3">
      <c r="A2782" t="s">
        <v>25961</v>
      </c>
      <c r="B2782">
        <v>16647384</v>
      </c>
      <c r="C2782">
        <v>26000000</v>
      </c>
      <c r="D2782">
        <f t="shared" si="86"/>
        <v>-9352616</v>
      </c>
      <c r="E2782">
        <f t="shared" si="87"/>
        <v>-35.971599999999995</v>
      </c>
    </row>
    <row r="2783" spans="1:5" x14ac:dyDescent="0.3">
      <c r="A2783" t="s">
        <v>24795</v>
      </c>
      <c r="B2783">
        <v>55637680</v>
      </c>
      <c r="C2783">
        <v>65000000</v>
      </c>
      <c r="D2783">
        <f t="shared" si="86"/>
        <v>-9362320</v>
      </c>
      <c r="E2783">
        <f t="shared" si="87"/>
        <v>-14.40356923076923</v>
      </c>
    </row>
    <row r="2784" spans="1:5" x14ac:dyDescent="0.3">
      <c r="A2784" t="s">
        <v>25198</v>
      </c>
      <c r="B2784">
        <v>35617599</v>
      </c>
      <c r="C2784">
        <v>45000000</v>
      </c>
      <c r="D2784">
        <f t="shared" si="86"/>
        <v>-9382401</v>
      </c>
      <c r="E2784">
        <f t="shared" si="87"/>
        <v>-20.849780000000003</v>
      </c>
    </row>
    <row r="2785" spans="1:5" x14ac:dyDescent="0.3">
      <c r="A2785" t="s">
        <v>26983</v>
      </c>
      <c r="B2785">
        <v>598645</v>
      </c>
      <c r="C2785">
        <v>10000000</v>
      </c>
      <c r="D2785">
        <f t="shared" si="86"/>
        <v>-9401355</v>
      </c>
      <c r="E2785">
        <f t="shared" si="87"/>
        <v>-94.013549999999995</v>
      </c>
    </row>
    <row r="2786" spans="1:5" x14ac:dyDescent="0.3">
      <c r="A2786" t="s">
        <v>26984</v>
      </c>
      <c r="B2786">
        <v>578527</v>
      </c>
      <c r="C2786">
        <v>10000000</v>
      </c>
      <c r="D2786">
        <f t="shared" si="86"/>
        <v>-9421473</v>
      </c>
      <c r="E2786">
        <f t="shared" si="87"/>
        <v>-94.214730000000003</v>
      </c>
    </row>
    <row r="2787" spans="1:5" x14ac:dyDescent="0.3">
      <c r="A2787" t="s">
        <v>26243</v>
      </c>
      <c r="B2787">
        <v>10569071</v>
      </c>
      <c r="C2787">
        <v>20000000</v>
      </c>
      <c r="D2787">
        <f t="shared" si="86"/>
        <v>-9430929</v>
      </c>
      <c r="E2787">
        <f t="shared" si="87"/>
        <v>-47.154645000000002</v>
      </c>
    </row>
    <row r="2788" spans="1:5" x14ac:dyDescent="0.3">
      <c r="A2788" t="s">
        <v>27446</v>
      </c>
      <c r="B2788">
        <v>58214</v>
      </c>
      <c r="C2788">
        <v>9500000</v>
      </c>
      <c r="D2788">
        <f t="shared" si="86"/>
        <v>-9441786</v>
      </c>
      <c r="E2788">
        <f t="shared" si="87"/>
        <v>-99.387221052631574</v>
      </c>
    </row>
    <row r="2789" spans="1:5" x14ac:dyDescent="0.3">
      <c r="A2789" t="s">
        <v>26246</v>
      </c>
      <c r="B2789">
        <v>10555348</v>
      </c>
      <c r="C2789">
        <v>20000000</v>
      </c>
      <c r="D2789">
        <f t="shared" si="86"/>
        <v>-9444652</v>
      </c>
      <c r="E2789">
        <f t="shared" si="87"/>
        <v>-47.223260000000003</v>
      </c>
    </row>
    <row r="2790" spans="1:5" x14ac:dyDescent="0.3">
      <c r="A2790" t="s">
        <v>24879</v>
      </c>
      <c r="B2790">
        <v>50549107</v>
      </c>
      <c r="C2790">
        <v>60000000</v>
      </c>
      <c r="D2790">
        <f t="shared" si="86"/>
        <v>-9450893</v>
      </c>
      <c r="E2790">
        <f t="shared" si="87"/>
        <v>-15.751488333333333</v>
      </c>
    </row>
    <row r="2791" spans="1:5" x14ac:dyDescent="0.3">
      <c r="A2791" t="s">
        <v>26244</v>
      </c>
      <c r="B2791">
        <v>10544143</v>
      </c>
      <c r="C2791">
        <v>20000000</v>
      </c>
      <c r="D2791">
        <f t="shared" si="86"/>
        <v>-9455857</v>
      </c>
      <c r="E2791">
        <f t="shared" si="87"/>
        <v>-47.279285000000002</v>
      </c>
    </row>
    <row r="2792" spans="1:5" x14ac:dyDescent="0.3">
      <c r="A2792" t="s">
        <v>26285</v>
      </c>
      <c r="B2792">
        <v>531009</v>
      </c>
      <c r="C2792">
        <v>10000000</v>
      </c>
      <c r="D2792">
        <f t="shared" si="86"/>
        <v>-9468991</v>
      </c>
      <c r="E2792">
        <f t="shared" si="87"/>
        <v>-94.689909999999998</v>
      </c>
    </row>
    <row r="2793" spans="1:5" x14ac:dyDescent="0.3">
      <c r="A2793" t="s">
        <v>26371</v>
      </c>
      <c r="B2793">
        <v>8508843</v>
      </c>
      <c r="C2793">
        <v>18000000</v>
      </c>
      <c r="D2793">
        <f t="shared" si="86"/>
        <v>-9491157</v>
      </c>
      <c r="E2793">
        <f t="shared" si="87"/>
        <v>-52.728650000000002</v>
      </c>
    </row>
    <row r="2794" spans="1:5" x14ac:dyDescent="0.3">
      <c r="A2794" t="s">
        <v>26985</v>
      </c>
      <c r="B2794">
        <v>488872</v>
      </c>
      <c r="C2794">
        <v>10000000</v>
      </c>
      <c r="D2794">
        <f t="shared" si="86"/>
        <v>-9511128</v>
      </c>
      <c r="E2794">
        <f t="shared" si="87"/>
        <v>-95.111279999999994</v>
      </c>
    </row>
    <row r="2795" spans="1:5" x14ac:dyDescent="0.3">
      <c r="A2795" t="s">
        <v>26750</v>
      </c>
      <c r="B2795">
        <v>71442</v>
      </c>
      <c r="C2795">
        <v>9600000</v>
      </c>
      <c r="D2795">
        <f t="shared" si="86"/>
        <v>-9528558</v>
      </c>
      <c r="E2795">
        <f t="shared" si="87"/>
        <v>-99.25581249999999</v>
      </c>
    </row>
    <row r="2796" spans="1:5" x14ac:dyDescent="0.3">
      <c r="A2796" t="s">
        <v>26234</v>
      </c>
      <c r="B2796">
        <v>12469811</v>
      </c>
      <c r="C2796">
        <v>22000000</v>
      </c>
      <c r="D2796">
        <f t="shared" si="86"/>
        <v>-9530189</v>
      </c>
      <c r="E2796">
        <f t="shared" si="87"/>
        <v>-43.319040909090909</v>
      </c>
    </row>
    <row r="2797" spans="1:5" x14ac:dyDescent="0.3">
      <c r="A2797" t="s">
        <v>27217</v>
      </c>
      <c r="B2797">
        <v>449558</v>
      </c>
      <c r="C2797">
        <v>10000000</v>
      </c>
      <c r="D2797">
        <f t="shared" si="86"/>
        <v>-9550442</v>
      </c>
      <c r="E2797">
        <f t="shared" si="87"/>
        <v>-95.504419999999996</v>
      </c>
    </row>
    <row r="2798" spans="1:5" x14ac:dyDescent="0.3">
      <c r="A2798" t="s">
        <v>26815</v>
      </c>
      <c r="B2798">
        <v>447750</v>
      </c>
      <c r="C2798">
        <v>10000000</v>
      </c>
      <c r="D2798">
        <f t="shared" si="86"/>
        <v>-9552250</v>
      </c>
      <c r="E2798">
        <f t="shared" si="87"/>
        <v>-95.522499999999994</v>
      </c>
    </row>
    <row r="2799" spans="1:5" x14ac:dyDescent="0.3">
      <c r="A2799" t="s">
        <v>25027</v>
      </c>
      <c r="B2799">
        <v>42438300</v>
      </c>
      <c r="C2799">
        <v>52000000</v>
      </c>
      <c r="D2799">
        <f t="shared" si="86"/>
        <v>-9561700</v>
      </c>
      <c r="E2799">
        <f t="shared" si="87"/>
        <v>-18.387884615384614</v>
      </c>
    </row>
    <row r="2800" spans="1:5" x14ac:dyDescent="0.3">
      <c r="A2800" t="s">
        <v>26986</v>
      </c>
      <c r="B2800">
        <v>365734</v>
      </c>
      <c r="C2800">
        <v>10000000</v>
      </c>
      <c r="D2800">
        <f t="shared" si="86"/>
        <v>-9634266</v>
      </c>
      <c r="E2800">
        <f t="shared" si="87"/>
        <v>-96.342659999999995</v>
      </c>
    </row>
    <row r="2801" spans="1:5" x14ac:dyDescent="0.3">
      <c r="A2801" t="s">
        <v>26806</v>
      </c>
      <c r="B2801">
        <v>2326407</v>
      </c>
      <c r="C2801">
        <v>12000000</v>
      </c>
      <c r="D2801">
        <f t="shared" si="86"/>
        <v>-9673593</v>
      </c>
      <c r="E2801">
        <f t="shared" si="87"/>
        <v>-80.613275000000002</v>
      </c>
    </row>
    <row r="2802" spans="1:5" x14ac:dyDescent="0.3">
      <c r="A2802" t="s">
        <v>27180</v>
      </c>
      <c r="B2802">
        <v>306715</v>
      </c>
      <c r="C2802">
        <v>10000000</v>
      </c>
      <c r="D2802">
        <f t="shared" si="86"/>
        <v>-9693285</v>
      </c>
      <c r="E2802">
        <f t="shared" si="87"/>
        <v>-96.932850000000002</v>
      </c>
    </row>
    <row r="2803" spans="1:5" x14ac:dyDescent="0.3">
      <c r="A2803" t="s">
        <v>26593</v>
      </c>
      <c r="B2803">
        <v>5306447</v>
      </c>
      <c r="C2803">
        <v>15000000</v>
      </c>
      <c r="D2803">
        <f t="shared" si="86"/>
        <v>-9693553</v>
      </c>
      <c r="E2803">
        <f t="shared" si="87"/>
        <v>-64.623686666666671</v>
      </c>
    </row>
    <row r="2804" spans="1:5" x14ac:dyDescent="0.3">
      <c r="A2804" t="s">
        <v>26654</v>
      </c>
      <c r="B2804">
        <v>4291965</v>
      </c>
      <c r="C2804">
        <v>14000000</v>
      </c>
      <c r="D2804">
        <f t="shared" si="86"/>
        <v>-9708035</v>
      </c>
      <c r="E2804">
        <f t="shared" si="87"/>
        <v>-69.343107142857136</v>
      </c>
    </row>
    <row r="2805" spans="1:5" x14ac:dyDescent="0.3">
      <c r="A2805" t="s">
        <v>24930</v>
      </c>
      <c r="B2805">
        <v>48291624</v>
      </c>
      <c r="C2805">
        <v>58000000</v>
      </c>
      <c r="D2805">
        <f t="shared" si="86"/>
        <v>-9708376</v>
      </c>
      <c r="E2805">
        <f t="shared" si="87"/>
        <v>-16.738579310344829</v>
      </c>
    </row>
    <row r="2806" spans="1:5" x14ac:dyDescent="0.3">
      <c r="A2806" t="s">
        <v>25524</v>
      </c>
      <c r="B2806">
        <v>25266129</v>
      </c>
      <c r="C2806">
        <v>35000000</v>
      </c>
      <c r="D2806">
        <f t="shared" si="86"/>
        <v>-9733871</v>
      </c>
      <c r="E2806">
        <f t="shared" si="87"/>
        <v>-27.811059999999998</v>
      </c>
    </row>
    <row r="2807" spans="1:5" x14ac:dyDescent="0.3">
      <c r="A2807" t="s">
        <v>26237</v>
      </c>
      <c r="B2807">
        <v>12232937</v>
      </c>
      <c r="C2807">
        <v>22000000</v>
      </c>
      <c r="D2807">
        <f t="shared" si="86"/>
        <v>-9767063</v>
      </c>
      <c r="E2807">
        <f t="shared" si="87"/>
        <v>-44.395740909090911</v>
      </c>
    </row>
    <row r="2808" spans="1:5" x14ac:dyDescent="0.3">
      <c r="A2808" t="s">
        <v>26990</v>
      </c>
      <c r="B2808">
        <v>226792</v>
      </c>
      <c r="C2808">
        <v>10000000</v>
      </c>
      <c r="D2808">
        <f t="shared" si="86"/>
        <v>-9773208</v>
      </c>
      <c r="E2808">
        <f t="shared" si="87"/>
        <v>-97.732079999999996</v>
      </c>
    </row>
    <row r="2809" spans="1:5" x14ac:dyDescent="0.3">
      <c r="A2809" t="s">
        <v>26385</v>
      </c>
      <c r="B2809">
        <v>2222647</v>
      </c>
      <c r="C2809">
        <v>12000000</v>
      </c>
      <c r="D2809">
        <f t="shared" si="86"/>
        <v>-9777353</v>
      </c>
      <c r="E2809">
        <f t="shared" si="87"/>
        <v>-81.477941666666666</v>
      </c>
    </row>
    <row r="2810" spans="1:5" x14ac:dyDescent="0.3">
      <c r="A2810" t="s">
        <v>26594</v>
      </c>
      <c r="B2810">
        <v>5217498</v>
      </c>
      <c r="C2810">
        <v>15000000</v>
      </c>
      <c r="D2810">
        <f t="shared" si="86"/>
        <v>-9782502</v>
      </c>
      <c r="E2810">
        <f t="shared" si="87"/>
        <v>-65.216680000000011</v>
      </c>
    </row>
    <row r="2811" spans="1:5" x14ac:dyDescent="0.3">
      <c r="A2811" t="s">
        <v>25352</v>
      </c>
      <c r="B2811">
        <v>30199105</v>
      </c>
      <c r="C2811">
        <v>40000000</v>
      </c>
      <c r="D2811">
        <f t="shared" si="86"/>
        <v>-9800895</v>
      </c>
      <c r="E2811">
        <f t="shared" si="87"/>
        <v>-24.5022375</v>
      </c>
    </row>
    <row r="2812" spans="1:5" x14ac:dyDescent="0.3">
      <c r="A2812" t="s">
        <v>24877</v>
      </c>
      <c r="B2812">
        <v>50189179</v>
      </c>
      <c r="C2812">
        <v>60000000</v>
      </c>
      <c r="D2812">
        <f t="shared" si="86"/>
        <v>-9810821</v>
      </c>
      <c r="E2812">
        <f t="shared" si="87"/>
        <v>-16.351368333333333</v>
      </c>
    </row>
    <row r="2813" spans="1:5" x14ac:dyDescent="0.3">
      <c r="A2813" t="s">
        <v>25458</v>
      </c>
      <c r="B2813">
        <v>26183197</v>
      </c>
      <c r="C2813">
        <v>36000000</v>
      </c>
      <c r="D2813">
        <f t="shared" si="86"/>
        <v>-9816803</v>
      </c>
      <c r="E2813">
        <f t="shared" si="87"/>
        <v>-27.268897222222222</v>
      </c>
    </row>
    <row r="2814" spans="1:5" x14ac:dyDescent="0.3">
      <c r="A2814" t="s">
        <v>26713</v>
      </c>
      <c r="B2814">
        <v>3169424</v>
      </c>
      <c r="C2814">
        <v>13000000</v>
      </c>
      <c r="D2814">
        <f t="shared" si="86"/>
        <v>-9830576</v>
      </c>
      <c r="E2814">
        <f t="shared" si="87"/>
        <v>-75.619815384615379</v>
      </c>
    </row>
    <row r="2815" spans="1:5" x14ac:dyDescent="0.3">
      <c r="A2815" t="s">
        <v>26994</v>
      </c>
      <c r="B2815">
        <v>169379</v>
      </c>
      <c r="C2815">
        <v>10000000</v>
      </c>
      <c r="D2815">
        <f t="shared" si="86"/>
        <v>-9830621</v>
      </c>
      <c r="E2815">
        <f t="shared" si="87"/>
        <v>-98.306210000000007</v>
      </c>
    </row>
    <row r="2816" spans="1:5" x14ac:dyDescent="0.3">
      <c r="A2816" t="s">
        <v>26992</v>
      </c>
      <c r="B2816">
        <v>131617</v>
      </c>
      <c r="C2816">
        <v>10000000</v>
      </c>
      <c r="D2816">
        <f t="shared" si="86"/>
        <v>-9868383</v>
      </c>
      <c r="E2816">
        <f t="shared" si="87"/>
        <v>-98.68383</v>
      </c>
    </row>
    <row r="2817" spans="1:5" x14ac:dyDescent="0.3">
      <c r="A2817" t="s">
        <v>27003</v>
      </c>
      <c r="B2817">
        <v>128486</v>
      </c>
      <c r="C2817">
        <v>10000000</v>
      </c>
      <c r="D2817">
        <f t="shared" si="86"/>
        <v>-9871514</v>
      </c>
      <c r="E2817">
        <f t="shared" si="87"/>
        <v>-98.715140000000005</v>
      </c>
    </row>
    <row r="2818" spans="1:5" x14ac:dyDescent="0.3">
      <c r="A2818" t="s">
        <v>24747</v>
      </c>
      <c r="B2818">
        <v>25093607</v>
      </c>
      <c r="C2818">
        <v>35000000</v>
      </c>
      <c r="D2818">
        <f t="shared" ref="D2818:D2881" si="88">B2818-C2818</f>
        <v>-9906393</v>
      </c>
      <c r="E2818">
        <f t="shared" ref="E2818:E2881" si="89">(D2818/C2818)*100</f>
        <v>-28.303979999999999</v>
      </c>
    </row>
    <row r="2819" spans="1:5" x14ac:dyDescent="0.3">
      <c r="A2819" t="s">
        <v>25963</v>
      </c>
      <c r="B2819">
        <v>15091542</v>
      </c>
      <c r="C2819">
        <v>25000000</v>
      </c>
      <c r="D2819">
        <f t="shared" si="88"/>
        <v>-9908458</v>
      </c>
      <c r="E2819">
        <f t="shared" si="89"/>
        <v>-39.633832000000005</v>
      </c>
    </row>
    <row r="2820" spans="1:5" x14ac:dyDescent="0.3">
      <c r="A2820" t="s">
        <v>26807</v>
      </c>
      <c r="B2820">
        <v>2060953</v>
      </c>
      <c r="C2820">
        <v>12000000</v>
      </c>
      <c r="D2820">
        <f t="shared" si="88"/>
        <v>-9939047</v>
      </c>
      <c r="E2820">
        <f t="shared" si="89"/>
        <v>-82.825391666666675</v>
      </c>
    </row>
    <row r="2821" spans="1:5" x14ac:dyDescent="0.3">
      <c r="A2821" t="s">
        <v>24878</v>
      </c>
      <c r="B2821">
        <v>50024083</v>
      </c>
      <c r="C2821">
        <v>60000000</v>
      </c>
      <c r="D2821">
        <f t="shared" si="88"/>
        <v>-9975917</v>
      </c>
      <c r="E2821">
        <f t="shared" si="89"/>
        <v>-16.626528333333333</v>
      </c>
    </row>
    <row r="2822" spans="1:5" x14ac:dyDescent="0.3">
      <c r="A2822" t="s">
        <v>26595</v>
      </c>
      <c r="B2822">
        <v>5023275</v>
      </c>
      <c r="C2822">
        <v>15000000</v>
      </c>
      <c r="D2822">
        <f t="shared" si="88"/>
        <v>-9976725</v>
      </c>
      <c r="E2822">
        <f t="shared" si="89"/>
        <v>-66.511499999999998</v>
      </c>
    </row>
    <row r="2823" spans="1:5" x14ac:dyDescent="0.3">
      <c r="A2823" t="s">
        <v>26996</v>
      </c>
      <c r="B2823">
        <v>19348</v>
      </c>
      <c r="C2823">
        <v>10000000</v>
      </c>
      <c r="D2823">
        <f t="shared" si="88"/>
        <v>-9980652</v>
      </c>
      <c r="E2823">
        <f t="shared" si="89"/>
        <v>-99.806519999999992</v>
      </c>
    </row>
    <row r="2824" spans="1:5" x14ac:dyDescent="0.3">
      <c r="A2824" t="s">
        <v>26051</v>
      </c>
      <c r="B2824">
        <v>13019253</v>
      </c>
      <c r="C2824">
        <v>23000000</v>
      </c>
      <c r="D2824">
        <f t="shared" si="88"/>
        <v>-9980747</v>
      </c>
      <c r="E2824">
        <f t="shared" si="89"/>
        <v>-43.394552173913041</v>
      </c>
    </row>
    <row r="2825" spans="1:5" x14ac:dyDescent="0.3">
      <c r="A2825" t="s">
        <v>26995</v>
      </c>
      <c r="B2825">
        <v>15447</v>
      </c>
      <c r="C2825">
        <v>10000000</v>
      </c>
      <c r="D2825">
        <f t="shared" si="88"/>
        <v>-9984553</v>
      </c>
      <c r="E2825">
        <f t="shared" si="89"/>
        <v>-99.845530000000011</v>
      </c>
    </row>
    <row r="2826" spans="1:5" x14ac:dyDescent="0.3">
      <c r="A2826" t="s">
        <v>27002</v>
      </c>
      <c r="B2826">
        <v>11835</v>
      </c>
      <c r="C2826">
        <v>10000000</v>
      </c>
      <c r="D2826">
        <f t="shared" si="88"/>
        <v>-9988165</v>
      </c>
      <c r="E2826">
        <f t="shared" si="89"/>
        <v>-99.881649999999993</v>
      </c>
    </row>
    <row r="2827" spans="1:5" x14ac:dyDescent="0.3">
      <c r="A2827" t="s">
        <v>25871</v>
      </c>
      <c r="B2827">
        <v>16005978</v>
      </c>
      <c r="C2827">
        <v>26000000</v>
      </c>
      <c r="D2827">
        <f t="shared" si="88"/>
        <v>-9994022</v>
      </c>
      <c r="E2827">
        <f t="shared" si="89"/>
        <v>-38.438546153846154</v>
      </c>
    </row>
    <row r="2828" spans="1:5" x14ac:dyDescent="0.3">
      <c r="A2828" t="s">
        <v>26999</v>
      </c>
      <c r="B2828">
        <v>5561</v>
      </c>
      <c r="C2828">
        <v>10000000</v>
      </c>
      <c r="D2828">
        <f t="shared" si="88"/>
        <v>-9994439</v>
      </c>
      <c r="E2828">
        <f t="shared" si="89"/>
        <v>-99.944389999999999</v>
      </c>
    </row>
    <row r="2829" spans="1:5" x14ac:dyDescent="0.3">
      <c r="A2829" t="s">
        <v>27000</v>
      </c>
      <c r="B2829">
        <v>3607</v>
      </c>
      <c r="C2829">
        <v>10000000</v>
      </c>
      <c r="D2829">
        <f t="shared" si="88"/>
        <v>-9996393</v>
      </c>
      <c r="E2829">
        <f t="shared" si="89"/>
        <v>-99.963930000000005</v>
      </c>
    </row>
    <row r="2830" spans="1:5" x14ac:dyDescent="0.3">
      <c r="A2830" t="s">
        <v>26366</v>
      </c>
      <c r="B2830">
        <v>8000000</v>
      </c>
      <c r="C2830">
        <v>18000000</v>
      </c>
      <c r="D2830">
        <f t="shared" si="88"/>
        <v>-10000000</v>
      </c>
      <c r="E2830">
        <f t="shared" si="89"/>
        <v>-55.555555555555557</v>
      </c>
    </row>
    <row r="2831" spans="1:5" x14ac:dyDescent="0.3">
      <c r="A2831" t="s">
        <v>25966</v>
      </c>
      <c r="B2831">
        <v>14983572</v>
      </c>
      <c r="C2831">
        <v>25000000</v>
      </c>
      <c r="D2831">
        <f t="shared" si="88"/>
        <v>-10016428</v>
      </c>
      <c r="E2831">
        <f t="shared" si="89"/>
        <v>-40.065711999999998</v>
      </c>
    </row>
    <row r="2832" spans="1:5" x14ac:dyDescent="0.3">
      <c r="A2832" t="s">
        <v>26596</v>
      </c>
      <c r="B2832">
        <v>4956401</v>
      </c>
      <c r="C2832">
        <v>15000000</v>
      </c>
      <c r="D2832">
        <f t="shared" si="88"/>
        <v>-10043599</v>
      </c>
      <c r="E2832">
        <f t="shared" si="89"/>
        <v>-66.957326666666674</v>
      </c>
    </row>
    <row r="2833" spans="1:5" x14ac:dyDescent="0.3">
      <c r="A2833" t="s">
        <v>25164</v>
      </c>
      <c r="B2833">
        <v>14946229</v>
      </c>
      <c r="C2833">
        <v>25000000</v>
      </c>
      <c r="D2833">
        <f t="shared" si="88"/>
        <v>-10053771</v>
      </c>
      <c r="E2833">
        <f t="shared" si="89"/>
        <v>-40.215084000000004</v>
      </c>
    </row>
    <row r="2834" spans="1:5" x14ac:dyDescent="0.3">
      <c r="A2834" t="s">
        <v>26475</v>
      </c>
      <c r="B2834">
        <v>5900000</v>
      </c>
      <c r="C2834">
        <v>16000000</v>
      </c>
      <c r="D2834">
        <f t="shared" si="88"/>
        <v>-10100000</v>
      </c>
      <c r="E2834">
        <f t="shared" si="89"/>
        <v>-63.125</v>
      </c>
    </row>
    <row r="2835" spans="1:5" x14ac:dyDescent="0.3">
      <c r="A2835" t="s">
        <v>25146</v>
      </c>
      <c r="B2835">
        <v>37879996</v>
      </c>
      <c r="C2835">
        <v>48000000</v>
      </c>
      <c r="D2835">
        <f t="shared" si="88"/>
        <v>-10120004</v>
      </c>
      <c r="E2835">
        <f t="shared" si="89"/>
        <v>-21.083341666666666</v>
      </c>
    </row>
    <row r="2836" spans="1:5" x14ac:dyDescent="0.3">
      <c r="A2836" t="s">
        <v>24945</v>
      </c>
      <c r="B2836">
        <v>45860039</v>
      </c>
      <c r="C2836">
        <v>56000000</v>
      </c>
      <c r="D2836">
        <f t="shared" si="88"/>
        <v>-10139961</v>
      </c>
      <c r="E2836">
        <f t="shared" si="89"/>
        <v>-18.107073214285716</v>
      </c>
    </row>
    <row r="2837" spans="1:5" x14ac:dyDescent="0.3">
      <c r="A2837" t="s">
        <v>26426</v>
      </c>
      <c r="B2837">
        <v>6855137</v>
      </c>
      <c r="C2837">
        <v>17000000</v>
      </c>
      <c r="D2837">
        <f t="shared" si="88"/>
        <v>-10144863</v>
      </c>
      <c r="E2837">
        <f t="shared" si="89"/>
        <v>-59.675664705882348</v>
      </c>
    </row>
    <row r="2838" spans="1:5" x14ac:dyDescent="0.3">
      <c r="A2838" t="s">
        <v>25612</v>
      </c>
      <c r="B2838">
        <v>17848322</v>
      </c>
      <c r="C2838">
        <v>28000000</v>
      </c>
      <c r="D2838">
        <f t="shared" si="88"/>
        <v>-10151678</v>
      </c>
      <c r="E2838">
        <f t="shared" si="89"/>
        <v>-36.255992857142857</v>
      </c>
    </row>
    <row r="2839" spans="1:5" x14ac:dyDescent="0.3">
      <c r="A2839" t="s">
        <v>26369</v>
      </c>
      <c r="B2839">
        <v>7837632</v>
      </c>
      <c r="C2839">
        <v>18000000</v>
      </c>
      <c r="D2839">
        <f t="shared" si="88"/>
        <v>-10162368</v>
      </c>
      <c r="E2839">
        <f t="shared" si="89"/>
        <v>-56.457599999999999</v>
      </c>
    </row>
    <row r="2840" spans="1:5" x14ac:dyDescent="0.3">
      <c r="A2840" t="s">
        <v>25411</v>
      </c>
      <c r="B2840">
        <v>29802761</v>
      </c>
      <c r="C2840">
        <v>40000000</v>
      </c>
      <c r="D2840">
        <f t="shared" si="88"/>
        <v>-10197239</v>
      </c>
      <c r="E2840">
        <f t="shared" si="89"/>
        <v>-25.493097500000001</v>
      </c>
    </row>
    <row r="2841" spans="1:5" x14ac:dyDescent="0.3">
      <c r="A2841" t="s">
        <v>26054</v>
      </c>
      <c r="B2841">
        <v>12782508</v>
      </c>
      <c r="C2841">
        <v>23000000</v>
      </c>
      <c r="D2841">
        <f t="shared" si="88"/>
        <v>-10217492</v>
      </c>
      <c r="E2841">
        <f t="shared" si="89"/>
        <v>-44.423878260869564</v>
      </c>
    </row>
    <row r="2842" spans="1:5" x14ac:dyDescent="0.3">
      <c r="A2842" t="s">
        <v>26810</v>
      </c>
      <c r="B2842">
        <v>1779284</v>
      </c>
      <c r="C2842">
        <v>12000000</v>
      </c>
      <c r="D2842">
        <f t="shared" si="88"/>
        <v>-10220716</v>
      </c>
      <c r="E2842">
        <f t="shared" si="89"/>
        <v>-85.172633333333337</v>
      </c>
    </row>
    <row r="2843" spans="1:5" x14ac:dyDescent="0.3">
      <c r="A2843" t="s">
        <v>25093</v>
      </c>
      <c r="B2843">
        <v>39778599</v>
      </c>
      <c r="C2843">
        <v>50000000</v>
      </c>
      <c r="D2843">
        <f t="shared" si="88"/>
        <v>-10221401</v>
      </c>
      <c r="E2843">
        <f t="shared" si="89"/>
        <v>-20.442802</v>
      </c>
    </row>
    <row r="2844" spans="1:5" x14ac:dyDescent="0.3">
      <c r="A2844" t="s">
        <v>24619</v>
      </c>
      <c r="B2844">
        <v>69772969</v>
      </c>
      <c r="C2844">
        <v>80000000</v>
      </c>
      <c r="D2844">
        <f t="shared" si="88"/>
        <v>-10227031</v>
      </c>
      <c r="E2844">
        <f t="shared" si="89"/>
        <v>-12.783788749999999</v>
      </c>
    </row>
    <row r="2845" spans="1:5" x14ac:dyDescent="0.3">
      <c r="A2845" t="s">
        <v>24798</v>
      </c>
      <c r="B2845">
        <v>54758461</v>
      </c>
      <c r="C2845">
        <v>65000000</v>
      </c>
      <c r="D2845">
        <f t="shared" si="88"/>
        <v>-10241539</v>
      </c>
      <c r="E2845">
        <f t="shared" si="89"/>
        <v>-15.756213846153846</v>
      </c>
    </row>
    <row r="2846" spans="1:5" x14ac:dyDescent="0.3">
      <c r="A2846" t="s">
        <v>26372</v>
      </c>
      <c r="B2846">
        <v>7739049</v>
      </c>
      <c r="C2846">
        <v>18000000</v>
      </c>
      <c r="D2846">
        <f t="shared" si="88"/>
        <v>-10260951</v>
      </c>
      <c r="E2846">
        <f t="shared" si="89"/>
        <v>-57.005283333333331</v>
      </c>
    </row>
    <row r="2847" spans="1:5" x14ac:dyDescent="0.3">
      <c r="A2847" t="s">
        <v>26373</v>
      </c>
      <c r="B2847">
        <v>6734844</v>
      </c>
      <c r="C2847">
        <v>17000000</v>
      </c>
      <c r="D2847">
        <f t="shared" si="88"/>
        <v>-10265156</v>
      </c>
      <c r="E2847">
        <f t="shared" si="89"/>
        <v>-60.383270588235291</v>
      </c>
    </row>
    <row r="2848" spans="1:5" x14ac:dyDescent="0.3">
      <c r="A2848" t="s">
        <v>24322</v>
      </c>
      <c r="B2848">
        <v>129734803</v>
      </c>
      <c r="C2848">
        <v>140000000</v>
      </c>
      <c r="D2848">
        <f t="shared" si="88"/>
        <v>-10265197</v>
      </c>
      <c r="E2848">
        <f t="shared" si="89"/>
        <v>-7.3322835714285715</v>
      </c>
    </row>
    <row r="2849" spans="1:5" x14ac:dyDescent="0.3">
      <c r="A2849" t="s">
        <v>26472</v>
      </c>
      <c r="B2849">
        <v>4734235</v>
      </c>
      <c r="C2849">
        <v>15000000</v>
      </c>
      <c r="D2849">
        <f t="shared" si="88"/>
        <v>-10265765</v>
      </c>
      <c r="E2849">
        <f t="shared" si="89"/>
        <v>-68.438433333333336</v>
      </c>
    </row>
    <row r="2850" spans="1:5" x14ac:dyDescent="0.3">
      <c r="A2850" t="s">
        <v>26247</v>
      </c>
      <c r="B2850">
        <v>9714482</v>
      </c>
      <c r="C2850">
        <v>20000000</v>
      </c>
      <c r="D2850">
        <f t="shared" si="88"/>
        <v>-10285518</v>
      </c>
      <c r="E2850">
        <f t="shared" si="89"/>
        <v>-51.427590000000002</v>
      </c>
    </row>
    <row r="2851" spans="1:5" x14ac:dyDescent="0.3">
      <c r="A2851" t="s">
        <v>26811</v>
      </c>
      <c r="B2851">
        <v>1702277</v>
      </c>
      <c r="C2851">
        <v>12000000</v>
      </c>
      <c r="D2851">
        <f t="shared" si="88"/>
        <v>-10297723</v>
      </c>
      <c r="E2851">
        <f t="shared" si="89"/>
        <v>-85.814358333333331</v>
      </c>
    </row>
    <row r="2852" spans="1:5" x14ac:dyDescent="0.3">
      <c r="A2852" t="s">
        <v>25967</v>
      </c>
      <c r="B2852">
        <v>14637490</v>
      </c>
      <c r="C2852">
        <v>25000000</v>
      </c>
      <c r="D2852">
        <f t="shared" si="88"/>
        <v>-10362510</v>
      </c>
      <c r="E2852">
        <f t="shared" si="89"/>
        <v>-41.450040000000001</v>
      </c>
    </row>
    <row r="2853" spans="1:5" x14ac:dyDescent="0.3">
      <c r="A2853" t="s">
        <v>26875</v>
      </c>
      <c r="B2853">
        <v>125169</v>
      </c>
      <c r="C2853">
        <v>10500000</v>
      </c>
      <c r="D2853">
        <f t="shared" si="88"/>
        <v>-10374831</v>
      </c>
      <c r="E2853">
        <f t="shared" si="89"/>
        <v>-98.807914285714276</v>
      </c>
    </row>
    <row r="2854" spans="1:5" x14ac:dyDescent="0.3">
      <c r="A2854" t="s">
        <v>25968</v>
      </c>
      <c r="B2854">
        <v>14589444</v>
      </c>
      <c r="C2854">
        <v>25000000</v>
      </c>
      <c r="D2854">
        <f t="shared" si="88"/>
        <v>-10410556</v>
      </c>
      <c r="E2854">
        <f t="shared" si="89"/>
        <v>-41.642223999999999</v>
      </c>
    </row>
    <row r="2855" spans="1:5" x14ac:dyDescent="0.3">
      <c r="A2855" t="s">
        <v>26936</v>
      </c>
      <c r="B2855">
        <v>11560259</v>
      </c>
      <c r="C2855">
        <v>22000000</v>
      </c>
      <c r="D2855">
        <f t="shared" si="88"/>
        <v>-10439741</v>
      </c>
      <c r="E2855">
        <f t="shared" si="89"/>
        <v>-47.453368181818185</v>
      </c>
    </row>
    <row r="2856" spans="1:5" x14ac:dyDescent="0.3">
      <c r="A2856" t="s">
        <v>26248</v>
      </c>
      <c r="B2856">
        <v>9525276</v>
      </c>
      <c r="C2856">
        <v>20000000</v>
      </c>
      <c r="D2856">
        <f t="shared" si="88"/>
        <v>-10474724</v>
      </c>
      <c r="E2856">
        <f t="shared" si="89"/>
        <v>-52.373619999999995</v>
      </c>
    </row>
    <row r="2857" spans="1:5" x14ac:dyDescent="0.3">
      <c r="A2857" t="s">
        <v>26395</v>
      </c>
      <c r="B2857">
        <v>7017178</v>
      </c>
      <c r="C2857">
        <v>17500000</v>
      </c>
      <c r="D2857">
        <f t="shared" si="88"/>
        <v>-10482822</v>
      </c>
      <c r="E2857">
        <f t="shared" si="89"/>
        <v>-59.901839999999993</v>
      </c>
    </row>
    <row r="2858" spans="1:5" x14ac:dyDescent="0.3">
      <c r="A2858" t="s">
        <v>26812</v>
      </c>
      <c r="B2858">
        <v>1506998</v>
      </c>
      <c r="C2858">
        <v>12000000</v>
      </c>
      <c r="D2858">
        <f t="shared" si="88"/>
        <v>-10493002</v>
      </c>
      <c r="E2858">
        <f t="shared" si="89"/>
        <v>-87.44168333333333</v>
      </c>
    </row>
    <row r="2859" spans="1:5" x14ac:dyDescent="0.3">
      <c r="A2859" t="s">
        <v>25942</v>
      </c>
      <c r="B2859">
        <v>14500000</v>
      </c>
      <c r="C2859">
        <v>25000000</v>
      </c>
      <c r="D2859">
        <f t="shared" si="88"/>
        <v>-10500000</v>
      </c>
      <c r="E2859">
        <f t="shared" si="89"/>
        <v>-42</v>
      </c>
    </row>
    <row r="2860" spans="1:5" x14ac:dyDescent="0.3">
      <c r="A2860" t="s">
        <v>25844</v>
      </c>
      <c r="B2860">
        <v>4485485</v>
      </c>
      <c r="C2860">
        <v>15000000</v>
      </c>
      <c r="D2860">
        <f t="shared" si="88"/>
        <v>-10514515</v>
      </c>
      <c r="E2860">
        <f t="shared" si="89"/>
        <v>-70.096766666666667</v>
      </c>
    </row>
    <row r="2861" spans="1:5" x14ac:dyDescent="0.3">
      <c r="A2861" t="s">
        <v>26312</v>
      </c>
      <c r="B2861">
        <v>8396942</v>
      </c>
      <c r="C2861">
        <v>19000000</v>
      </c>
      <c r="D2861">
        <f t="shared" si="88"/>
        <v>-10603058</v>
      </c>
      <c r="E2861">
        <f t="shared" si="89"/>
        <v>-55.805568421052634</v>
      </c>
    </row>
    <row r="2862" spans="1:5" x14ac:dyDescent="0.3">
      <c r="A2862" t="s">
        <v>25354</v>
      </c>
      <c r="B2862">
        <v>29374178</v>
      </c>
      <c r="C2862">
        <v>40000000</v>
      </c>
      <c r="D2862">
        <f t="shared" si="88"/>
        <v>-10625822</v>
      </c>
      <c r="E2862">
        <f t="shared" si="89"/>
        <v>-26.564555000000002</v>
      </c>
    </row>
    <row r="2863" spans="1:5" x14ac:dyDescent="0.3">
      <c r="A2863" t="s">
        <v>25457</v>
      </c>
      <c r="B2863">
        <v>23360779</v>
      </c>
      <c r="C2863">
        <v>34000000</v>
      </c>
      <c r="D2863">
        <f t="shared" si="88"/>
        <v>-10639221</v>
      </c>
      <c r="E2863">
        <f t="shared" si="89"/>
        <v>-31.291826470588234</v>
      </c>
    </row>
    <row r="2864" spans="1:5" x14ac:dyDescent="0.3">
      <c r="A2864" t="s">
        <v>26741</v>
      </c>
      <c r="B2864">
        <v>4360548</v>
      </c>
      <c r="C2864">
        <v>15000000</v>
      </c>
      <c r="D2864">
        <f t="shared" si="88"/>
        <v>-10639452</v>
      </c>
      <c r="E2864">
        <f t="shared" si="89"/>
        <v>-70.929679999999991</v>
      </c>
    </row>
    <row r="2865" spans="1:5" x14ac:dyDescent="0.3">
      <c r="A2865" t="s">
        <v>26865</v>
      </c>
      <c r="B2865">
        <v>352786</v>
      </c>
      <c r="C2865">
        <v>11000000</v>
      </c>
      <c r="D2865">
        <f t="shared" si="88"/>
        <v>-10647214</v>
      </c>
      <c r="E2865">
        <f t="shared" si="89"/>
        <v>-96.792854545454546</v>
      </c>
    </row>
    <row r="2866" spans="1:5" x14ac:dyDescent="0.3">
      <c r="A2866" t="s">
        <v>25150</v>
      </c>
      <c r="B2866">
        <v>37339525</v>
      </c>
      <c r="C2866">
        <v>48000000</v>
      </c>
      <c r="D2866">
        <f t="shared" si="88"/>
        <v>-10660475</v>
      </c>
      <c r="E2866">
        <f t="shared" si="89"/>
        <v>-22.209322916666665</v>
      </c>
    </row>
    <row r="2867" spans="1:5" x14ac:dyDescent="0.3">
      <c r="A2867" t="s">
        <v>25745</v>
      </c>
      <c r="B2867">
        <v>14334645</v>
      </c>
      <c r="C2867">
        <v>25000000</v>
      </c>
      <c r="D2867">
        <f t="shared" si="88"/>
        <v>-10665355</v>
      </c>
      <c r="E2867">
        <f t="shared" si="89"/>
        <v>-42.66142</v>
      </c>
    </row>
    <row r="2868" spans="1:5" x14ac:dyDescent="0.3">
      <c r="A2868" t="s">
        <v>26102</v>
      </c>
      <c r="B2868">
        <v>11326836</v>
      </c>
      <c r="C2868">
        <v>22000000</v>
      </c>
      <c r="D2868">
        <f t="shared" si="88"/>
        <v>-10673164</v>
      </c>
      <c r="E2868">
        <f t="shared" si="89"/>
        <v>-48.514381818181818</v>
      </c>
    </row>
    <row r="2869" spans="1:5" x14ac:dyDescent="0.3">
      <c r="A2869" t="s">
        <v>25807</v>
      </c>
      <c r="B2869">
        <v>17324744</v>
      </c>
      <c r="C2869">
        <v>28000000</v>
      </c>
      <c r="D2869">
        <f t="shared" si="88"/>
        <v>-10675256</v>
      </c>
      <c r="E2869">
        <f t="shared" si="89"/>
        <v>-38.125914285714288</v>
      </c>
    </row>
    <row r="2870" spans="1:5" x14ac:dyDescent="0.3">
      <c r="A2870" t="s">
        <v>25750</v>
      </c>
      <c r="B2870">
        <v>19316646</v>
      </c>
      <c r="C2870">
        <v>30000000</v>
      </c>
      <c r="D2870">
        <f t="shared" si="88"/>
        <v>-10683354</v>
      </c>
      <c r="E2870">
        <f t="shared" si="89"/>
        <v>-35.611179999999997</v>
      </c>
    </row>
    <row r="2871" spans="1:5" x14ac:dyDescent="0.3">
      <c r="A2871" t="s">
        <v>24445</v>
      </c>
      <c r="B2871">
        <v>89296573</v>
      </c>
      <c r="C2871">
        <v>100000000</v>
      </c>
      <c r="D2871">
        <f t="shared" si="88"/>
        <v>-10703427</v>
      </c>
      <c r="E2871">
        <f t="shared" si="89"/>
        <v>-10.703427</v>
      </c>
    </row>
    <row r="2872" spans="1:5" x14ac:dyDescent="0.3">
      <c r="A2872" t="s">
        <v>25528</v>
      </c>
      <c r="B2872">
        <v>24276500</v>
      </c>
      <c r="C2872">
        <v>35000000</v>
      </c>
      <c r="D2872">
        <f t="shared" si="88"/>
        <v>-10723500</v>
      </c>
      <c r="E2872">
        <f t="shared" si="89"/>
        <v>-30.638571428571424</v>
      </c>
    </row>
    <row r="2873" spans="1:5" x14ac:dyDescent="0.3">
      <c r="A2873" t="s">
        <v>24281</v>
      </c>
      <c r="B2873">
        <v>139259759</v>
      </c>
      <c r="C2873">
        <v>150000000</v>
      </c>
      <c r="D2873">
        <f t="shared" si="88"/>
        <v>-10740241</v>
      </c>
      <c r="E2873">
        <f t="shared" si="89"/>
        <v>-7.1601606666666662</v>
      </c>
    </row>
    <row r="2874" spans="1:5" x14ac:dyDescent="0.3">
      <c r="A2874" t="s">
        <v>26597</v>
      </c>
      <c r="B2874">
        <v>4235837</v>
      </c>
      <c r="C2874">
        <v>15000000</v>
      </c>
      <c r="D2874">
        <f t="shared" si="88"/>
        <v>-10764163</v>
      </c>
      <c r="E2874">
        <f t="shared" si="89"/>
        <v>-71.761086666666657</v>
      </c>
    </row>
    <row r="2875" spans="1:5" x14ac:dyDescent="0.3">
      <c r="A2875" t="s">
        <v>26607</v>
      </c>
      <c r="B2875">
        <v>1197786</v>
      </c>
      <c r="C2875">
        <v>12000000</v>
      </c>
      <c r="D2875">
        <f t="shared" si="88"/>
        <v>-10802214</v>
      </c>
      <c r="E2875">
        <f t="shared" si="89"/>
        <v>-90.018450000000001</v>
      </c>
    </row>
    <row r="2876" spans="1:5" x14ac:dyDescent="0.3">
      <c r="A2876" t="s">
        <v>26474</v>
      </c>
      <c r="B2876">
        <v>4193025</v>
      </c>
      <c r="C2876">
        <v>15000000</v>
      </c>
      <c r="D2876">
        <f t="shared" si="88"/>
        <v>-10806975</v>
      </c>
      <c r="E2876">
        <f t="shared" si="89"/>
        <v>-72.046500000000009</v>
      </c>
    </row>
    <row r="2877" spans="1:5" x14ac:dyDescent="0.3">
      <c r="A2877" t="s">
        <v>25746</v>
      </c>
      <c r="B2877">
        <v>12189514</v>
      </c>
      <c r="C2877">
        <v>23000000</v>
      </c>
      <c r="D2877">
        <f t="shared" si="88"/>
        <v>-10810486</v>
      </c>
      <c r="E2877">
        <f t="shared" si="89"/>
        <v>-47.002113043478261</v>
      </c>
    </row>
    <row r="2878" spans="1:5" x14ac:dyDescent="0.3">
      <c r="A2878" t="s">
        <v>25092</v>
      </c>
      <c r="B2878">
        <v>39177541</v>
      </c>
      <c r="C2878">
        <v>50000000</v>
      </c>
      <c r="D2878">
        <f t="shared" si="88"/>
        <v>-10822459</v>
      </c>
      <c r="E2878">
        <f t="shared" si="89"/>
        <v>-21.644918000000001</v>
      </c>
    </row>
    <row r="2879" spans="1:5" x14ac:dyDescent="0.3">
      <c r="A2879" t="s">
        <v>26224</v>
      </c>
      <c r="B2879">
        <v>14174654</v>
      </c>
      <c r="C2879">
        <v>25000000</v>
      </c>
      <c r="D2879">
        <f t="shared" si="88"/>
        <v>-10825346</v>
      </c>
      <c r="E2879">
        <f t="shared" si="89"/>
        <v>-43.301383999999999</v>
      </c>
    </row>
    <row r="2880" spans="1:5" x14ac:dyDescent="0.3">
      <c r="A2880" t="s">
        <v>25241</v>
      </c>
      <c r="B2880">
        <v>29113588</v>
      </c>
      <c r="C2880">
        <v>40000000</v>
      </c>
      <c r="D2880">
        <f t="shared" si="88"/>
        <v>-10886412</v>
      </c>
      <c r="E2880">
        <f t="shared" si="89"/>
        <v>-27.216030000000003</v>
      </c>
    </row>
    <row r="2881" spans="1:5" x14ac:dyDescent="0.3">
      <c r="A2881" t="s">
        <v>26250</v>
      </c>
      <c r="B2881">
        <v>9109322</v>
      </c>
      <c r="C2881">
        <v>20000000</v>
      </c>
      <c r="D2881">
        <f t="shared" si="88"/>
        <v>-10890678</v>
      </c>
      <c r="E2881">
        <f t="shared" si="89"/>
        <v>-54.453389999999999</v>
      </c>
    </row>
    <row r="2882" spans="1:5" x14ac:dyDescent="0.3">
      <c r="A2882" t="s">
        <v>26717</v>
      </c>
      <c r="B2882">
        <v>2104000</v>
      </c>
      <c r="C2882">
        <v>13000000</v>
      </c>
      <c r="D2882">
        <f t="shared" ref="D2882:D2945" si="90">B2882-C2882</f>
        <v>-10896000</v>
      </c>
      <c r="E2882">
        <f t="shared" ref="E2882:E2945" si="91">(D2882/C2882)*100</f>
        <v>-83.815384615384616</v>
      </c>
    </row>
    <row r="2883" spans="1:5" x14ac:dyDescent="0.3">
      <c r="A2883" t="s">
        <v>24613</v>
      </c>
      <c r="B2883">
        <v>69102910</v>
      </c>
      <c r="C2883">
        <v>80000000</v>
      </c>
      <c r="D2883">
        <f t="shared" si="90"/>
        <v>-10897090</v>
      </c>
      <c r="E2883">
        <f t="shared" si="91"/>
        <v>-13.6213625</v>
      </c>
    </row>
    <row r="2884" spans="1:5" x14ac:dyDescent="0.3">
      <c r="A2884" t="s">
        <v>26655</v>
      </c>
      <c r="B2884">
        <v>3100650</v>
      </c>
      <c r="C2884">
        <v>14000000</v>
      </c>
      <c r="D2884">
        <f t="shared" si="90"/>
        <v>-10899350</v>
      </c>
      <c r="E2884">
        <f t="shared" si="91"/>
        <v>-77.852500000000006</v>
      </c>
    </row>
    <row r="2885" spans="1:5" x14ac:dyDescent="0.3">
      <c r="A2885" t="s">
        <v>25969</v>
      </c>
      <c r="B2885">
        <v>14095303</v>
      </c>
      <c r="C2885">
        <v>25000000</v>
      </c>
      <c r="D2885">
        <f t="shared" si="90"/>
        <v>-10904697</v>
      </c>
      <c r="E2885">
        <f t="shared" si="91"/>
        <v>-43.618787999999995</v>
      </c>
    </row>
    <row r="2886" spans="1:5" x14ac:dyDescent="0.3">
      <c r="A2886" t="s">
        <v>25353</v>
      </c>
      <c r="B2886">
        <v>29077547</v>
      </c>
      <c r="C2886">
        <v>40000000</v>
      </c>
      <c r="D2886">
        <f t="shared" si="90"/>
        <v>-10922453</v>
      </c>
      <c r="E2886">
        <f t="shared" si="91"/>
        <v>-27.306132500000004</v>
      </c>
    </row>
    <row r="2887" spans="1:5" x14ac:dyDescent="0.3">
      <c r="A2887" t="s">
        <v>26331</v>
      </c>
      <c r="B2887">
        <v>6061759</v>
      </c>
      <c r="C2887">
        <v>17000000</v>
      </c>
      <c r="D2887">
        <f t="shared" si="90"/>
        <v>-10938241</v>
      </c>
      <c r="E2887">
        <f t="shared" si="91"/>
        <v>-64.342594117647053</v>
      </c>
    </row>
    <row r="2888" spans="1:5" x14ac:dyDescent="0.3">
      <c r="A2888" t="s">
        <v>26729</v>
      </c>
      <c r="B2888">
        <v>2035566</v>
      </c>
      <c r="C2888">
        <v>13000000</v>
      </c>
      <c r="D2888">
        <f t="shared" si="90"/>
        <v>-10964434</v>
      </c>
      <c r="E2888">
        <f t="shared" si="91"/>
        <v>-84.341800000000006</v>
      </c>
    </row>
    <row r="2889" spans="1:5" x14ac:dyDescent="0.3">
      <c r="A2889" t="s">
        <v>25995</v>
      </c>
      <c r="B2889">
        <v>4006906</v>
      </c>
      <c r="C2889">
        <v>15000000</v>
      </c>
      <c r="D2889">
        <f t="shared" si="90"/>
        <v>-10993094</v>
      </c>
      <c r="E2889">
        <f t="shared" si="91"/>
        <v>-73.287293333333338</v>
      </c>
    </row>
    <row r="2890" spans="1:5" x14ac:dyDescent="0.3">
      <c r="A2890" t="s">
        <v>26027</v>
      </c>
      <c r="B2890">
        <v>13000000</v>
      </c>
      <c r="C2890">
        <v>24000000</v>
      </c>
      <c r="D2890">
        <f t="shared" si="90"/>
        <v>-11000000</v>
      </c>
      <c r="E2890">
        <f t="shared" si="91"/>
        <v>-45.833333333333329</v>
      </c>
    </row>
    <row r="2891" spans="1:5" x14ac:dyDescent="0.3">
      <c r="A2891" t="s">
        <v>26225</v>
      </c>
      <c r="B2891">
        <v>15988876</v>
      </c>
      <c r="C2891">
        <v>27000000</v>
      </c>
      <c r="D2891">
        <f t="shared" si="90"/>
        <v>-11011124</v>
      </c>
      <c r="E2891">
        <f t="shared" si="91"/>
        <v>-40.781940740740744</v>
      </c>
    </row>
    <row r="2892" spans="1:5" x14ac:dyDescent="0.3">
      <c r="A2892" t="s">
        <v>25970</v>
      </c>
      <c r="B2892">
        <v>13973532</v>
      </c>
      <c r="C2892">
        <v>25000000</v>
      </c>
      <c r="D2892">
        <f t="shared" si="90"/>
        <v>-11026468</v>
      </c>
      <c r="E2892">
        <f t="shared" si="91"/>
        <v>-44.105872000000005</v>
      </c>
    </row>
    <row r="2893" spans="1:5" x14ac:dyDescent="0.3">
      <c r="A2893" t="s">
        <v>25726</v>
      </c>
      <c r="B2893">
        <v>18967571</v>
      </c>
      <c r="C2893">
        <v>30000000</v>
      </c>
      <c r="D2893">
        <f t="shared" si="90"/>
        <v>-11032429</v>
      </c>
      <c r="E2893">
        <f t="shared" si="91"/>
        <v>-36.774763333333333</v>
      </c>
    </row>
    <row r="2894" spans="1:5" x14ac:dyDescent="0.3">
      <c r="A2894" t="s">
        <v>25444</v>
      </c>
      <c r="B2894">
        <v>26903709</v>
      </c>
      <c r="C2894">
        <v>38000000</v>
      </c>
      <c r="D2894">
        <f t="shared" si="90"/>
        <v>-11096291</v>
      </c>
      <c r="E2894">
        <f t="shared" si="91"/>
        <v>-29.200765789473682</v>
      </c>
    </row>
    <row r="2895" spans="1:5" x14ac:dyDescent="0.3">
      <c r="A2895" t="s">
        <v>26256</v>
      </c>
      <c r="B2895">
        <v>8888355</v>
      </c>
      <c r="C2895">
        <v>20000000</v>
      </c>
      <c r="D2895">
        <f t="shared" si="90"/>
        <v>-11111645</v>
      </c>
      <c r="E2895">
        <f t="shared" si="91"/>
        <v>-55.558225000000007</v>
      </c>
    </row>
    <row r="2896" spans="1:5" x14ac:dyDescent="0.3">
      <c r="A2896" t="s">
        <v>26388</v>
      </c>
      <c r="B2896">
        <v>229311</v>
      </c>
      <c r="C2896">
        <v>11350000</v>
      </c>
      <c r="D2896">
        <f t="shared" si="90"/>
        <v>-11120689</v>
      </c>
      <c r="E2896">
        <f t="shared" si="91"/>
        <v>-97.979638766519827</v>
      </c>
    </row>
    <row r="2897" spans="1:5" x14ac:dyDescent="0.3">
      <c r="A2897" t="s">
        <v>26813</v>
      </c>
      <c r="B2897">
        <v>860002</v>
      </c>
      <c r="C2897">
        <v>12000000</v>
      </c>
      <c r="D2897">
        <f t="shared" si="90"/>
        <v>-11139998</v>
      </c>
      <c r="E2897">
        <f t="shared" si="91"/>
        <v>-92.833316666666661</v>
      </c>
    </row>
    <row r="2898" spans="1:5" x14ac:dyDescent="0.3">
      <c r="A2898" t="s">
        <v>26473</v>
      </c>
      <c r="B2898">
        <v>4839383</v>
      </c>
      <c r="C2898">
        <v>16000000</v>
      </c>
      <c r="D2898">
        <f t="shared" si="90"/>
        <v>-11160617</v>
      </c>
      <c r="E2898">
        <f t="shared" si="91"/>
        <v>-69.753856249999998</v>
      </c>
    </row>
    <row r="2899" spans="1:5" x14ac:dyDescent="0.3">
      <c r="A2899" t="s">
        <v>25805</v>
      </c>
      <c r="B2899">
        <v>16779636</v>
      </c>
      <c r="C2899">
        <v>28000000</v>
      </c>
      <c r="D2899">
        <f t="shared" si="90"/>
        <v>-11220364</v>
      </c>
      <c r="E2899">
        <f t="shared" si="91"/>
        <v>-40.07272857142857</v>
      </c>
    </row>
    <row r="2900" spans="1:5" x14ac:dyDescent="0.3">
      <c r="A2900" t="s">
        <v>26740</v>
      </c>
      <c r="B2900">
        <v>1227324</v>
      </c>
      <c r="C2900">
        <v>12500000</v>
      </c>
      <c r="D2900">
        <f t="shared" si="90"/>
        <v>-11272676</v>
      </c>
      <c r="E2900">
        <f t="shared" si="91"/>
        <v>-90.18140799999999</v>
      </c>
    </row>
    <row r="2901" spans="1:5" x14ac:dyDescent="0.3">
      <c r="A2901" t="s">
        <v>25979</v>
      </c>
      <c r="B2901">
        <v>13651662</v>
      </c>
      <c r="C2901">
        <v>25000000</v>
      </c>
      <c r="D2901">
        <f t="shared" si="90"/>
        <v>-11348338</v>
      </c>
      <c r="E2901">
        <f t="shared" si="91"/>
        <v>-45.393352</v>
      </c>
    </row>
    <row r="2902" spans="1:5" x14ac:dyDescent="0.3">
      <c r="A2902" t="s">
        <v>26293</v>
      </c>
      <c r="B2902">
        <v>8047690</v>
      </c>
      <c r="C2902">
        <v>19400000</v>
      </c>
      <c r="D2902">
        <f t="shared" si="90"/>
        <v>-11352310</v>
      </c>
      <c r="E2902">
        <f t="shared" si="91"/>
        <v>-58.517061855670107</v>
      </c>
    </row>
    <row r="2903" spans="1:5" x14ac:dyDescent="0.3">
      <c r="A2903" t="s">
        <v>27041</v>
      </c>
      <c r="B2903">
        <v>13751</v>
      </c>
      <c r="C2903">
        <v>11400000</v>
      </c>
      <c r="D2903">
        <f t="shared" si="90"/>
        <v>-11386249</v>
      </c>
      <c r="E2903">
        <f t="shared" si="91"/>
        <v>-99.87937719298246</v>
      </c>
    </row>
    <row r="2904" spans="1:5" x14ac:dyDescent="0.3">
      <c r="A2904" t="s">
        <v>25091</v>
      </c>
      <c r="B2904">
        <v>38590500</v>
      </c>
      <c r="C2904">
        <v>50000000</v>
      </c>
      <c r="D2904">
        <f t="shared" si="90"/>
        <v>-11409500</v>
      </c>
      <c r="E2904">
        <f t="shared" si="91"/>
        <v>-22.818999999999999</v>
      </c>
    </row>
    <row r="2905" spans="1:5" x14ac:dyDescent="0.3">
      <c r="A2905" t="s">
        <v>26746</v>
      </c>
      <c r="B2905">
        <v>1089445</v>
      </c>
      <c r="C2905">
        <v>12500000</v>
      </c>
      <c r="D2905">
        <f t="shared" si="90"/>
        <v>-11410555</v>
      </c>
      <c r="E2905">
        <f t="shared" si="91"/>
        <v>-91.284440000000004</v>
      </c>
    </row>
    <row r="2906" spans="1:5" x14ac:dyDescent="0.3">
      <c r="A2906" t="s">
        <v>26585</v>
      </c>
      <c r="B2906">
        <v>8586376</v>
      </c>
      <c r="C2906">
        <v>20000000</v>
      </c>
      <c r="D2906">
        <f t="shared" si="90"/>
        <v>-11413624</v>
      </c>
      <c r="E2906">
        <f t="shared" si="91"/>
        <v>-57.06812</v>
      </c>
    </row>
    <row r="2907" spans="1:5" x14ac:dyDescent="0.3">
      <c r="A2907" t="s">
        <v>26814</v>
      </c>
      <c r="B2907">
        <v>548934</v>
      </c>
      <c r="C2907">
        <v>12000000</v>
      </c>
      <c r="D2907">
        <f t="shared" si="90"/>
        <v>-11451066</v>
      </c>
      <c r="E2907">
        <f t="shared" si="91"/>
        <v>-95.425550000000001</v>
      </c>
    </row>
    <row r="2908" spans="1:5" x14ac:dyDescent="0.3">
      <c r="A2908" t="s">
        <v>25355</v>
      </c>
      <c r="B2908">
        <v>28535768</v>
      </c>
      <c r="C2908">
        <v>40000000</v>
      </c>
      <c r="D2908">
        <f t="shared" si="90"/>
        <v>-11464232</v>
      </c>
      <c r="E2908">
        <f t="shared" si="91"/>
        <v>-28.660580000000003</v>
      </c>
    </row>
    <row r="2909" spans="1:5" x14ac:dyDescent="0.3">
      <c r="A2909" t="s">
        <v>24375</v>
      </c>
      <c r="B2909">
        <v>108521835</v>
      </c>
      <c r="C2909">
        <v>120000000</v>
      </c>
      <c r="D2909">
        <f t="shared" si="90"/>
        <v>-11478165</v>
      </c>
      <c r="E2909">
        <f t="shared" si="91"/>
        <v>-9.5651375000000005</v>
      </c>
    </row>
    <row r="2910" spans="1:5" x14ac:dyDescent="0.3">
      <c r="A2910" t="s">
        <v>26055</v>
      </c>
      <c r="B2910">
        <v>11508423</v>
      </c>
      <c r="C2910">
        <v>23000000</v>
      </c>
      <c r="D2910">
        <f t="shared" si="90"/>
        <v>-11491577</v>
      </c>
      <c r="E2910">
        <f t="shared" si="91"/>
        <v>-49.963378260869568</v>
      </c>
    </row>
    <row r="2911" spans="1:5" x14ac:dyDescent="0.3">
      <c r="A2911" t="s">
        <v>25724</v>
      </c>
      <c r="B2911">
        <v>18500966</v>
      </c>
      <c r="C2911">
        <v>30000000</v>
      </c>
      <c r="D2911">
        <f t="shared" si="90"/>
        <v>-11499034</v>
      </c>
      <c r="E2911">
        <f t="shared" si="91"/>
        <v>-38.33011333333333</v>
      </c>
    </row>
    <row r="2912" spans="1:5" x14ac:dyDescent="0.3">
      <c r="A2912" t="s">
        <v>26207</v>
      </c>
      <c r="B2912">
        <v>8500000</v>
      </c>
      <c r="C2912">
        <v>20000000</v>
      </c>
      <c r="D2912">
        <f t="shared" si="90"/>
        <v>-11500000</v>
      </c>
      <c r="E2912">
        <f t="shared" si="91"/>
        <v>-57.499999999999993</v>
      </c>
    </row>
    <row r="2913" spans="1:5" x14ac:dyDescent="0.3">
      <c r="A2913" t="s">
        <v>26656</v>
      </c>
      <c r="B2913">
        <v>2474000</v>
      </c>
      <c r="C2913">
        <v>14000000</v>
      </c>
      <c r="D2913">
        <f t="shared" si="90"/>
        <v>-11526000</v>
      </c>
      <c r="E2913">
        <f t="shared" si="91"/>
        <v>-82.328571428571422</v>
      </c>
    </row>
    <row r="2914" spans="1:5" x14ac:dyDescent="0.3">
      <c r="A2914" t="s">
        <v>25405</v>
      </c>
      <c r="B2914">
        <v>6498000</v>
      </c>
      <c r="C2914">
        <v>18026148</v>
      </c>
      <c r="D2914">
        <f t="shared" si="90"/>
        <v>-11528148</v>
      </c>
      <c r="E2914">
        <f t="shared" si="91"/>
        <v>-63.952365197489783</v>
      </c>
    </row>
    <row r="2915" spans="1:5" x14ac:dyDescent="0.3">
      <c r="A2915" t="s">
        <v>25872</v>
      </c>
      <c r="B2915">
        <v>14469428</v>
      </c>
      <c r="C2915">
        <v>26000000</v>
      </c>
      <c r="D2915">
        <f t="shared" si="90"/>
        <v>-11530572</v>
      </c>
      <c r="E2915">
        <f t="shared" si="91"/>
        <v>-44.348353846153849</v>
      </c>
    </row>
    <row r="2916" spans="1:5" x14ac:dyDescent="0.3">
      <c r="A2916" t="s">
        <v>24653</v>
      </c>
      <c r="B2916">
        <v>66462600</v>
      </c>
      <c r="C2916">
        <v>78000000</v>
      </c>
      <c r="D2916">
        <f t="shared" si="90"/>
        <v>-11537400</v>
      </c>
      <c r="E2916">
        <f t="shared" si="91"/>
        <v>-14.791538461538462</v>
      </c>
    </row>
    <row r="2917" spans="1:5" x14ac:dyDescent="0.3">
      <c r="A2917" t="s">
        <v>26028</v>
      </c>
      <c r="B2917">
        <v>12372410</v>
      </c>
      <c r="C2917">
        <v>24000000</v>
      </c>
      <c r="D2917">
        <f t="shared" si="90"/>
        <v>-11627590</v>
      </c>
      <c r="E2917">
        <f t="shared" si="91"/>
        <v>-48.448291666666663</v>
      </c>
    </row>
    <row r="2918" spans="1:5" x14ac:dyDescent="0.3">
      <c r="A2918" t="s">
        <v>26955</v>
      </c>
      <c r="B2918">
        <v>4356743</v>
      </c>
      <c r="C2918">
        <v>16000000</v>
      </c>
      <c r="D2918">
        <f t="shared" si="90"/>
        <v>-11643257</v>
      </c>
      <c r="E2918">
        <f t="shared" si="91"/>
        <v>-72.770356250000006</v>
      </c>
    </row>
    <row r="2919" spans="1:5" x14ac:dyDescent="0.3">
      <c r="A2919" t="s">
        <v>26816</v>
      </c>
      <c r="B2919">
        <v>333976</v>
      </c>
      <c r="C2919">
        <v>12000000</v>
      </c>
      <c r="D2919">
        <f t="shared" si="90"/>
        <v>-11666024</v>
      </c>
      <c r="E2919">
        <f t="shared" si="91"/>
        <v>-97.216866666666675</v>
      </c>
    </row>
    <row r="2920" spans="1:5" x14ac:dyDescent="0.3">
      <c r="A2920" t="s">
        <v>26745</v>
      </c>
      <c r="B2920">
        <v>1110186</v>
      </c>
      <c r="C2920">
        <v>12800000</v>
      </c>
      <c r="D2920">
        <f t="shared" si="90"/>
        <v>-11689814</v>
      </c>
      <c r="E2920">
        <f t="shared" si="91"/>
        <v>-91.326671875000002</v>
      </c>
    </row>
    <row r="2921" spans="1:5" x14ac:dyDescent="0.3">
      <c r="A2921" t="s">
        <v>25739</v>
      </c>
      <c r="B2921">
        <v>18298649</v>
      </c>
      <c r="C2921">
        <v>30000000</v>
      </c>
      <c r="D2921">
        <f t="shared" si="90"/>
        <v>-11701351</v>
      </c>
      <c r="E2921">
        <f t="shared" si="91"/>
        <v>-39.004503333333332</v>
      </c>
    </row>
    <row r="2922" spans="1:5" x14ac:dyDescent="0.3">
      <c r="A2922">
        <v>2046</v>
      </c>
      <c r="B2922">
        <v>261481</v>
      </c>
      <c r="C2922">
        <v>12000000</v>
      </c>
      <c r="D2922">
        <f t="shared" si="90"/>
        <v>-11738519</v>
      </c>
      <c r="E2922">
        <f t="shared" si="91"/>
        <v>-97.820991666666671</v>
      </c>
    </row>
    <row r="2923" spans="1:5" x14ac:dyDescent="0.3">
      <c r="A2923" t="s">
        <v>26208</v>
      </c>
      <c r="B2923">
        <v>18252684</v>
      </c>
      <c r="C2923">
        <v>30000000</v>
      </c>
      <c r="D2923">
        <f t="shared" si="90"/>
        <v>-11747316</v>
      </c>
      <c r="E2923">
        <f t="shared" si="91"/>
        <v>-39.157720000000005</v>
      </c>
    </row>
    <row r="2924" spans="1:5" x14ac:dyDescent="0.3">
      <c r="A2924" t="s">
        <v>24815</v>
      </c>
      <c r="B2924">
        <v>43247140</v>
      </c>
      <c r="C2924">
        <v>55000000</v>
      </c>
      <c r="D2924">
        <f t="shared" si="90"/>
        <v>-11752860</v>
      </c>
      <c r="E2924">
        <f t="shared" si="91"/>
        <v>-21.368836363636365</v>
      </c>
    </row>
    <row r="2925" spans="1:5" x14ac:dyDescent="0.3">
      <c r="A2925" t="s">
        <v>26819</v>
      </c>
      <c r="B2925">
        <v>214202</v>
      </c>
      <c r="C2925">
        <v>12000000</v>
      </c>
      <c r="D2925">
        <f t="shared" si="90"/>
        <v>-11785798</v>
      </c>
      <c r="E2925">
        <f t="shared" si="91"/>
        <v>-98.214983333333336</v>
      </c>
    </row>
    <row r="2926" spans="1:5" x14ac:dyDescent="0.3">
      <c r="A2926" t="s">
        <v>24336</v>
      </c>
      <c r="B2926">
        <v>123207194</v>
      </c>
      <c r="C2926">
        <v>135000000</v>
      </c>
      <c r="D2926">
        <f t="shared" si="90"/>
        <v>-11792806</v>
      </c>
      <c r="E2926">
        <f t="shared" si="91"/>
        <v>-8.7354118518518522</v>
      </c>
    </row>
    <row r="2927" spans="1:5" x14ac:dyDescent="0.3">
      <c r="A2927" t="s">
        <v>26821</v>
      </c>
      <c r="B2927">
        <v>175370</v>
      </c>
      <c r="C2927">
        <v>12000000</v>
      </c>
      <c r="D2927">
        <f t="shared" si="90"/>
        <v>-11824630</v>
      </c>
      <c r="E2927">
        <f t="shared" si="91"/>
        <v>-98.538583333333335</v>
      </c>
    </row>
    <row r="2928" spans="1:5" x14ac:dyDescent="0.3">
      <c r="A2928" t="s">
        <v>26718</v>
      </c>
      <c r="B2928">
        <v>1172769</v>
      </c>
      <c r="C2928">
        <v>13000000</v>
      </c>
      <c r="D2928">
        <f t="shared" si="90"/>
        <v>-11827231</v>
      </c>
      <c r="E2928">
        <f t="shared" si="91"/>
        <v>-90.978700000000003</v>
      </c>
    </row>
    <row r="2929" spans="1:5" x14ac:dyDescent="0.3">
      <c r="A2929" t="s">
        <v>24366</v>
      </c>
      <c r="B2929">
        <v>113165635</v>
      </c>
      <c r="C2929">
        <v>125000000</v>
      </c>
      <c r="D2929">
        <f t="shared" si="90"/>
        <v>-11834365</v>
      </c>
      <c r="E2929">
        <f t="shared" si="91"/>
        <v>-9.467492</v>
      </c>
    </row>
    <row r="2930" spans="1:5" x14ac:dyDescent="0.3">
      <c r="A2930" t="s">
        <v>26424</v>
      </c>
      <c r="B2930">
        <v>7156725</v>
      </c>
      <c r="C2930">
        <v>19000000</v>
      </c>
      <c r="D2930">
        <f t="shared" si="90"/>
        <v>-11843275</v>
      </c>
      <c r="E2930">
        <f t="shared" si="91"/>
        <v>-62.333026315789475</v>
      </c>
    </row>
    <row r="2931" spans="1:5" x14ac:dyDescent="0.3">
      <c r="A2931" t="s">
        <v>26721</v>
      </c>
      <c r="B2931">
        <v>1150403</v>
      </c>
      <c r="C2931">
        <v>13000000</v>
      </c>
      <c r="D2931">
        <f t="shared" si="90"/>
        <v>-11849597</v>
      </c>
      <c r="E2931">
        <f t="shared" si="91"/>
        <v>-91.150746153846157</v>
      </c>
    </row>
    <row r="2932" spans="1:5" x14ac:dyDescent="0.3">
      <c r="A2932" t="s">
        <v>26828</v>
      </c>
      <c r="B2932">
        <v>48856</v>
      </c>
      <c r="C2932">
        <v>11900000</v>
      </c>
      <c r="D2932">
        <f t="shared" si="90"/>
        <v>-11851144</v>
      </c>
      <c r="E2932">
        <f t="shared" si="91"/>
        <v>-99.589445378151268</v>
      </c>
    </row>
    <row r="2933" spans="1:5" x14ac:dyDescent="0.3">
      <c r="A2933" t="s">
        <v>26817</v>
      </c>
      <c r="B2933">
        <v>141853</v>
      </c>
      <c r="C2933">
        <v>12000000</v>
      </c>
      <c r="D2933">
        <f t="shared" si="90"/>
        <v>-11858147</v>
      </c>
      <c r="E2933">
        <f t="shared" si="91"/>
        <v>-98.817891666666668</v>
      </c>
    </row>
    <row r="2934" spans="1:5" x14ac:dyDescent="0.3">
      <c r="A2934" t="s">
        <v>26822</v>
      </c>
      <c r="B2934">
        <v>119922</v>
      </c>
      <c r="C2934">
        <v>12000000</v>
      </c>
      <c r="D2934">
        <f t="shared" si="90"/>
        <v>-11880078</v>
      </c>
      <c r="E2934">
        <f t="shared" si="91"/>
        <v>-99.000650000000007</v>
      </c>
    </row>
    <row r="2935" spans="1:5" x14ac:dyDescent="0.3">
      <c r="A2935" t="s">
        <v>26252</v>
      </c>
      <c r="B2935">
        <v>8104069</v>
      </c>
      <c r="C2935">
        <v>20000000</v>
      </c>
      <c r="D2935">
        <f t="shared" si="90"/>
        <v>-11895931</v>
      </c>
      <c r="E2935">
        <f t="shared" si="91"/>
        <v>-59.479655000000001</v>
      </c>
    </row>
    <row r="2936" spans="1:5" x14ac:dyDescent="0.3">
      <c r="A2936" t="s">
        <v>26254</v>
      </c>
      <c r="B2936">
        <v>8093318</v>
      </c>
      <c r="C2936">
        <v>20000000</v>
      </c>
      <c r="D2936">
        <f t="shared" si="90"/>
        <v>-11906682</v>
      </c>
      <c r="E2936">
        <f t="shared" si="91"/>
        <v>-59.533409999999996</v>
      </c>
    </row>
    <row r="2937" spans="1:5" x14ac:dyDescent="0.3">
      <c r="A2937" t="s">
        <v>27268</v>
      </c>
      <c r="B2937">
        <v>65804</v>
      </c>
      <c r="C2937">
        <v>12000000</v>
      </c>
      <c r="D2937">
        <f t="shared" si="90"/>
        <v>-11934196</v>
      </c>
      <c r="E2937">
        <f t="shared" si="91"/>
        <v>-99.451633333333334</v>
      </c>
    </row>
    <row r="2938" spans="1:5" x14ac:dyDescent="0.3">
      <c r="A2938" t="s">
        <v>26253</v>
      </c>
      <c r="B2938">
        <v>8054280</v>
      </c>
      <c r="C2938">
        <v>20000000</v>
      </c>
      <c r="D2938">
        <f t="shared" si="90"/>
        <v>-11945720</v>
      </c>
      <c r="E2938">
        <f t="shared" si="91"/>
        <v>-59.7286</v>
      </c>
    </row>
    <row r="2939" spans="1:5" x14ac:dyDescent="0.3">
      <c r="A2939" t="s">
        <v>25973</v>
      </c>
      <c r="B2939">
        <v>13038660</v>
      </c>
      <c r="C2939">
        <v>25000000</v>
      </c>
      <c r="D2939">
        <f t="shared" si="90"/>
        <v>-11961340</v>
      </c>
      <c r="E2939">
        <f t="shared" si="91"/>
        <v>-47.845359999999999</v>
      </c>
    </row>
    <row r="2940" spans="1:5" x14ac:dyDescent="0.3">
      <c r="A2940" t="s">
        <v>26724</v>
      </c>
      <c r="B2940">
        <v>1024175</v>
      </c>
      <c r="C2940">
        <v>13000000</v>
      </c>
      <c r="D2940">
        <f t="shared" si="90"/>
        <v>-11975825</v>
      </c>
      <c r="E2940">
        <f t="shared" si="91"/>
        <v>-92.121730769230766</v>
      </c>
    </row>
    <row r="2941" spans="1:5" x14ac:dyDescent="0.3">
      <c r="A2941" t="s">
        <v>26824</v>
      </c>
      <c r="B2941">
        <v>14616</v>
      </c>
      <c r="C2941">
        <v>12000000</v>
      </c>
      <c r="D2941">
        <f t="shared" si="90"/>
        <v>-11985384</v>
      </c>
      <c r="E2941">
        <f t="shared" si="91"/>
        <v>-99.878199999999993</v>
      </c>
    </row>
    <row r="2942" spans="1:5" x14ac:dyDescent="0.3">
      <c r="A2942" t="s">
        <v>26223</v>
      </c>
      <c r="B2942">
        <v>8000000</v>
      </c>
      <c r="C2942">
        <v>20000000</v>
      </c>
      <c r="D2942">
        <f t="shared" si="90"/>
        <v>-12000000</v>
      </c>
      <c r="E2942">
        <f t="shared" si="91"/>
        <v>-60</v>
      </c>
    </row>
    <row r="2943" spans="1:5" x14ac:dyDescent="0.3">
      <c r="A2943" t="s">
        <v>26374</v>
      </c>
      <c r="B2943">
        <v>6000000</v>
      </c>
      <c r="C2943">
        <v>18000000</v>
      </c>
      <c r="D2943">
        <f t="shared" si="90"/>
        <v>-12000000</v>
      </c>
      <c r="E2943">
        <f t="shared" si="91"/>
        <v>-66.666666666666657</v>
      </c>
    </row>
    <row r="2944" spans="1:5" x14ac:dyDescent="0.3">
      <c r="A2944" t="s">
        <v>26451</v>
      </c>
      <c r="B2944">
        <v>6462576</v>
      </c>
      <c r="C2944">
        <v>18500000</v>
      </c>
      <c r="D2944">
        <f t="shared" si="90"/>
        <v>-12037424</v>
      </c>
      <c r="E2944">
        <f t="shared" si="91"/>
        <v>-65.067156756756759</v>
      </c>
    </row>
    <row r="2945" spans="1:5" x14ac:dyDescent="0.3">
      <c r="A2945" t="s">
        <v>26084</v>
      </c>
      <c r="B2945">
        <v>17951431</v>
      </c>
      <c r="C2945">
        <v>30000000</v>
      </c>
      <c r="D2945">
        <f t="shared" si="90"/>
        <v>-12048569</v>
      </c>
      <c r="E2945">
        <f t="shared" si="91"/>
        <v>-40.161896666666671</v>
      </c>
    </row>
    <row r="2946" spans="1:5" x14ac:dyDescent="0.3">
      <c r="A2946" t="s">
        <v>26433</v>
      </c>
      <c r="B2946">
        <v>4930798</v>
      </c>
      <c r="C2946">
        <v>17000000</v>
      </c>
      <c r="D2946">
        <f t="shared" ref="D2946:D3009" si="92">B2946-C2946</f>
        <v>-12069202</v>
      </c>
      <c r="E2946">
        <f t="shared" ref="E2946:E3009" si="93">(D2946/C2946)*100</f>
        <v>-70.995305882352937</v>
      </c>
    </row>
    <row r="2947" spans="1:5" x14ac:dyDescent="0.3">
      <c r="A2947" t="s">
        <v>25767</v>
      </c>
      <c r="B2947">
        <v>16930185</v>
      </c>
      <c r="C2947">
        <v>29000000</v>
      </c>
      <c r="D2947">
        <f t="shared" si="92"/>
        <v>-12069815</v>
      </c>
      <c r="E2947">
        <f t="shared" si="93"/>
        <v>-41.62005172413793</v>
      </c>
    </row>
    <row r="2948" spans="1:5" x14ac:dyDescent="0.3">
      <c r="A2948" t="s">
        <v>25530</v>
      </c>
      <c r="B2948">
        <v>22913677</v>
      </c>
      <c r="C2948">
        <v>35000000</v>
      </c>
      <c r="D2948">
        <f t="shared" si="92"/>
        <v>-12086323</v>
      </c>
      <c r="E2948">
        <f t="shared" si="93"/>
        <v>-34.532351428571431</v>
      </c>
    </row>
    <row r="2949" spans="1:5" x14ac:dyDescent="0.3">
      <c r="A2949" t="s">
        <v>26376</v>
      </c>
      <c r="B2949">
        <v>5887457</v>
      </c>
      <c r="C2949">
        <v>18000000</v>
      </c>
      <c r="D2949">
        <f t="shared" si="92"/>
        <v>-12112543</v>
      </c>
      <c r="E2949">
        <f t="shared" si="93"/>
        <v>-67.291905555555559</v>
      </c>
    </row>
    <row r="2950" spans="1:5" x14ac:dyDescent="0.3">
      <c r="A2950" t="s">
        <v>25205</v>
      </c>
      <c r="B2950">
        <v>22877808</v>
      </c>
      <c r="C2950">
        <v>35000000</v>
      </c>
      <c r="D2950">
        <f t="shared" si="92"/>
        <v>-12122192</v>
      </c>
      <c r="E2950">
        <f t="shared" si="93"/>
        <v>-34.634834285714284</v>
      </c>
    </row>
    <row r="2951" spans="1:5" x14ac:dyDescent="0.3">
      <c r="A2951" t="s">
        <v>26249</v>
      </c>
      <c r="B2951">
        <v>8855646</v>
      </c>
      <c r="C2951">
        <v>21000000</v>
      </c>
      <c r="D2951">
        <f t="shared" si="92"/>
        <v>-12144354</v>
      </c>
      <c r="E2951">
        <f t="shared" si="93"/>
        <v>-57.830257142857143</v>
      </c>
    </row>
    <row r="2952" spans="1:5" x14ac:dyDescent="0.3">
      <c r="A2952" t="s">
        <v>25873</v>
      </c>
      <c r="B2952">
        <v>13829734</v>
      </c>
      <c r="C2952">
        <v>26000000</v>
      </c>
      <c r="D2952">
        <f t="shared" si="92"/>
        <v>-12170266</v>
      </c>
      <c r="E2952">
        <f t="shared" si="93"/>
        <v>-46.808715384615383</v>
      </c>
    </row>
    <row r="2953" spans="1:5" x14ac:dyDescent="0.3">
      <c r="A2953" t="s">
        <v>26662</v>
      </c>
      <c r="B2953">
        <v>1752214</v>
      </c>
      <c r="C2953">
        <v>14000000</v>
      </c>
      <c r="D2953">
        <f t="shared" si="92"/>
        <v>-12247786</v>
      </c>
      <c r="E2953">
        <f t="shared" si="93"/>
        <v>-87.484185714285715</v>
      </c>
    </row>
    <row r="2954" spans="1:5" x14ac:dyDescent="0.3">
      <c r="A2954" t="s">
        <v>26363</v>
      </c>
      <c r="B2954">
        <v>17750583</v>
      </c>
      <c r="C2954">
        <v>30000000</v>
      </c>
      <c r="D2954">
        <f t="shared" si="92"/>
        <v>-12249417</v>
      </c>
      <c r="E2954">
        <f t="shared" si="93"/>
        <v>-40.831389999999999</v>
      </c>
    </row>
    <row r="2955" spans="1:5" x14ac:dyDescent="0.3">
      <c r="A2955" t="s">
        <v>26379</v>
      </c>
      <c r="B2955">
        <v>5694401</v>
      </c>
      <c r="C2955">
        <v>18000000</v>
      </c>
      <c r="D2955">
        <f t="shared" si="92"/>
        <v>-12305599</v>
      </c>
      <c r="E2955">
        <f t="shared" si="93"/>
        <v>-68.364438888888884</v>
      </c>
    </row>
    <row r="2956" spans="1:5" x14ac:dyDescent="0.3">
      <c r="A2956" t="s">
        <v>26093</v>
      </c>
      <c r="B2956">
        <v>9694105</v>
      </c>
      <c r="C2956">
        <v>22000000</v>
      </c>
      <c r="D2956">
        <f t="shared" si="92"/>
        <v>-12305895</v>
      </c>
      <c r="E2956">
        <f t="shared" si="93"/>
        <v>-55.935886363636364</v>
      </c>
    </row>
    <row r="2957" spans="1:5" x14ac:dyDescent="0.3">
      <c r="A2957" t="s">
        <v>25356</v>
      </c>
      <c r="B2957">
        <v>27663982</v>
      </c>
      <c r="C2957">
        <v>40000000</v>
      </c>
      <c r="D2957">
        <f t="shared" si="92"/>
        <v>-12336018</v>
      </c>
      <c r="E2957">
        <f t="shared" si="93"/>
        <v>-30.840045</v>
      </c>
    </row>
    <row r="2958" spans="1:5" x14ac:dyDescent="0.3">
      <c r="A2958" t="s">
        <v>26056</v>
      </c>
      <c r="B2958">
        <v>10660147</v>
      </c>
      <c r="C2958">
        <v>23000000</v>
      </c>
      <c r="D2958">
        <f t="shared" si="92"/>
        <v>-12339853</v>
      </c>
      <c r="E2958">
        <f t="shared" si="93"/>
        <v>-53.651534782608699</v>
      </c>
    </row>
    <row r="2959" spans="1:5" x14ac:dyDescent="0.3">
      <c r="A2959" t="s">
        <v>25084</v>
      </c>
      <c r="B2959">
        <v>42610000</v>
      </c>
      <c r="C2959">
        <v>55000000</v>
      </c>
      <c r="D2959">
        <f t="shared" si="92"/>
        <v>-12390000</v>
      </c>
      <c r="E2959">
        <f t="shared" si="93"/>
        <v>-22.527272727272727</v>
      </c>
    </row>
    <row r="2960" spans="1:5" x14ac:dyDescent="0.3">
      <c r="A2960" t="s">
        <v>25398</v>
      </c>
      <c r="B2960">
        <v>7564000</v>
      </c>
      <c r="C2960">
        <v>20000000</v>
      </c>
      <c r="D2960">
        <f t="shared" si="92"/>
        <v>-12436000</v>
      </c>
      <c r="E2960">
        <f t="shared" si="93"/>
        <v>-62.18</v>
      </c>
    </row>
    <row r="2961" spans="1:5" x14ac:dyDescent="0.3">
      <c r="A2961" t="s">
        <v>25123</v>
      </c>
      <c r="B2961">
        <v>9528092</v>
      </c>
      <c r="C2961">
        <v>22000000</v>
      </c>
      <c r="D2961">
        <f t="shared" si="92"/>
        <v>-12471908</v>
      </c>
      <c r="E2961">
        <f t="shared" si="93"/>
        <v>-56.690490909090904</v>
      </c>
    </row>
    <row r="2962" spans="1:5" x14ac:dyDescent="0.3">
      <c r="A2962" t="s">
        <v>25094</v>
      </c>
      <c r="B2962">
        <v>37486138</v>
      </c>
      <c r="C2962">
        <v>50000000</v>
      </c>
      <c r="D2962">
        <f t="shared" si="92"/>
        <v>-12513862</v>
      </c>
      <c r="E2962">
        <f t="shared" si="93"/>
        <v>-25.027724000000003</v>
      </c>
    </row>
    <row r="2963" spans="1:5" x14ac:dyDescent="0.3">
      <c r="A2963" t="s">
        <v>26601</v>
      </c>
      <c r="B2963">
        <v>2412045</v>
      </c>
      <c r="C2963">
        <v>15000000</v>
      </c>
      <c r="D2963">
        <f t="shared" si="92"/>
        <v>-12587955</v>
      </c>
      <c r="E2963">
        <f t="shared" si="93"/>
        <v>-83.919699999999992</v>
      </c>
    </row>
    <row r="2964" spans="1:5" x14ac:dyDescent="0.3">
      <c r="A2964" t="s">
        <v>26727</v>
      </c>
      <c r="B2964">
        <v>31662</v>
      </c>
      <c r="C2964">
        <v>12620000</v>
      </c>
      <c r="D2964">
        <f t="shared" si="92"/>
        <v>-12588338</v>
      </c>
      <c r="E2964">
        <f t="shared" si="93"/>
        <v>-99.749112519809827</v>
      </c>
    </row>
    <row r="2965" spans="1:5" x14ac:dyDescent="0.3">
      <c r="A2965" t="s">
        <v>25203</v>
      </c>
      <c r="B2965">
        <v>27400000</v>
      </c>
      <c r="C2965">
        <v>40000000</v>
      </c>
      <c r="D2965">
        <f t="shared" si="92"/>
        <v>-12600000</v>
      </c>
      <c r="E2965">
        <f t="shared" si="93"/>
        <v>-31.5</v>
      </c>
    </row>
    <row r="2966" spans="1:5" x14ac:dyDescent="0.3">
      <c r="A2966" t="s">
        <v>24799</v>
      </c>
      <c r="B2966">
        <v>52397389</v>
      </c>
      <c r="C2966">
        <v>65000000</v>
      </c>
      <c r="D2966">
        <f t="shared" si="92"/>
        <v>-12602611</v>
      </c>
      <c r="E2966">
        <f t="shared" si="93"/>
        <v>-19.388632307692308</v>
      </c>
    </row>
    <row r="2967" spans="1:5" x14ac:dyDescent="0.3">
      <c r="A2967" t="s">
        <v>26255</v>
      </c>
      <c r="B2967">
        <v>7382993</v>
      </c>
      <c r="C2967">
        <v>20000000</v>
      </c>
      <c r="D2967">
        <f t="shared" si="92"/>
        <v>-12617007</v>
      </c>
      <c r="E2967">
        <f t="shared" si="93"/>
        <v>-63.085034999999998</v>
      </c>
    </row>
    <row r="2968" spans="1:5" x14ac:dyDescent="0.3">
      <c r="A2968" t="s">
        <v>25835</v>
      </c>
      <c r="B2968">
        <v>14337579</v>
      </c>
      <c r="C2968">
        <v>27000000</v>
      </c>
      <c r="D2968">
        <f t="shared" si="92"/>
        <v>-12662421</v>
      </c>
      <c r="E2968">
        <f t="shared" si="93"/>
        <v>-46.897855555555559</v>
      </c>
    </row>
    <row r="2969" spans="1:5" x14ac:dyDescent="0.3">
      <c r="A2969" t="s">
        <v>26483</v>
      </c>
      <c r="B2969">
        <v>336467</v>
      </c>
      <c r="C2969">
        <v>13000000</v>
      </c>
      <c r="D2969">
        <f t="shared" si="92"/>
        <v>-12663533</v>
      </c>
      <c r="E2969">
        <f t="shared" si="93"/>
        <v>-97.411792307692309</v>
      </c>
    </row>
    <row r="2970" spans="1:5" x14ac:dyDescent="0.3">
      <c r="A2970" t="s">
        <v>26725</v>
      </c>
      <c r="B2970">
        <v>301305</v>
      </c>
      <c r="C2970">
        <v>13000000</v>
      </c>
      <c r="D2970">
        <f t="shared" si="92"/>
        <v>-12698695</v>
      </c>
      <c r="E2970">
        <f t="shared" si="93"/>
        <v>-97.682269230769222</v>
      </c>
    </row>
    <row r="2971" spans="1:5" x14ac:dyDescent="0.3">
      <c r="A2971" t="s">
        <v>26258</v>
      </c>
      <c r="B2971">
        <v>7268659</v>
      </c>
      <c r="C2971">
        <v>20000000</v>
      </c>
      <c r="D2971">
        <f t="shared" si="92"/>
        <v>-12731341</v>
      </c>
      <c r="E2971">
        <f t="shared" si="93"/>
        <v>-63.656705000000002</v>
      </c>
    </row>
    <row r="2972" spans="1:5" x14ac:dyDescent="0.3">
      <c r="A2972" t="s">
        <v>25728</v>
      </c>
      <c r="B2972">
        <v>17266505</v>
      </c>
      <c r="C2972">
        <v>30000000</v>
      </c>
      <c r="D2972">
        <f t="shared" si="92"/>
        <v>-12733495</v>
      </c>
      <c r="E2972">
        <f t="shared" si="93"/>
        <v>-42.444983333333333</v>
      </c>
    </row>
    <row r="2973" spans="1:5" x14ac:dyDescent="0.3">
      <c r="A2973" t="s">
        <v>26734</v>
      </c>
      <c r="B2973">
        <v>214966</v>
      </c>
      <c r="C2973">
        <v>13000000</v>
      </c>
      <c r="D2973">
        <f t="shared" si="92"/>
        <v>-12785034</v>
      </c>
      <c r="E2973">
        <f t="shared" si="93"/>
        <v>-98.346415384615383</v>
      </c>
    </row>
    <row r="2974" spans="1:5" x14ac:dyDescent="0.3">
      <c r="A2974" t="s">
        <v>26602</v>
      </c>
      <c r="B2974">
        <v>2203641</v>
      </c>
      <c r="C2974">
        <v>15000000</v>
      </c>
      <c r="D2974">
        <f t="shared" si="92"/>
        <v>-12796359</v>
      </c>
      <c r="E2974">
        <f t="shared" si="93"/>
        <v>-85.309060000000002</v>
      </c>
    </row>
    <row r="2975" spans="1:5" x14ac:dyDescent="0.3">
      <c r="A2975" t="s">
        <v>26090</v>
      </c>
      <c r="B2975">
        <v>10696210</v>
      </c>
      <c r="C2975">
        <v>23500000</v>
      </c>
      <c r="D2975">
        <f t="shared" si="92"/>
        <v>-12803790</v>
      </c>
      <c r="E2975">
        <f t="shared" si="93"/>
        <v>-54.484212765957452</v>
      </c>
    </row>
    <row r="2976" spans="1:5" x14ac:dyDescent="0.3">
      <c r="A2976" t="s">
        <v>25240</v>
      </c>
      <c r="B2976">
        <v>31136950</v>
      </c>
      <c r="C2976">
        <v>44000000</v>
      </c>
      <c r="D2976">
        <f t="shared" si="92"/>
        <v>-12863050</v>
      </c>
      <c r="E2976">
        <f t="shared" si="93"/>
        <v>-29.234204545454546</v>
      </c>
    </row>
    <row r="2977" spans="1:5" x14ac:dyDescent="0.3">
      <c r="A2977" t="s">
        <v>25587</v>
      </c>
      <c r="B2977">
        <v>17120019</v>
      </c>
      <c r="C2977">
        <v>30000000</v>
      </c>
      <c r="D2977">
        <f t="shared" si="92"/>
        <v>-12879981</v>
      </c>
      <c r="E2977">
        <f t="shared" si="93"/>
        <v>-42.93327</v>
      </c>
    </row>
    <row r="2978" spans="1:5" x14ac:dyDescent="0.3">
      <c r="A2978" t="s">
        <v>25709</v>
      </c>
      <c r="B2978">
        <v>32095318</v>
      </c>
      <c r="C2978">
        <v>45000000</v>
      </c>
      <c r="D2978">
        <f t="shared" si="92"/>
        <v>-12904682</v>
      </c>
      <c r="E2978">
        <f t="shared" si="93"/>
        <v>-28.677071111111115</v>
      </c>
    </row>
    <row r="2979" spans="1:5" x14ac:dyDescent="0.3">
      <c r="A2979" t="s">
        <v>26858</v>
      </c>
      <c r="B2979">
        <v>4068087</v>
      </c>
      <c r="C2979">
        <v>17000000</v>
      </c>
      <c r="D2979">
        <f t="shared" si="92"/>
        <v>-12931913</v>
      </c>
      <c r="E2979">
        <f t="shared" si="93"/>
        <v>-76.070076470588234</v>
      </c>
    </row>
    <row r="2980" spans="1:5" x14ac:dyDescent="0.3">
      <c r="A2980" t="s">
        <v>25357</v>
      </c>
      <c r="B2980">
        <v>27053815</v>
      </c>
      <c r="C2980">
        <v>40000000</v>
      </c>
      <c r="D2980">
        <f t="shared" si="92"/>
        <v>-12946185</v>
      </c>
      <c r="E2980">
        <f t="shared" si="93"/>
        <v>-32.3654625</v>
      </c>
    </row>
    <row r="2981" spans="1:5" x14ac:dyDescent="0.3">
      <c r="A2981" t="s">
        <v>26687</v>
      </c>
      <c r="B2981">
        <v>23947</v>
      </c>
      <c r="C2981">
        <v>13000000</v>
      </c>
      <c r="D2981">
        <f t="shared" si="92"/>
        <v>-12976053</v>
      </c>
      <c r="E2981">
        <f t="shared" si="93"/>
        <v>-99.815792307692305</v>
      </c>
    </row>
    <row r="2982" spans="1:5" x14ac:dyDescent="0.3">
      <c r="A2982" t="s">
        <v>26657</v>
      </c>
      <c r="B2982">
        <v>1000000</v>
      </c>
      <c r="C2982">
        <v>14000000</v>
      </c>
      <c r="D2982">
        <f t="shared" si="92"/>
        <v>-13000000</v>
      </c>
      <c r="E2982">
        <f t="shared" si="93"/>
        <v>-92.857142857142861</v>
      </c>
    </row>
    <row r="2983" spans="1:5" x14ac:dyDescent="0.3">
      <c r="A2983" t="s">
        <v>26604</v>
      </c>
      <c r="B2983">
        <v>1954202</v>
      </c>
      <c r="C2983">
        <v>15000000</v>
      </c>
      <c r="D2983">
        <f t="shared" si="92"/>
        <v>-13045798</v>
      </c>
      <c r="E2983">
        <f t="shared" si="93"/>
        <v>-86.971986666666666</v>
      </c>
    </row>
    <row r="2984" spans="1:5" x14ac:dyDescent="0.3">
      <c r="A2984" t="s">
        <v>26603</v>
      </c>
      <c r="B2984">
        <v>1953732</v>
      </c>
      <c r="C2984">
        <v>15000000</v>
      </c>
      <c r="D2984">
        <f t="shared" si="92"/>
        <v>-13046268</v>
      </c>
      <c r="E2984">
        <f t="shared" si="93"/>
        <v>-86.97511999999999</v>
      </c>
    </row>
    <row r="2985" spans="1:5" x14ac:dyDescent="0.3">
      <c r="A2985" t="s">
        <v>25730</v>
      </c>
      <c r="B2985">
        <v>16930884</v>
      </c>
      <c r="C2985">
        <v>30000000</v>
      </c>
      <c r="D2985">
        <f t="shared" si="92"/>
        <v>-13069116</v>
      </c>
      <c r="E2985">
        <f t="shared" si="93"/>
        <v>-43.563720000000004</v>
      </c>
    </row>
    <row r="2986" spans="1:5" x14ac:dyDescent="0.3">
      <c r="A2986" t="s">
        <v>26476</v>
      </c>
      <c r="B2986">
        <v>2849142</v>
      </c>
      <c r="C2986">
        <v>16000000</v>
      </c>
      <c r="D2986">
        <f t="shared" si="92"/>
        <v>-13150858</v>
      </c>
      <c r="E2986">
        <f t="shared" si="93"/>
        <v>-82.19286249999999</v>
      </c>
    </row>
    <row r="2987" spans="1:5" x14ac:dyDescent="0.3">
      <c r="A2987" t="s">
        <v>26970</v>
      </c>
      <c r="B2987">
        <v>800000</v>
      </c>
      <c r="C2987">
        <v>14000000</v>
      </c>
      <c r="D2987">
        <f t="shared" si="92"/>
        <v>-13200000</v>
      </c>
      <c r="E2987">
        <f t="shared" si="93"/>
        <v>-94.285714285714278</v>
      </c>
    </row>
    <row r="2988" spans="1:5" x14ac:dyDescent="0.3">
      <c r="A2988" t="s">
        <v>25602</v>
      </c>
      <c r="B2988">
        <v>21784432</v>
      </c>
      <c r="C2988">
        <v>35000000</v>
      </c>
      <c r="D2988">
        <f t="shared" si="92"/>
        <v>-13215568</v>
      </c>
      <c r="E2988">
        <f t="shared" si="93"/>
        <v>-37.758765714285715</v>
      </c>
    </row>
    <row r="2989" spans="1:5" x14ac:dyDescent="0.3">
      <c r="A2989" t="s">
        <v>26672</v>
      </c>
      <c r="B2989">
        <v>163591</v>
      </c>
      <c r="C2989">
        <v>13400000</v>
      </c>
      <c r="D2989">
        <f t="shared" si="92"/>
        <v>-13236409</v>
      </c>
      <c r="E2989">
        <f t="shared" si="93"/>
        <v>-98.779171641791038</v>
      </c>
    </row>
    <row r="2990" spans="1:5" x14ac:dyDescent="0.3">
      <c r="A2990" t="s">
        <v>24352</v>
      </c>
      <c r="B2990">
        <v>113733726</v>
      </c>
      <c r="C2990">
        <v>127000000</v>
      </c>
      <c r="D2990">
        <f t="shared" si="92"/>
        <v>-13266274</v>
      </c>
      <c r="E2990">
        <f t="shared" si="93"/>
        <v>-10.445885039370079</v>
      </c>
    </row>
    <row r="2991" spans="1:5" x14ac:dyDescent="0.3">
      <c r="A2991" t="s">
        <v>27623</v>
      </c>
      <c r="B2991">
        <v>186354</v>
      </c>
      <c r="C2991">
        <v>13500000</v>
      </c>
      <c r="D2991">
        <f t="shared" si="92"/>
        <v>-13313646</v>
      </c>
      <c r="E2991">
        <f t="shared" si="93"/>
        <v>-98.619599999999991</v>
      </c>
    </row>
    <row r="2992" spans="1:5" x14ac:dyDescent="0.3">
      <c r="A2992" t="s">
        <v>26058</v>
      </c>
      <c r="B2992">
        <v>6109075</v>
      </c>
      <c r="C2992">
        <v>19430000</v>
      </c>
      <c r="D2992">
        <f t="shared" si="92"/>
        <v>-13320925</v>
      </c>
      <c r="E2992">
        <f t="shared" si="93"/>
        <v>-68.558543489449306</v>
      </c>
    </row>
    <row r="2993" spans="1:5" x14ac:dyDescent="0.3">
      <c r="A2993" t="s">
        <v>24935</v>
      </c>
      <c r="B2993">
        <v>44665963</v>
      </c>
      <c r="C2993">
        <v>58000000</v>
      </c>
      <c r="D2993">
        <f t="shared" si="92"/>
        <v>-13334037</v>
      </c>
      <c r="E2993">
        <f t="shared" si="93"/>
        <v>-22.989718965517241</v>
      </c>
    </row>
    <row r="2994" spans="1:5" x14ac:dyDescent="0.3">
      <c r="A2994" t="s">
        <v>25611</v>
      </c>
      <c r="B2994">
        <v>18636537</v>
      </c>
      <c r="C2994">
        <v>32000000</v>
      </c>
      <c r="D2994">
        <f t="shared" si="92"/>
        <v>-13363463</v>
      </c>
      <c r="E2994">
        <f t="shared" si="93"/>
        <v>-41.760821874999998</v>
      </c>
    </row>
    <row r="2995" spans="1:5" x14ac:dyDescent="0.3">
      <c r="A2995" t="s">
        <v>25104</v>
      </c>
      <c r="B2995">
        <v>26616999</v>
      </c>
      <c r="C2995">
        <v>40000000</v>
      </c>
      <c r="D2995">
        <f t="shared" si="92"/>
        <v>-13383001</v>
      </c>
      <c r="E2995">
        <f t="shared" si="93"/>
        <v>-33.457502500000004</v>
      </c>
    </row>
    <row r="2996" spans="1:5" x14ac:dyDescent="0.3">
      <c r="A2996" t="s">
        <v>24977</v>
      </c>
      <c r="B2996">
        <v>41609593</v>
      </c>
      <c r="C2996">
        <v>55000000</v>
      </c>
      <c r="D2996">
        <f t="shared" si="92"/>
        <v>-13390407</v>
      </c>
      <c r="E2996">
        <f t="shared" si="93"/>
        <v>-24.346194545454544</v>
      </c>
    </row>
    <row r="2997" spans="1:5" x14ac:dyDescent="0.3">
      <c r="A2997" t="s">
        <v>26001</v>
      </c>
      <c r="B2997">
        <v>85433</v>
      </c>
      <c r="C2997">
        <v>13500000</v>
      </c>
      <c r="D2997">
        <f t="shared" si="92"/>
        <v>-13414567</v>
      </c>
      <c r="E2997">
        <f t="shared" si="93"/>
        <v>-99.367162962962965</v>
      </c>
    </row>
    <row r="2998" spans="1:5" x14ac:dyDescent="0.3">
      <c r="A2998" t="s">
        <v>24695</v>
      </c>
      <c r="B2998">
        <v>55585389</v>
      </c>
      <c r="C2998">
        <v>69000000</v>
      </c>
      <c r="D2998">
        <f t="shared" si="92"/>
        <v>-13414611</v>
      </c>
      <c r="E2998">
        <f t="shared" si="93"/>
        <v>-19.441465217391304</v>
      </c>
    </row>
    <row r="2999" spans="1:5" x14ac:dyDescent="0.3">
      <c r="A2999" t="s">
        <v>26260</v>
      </c>
      <c r="B2999">
        <v>6563357</v>
      </c>
      <c r="C2999">
        <v>20000000</v>
      </c>
      <c r="D2999">
        <f t="shared" si="92"/>
        <v>-13436643</v>
      </c>
      <c r="E2999">
        <f t="shared" si="93"/>
        <v>-67.18321499999999</v>
      </c>
    </row>
    <row r="3000" spans="1:5" x14ac:dyDescent="0.3">
      <c r="A3000" t="s">
        <v>25975</v>
      </c>
      <c r="B3000">
        <v>11538204</v>
      </c>
      <c r="C3000">
        <v>25000000</v>
      </c>
      <c r="D3000">
        <f t="shared" si="92"/>
        <v>-13461796</v>
      </c>
      <c r="E3000">
        <f t="shared" si="93"/>
        <v>-53.847184000000006</v>
      </c>
    </row>
    <row r="3001" spans="1:5" x14ac:dyDescent="0.3">
      <c r="A3001" t="s">
        <v>26384</v>
      </c>
      <c r="B3001">
        <v>4435083</v>
      </c>
      <c r="C3001">
        <v>18000000</v>
      </c>
      <c r="D3001">
        <f t="shared" si="92"/>
        <v>-13564917</v>
      </c>
      <c r="E3001">
        <f t="shared" si="93"/>
        <v>-75.360649999999993</v>
      </c>
    </row>
    <row r="3002" spans="1:5" x14ac:dyDescent="0.3">
      <c r="A3002" t="s">
        <v>25387</v>
      </c>
      <c r="B3002">
        <v>10431220</v>
      </c>
      <c r="C3002">
        <v>24000000</v>
      </c>
      <c r="D3002">
        <f t="shared" si="92"/>
        <v>-13568780</v>
      </c>
      <c r="E3002">
        <f t="shared" si="93"/>
        <v>-56.536583333333333</v>
      </c>
    </row>
    <row r="3003" spans="1:5" x14ac:dyDescent="0.3">
      <c r="A3003" t="s">
        <v>26485</v>
      </c>
      <c r="B3003">
        <v>2428883</v>
      </c>
      <c r="C3003">
        <v>16000000</v>
      </c>
      <c r="D3003">
        <f t="shared" si="92"/>
        <v>-13571117</v>
      </c>
      <c r="E3003">
        <f t="shared" si="93"/>
        <v>-84.819481249999995</v>
      </c>
    </row>
    <row r="3004" spans="1:5" x14ac:dyDescent="0.3">
      <c r="A3004" t="s">
        <v>26262</v>
      </c>
      <c r="B3004">
        <v>6420319</v>
      </c>
      <c r="C3004">
        <v>20000000</v>
      </c>
      <c r="D3004">
        <f t="shared" si="92"/>
        <v>-13579681</v>
      </c>
      <c r="E3004">
        <f t="shared" si="93"/>
        <v>-67.898404999999997</v>
      </c>
    </row>
    <row r="3005" spans="1:5" x14ac:dyDescent="0.3">
      <c r="A3005" t="s">
        <v>26381</v>
      </c>
      <c r="B3005">
        <v>4414535</v>
      </c>
      <c r="C3005">
        <v>18000000</v>
      </c>
      <c r="D3005">
        <f t="shared" si="92"/>
        <v>-13585465</v>
      </c>
      <c r="E3005">
        <f t="shared" si="93"/>
        <v>-75.474805555555562</v>
      </c>
    </row>
    <row r="3006" spans="1:5" x14ac:dyDescent="0.3">
      <c r="A3006" t="s">
        <v>24259</v>
      </c>
      <c r="B3006">
        <v>146405371</v>
      </c>
      <c r="C3006">
        <v>160000000</v>
      </c>
      <c r="D3006">
        <f t="shared" si="92"/>
        <v>-13594629</v>
      </c>
      <c r="E3006">
        <f t="shared" si="93"/>
        <v>-8.4966431250000003</v>
      </c>
    </row>
    <row r="3007" spans="1:5" x14ac:dyDescent="0.3">
      <c r="A3007" t="s">
        <v>25260</v>
      </c>
      <c r="B3007">
        <v>26404753</v>
      </c>
      <c r="C3007">
        <v>40000000</v>
      </c>
      <c r="D3007">
        <f t="shared" si="92"/>
        <v>-13595247</v>
      </c>
      <c r="E3007">
        <f t="shared" si="93"/>
        <v>-33.988117500000001</v>
      </c>
    </row>
    <row r="3008" spans="1:5" x14ac:dyDescent="0.3">
      <c r="A3008" t="s">
        <v>26306</v>
      </c>
      <c r="B3008">
        <v>1357042</v>
      </c>
      <c r="C3008">
        <v>15000000</v>
      </c>
      <c r="D3008">
        <f t="shared" si="92"/>
        <v>-13642958</v>
      </c>
      <c r="E3008">
        <f t="shared" si="93"/>
        <v>-90.95305333333333</v>
      </c>
    </row>
    <row r="3009" spans="1:5" x14ac:dyDescent="0.3">
      <c r="A3009" t="s">
        <v>26605</v>
      </c>
      <c r="B3009">
        <v>1294640</v>
      </c>
      <c r="C3009">
        <v>15000000</v>
      </c>
      <c r="D3009">
        <f t="shared" si="92"/>
        <v>-13705360</v>
      </c>
      <c r="E3009">
        <f t="shared" si="93"/>
        <v>-91.369066666666669</v>
      </c>
    </row>
    <row r="3010" spans="1:5" x14ac:dyDescent="0.3">
      <c r="A3010" t="s">
        <v>25877</v>
      </c>
      <c r="B3010">
        <v>12276810</v>
      </c>
      <c r="C3010">
        <v>26000000</v>
      </c>
      <c r="D3010">
        <f t="shared" ref="D3010:D3073" si="94">B3010-C3010</f>
        <v>-13723190</v>
      </c>
      <c r="E3010">
        <f t="shared" ref="E3010:E3073" si="95">(D3010/C3010)*100</f>
        <v>-52.781500000000001</v>
      </c>
    </row>
    <row r="3011" spans="1:5" x14ac:dyDescent="0.3">
      <c r="A3011" t="s">
        <v>26355</v>
      </c>
      <c r="B3011">
        <v>4250320</v>
      </c>
      <c r="C3011">
        <v>18000000</v>
      </c>
      <c r="D3011">
        <f t="shared" si="94"/>
        <v>-13749680</v>
      </c>
      <c r="E3011">
        <f t="shared" si="95"/>
        <v>-76.387111111111111</v>
      </c>
    </row>
    <row r="3012" spans="1:5" x14ac:dyDescent="0.3">
      <c r="A3012" t="s">
        <v>25838</v>
      </c>
      <c r="B3012">
        <v>13248477</v>
      </c>
      <c r="C3012">
        <v>27000000</v>
      </c>
      <c r="D3012">
        <f t="shared" si="94"/>
        <v>-13751523</v>
      </c>
      <c r="E3012">
        <f t="shared" si="95"/>
        <v>-50.931566666666669</v>
      </c>
    </row>
    <row r="3013" spans="1:5" x14ac:dyDescent="0.3">
      <c r="A3013" t="s">
        <v>25977</v>
      </c>
      <c r="B3013">
        <v>12188642</v>
      </c>
      <c r="C3013">
        <v>26000000</v>
      </c>
      <c r="D3013">
        <f t="shared" si="94"/>
        <v>-13811358</v>
      </c>
      <c r="E3013">
        <f t="shared" si="95"/>
        <v>-53.120607692307701</v>
      </c>
    </row>
    <row r="3014" spans="1:5" x14ac:dyDescent="0.3">
      <c r="A3014" t="s">
        <v>25723</v>
      </c>
      <c r="B3014">
        <v>21129348</v>
      </c>
      <c r="C3014">
        <v>35000000</v>
      </c>
      <c r="D3014">
        <f t="shared" si="94"/>
        <v>-13870652</v>
      </c>
      <c r="E3014">
        <f t="shared" si="95"/>
        <v>-39.63043428571428</v>
      </c>
    </row>
    <row r="3015" spans="1:5" x14ac:dyDescent="0.3">
      <c r="A3015" t="s">
        <v>27575</v>
      </c>
      <c r="B3015">
        <v>115504</v>
      </c>
      <c r="C3015">
        <v>14000000</v>
      </c>
      <c r="D3015">
        <f t="shared" si="94"/>
        <v>-13884496</v>
      </c>
      <c r="E3015">
        <f t="shared" si="95"/>
        <v>-99.174971428571425</v>
      </c>
    </row>
    <row r="3016" spans="1:5" x14ac:dyDescent="0.3">
      <c r="A3016" t="s">
        <v>25978</v>
      </c>
      <c r="B3016">
        <v>11100000</v>
      </c>
      <c r="C3016">
        <v>25000000</v>
      </c>
      <c r="D3016">
        <f t="shared" si="94"/>
        <v>-13900000</v>
      </c>
      <c r="E3016">
        <f t="shared" si="95"/>
        <v>-55.600000000000009</v>
      </c>
    </row>
    <row r="3017" spans="1:5" x14ac:dyDescent="0.3">
      <c r="A3017" t="s">
        <v>24232</v>
      </c>
      <c r="B3017">
        <v>161087183</v>
      </c>
      <c r="C3017">
        <v>175000000</v>
      </c>
      <c r="D3017">
        <f t="shared" si="94"/>
        <v>-13912817</v>
      </c>
      <c r="E3017">
        <f t="shared" si="95"/>
        <v>-7.9501811428571436</v>
      </c>
    </row>
    <row r="3018" spans="1:5" x14ac:dyDescent="0.3">
      <c r="A3018" t="s">
        <v>27447</v>
      </c>
      <c r="B3018">
        <v>75078</v>
      </c>
      <c r="C3018">
        <v>14000000</v>
      </c>
      <c r="D3018">
        <f t="shared" si="94"/>
        <v>-13924922</v>
      </c>
      <c r="E3018">
        <f t="shared" si="95"/>
        <v>-99.463728571428561</v>
      </c>
    </row>
    <row r="3019" spans="1:5" x14ac:dyDescent="0.3">
      <c r="A3019" t="s">
        <v>26389</v>
      </c>
      <c r="B3019">
        <v>63260</v>
      </c>
      <c r="C3019">
        <v>14000000</v>
      </c>
      <c r="D3019">
        <f t="shared" si="94"/>
        <v>-13936740</v>
      </c>
      <c r="E3019">
        <f t="shared" si="95"/>
        <v>-99.548142857142849</v>
      </c>
    </row>
    <row r="3020" spans="1:5" x14ac:dyDescent="0.3">
      <c r="A3020" t="s">
        <v>26661</v>
      </c>
      <c r="B3020">
        <v>46495</v>
      </c>
      <c r="C3020">
        <v>14000000</v>
      </c>
      <c r="D3020">
        <f t="shared" si="94"/>
        <v>-13953505</v>
      </c>
      <c r="E3020">
        <f t="shared" si="95"/>
        <v>-99.66789285714286</v>
      </c>
    </row>
    <row r="3021" spans="1:5" x14ac:dyDescent="0.3">
      <c r="A3021" t="s">
        <v>25424</v>
      </c>
      <c r="B3021">
        <v>24044532</v>
      </c>
      <c r="C3021">
        <v>38000000</v>
      </c>
      <c r="D3021">
        <f t="shared" si="94"/>
        <v>-13955468</v>
      </c>
      <c r="E3021">
        <f t="shared" si="95"/>
        <v>-36.724915789473684</v>
      </c>
    </row>
    <row r="3022" spans="1:5" x14ac:dyDescent="0.3">
      <c r="A3022" t="s">
        <v>26743</v>
      </c>
      <c r="B3022">
        <v>1039869</v>
      </c>
      <c r="C3022">
        <v>15000000</v>
      </c>
      <c r="D3022">
        <f t="shared" si="94"/>
        <v>-13960131</v>
      </c>
      <c r="E3022">
        <f t="shared" si="95"/>
        <v>-93.067540000000008</v>
      </c>
    </row>
    <row r="3023" spans="1:5" x14ac:dyDescent="0.3">
      <c r="A3023" t="s">
        <v>25976</v>
      </c>
      <c r="B3023">
        <v>11008432</v>
      </c>
      <c r="C3023">
        <v>25000000</v>
      </c>
      <c r="D3023">
        <f t="shared" si="94"/>
        <v>-13991568</v>
      </c>
      <c r="E3023">
        <f t="shared" si="95"/>
        <v>-55.966271999999996</v>
      </c>
    </row>
    <row r="3024" spans="1:5" x14ac:dyDescent="0.3">
      <c r="A3024" t="s">
        <v>26265</v>
      </c>
      <c r="B3024">
        <v>6002756</v>
      </c>
      <c r="C3024">
        <v>20000000</v>
      </c>
      <c r="D3024">
        <f t="shared" si="94"/>
        <v>-13997244</v>
      </c>
      <c r="E3024">
        <f t="shared" si="95"/>
        <v>-69.986220000000003</v>
      </c>
    </row>
    <row r="3025" spans="1:5" x14ac:dyDescent="0.3">
      <c r="A3025" t="s">
        <v>24889</v>
      </c>
      <c r="B3025">
        <v>45996718</v>
      </c>
      <c r="C3025">
        <v>60000000</v>
      </c>
      <c r="D3025">
        <f t="shared" si="94"/>
        <v>-14003282</v>
      </c>
      <c r="E3025">
        <f t="shared" si="95"/>
        <v>-23.338803333333331</v>
      </c>
    </row>
    <row r="3026" spans="1:5" x14ac:dyDescent="0.3">
      <c r="A3026" t="s">
        <v>26478</v>
      </c>
      <c r="B3026">
        <v>1984743</v>
      </c>
      <c r="C3026">
        <v>16000000</v>
      </c>
      <c r="D3026">
        <f t="shared" si="94"/>
        <v>-14015257</v>
      </c>
      <c r="E3026">
        <f t="shared" si="95"/>
        <v>-87.595356249999995</v>
      </c>
    </row>
    <row r="3027" spans="1:5" x14ac:dyDescent="0.3">
      <c r="A3027" t="s">
        <v>24883</v>
      </c>
      <c r="B3027">
        <v>46975183</v>
      </c>
      <c r="C3027">
        <v>61000000</v>
      </c>
      <c r="D3027">
        <f t="shared" si="94"/>
        <v>-14024817</v>
      </c>
      <c r="E3027">
        <f t="shared" si="95"/>
        <v>-22.991503278688523</v>
      </c>
    </row>
    <row r="3028" spans="1:5" x14ac:dyDescent="0.3">
      <c r="A3028" t="s">
        <v>24614</v>
      </c>
      <c r="B3028">
        <v>65948711</v>
      </c>
      <c r="C3028">
        <v>80000000</v>
      </c>
      <c r="D3028">
        <f t="shared" si="94"/>
        <v>-14051289</v>
      </c>
      <c r="E3028">
        <f t="shared" si="95"/>
        <v>-17.56411125</v>
      </c>
    </row>
    <row r="3029" spans="1:5" x14ac:dyDescent="0.3">
      <c r="A3029" t="s">
        <v>24736</v>
      </c>
      <c r="B3029">
        <v>55942830</v>
      </c>
      <c r="C3029">
        <v>70000000</v>
      </c>
      <c r="D3029">
        <f t="shared" si="94"/>
        <v>-14057170</v>
      </c>
      <c r="E3029">
        <f t="shared" si="95"/>
        <v>-20.081671428571429</v>
      </c>
    </row>
    <row r="3030" spans="1:5" x14ac:dyDescent="0.3">
      <c r="A3030" t="s">
        <v>27190</v>
      </c>
      <c r="B3030">
        <v>927107</v>
      </c>
      <c r="C3030">
        <v>15000000</v>
      </c>
      <c r="D3030">
        <f t="shared" si="94"/>
        <v>-14072893</v>
      </c>
      <c r="E3030">
        <f t="shared" si="95"/>
        <v>-93.81928666666667</v>
      </c>
    </row>
    <row r="3031" spans="1:5" x14ac:dyDescent="0.3">
      <c r="A3031" t="s">
        <v>25982</v>
      </c>
      <c r="B3031">
        <v>10911750</v>
      </c>
      <c r="C3031">
        <v>25000000</v>
      </c>
      <c r="D3031">
        <f t="shared" si="94"/>
        <v>-14088250</v>
      </c>
      <c r="E3031">
        <f t="shared" si="95"/>
        <v>-56.352999999999994</v>
      </c>
    </row>
    <row r="3032" spans="1:5" x14ac:dyDescent="0.3">
      <c r="A3032" t="s">
        <v>26621</v>
      </c>
      <c r="B3032">
        <v>74205</v>
      </c>
      <c r="C3032">
        <v>14200000</v>
      </c>
      <c r="D3032">
        <f t="shared" si="94"/>
        <v>-14125795</v>
      </c>
      <c r="E3032">
        <f t="shared" si="95"/>
        <v>-99.47742957746479</v>
      </c>
    </row>
    <row r="3033" spans="1:5" x14ac:dyDescent="0.3">
      <c r="A3033" t="s">
        <v>25542</v>
      </c>
      <c r="B3033">
        <v>16831505</v>
      </c>
      <c r="C3033">
        <v>31000000</v>
      </c>
      <c r="D3033">
        <f t="shared" si="94"/>
        <v>-14168495</v>
      </c>
      <c r="E3033">
        <f t="shared" si="95"/>
        <v>-45.704822580645157</v>
      </c>
    </row>
    <row r="3034" spans="1:5" x14ac:dyDescent="0.3">
      <c r="A3034" t="s">
        <v>26119</v>
      </c>
      <c r="B3034">
        <v>6830957</v>
      </c>
      <c r="C3034">
        <v>21000000</v>
      </c>
      <c r="D3034">
        <f t="shared" si="94"/>
        <v>-14169043</v>
      </c>
      <c r="E3034">
        <f t="shared" si="95"/>
        <v>-67.47163333333333</v>
      </c>
    </row>
    <row r="3035" spans="1:5" x14ac:dyDescent="0.3">
      <c r="A3035" t="s">
        <v>24519</v>
      </c>
      <c r="B3035">
        <v>75817994</v>
      </c>
      <c r="C3035">
        <v>90000000</v>
      </c>
      <c r="D3035">
        <f t="shared" si="94"/>
        <v>-14182006</v>
      </c>
      <c r="E3035">
        <f t="shared" si="95"/>
        <v>-15.757784444444445</v>
      </c>
    </row>
    <row r="3036" spans="1:5" x14ac:dyDescent="0.3">
      <c r="A3036" t="s">
        <v>25622</v>
      </c>
      <c r="B3036">
        <v>17797316</v>
      </c>
      <c r="C3036">
        <v>32000000</v>
      </c>
      <c r="D3036">
        <f t="shared" si="94"/>
        <v>-14202684</v>
      </c>
      <c r="E3036">
        <f t="shared" si="95"/>
        <v>-44.383387499999998</v>
      </c>
    </row>
    <row r="3037" spans="1:5" x14ac:dyDescent="0.3">
      <c r="A3037" t="s">
        <v>25981</v>
      </c>
      <c r="B3037">
        <v>10769960</v>
      </c>
      <c r="C3037">
        <v>25000000</v>
      </c>
      <c r="D3037">
        <f t="shared" si="94"/>
        <v>-14230040</v>
      </c>
      <c r="E3037">
        <f t="shared" si="95"/>
        <v>-56.920159999999996</v>
      </c>
    </row>
    <row r="3038" spans="1:5" x14ac:dyDescent="0.3">
      <c r="A3038" t="s">
        <v>25755</v>
      </c>
      <c r="B3038">
        <v>3752725</v>
      </c>
      <c r="C3038">
        <v>18000000</v>
      </c>
      <c r="D3038">
        <f t="shared" si="94"/>
        <v>-14247275</v>
      </c>
      <c r="E3038">
        <f t="shared" si="95"/>
        <v>-79.151527777777773</v>
      </c>
    </row>
    <row r="3039" spans="1:5" x14ac:dyDescent="0.3">
      <c r="A3039" t="s">
        <v>26269</v>
      </c>
      <c r="B3039">
        <v>5749134</v>
      </c>
      <c r="C3039">
        <v>20000000</v>
      </c>
      <c r="D3039">
        <f t="shared" si="94"/>
        <v>-14250866</v>
      </c>
      <c r="E3039">
        <f t="shared" si="95"/>
        <v>-71.254329999999996</v>
      </c>
    </row>
    <row r="3040" spans="1:5" x14ac:dyDescent="0.3">
      <c r="A3040" t="s">
        <v>25983</v>
      </c>
      <c r="B3040">
        <v>10719367</v>
      </c>
      <c r="C3040">
        <v>25000000</v>
      </c>
      <c r="D3040">
        <f t="shared" si="94"/>
        <v>-14280633</v>
      </c>
      <c r="E3040">
        <f t="shared" si="95"/>
        <v>-57.122532000000007</v>
      </c>
    </row>
    <row r="3041" spans="1:5" x14ac:dyDescent="0.3">
      <c r="A3041" t="s">
        <v>25735</v>
      </c>
      <c r="B3041">
        <v>15709385</v>
      </c>
      <c r="C3041">
        <v>30000000</v>
      </c>
      <c r="D3041">
        <f t="shared" si="94"/>
        <v>-14290615</v>
      </c>
      <c r="E3041">
        <f t="shared" si="95"/>
        <v>-47.63538333333333</v>
      </c>
    </row>
    <row r="3042" spans="1:5" x14ac:dyDescent="0.3">
      <c r="A3042" t="s">
        <v>26382</v>
      </c>
      <c r="B3042">
        <v>3707794</v>
      </c>
      <c r="C3042">
        <v>18000000</v>
      </c>
      <c r="D3042">
        <f t="shared" si="94"/>
        <v>-14292206</v>
      </c>
      <c r="E3042">
        <f t="shared" si="95"/>
        <v>-79.401144444444455</v>
      </c>
    </row>
    <row r="3043" spans="1:5" x14ac:dyDescent="0.3">
      <c r="A3043" t="s">
        <v>26378</v>
      </c>
      <c r="B3043">
        <v>5701643</v>
      </c>
      <c r="C3043">
        <v>20000000</v>
      </c>
      <c r="D3043">
        <f t="shared" si="94"/>
        <v>-14298357</v>
      </c>
      <c r="E3043">
        <f t="shared" si="95"/>
        <v>-71.491784999999993</v>
      </c>
    </row>
    <row r="3044" spans="1:5" x14ac:dyDescent="0.3">
      <c r="A3044" t="s">
        <v>26416</v>
      </c>
      <c r="B3044">
        <v>19693891</v>
      </c>
      <c r="C3044">
        <v>34000000</v>
      </c>
      <c r="D3044">
        <f t="shared" si="94"/>
        <v>-14306109</v>
      </c>
      <c r="E3044">
        <f t="shared" si="95"/>
        <v>-42.076791176470593</v>
      </c>
    </row>
    <row r="3045" spans="1:5" x14ac:dyDescent="0.3">
      <c r="A3045" t="s">
        <v>26477</v>
      </c>
      <c r="B3045">
        <v>1686429</v>
      </c>
      <c r="C3045">
        <v>16000000</v>
      </c>
      <c r="D3045">
        <f t="shared" si="94"/>
        <v>-14313571</v>
      </c>
      <c r="E3045">
        <f t="shared" si="95"/>
        <v>-89.459818749999997</v>
      </c>
    </row>
    <row r="3046" spans="1:5" x14ac:dyDescent="0.3">
      <c r="A3046" t="s">
        <v>26487</v>
      </c>
      <c r="B3046">
        <v>1181197</v>
      </c>
      <c r="C3046">
        <v>15500000</v>
      </c>
      <c r="D3046">
        <f t="shared" si="94"/>
        <v>-14318803</v>
      </c>
      <c r="E3046">
        <f t="shared" si="95"/>
        <v>-92.379374193548387</v>
      </c>
    </row>
    <row r="3047" spans="1:5" x14ac:dyDescent="0.3">
      <c r="A3047" t="s">
        <v>26479</v>
      </c>
      <c r="B3047">
        <v>1666262</v>
      </c>
      <c r="C3047">
        <v>16000000</v>
      </c>
      <c r="D3047">
        <f t="shared" si="94"/>
        <v>-14333738</v>
      </c>
      <c r="E3047">
        <f t="shared" si="95"/>
        <v>-89.585862500000005</v>
      </c>
    </row>
    <row r="3048" spans="1:5" x14ac:dyDescent="0.3">
      <c r="A3048" t="s">
        <v>24846</v>
      </c>
      <c r="B3048">
        <v>90646554</v>
      </c>
      <c r="C3048">
        <v>105000000</v>
      </c>
      <c r="D3048">
        <f t="shared" si="94"/>
        <v>-14353446</v>
      </c>
      <c r="E3048">
        <f t="shared" si="95"/>
        <v>-13.669948571428572</v>
      </c>
    </row>
    <row r="3049" spans="1:5" x14ac:dyDescent="0.3">
      <c r="A3049" t="s">
        <v>26030</v>
      </c>
      <c r="B3049">
        <v>9639242</v>
      </c>
      <c r="C3049">
        <v>24000000</v>
      </c>
      <c r="D3049">
        <f t="shared" si="94"/>
        <v>-14360758</v>
      </c>
      <c r="E3049">
        <f t="shared" si="95"/>
        <v>-59.836491666666667</v>
      </c>
    </row>
    <row r="3050" spans="1:5" x14ac:dyDescent="0.3">
      <c r="A3050" t="s">
        <v>26609</v>
      </c>
      <c r="B3050">
        <v>613556</v>
      </c>
      <c r="C3050">
        <v>15000000</v>
      </c>
      <c r="D3050">
        <f t="shared" si="94"/>
        <v>-14386444</v>
      </c>
      <c r="E3050">
        <f t="shared" si="95"/>
        <v>-95.909626666666668</v>
      </c>
    </row>
    <row r="3051" spans="1:5" x14ac:dyDescent="0.3">
      <c r="A3051" t="s">
        <v>26739</v>
      </c>
      <c r="B3051">
        <v>1508689</v>
      </c>
      <c r="C3051">
        <v>16000000</v>
      </c>
      <c r="D3051">
        <f t="shared" si="94"/>
        <v>-14491311</v>
      </c>
      <c r="E3051">
        <f t="shared" si="95"/>
        <v>-90.570693750000004</v>
      </c>
    </row>
    <row r="3052" spans="1:5" x14ac:dyDescent="0.3">
      <c r="A3052" t="s">
        <v>25445</v>
      </c>
      <c r="B3052">
        <v>22450975</v>
      </c>
      <c r="C3052">
        <v>37000000</v>
      </c>
      <c r="D3052">
        <f t="shared" si="94"/>
        <v>-14549025</v>
      </c>
      <c r="E3052">
        <f t="shared" si="95"/>
        <v>-39.321689189189193</v>
      </c>
    </row>
    <row r="3053" spans="1:5" x14ac:dyDescent="0.3">
      <c r="A3053" t="s">
        <v>25720</v>
      </c>
      <c r="B3053">
        <v>20422207</v>
      </c>
      <c r="C3053">
        <v>35000000</v>
      </c>
      <c r="D3053">
        <f t="shared" si="94"/>
        <v>-14577793</v>
      </c>
      <c r="E3053">
        <f t="shared" si="95"/>
        <v>-41.650837142857142</v>
      </c>
    </row>
    <row r="3054" spans="1:5" x14ac:dyDescent="0.3">
      <c r="A3054" t="s">
        <v>26867</v>
      </c>
      <c r="B3054">
        <v>399879</v>
      </c>
      <c r="C3054">
        <v>15000000</v>
      </c>
      <c r="D3054">
        <f t="shared" si="94"/>
        <v>-14600121</v>
      </c>
      <c r="E3054">
        <f t="shared" si="95"/>
        <v>-97.334140000000005</v>
      </c>
    </row>
    <row r="3055" spans="1:5" x14ac:dyDescent="0.3">
      <c r="A3055" t="s">
        <v>24834</v>
      </c>
      <c r="B3055">
        <v>135381507</v>
      </c>
      <c r="C3055">
        <v>150000000</v>
      </c>
      <c r="D3055">
        <f t="shared" si="94"/>
        <v>-14618493</v>
      </c>
      <c r="E3055">
        <f t="shared" si="95"/>
        <v>-9.7456619999999994</v>
      </c>
    </row>
    <row r="3056" spans="1:5" x14ac:dyDescent="0.3">
      <c r="A3056" t="s">
        <v>26610</v>
      </c>
      <c r="B3056">
        <v>353743</v>
      </c>
      <c r="C3056">
        <v>15000000</v>
      </c>
      <c r="D3056">
        <f t="shared" si="94"/>
        <v>-14646257</v>
      </c>
      <c r="E3056">
        <f t="shared" si="95"/>
        <v>-97.641713333333342</v>
      </c>
    </row>
    <row r="3057" spans="1:5" x14ac:dyDescent="0.3">
      <c r="A3057" t="s">
        <v>25408</v>
      </c>
      <c r="B3057">
        <v>25335935</v>
      </c>
      <c r="C3057">
        <v>40000000</v>
      </c>
      <c r="D3057">
        <f t="shared" si="94"/>
        <v>-14664065</v>
      </c>
      <c r="E3057">
        <f t="shared" si="95"/>
        <v>-36.660162499999998</v>
      </c>
    </row>
    <row r="3058" spans="1:5" x14ac:dyDescent="0.3">
      <c r="A3058" t="s">
        <v>26380</v>
      </c>
      <c r="B3058">
        <v>5333658</v>
      </c>
      <c r="C3058">
        <v>20000000</v>
      </c>
      <c r="D3058">
        <f t="shared" si="94"/>
        <v>-14666342</v>
      </c>
      <c r="E3058">
        <f t="shared" si="95"/>
        <v>-73.331710000000001</v>
      </c>
    </row>
    <row r="3059" spans="1:5" x14ac:dyDescent="0.3">
      <c r="A3059" t="s">
        <v>25987</v>
      </c>
      <c r="B3059">
        <v>10324441</v>
      </c>
      <c r="C3059">
        <v>25000000</v>
      </c>
      <c r="D3059">
        <f t="shared" si="94"/>
        <v>-14675559</v>
      </c>
      <c r="E3059">
        <f t="shared" si="95"/>
        <v>-58.702235999999999</v>
      </c>
    </row>
    <row r="3060" spans="1:5" x14ac:dyDescent="0.3">
      <c r="A3060" t="s">
        <v>26427</v>
      </c>
      <c r="B3060">
        <v>2315683</v>
      </c>
      <c r="C3060">
        <v>17000000</v>
      </c>
      <c r="D3060">
        <f t="shared" si="94"/>
        <v>-14684317</v>
      </c>
      <c r="E3060">
        <f t="shared" si="95"/>
        <v>-86.378335294117647</v>
      </c>
    </row>
    <row r="3061" spans="1:5" x14ac:dyDescent="0.3">
      <c r="A3061" t="s">
        <v>25538</v>
      </c>
      <c r="B3061">
        <v>20275446</v>
      </c>
      <c r="C3061">
        <v>35000000</v>
      </c>
      <c r="D3061">
        <f t="shared" si="94"/>
        <v>-14724554</v>
      </c>
      <c r="E3061">
        <f t="shared" si="95"/>
        <v>-42.070154285714281</v>
      </c>
    </row>
    <row r="3062" spans="1:5" x14ac:dyDescent="0.3">
      <c r="A3062" t="s">
        <v>26267</v>
      </c>
      <c r="B3062">
        <v>5205343</v>
      </c>
      <c r="C3062">
        <v>20000000</v>
      </c>
      <c r="D3062">
        <f t="shared" si="94"/>
        <v>-14794657</v>
      </c>
      <c r="E3062">
        <f t="shared" si="95"/>
        <v>-73.973285000000004</v>
      </c>
    </row>
    <row r="3063" spans="1:5" x14ac:dyDescent="0.3">
      <c r="A3063" t="s">
        <v>26383</v>
      </c>
      <c r="B3063">
        <v>3203044</v>
      </c>
      <c r="C3063">
        <v>18000000</v>
      </c>
      <c r="D3063">
        <f t="shared" si="94"/>
        <v>-14796956</v>
      </c>
      <c r="E3063">
        <f t="shared" si="95"/>
        <v>-82.205311111111115</v>
      </c>
    </row>
    <row r="3064" spans="1:5" x14ac:dyDescent="0.3">
      <c r="A3064" t="s">
        <v>26660</v>
      </c>
      <c r="B3064">
        <v>183088</v>
      </c>
      <c r="C3064">
        <v>15000000</v>
      </c>
      <c r="D3064">
        <f t="shared" si="94"/>
        <v>-14816912</v>
      </c>
      <c r="E3064">
        <f t="shared" si="95"/>
        <v>-98.779413333333338</v>
      </c>
    </row>
    <row r="3065" spans="1:5" x14ac:dyDescent="0.3">
      <c r="A3065" t="s">
        <v>25359</v>
      </c>
      <c r="B3065">
        <v>25178165</v>
      </c>
      <c r="C3065">
        <v>40000000</v>
      </c>
      <c r="D3065">
        <f t="shared" si="94"/>
        <v>-14821835</v>
      </c>
      <c r="E3065">
        <f t="shared" si="95"/>
        <v>-37.054587500000004</v>
      </c>
    </row>
    <row r="3066" spans="1:5" x14ac:dyDescent="0.3">
      <c r="A3066" t="s">
        <v>25096</v>
      </c>
      <c r="B3066">
        <v>35168395</v>
      </c>
      <c r="C3066">
        <v>50000000</v>
      </c>
      <c r="D3066">
        <f t="shared" si="94"/>
        <v>-14831605</v>
      </c>
      <c r="E3066">
        <f t="shared" si="95"/>
        <v>-29.663209999999999</v>
      </c>
    </row>
    <row r="3067" spans="1:5" x14ac:dyDescent="0.3">
      <c r="A3067" t="s">
        <v>26926</v>
      </c>
      <c r="B3067">
        <v>15156200</v>
      </c>
      <c r="C3067">
        <v>30000000</v>
      </c>
      <c r="D3067">
        <f t="shared" si="94"/>
        <v>-14843800</v>
      </c>
      <c r="E3067">
        <f t="shared" si="95"/>
        <v>-49.479333333333329</v>
      </c>
    </row>
    <row r="3068" spans="1:5" x14ac:dyDescent="0.3">
      <c r="A3068" t="s">
        <v>26266</v>
      </c>
      <c r="B3068">
        <v>5132655</v>
      </c>
      <c r="C3068">
        <v>20000000</v>
      </c>
      <c r="D3068">
        <f t="shared" si="94"/>
        <v>-14867345</v>
      </c>
      <c r="E3068">
        <f t="shared" si="95"/>
        <v>-74.336725000000001</v>
      </c>
    </row>
    <row r="3069" spans="1:5" x14ac:dyDescent="0.3">
      <c r="A3069" t="s">
        <v>25360</v>
      </c>
      <c r="B3069">
        <v>25117498</v>
      </c>
      <c r="C3069">
        <v>40000000</v>
      </c>
      <c r="D3069">
        <f t="shared" si="94"/>
        <v>-14882502</v>
      </c>
      <c r="E3069">
        <f t="shared" si="95"/>
        <v>-37.206254999999999</v>
      </c>
    </row>
    <row r="3070" spans="1:5" x14ac:dyDescent="0.3">
      <c r="A3070" t="s">
        <v>25984</v>
      </c>
      <c r="B3070">
        <v>10114315</v>
      </c>
      <c r="C3070">
        <v>25000000</v>
      </c>
      <c r="D3070">
        <f t="shared" si="94"/>
        <v>-14885685</v>
      </c>
      <c r="E3070">
        <f t="shared" si="95"/>
        <v>-59.542740000000002</v>
      </c>
    </row>
    <row r="3071" spans="1:5" x14ac:dyDescent="0.3">
      <c r="A3071" t="s">
        <v>24240</v>
      </c>
      <c r="B3071">
        <v>155111815</v>
      </c>
      <c r="C3071">
        <v>170000000</v>
      </c>
      <c r="D3071">
        <f t="shared" si="94"/>
        <v>-14888185</v>
      </c>
      <c r="E3071">
        <f t="shared" si="95"/>
        <v>-8.7577558823529404</v>
      </c>
    </row>
    <row r="3072" spans="1:5" x14ac:dyDescent="0.3">
      <c r="A3072" t="s">
        <v>26612</v>
      </c>
      <c r="B3072">
        <v>73548</v>
      </c>
      <c r="C3072">
        <v>15000000</v>
      </c>
      <c r="D3072">
        <f t="shared" si="94"/>
        <v>-14926452</v>
      </c>
      <c r="E3072">
        <f t="shared" si="95"/>
        <v>-99.509680000000003</v>
      </c>
    </row>
    <row r="3073" spans="1:5" x14ac:dyDescent="0.3">
      <c r="A3073" t="s">
        <v>25986</v>
      </c>
      <c r="B3073">
        <v>10070000</v>
      </c>
      <c r="C3073">
        <v>25000000</v>
      </c>
      <c r="D3073">
        <f t="shared" si="94"/>
        <v>-14930000</v>
      </c>
      <c r="E3073">
        <f t="shared" si="95"/>
        <v>-59.72</v>
      </c>
    </row>
    <row r="3074" spans="1:5" x14ac:dyDescent="0.3">
      <c r="A3074" t="s">
        <v>25025</v>
      </c>
      <c r="B3074">
        <v>37035845</v>
      </c>
      <c r="C3074">
        <v>52000000</v>
      </c>
      <c r="D3074">
        <f t="shared" ref="D3074:D3137" si="96">B3074-C3074</f>
        <v>-14964155</v>
      </c>
      <c r="E3074">
        <f t="shared" ref="E3074:E3137" si="97">(D3074/C3074)*100</f>
        <v>-28.777221153846156</v>
      </c>
    </row>
    <row r="3075" spans="1:5" x14ac:dyDescent="0.3">
      <c r="A3075" t="s">
        <v>26613</v>
      </c>
      <c r="B3075">
        <v>28870</v>
      </c>
      <c r="C3075">
        <v>15000000</v>
      </c>
      <c r="D3075">
        <f t="shared" si="96"/>
        <v>-14971130</v>
      </c>
      <c r="E3075">
        <f t="shared" si="97"/>
        <v>-99.807533333333325</v>
      </c>
    </row>
    <row r="3076" spans="1:5" x14ac:dyDescent="0.3">
      <c r="A3076" t="s">
        <v>26482</v>
      </c>
      <c r="B3076">
        <v>23091</v>
      </c>
      <c r="C3076">
        <v>15000000</v>
      </c>
      <c r="D3076">
        <f t="shared" si="96"/>
        <v>-14976909</v>
      </c>
      <c r="E3076">
        <f t="shared" si="97"/>
        <v>-99.846060000000008</v>
      </c>
    </row>
    <row r="3077" spans="1:5" x14ac:dyDescent="0.3">
      <c r="A3077" t="s">
        <v>26615</v>
      </c>
      <c r="B3077">
        <v>20380</v>
      </c>
      <c r="C3077">
        <v>15000000</v>
      </c>
      <c r="D3077">
        <f t="shared" si="96"/>
        <v>-14979620</v>
      </c>
      <c r="E3077">
        <f t="shared" si="97"/>
        <v>-99.864133333333342</v>
      </c>
    </row>
    <row r="3078" spans="1:5" x14ac:dyDescent="0.3">
      <c r="A3078" t="s">
        <v>26268</v>
      </c>
      <c r="B3078">
        <v>5005883</v>
      </c>
      <c r="C3078">
        <v>20000000</v>
      </c>
      <c r="D3078">
        <f t="shared" si="96"/>
        <v>-14994117</v>
      </c>
      <c r="E3078">
        <f t="shared" si="97"/>
        <v>-74.970585</v>
      </c>
    </row>
    <row r="3079" spans="1:5" x14ac:dyDescent="0.3">
      <c r="A3079" t="s">
        <v>26429</v>
      </c>
      <c r="B3079">
        <v>2000000</v>
      </c>
      <c r="C3079">
        <v>17000000</v>
      </c>
      <c r="D3079">
        <f t="shared" si="96"/>
        <v>-15000000</v>
      </c>
      <c r="E3079">
        <f t="shared" si="97"/>
        <v>-88.235294117647058</v>
      </c>
    </row>
    <row r="3080" spans="1:5" x14ac:dyDescent="0.3">
      <c r="A3080" t="s">
        <v>25736</v>
      </c>
      <c r="B3080">
        <v>14888028</v>
      </c>
      <c r="C3080">
        <v>30000000</v>
      </c>
      <c r="D3080">
        <f t="shared" si="96"/>
        <v>-15111972</v>
      </c>
      <c r="E3080">
        <f t="shared" si="97"/>
        <v>-50.373239999999996</v>
      </c>
    </row>
    <row r="3081" spans="1:5" x14ac:dyDescent="0.3">
      <c r="A3081" t="s">
        <v>25206</v>
      </c>
      <c r="B3081">
        <v>36883539</v>
      </c>
      <c r="C3081">
        <v>52000000</v>
      </c>
      <c r="D3081">
        <f t="shared" si="96"/>
        <v>-15116461</v>
      </c>
      <c r="E3081">
        <f t="shared" si="97"/>
        <v>-29.070117307692307</v>
      </c>
    </row>
    <row r="3082" spans="1:5" x14ac:dyDescent="0.3">
      <c r="A3082" t="s">
        <v>26259</v>
      </c>
      <c r="B3082">
        <v>6852144</v>
      </c>
      <c r="C3082">
        <v>22000000</v>
      </c>
      <c r="D3082">
        <f t="shared" si="96"/>
        <v>-15147856</v>
      </c>
      <c r="E3082">
        <f t="shared" si="97"/>
        <v>-68.853890909090907</v>
      </c>
    </row>
    <row r="3083" spans="1:5" x14ac:dyDescent="0.3">
      <c r="A3083" t="s">
        <v>26499</v>
      </c>
      <c r="B3083">
        <v>317040</v>
      </c>
      <c r="C3083">
        <v>15500000</v>
      </c>
      <c r="D3083">
        <f t="shared" si="96"/>
        <v>-15182960</v>
      </c>
      <c r="E3083">
        <f t="shared" si="97"/>
        <v>-97.954580645161286</v>
      </c>
    </row>
    <row r="3084" spans="1:5" x14ac:dyDescent="0.3">
      <c r="A3084" t="s">
        <v>27589</v>
      </c>
      <c r="B3084">
        <v>313436</v>
      </c>
      <c r="C3084">
        <v>15500000</v>
      </c>
      <c r="D3084">
        <f t="shared" si="96"/>
        <v>-15186564</v>
      </c>
      <c r="E3084">
        <f t="shared" si="97"/>
        <v>-97.97783225806451</v>
      </c>
    </row>
    <row r="3085" spans="1:5" x14ac:dyDescent="0.3">
      <c r="A3085" t="s">
        <v>26488</v>
      </c>
      <c r="B3085">
        <v>81525</v>
      </c>
      <c r="C3085">
        <v>15300000</v>
      </c>
      <c r="D3085">
        <f t="shared" si="96"/>
        <v>-15218475</v>
      </c>
      <c r="E3085">
        <f t="shared" si="97"/>
        <v>-99.467156862745099</v>
      </c>
    </row>
    <row r="3086" spans="1:5" x14ac:dyDescent="0.3">
      <c r="A3086" t="s">
        <v>25425</v>
      </c>
      <c r="B3086">
        <v>22770864</v>
      </c>
      <c r="C3086">
        <v>38000000</v>
      </c>
      <c r="D3086">
        <f t="shared" si="96"/>
        <v>-15229136</v>
      </c>
      <c r="E3086">
        <f t="shared" si="97"/>
        <v>-40.076673684210526</v>
      </c>
    </row>
    <row r="3087" spans="1:5" x14ac:dyDescent="0.3">
      <c r="A3087" t="s">
        <v>24734</v>
      </c>
      <c r="B3087">
        <v>54222000</v>
      </c>
      <c r="C3087">
        <v>69500000</v>
      </c>
      <c r="D3087">
        <f t="shared" si="96"/>
        <v>-15278000</v>
      </c>
      <c r="E3087">
        <f t="shared" si="97"/>
        <v>-21.98273381294964</v>
      </c>
    </row>
    <row r="3088" spans="1:5" x14ac:dyDescent="0.3">
      <c r="A3088" t="s">
        <v>25536</v>
      </c>
      <c r="B3088">
        <v>19692608</v>
      </c>
      <c r="C3088">
        <v>35000000</v>
      </c>
      <c r="D3088">
        <f t="shared" si="96"/>
        <v>-15307392</v>
      </c>
      <c r="E3088">
        <f t="shared" si="97"/>
        <v>-43.735405714285712</v>
      </c>
    </row>
    <row r="3089" spans="1:5" x14ac:dyDescent="0.3">
      <c r="A3089" t="s">
        <v>26101</v>
      </c>
      <c r="B3089">
        <v>634277</v>
      </c>
      <c r="C3089">
        <v>16000000</v>
      </c>
      <c r="D3089">
        <f t="shared" si="96"/>
        <v>-15365723</v>
      </c>
      <c r="E3089">
        <f t="shared" si="97"/>
        <v>-96.035768749999988</v>
      </c>
    </row>
    <row r="3090" spans="1:5" x14ac:dyDescent="0.3">
      <c r="A3090" t="s">
        <v>26430</v>
      </c>
      <c r="B3090">
        <v>1569918</v>
      </c>
      <c r="C3090">
        <v>17000000</v>
      </c>
      <c r="D3090">
        <f t="shared" si="96"/>
        <v>-15430082</v>
      </c>
      <c r="E3090">
        <f t="shared" si="97"/>
        <v>-90.765188235294119</v>
      </c>
    </row>
    <row r="3091" spans="1:5" x14ac:dyDescent="0.3">
      <c r="A3091" t="s">
        <v>24332</v>
      </c>
      <c r="B3091">
        <v>134518390</v>
      </c>
      <c r="C3091">
        <v>150000000</v>
      </c>
      <c r="D3091">
        <f t="shared" si="96"/>
        <v>-15481610</v>
      </c>
      <c r="E3091">
        <f t="shared" si="97"/>
        <v>-10.321073333333333</v>
      </c>
    </row>
    <row r="3092" spans="1:5" x14ac:dyDescent="0.3">
      <c r="A3092" t="s">
        <v>25533</v>
      </c>
      <c r="B3092">
        <v>19447478</v>
      </c>
      <c r="C3092">
        <v>35000000</v>
      </c>
      <c r="D3092">
        <f t="shared" si="96"/>
        <v>-15552522</v>
      </c>
      <c r="E3092">
        <f t="shared" si="97"/>
        <v>-44.435777142857141</v>
      </c>
    </row>
    <row r="3093" spans="1:5" x14ac:dyDescent="0.3">
      <c r="A3093" t="s">
        <v>24997</v>
      </c>
      <c r="B3093">
        <v>39440655</v>
      </c>
      <c r="C3093">
        <v>55000000</v>
      </c>
      <c r="D3093">
        <f t="shared" si="96"/>
        <v>-15559345</v>
      </c>
      <c r="E3093">
        <f t="shared" si="97"/>
        <v>-28.289718181818181</v>
      </c>
    </row>
    <row r="3094" spans="1:5" x14ac:dyDescent="0.3">
      <c r="A3094" t="s">
        <v>26057</v>
      </c>
      <c r="B3094">
        <v>7434726</v>
      </c>
      <c r="C3094">
        <v>23000000</v>
      </c>
      <c r="D3094">
        <f t="shared" si="96"/>
        <v>-15565274</v>
      </c>
      <c r="E3094">
        <f t="shared" si="97"/>
        <v>-67.675104347826093</v>
      </c>
    </row>
    <row r="3095" spans="1:5" x14ac:dyDescent="0.3">
      <c r="A3095" t="s">
        <v>26029</v>
      </c>
      <c r="B3095">
        <v>8427204</v>
      </c>
      <c r="C3095">
        <v>24000000</v>
      </c>
      <c r="D3095">
        <f t="shared" si="96"/>
        <v>-15572796</v>
      </c>
      <c r="E3095">
        <f t="shared" si="97"/>
        <v>-64.886650000000003</v>
      </c>
    </row>
    <row r="3096" spans="1:5" x14ac:dyDescent="0.3">
      <c r="A3096" t="s">
        <v>25024</v>
      </c>
      <c r="B3096">
        <v>36385763</v>
      </c>
      <c r="C3096">
        <v>52000000</v>
      </c>
      <c r="D3096">
        <f t="shared" si="96"/>
        <v>-15614237</v>
      </c>
      <c r="E3096">
        <f t="shared" si="97"/>
        <v>-30.027378846153844</v>
      </c>
    </row>
    <row r="3097" spans="1:5" x14ac:dyDescent="0.3">
      <c r="A3097" t="s">
        <v>25436</v>
      </c>
      <c r="B3097">
        <v>16377274</v>
      </c>
      <c r="C3097">
        <v>32000000</v>
      </c>
      <c r="D3097">
        <f t="shared" si="96"/>
        <v>-15622726</v>
      </c>
      <c r="E3097">
        <f t="shared" si="97"/>
        <v>-48.82101875</v>
      </c>
    </row>
    <row r="3098" spans="1:5" x14ac:dyDescent="0.3">
      <c r="A3098" t="s">
        <v>25362</v>
      </c>
      <c r="B3098">
        <v>24332324</v>
      </c>
      <c r="C3098">
        <v>40000000</v>
      </c>
      <c r="D3098">
        <f t="shared" si="96"/>
        <v>-15667676</v>
      </c>
      <c r="E3098">
        <f t="shared" si="97"/>
        <v>-39.16919</v>
      </c>
    </row>
    <row r="3099" spans="1:5" x14ac:dyDescent="0.3">
      <c r="A3099" t="s">
        <v>27449</v>
      </c>
      <c r="B3099">
        <v>317125</v>
      </c>
      <c r="C3099">
        <v>16000000</v>
      </c>
      <c r="D3099">
        <f t="shared" si="96"/>
        <v>-15682875</v>
      </c>
      <c r="E3099">
        <f t="shared" si="97"/>
        <v>-98.017968749999994</v>
      </c>
    </row>
    <row r="3100" spans="1:5" x14ac:dyDescent="0.3">
      <c r="A3100" t="s">
        <v>25537</v>
      </c>
      <c r="B3100">
        <v>19294901</v>
      </c>
      <c r="C3100">
        <v>35000000</v>
      </c>
      <c r="D3100">
        <f t="shared" si="96"/>
        <v>-15705099</v>
      </c>
      <c r="E3100">
        <f t="shared" si="97"/>
        <v>-44.871711428571423</v>
      </c>
    </row>
    <row r="3101" spans="1:5" x14ac:dyDescent="0.3">
      <c r="A3101" t="s">
        <v>26270</v>
      </c>
      <c r="B3101">
        <v>4234040</v>
      </c>
      <c r="C3101">
        <v>20000000</v>
      </c>
      <c r="D3101">
        <f t="shared" si="96"/>
        <v>-15765960</v>
      </c>
      <c r="E3101">
        <f t="shared" si="97"/>
        <v>-78.829800000000006</v>
      </c>
    </row>
    <row r="3102" spans="1:5" x14ac:dyDescent="0.3">
      <c r="A3102" t="s">
        <v>25737</v>
      </c>
      <c r="B3102">
        <v>14208384</v>
      </c>
      <c r="C3102">
        <v>30000000</v>
      </c>
      <c r="D3102">
        <f t="shared" si="96"/>
        <v>-15791616</v>
      </c>
      <c r="E3102">
        <f t="shared" si="97"/>
        <v>-52.638720000000006</v>
      </c>
    </row>
    <row r="3103" spans="1:5" x14ac:dyDescent="0.3">
      <c r="A3103" t="s">
        <v>25379</v>
      </c>
      <c r="B3103">
        <v>14018364</v>
      </c>
      <c r="C3103">
        <v>30000000</v>
      </c>
      <c r="D3103">
        <f t="shared" si="96"/>
        <v>-15981636</v>
      </c>
      <c r="E3103">
        <f t="shared" si="97"/>
        <v>-53.272120000000001</v>
      </c>
    </row>
    <row r="3104" spans="1:5" x14ac:dyDescent="0.3">
      <c r="A3104" t="s">
        <v>26484</v>
      </c>
      <c r="B3104">
        <v>2964</v>
      </c>
      <c r="C3104">
        <v>16000000</v>
      </c>
      <c r="D3104">
        <f t="shared" si="96"/>
        <v>-15997036</v>
      </c>
      <c r="E3104">
        <f t="shared" si="97"/>
        <v>-99.981475000000003</v>
      </c>
    </row>
    <row r="3105" spans="1:5" x14ac:dyDescent="0.3">
      <c r="A3105" t="s">
        <v>26598</v>
      </c>
      <c r="B3105">
        <v>4002955</v>
      </c>
      <c r="C3105">
        <v>20000000</v>
      </c>
      <c r="D3105">
        <f t="shared" si="96"/>
        <v>-15997045</v>
      </c>
      <c r="E3105">
        <f t="shared" si="97"/>
        <v>-79.985225</v>
      </c>
    </row>
    <row r="3106" spans="1:5" x14ac:dyDescent="0.3">
      <c r="A3106" t="s">
        <v>26271</v>
      </c>
      <c r="B3106">
        <v>4001121</v>
      </c>
      <c r="C3106">
        <v>20000000</v>
      </c>
      <c r="D3106">
        <f t="shared" si="96"/>
        <v>-15998879</v>
      </c>
      <c r="E3106">
        <f t="shared" si="97"/>
        <v>-79.994394999999997</v>
      </c>
    </row>
    <row r="3107" spans="1:5" x14ac:dyDescent="0.3">
      <c r="A3107" t="s">
        <v>25459</v>
      </c>
      <c r="B3107">
        <v>20991497</v>
      </c>
      <c r="C3107">
        <v>37000000</v>
      </c>
      <c r="D3107">
        <f t="shared" si="96"/>
        <v>-16008503</v>
      </c>
      <c r="E3107">
        <f t="shared" si="97"/>
        <v>-43.266224324324327</v>
      </c>
    </row>
    <row r="3108" spans="1:5" x14ac:dyDescent="0.3">
      <c r="A3108" t="s">
        <v>26091</v>
      </c>
      <c r="B3108">
        <v>5974653</v>
      </c>
      <c r="C3108">
        <v>22000000</v>
      </c>
      <c r="D3108">
        <f t="shared" si="96"/>
        <v>-16025347</v>
      </c>
      <c r="E3108">
        <f t="shared" si="97"/>
        <v>-72.842486363636354</v>
      </c>
    </row>
    <row r="3109" spans="1:5" x14ac:dyDescent="0.3">
      <c r="A3109" t="s">
        <v>26314</v>
      </c>
      <c r="B3109">
        <v>6923891</v>
      </c>
      <c r="C3109">
        <v>23000000</v>
      </c>
      <c r="D3109">
        <f t="shared" si="96"/>
        <v>-16076109</v>
      </c>
      <c r="E3109">
        <f t="shared" si="97"/>
        <v>-69.896126086956528</v>
      </c>
    </row>
    <row r="3110" spans="1:5" x14ac:dyDescent="0.3">
      <c r="A3110" t="s">
        <v>24452</v>
      </c>
      <c r="B3110">
        <v>66862068</v>
      </c>
      <c r="C3110">
        <v>83000000</v>
      </c>
      <c r="D3110">
        <f t="shared" si="96"/>
        <v>-16137932</v>
      </c>
      <c r="E3110">
        <f t="shared" si="97"/>
        <v>-19.44329156626506</v>
      </c>
    </row>
    <row r="3111" spans="1:5" x14ac:dyDescent="0.3">
      <c r="A3111" t="s">
        <v>26272</v>
      </c>
      <c r="B3111">
        <v>3749061</v>
      </c>
      <c r="C3111">
        <v>20000000</v>
      </c>
      <c r="D3111">
        <f t="shared" si="96"/>
        <v>-16250939</v>
      </c>
      <c r="E3111">
        <f t="shared" si="97"/>
        <v>-81.254694999999998</v>
      </c>
    </row>
    <row r="3112" spans="1:5" x14ac:dyDescent="0.3">
      <c r="A3112" t="s">
        <v>25098</v>
      </c>
      <c r="B3112">
        <v>33643461</v>
      </c>
      <c r="C3112">
        <v>50000000</v>
      </c>
      <c r="D3112">
        <f t="shared" si="96"/>
        <v>-16356539</v>
      </c>
      <c r="E3112">
        <f t="shared" si="97"/>
        <v>-32.713078000000003</v>
      </c>
    </row>
    <row r="3113" spans="1:5" x14ac:dyDescent="0.3">
      <c r="A3113" t="s">
        <v>26310</v>
      </c>
      <c r="B3113">
        <v>8600000</v>
      </c>
      <c r="C3113">
        <v>25000000</v>
      </c>
      <c r="D3113">
        <f t="shared" si="96"/>
        <v>-16400000</v>
      </c>
      <c r="E3113">
        <f t="shared" si="97"/>
        <v>-65.600000000000009</v>
      </c>
    </row>
    <row r="3114" spans="1:5" x14ac:dyDescent="0.3">
      <c r="A3114" t="s">
        <v>25766</v>
      </c>
      <c r="B3114">
        <v>18593156</v>
      </c>
      <c r="C3114">
        <v>35000000</v>
      </c>
      <c r="D3114">
        <f t="shared" si="96"/>
        <v>-16406844</v>
      </c>
      <c r="E3114">
        <f t="shared" si="97"/>
        <v>-46.876697142857147</v>
      </c>
    </row>
    <row r="3115" spans="1:5" x14ac:dyDescent="0.3">
      <c r="A3115" t="s">
        <v>24978</v>
      </c>
      <c r="B3115">
        <v>38553833</v>
      </c>
      <c r="C3115">
        <v>55000000</v>
      </c>
      <c r="D3115">
        <f t="shared" si="96"/>
        <v>-16446167</v>
      </c>
      <c r="E3115">
        <f t="shared" si="97"/>
        <v>-29.902121818181822</v>
      </c>
    </row>
    <row r="3116" spans="1:5" x14ac:dyDescent="0.3">
      <c r="A3116" t="s">
        <v>26273</v>
      </c>
      <c r="B3116">
        <v>3519627</v>
      </c>
      <c r="C3116">
        <v>20000000</v>
      </c>
      <c r="D3116">
        <f t="shared" si="96"/>
        <v>-16480373</v>
      </c>
      <c r="E3116">
        <f t="shared" si="97"/>
        <v>-82.401865000000001</v>
      </c>
    </row>
    <row r="3117" spans="1:5" x14ac:dyDescent="0.3">
      <c r="A3117" t="s">
        <v>25512</v>
      </c>
      <c r="B3117">
        <v>33422806</v>
      </c>
      <c r="C3117">
        <v>50000000</v>
      </c>
      <c r="D3117">
        <f t="shared" si="96"/>
        <v>-16577194</v>
      </c>
      <c r="E3117">
        <f t="shared" si="97"/>
        <v>-33.154388000000004</v>
      </c>
    </row>
    <row r="3118" spans="1:5" x14ac:dyDescent="0.3">
      <c r="A3118" t="s">
        <v>26435</v>
      </c>
      <c r="B3118">
        <v>220914</v>
      </c>
      <c r="C3118">
        <v>16800000</v>
      </c>
      <c r="D3118">
        <f t="shared" si="96"/>
        <v>-16579086</v>
      </c>
      <c r="E3118">
        <f t="shared" si="97"/>
        <v>-98.685035714285718</v>
      </c>
    </row>
    <row r="3119" spans="1:5" x14ac:dyDescent="0.3">
      <c r="A3119" t="s">
        <v>26095</v>
      </c>
      <c r="B3119">
        <v>4398392</v>
      </c>
      <c r="C3119">
        <v>21000000</v>
      </c>
      <c r="D3119">
        <f t="shared" si="96"/>
        <v>-16601608</v>
      </c>
      <c r="E3119">
        <f t="shared" si="97"/>
        <v>-79.055276190476192</v>
      </c>
    </row>
    <row r="3120" spans="1:5" x14ac:dyDescent="0.3">
      <c r="A3120" t="s">
        <v>24556</v>
      </c>
      <c r="B3120">
        <v>51396781</v>
      </c>
      <c r="C3120">
        <v>68000000</v>
      </c>
      <c r="D3120">
        <f t="shared" si="96"/>
        <v>-16603219</v>
      </c>
      <c r="E3120">
        <f t="shared" si="97"/>
        <v>-24.416498529411765</v>
      </c>
    </row>
    <row r="3121" spans="1:5" x14ac:dyDescent="0.3">
      <c r="A3121" t="s">
        <v>24297</v>
      </c>
      <c r="B3121">
        <v>133382309</v>
      </c>
      <c r="C3121">
        <v>150000000</v>
      </c>
      <c r="D3121">
        <f t="shared" si="96"/>
        <v>-16617691</v>
      </c>
      <c r="E3121">
        <f t="shared" si="97"/>
        <v>-11.078460666666667</v>
      </c>
    </row>
    <row r="3122" spans="1:5" x14ac:dyDescent="0.3">
      <c r="A3122" t="s">
        <v>24286</v>
      </c>
      <c r="B3122">
        <v>133375846</v>
      </c>
      <c r="C3122">
        <v>150000000</v>
      </c>
      <c r="D3122">
        <f t="shared" si="96"/>
        <v>-16624154</v>
      </c>
      <c r="E3122">
        <f t="shared" si="97"/>
        <v>-11.082769333333333</v>
      </c>
    </row>
    <row r="3123" spans="1:5" x14ac:dyDescent="0.3">
      <c r="A3123" t="s">
        <v>24890</v>
      </c>
      <c r="B3123">
        <v>43337279</v>
      </c>
      <c r="C3123">
        <v>60000000</v>
      </c>
      <c r="D3123">
        <f t="shared" si="96"/>
        <v>-16662721</v>
      </c>
      <c r="E3123">
        <f t="shared" si="97"/>
        <v>-27.771201666666666</v>
      </c>
    </row>
    <row r="3124" spans="1:5" x14ac:dyDescent="0.3">
      <c r="A3124" t="s">
        <v>25731</v>
      </c>
      <c r="B3124">
        <v>18324242</v>
      </c>
      <c r="C3124">
        <v>35000000</v>
      </c>
      <c r="D3124">
        <f t="shared" si="96"/>
        <v>-16675758</v>
      </c>
      <c r="E3124">
        <f t="shared" si="97"/>
        <v>-47.645022857142855</v>
      </c>
    </row>
    <row r="3125" spans="1:5" x14ac:dyDescent="0.3">
      <c r="A3125" t="s">
        <v>25546</v>
      </c>
      <c r="B3125">
        <v>18317151</v>
      </c>
      <c r="C3125">
        <v>35000000</v>
      </c>
      <c r="D3125">
        <f t="shared" si="96"/>
        <v>-16682849</v>
      </c>
      <c r="E3125">
        <f t="shared" si="97"/>
        <v>-47.665282857142856</v>
      </c>
    </row>
    <row r="3126" spans="1:5" x14ac:dyDescent="0.3">
      <c r="A3126" t="s">
        <v>25540</v>
      </c>
      <c r="B3126">
        <v>18306166</v>
      </c>
      <c r="C3126">
        <v>35000000</v>
      </c>
      <c r="D3126">
        <f t="shared" si="96"/>
        <v>-16693834</v>
      </c>
      <c r="E3126">
        <f t="shared" si="97"/>
        <v>-47.696668571428567</v>
      </c>
    </row>
    <row r="3127" spans="1:5" x14ac:dyDescent="0.3">
      <c r="A3127" t="s">
        <v>25837</v>
      </c>
      <c r="B3127">
        <v>10297897</v>
      </c>
      <c r="C3127">
        <v>27000000</v>
      </c>
      <c r="D3127">
        <f t="shared" si="96"/>
        <v>-16702103</v>
      </c>
      <c r="E3127">
        <f t="shared" si="97"/>
        <v>-61.859640740740737</v>
      </c>
    </row>
    <row r="3128" spans="1:5" x14ac:dyDescent="0.3">
      <c r="A3128" t="s">
        <v>26432</v>
      </c>
      <c r="B3128">
        <v>273420</v>
      </c>
      <c r="C3128">
        <v>17000000</v>
      </c>
      <c r="D3128">
        <f t="shared" si="96"/>
        <v>-16726580</v>
      </c>
      <c r="E3128">
        <f t="shared" si="97"/>
        <v>-98.391647058823523</v>
      </c>
    </row>
    <row r="3129" spans="1:5" x14ac:dyDescent="0.3">
      <c r="A3129" t="s">
        <v>26032</v>
      </c>
      <c r="B3129">
        <v>6144806</v>
      </c>
      <c r="C3129">
        <v>23000000</v>
      </c>
      <c r="D3129">
        <f t="shared" si="96"/>
        <v>-16855194</v>
      </c>
      <c r="E3129">
        <f t="shared" si="97"/>
        <v>-73.283452173913048</v>
      </c>
    </row>
    <row r="3130" spans="1:5" x14ac:dyDescent="0.3">
      <c r="A3130" t="s">
        <v>26315</v>
      </c>
      <c r="B3130">
        <v>2119994</v>
      </c>
      <c r="C3130">
        <v>19000000</v>
      </c>
      <c r="D3130">
        <f t="shared" si="96"/>
        <v>-16880006</v>
      </c>
      <c r="E3130">
        <f t="shared" si="97"/>
        <v>-88.842136842105262</v>
      </c>
    </row>
    <row r="3131" spans="1:5" x14ac:dyDescent="0.3">
      <c r="A3131" t="s">
        <v>24896</v>
      </c>
      <c r="B3131">
        <v>43119879</v>
      </c>
      <c r="C3131">
        <v>60000000</v>
      </c>
      <c r="D3131">
        <f t="shared" si="96"/>
        <v>-16880121</v>
      </c>
      <c r="E3131">
        <f t="shared" si="97"/>
        <v>-28.133534999999998</v>
      </c>
    </row>
    <row r="3132" spans="1:5" x14ac:dyDescent="0.3">
      <c r="A3132" t="s">
        <v>26431</v>
      </c>
      <c r="B3132">
        <v>106869</v>
      </c>
      <c r="C3132">
        <v>17000000</v>
      </c>
      <c r="D3132">
        <f t="shared" si="96"/>
        <v>-16893131</v>
      </c>
      <c r="E3132">
        <f t="shared" si="97"/>
        <v>-99.371358823529405</v>
      </c>
    </row>
    <row r="3133" spans="1:5" x14ac:dyDescent="0.3">
      <c r="A3133" t="s">
        <v>24888</v>
      </c>
      <c r="B3133">
        <v>43060566</v>
      </c>
      <c r="C3133">
        <v>60000000</v>
      </c>
      <c r="D3133">
        <f t="shared" si="96"/>
        <v>-16939434</v>
      </c>
      <c r="E3133">
        <f t="shared" si="97"/>
        <v>-28.232390000000002</v>
      </c>
    </row>
    <row r="3134" spans="1:5" x14ac:dyDescent="0.3">
      <c r="A3134" t="s">
        <v>25980</v>
      </c>
      <c r="B3134">
        <v>11030963</v>
      </c>
      <c r="C3134">
        <v>28000000</v>
      </c>
      <c r="D3134">
        <f t="shared" si="96"/>
        <v>-16969037</v>
      </c>
      <c r="E3134">
        <f t="shared" si="97"/>
        <v>-60.603703571428568</v>
      </c>
    </row>
    <row r="3135" spans="1:5" x14ac:dyDescent="0.3">
      <c r="A3135" t="s">
        <v>26233</v>
      </c>
      <c r="B3135">
        <v>12987647</v>
      </c>
      <c r="C3135">
        <v>30000000</v>
      </c>
      <c r="D3135">
        <f t="shared" si="96"/>
        <v>-17012353</v>
      </c>
      <c r="E3135">
        <f t="shared" si="97"/>
        <v>-56.707843333333329</v>
      </c>
    </row>
    <row r="3136" spans="1:5" x14ac:dyDescent="0.3">
      <c r="A3136" t="s">
        <v>25813</v>
      </c>
      <c r="B3136">
        <v>10907291</v>
      </c>
      <c r="C3136">
        <v>28000000</v>
      </c>
      <c r="D3136">
        <f t="shared" si="96"/>
        <v>-17092709</v>
      </c>
      <c r="E3136">
        <f t="shared" si="97"/>
        <v>-61.045389285714293</v>
      </c>
    </row>
    <row r="3137" spans="1:5" x14ac:dyDescent="0.3">
      <c r="A3137" t="s">
        <v>25738</v>
      </c>
      <c r="B3137">
        <v>12831121</v>
      </c>
      <c r="C3137">
        <v>30000000</v>
      </c>
      <c r="D3137">
        <f t="shared" si="96"/>
        <v>-17168879</v>
      </c>
      <c r="E3137">
        <f t="shared" si="97"/>
        <v>-57.229596666666673</v>
      </c>
    </row>
    <row r="3138" spans="1:5" x14ac:dyDescent="0.3">
      <c r="A3138" t="s">
        <v>26396</v>
      </c>
      <c r="B3138">
        <v>325491</v>
      </c>
      <c r="C3138">
        <v>17500000</v>
      </c>
      <c r="D3138">
        <f t="shared" ref="D3138:D3201" si="98">B3138-C3138</f>
        <v>-17174509</v>
      </c>
      <c r="E3138">
        <f t="shared" ref="E3138:E3201" si="99">(D3138/C3138)*100</f>
        <v>-98.140051428571425</v>
      </c>
    </row>
    <row r="3139" spans="1:5" x14ac:dyDescent="0.3">
      <c r="A3139" t="s">
        <v>25624</v>
      </c>
      <c r="B3139">
        <v>14268533</v>
      </c>
      <c r="C3139">
        <v>31500000</v>
      </c>
      <c r="D3139">
        <f t="shared" si="98"/>
        <v>-17231467</v>
      </c>
      <c r="E3139">
        <f t="shared" si="99"/>
        <v>-54.703069841269837</v>
      </c>
    </row>
    <row r="3140" spans="1:5" x14ac:dyDescent="0.3">
      <c r="A3140" t="s">
        <v>25099</v>
      </c>
      <c r="B3140">
        <v>32741596</v>
      </c>
      <c r="C3140">
        <v>50000000</v>
      </c>
      <c r="D3140">
        <f t="shared" si="98"/>
        <v>-17258404</v>
      </c>
      <c r="E3140">
        <f t="shared" si="99"/>
        <v>-34.516807999999997</v>
      </c>
    </row>
    <row r="3141" spans="1:5" x14ac:dyDescent="0.3">
      <c r="A3141" t="s">
        <v>25364</v>
      </c>
      <c r="B3141">
        <v>22717758</v>
      </c>
      <c r="C3141">
        <v>40000000</v>
      </c>
      <c r="D3141">
        <f t="shared" si="98"/>
        <v>-17282242</v>
      </c>
      <c r="E3141">
        <f t="shared" si="99"/>
        <v>-43.205605000000006</v>
      </c>
    </row>
    <row r="3142" spans="1:5" x14ac:dyDescent="0.3">
      <c r="A3142" t="s">
        <v>25740</v>
      </c>
      <c r="B3142">
        <v>12712093</v>
      </c>
      <c r="C3142">
        <v>30000000</v>
      </c>
      <c r="D3142">
        <f t="shared" si="98"/>
        <v>-17287907</v>
      </c>
      <c r="E3142">
        <f t="shared" si="99"/>
        <v>-57.626356666666666</v>
      </c>
    </row>
    <row r="3143" spans="1:5" x14ac:dyDescent="0.3">
      <c r="A3143" t="s">
        <v>26387</v>
      </c>
      <c r="B3143">
        <v>676698</v>
      </c>
      <c r="C3143">
        <v>18000000</v>
      </c>
      <c r="D3143">
        <f t="shared" si="98"/>
        <v>-17323302</v>
      </c>
      <c r="E3143">
        <f t="shared" si="99"/>
        <v>-96.240566666666666</v>
      </c>
    </row>
    <row r="3144" spans="1:5" x14ac:dyDescent="0.3">
      <c r="A3144" t="s">
        <v>24686</v>
      </c>
      <c r="B3144">
        <v>34636443</v>
      </c>
      <c r="C3144">
        <v>52000000</v>
      </c>
      <c r="D3144">
        <f t="shared" si="98"/>
        <v>-17363557</v>
      </c>
      <c r="E3144">
        <f t="shared" si="99"/>
        <v>-33.391455769230774</v>
      </c>
    </row>
    <row r="3145" spans="1:5" x14ac:dyDescent="0.3">
      <c r="A3145" t="s">
        <v>25541</v>
      </c>
      <c r="B3145">
        <v>17609982</v>
      </c>
      <c r="C3145">
        <v>35000000</v>
      </c>
      <c r="D3145">
        <f t="shared" si="98"/>
        <v>-17390018</v>
      </c>
      <c r="E3145">
        <f t="shared" si="99"/>
        <v>-49.685765714285715</v>
      </c>
    </row>
    <row r="3146" spans="1:5" x14ac:dyDescent="0.3">
      <c r="A3146" t="s">
        <v>24683</v>
      </c>
      <c r="B3146">
        <v>37600435</v>
      </c>
      <c r="C3146">
        <v>55000000</v>
      </c>
      <c r="D3146">
        <f t="shared" si="98"/>
        <v>-17399565</v>
      </c>
      <c r="E3146">
        <f t="shared" si="99"/>
        <v>-31.635572727272727</v>
      </c>
    </row>
    <row r="3147" spans="1:5" x14ac:dyDescent="0.3">
      <c r="A3147" t="s">
        <v>25543</v>
      </c>
      <c r="B3147">
        <v>17596256</v>
      </c>
      <c r="C3147">
        <v>35000000</v>
      </c>
      <c r="D3147">
        <f t="shared" si="98"/>
        <v>-17403744</v>
      </c>
      <c r="E3147">
        <f t="shared" si="99"/>
        <v>-49.724982857142855</v>
      </c>
    </row>
    <row r="3148" spans="1:5" x14ac:dyDescent="0.3">
      <c r="A3148" t="s">
        <v>25026</v>
      </c>
      <c r="B3148">
        <v>34580635</v>
      </c>
      <c r="C3148">
        <v>52000000</v>
      </c>
      <c r="D3148">
        <f t="shared" si="98"/>
        <v>-17419365</v>
      </c>
      <c r="E3148">
        <f t="shared" si="99"/>
        <v>-33.498778846153847</v>
      </c>
    </row>
    <row r="3149" spans="1:5" x14ac:dyDescent="0.3">
      <c r="A3149" t="s">
        <v>25138</v>
      </c>
      <c r="B3149">
        <v>31569268</v>
      </c>
      <c r="C3149">
        <v>49000000</v>
      </c>
      <c r="D3149">
        <f t="shared" si="98"/>
        <v>-17430732</v>
      </c>
      <c r="E3149">
        <f t="shared" si="99"/>
        <v>-35.572922448979597</v>
      </c>
    </row>
    <row r="3150" spans="1:5" x14ac:dyDescent="0.3">
      <c r="A3150" t="s">
        <v>24735</v>
      </c>
      <c r="B3150">
        <v>52474616</v>
      </c>
      <c r="C3150">
        <v>70000000</v>
      </c>
      <c r="D3150">
        <f t="shared" si="98"/>
        <v>-17525384</v>
      </c>
      <c r="E3150">
        <f t="shared" si="99"/>
        <v>-25.036262857142855</v>
      </c>
    </row>
    <row r="3151" spans="1:5" x14ac:dyDescent="0.3">
      <c r="A3151" t="s">
        <v>25256</v>
      </c>
      <c r="B3151">
        <v>24375436</v>
      </c>
      <c r="C3151">
        <v>42000000</v>
      </c>
      <c r="D3151">
        <f t="shared" si="98"/>
        <v>-17624564</v>
      </c>
      <c r="E3151">
        <f t="shared" si="99"/>
        <v>-41.963247619047614</v>
      </c>
    </row>
    <row r="3152" spans="1:5" x14ac:dyDescent="0.3">
      <c r="A3152" t="s">
        <v>26276</v>
      </c>
      <c r="B3152">
        <v>2353728</v>
      </c>
      <c r="C3152">
        <v>20000000</v>
      </c>
      <c r="D3152">
        <f t="shared" si="98"/>
        <v>-17646272</v>
      </c>
      <c r="E3152">
        <f t="shared" si="99"/>
        <v>-88.231360000000009</v>
      </c>
    </row>
    <row r="3153" spans="1:5" x14ac:dyDescent="0.3">
      <c r="A3153" t="s">
        <v>26480</v>
      </c>
      <c r="B3153">
        <v>2319187</v>
      </c>
      <c r="C3153">
        <v>20000000</v>
      </c>
      <c r="D3153">
        <f t="shared" si="98"/>
        <v>-17680813</v>
      </c>
      <c r="E3153">
        <f t="shared" si="99"/>
        <v>-88.404065000000003</v>
      </c>
    </row>
    <row r="3154" spans="1:5" x14ac:dyDescent="0.3">
      <c r="A3154" t="s">
        <v>26316</v>
      </c>
      <c r="B3154">
        <v>1292527</v>
      </c>
      <c r="C3154">
        <v>19000000</v>
      </c>
      <c r="D3154">
        <f t="shared" si="98"/>
        <v>-17707473</v>
      </c>
      <c r="E3154">
        <f t="shared" si="99"/>
        <v>-93.197226315789479</v>
      </c>
    </row>
    <row r="3155" spans="1:5" x14ac:dyDescent="0.3">
      <c r="A3155" t="s">
        <v>24367</v>
      </c>
      <c r="B3155">
        <v>107285004</v>
      </c>
      <c r="C3155">
        <v>125000000</v>
      </c>
      <c r="D3155">
        <f t="shared" si="98"/>
        <v>-17714996</v>
      </c>
      <c r="E3155">
        <f t="shared" si="99"/>
        <v>-14.171996800000001</v>
      </c>
    </row>
    <row r="3156" spans="1:5" x14ac:dyDescent="0.3">
      <c r="A3156" t="s">
        <v>27052</v>
      </c>
      <c r="B3156">
        <v>4273372</v>
      </c>
      <c r="C3156">
        <v>22000000</v>
      </c>
      <c r="D3156">
        <f t="shared" si="98"/>
        <v>-17726628</v>
      </c>
      <c r="E3156">
        <f t="shared" si="99"/>
        <v>-80.575581818181817</v>
      </c>
    </row>
    <row r="3157" spans="1:5" x14ac:dyDescent="0.3">
      <c r="A3157" t="s">
        <v>26279</v>
      </c>
      <c r="B3157">
        <v>2246000</v>
      </c>
      <c r="C3157">
        <v>20000000</v>
      </c>
      <c r="D3157">
        <f t="shared" si="98"/>
        <v>-17754000</v>
      </c>
      <c r="E3157">
        <f t="shared" si="99"/>
        <v>-88.77000000000001</v>
      </c>
    </row>
    <row r="3158" spans="1:5" x14ac:dyDescent="0.3">
      <c r="A3158" t="s">
        <v>25824</v>
      </c>
      <c r="B3158">
        <v>9664316</v>
      </c>
      <c r="C3158">
        <v>27500000</v>
      </c>
      <c r="D3158">
        <f t="shared" si="98"/>
        <v>-17835684</v>
      </c>
      <c r="E3158">
        <f t="shared" si="99"/>
        <v>-64.857032727272724</v>
      </c>
    </row>
    <row r="3159" spans="1:5" x14ac:dyDescent="0.3">
      <c r="A3159" t="s">
        <v>25988</v>
      </c>
      <c r="B3159">
        <v>7156933</v>
      </c>
      <c r="C3159">
        <v>25000000</v>
      </c>
      <c r="D3159">
        <f t="shared" si="98"/>
        <v>-17843067</v>
      </c>
      <c r="E3159">
        <f t="shared" si="99"/>
        <v>-71.372268000000005</v>
      </c>
    </row>
    <row r="3160" spans="1:5" x14ac:dyDescent="0.3">
      <c r="A3160">
        <v>1911</v>
      </c>
      <c r="B3160">
        <v>127437</v>
      </c>
      <c r="C3160">
        <v>18000000</v>
      </c>
      <c r="D3160">
        <f t="shared" si="98"/>
        <v>-17872563</v>
      </c>
      <c r="E3160">
        <f t="shared" si="99"/>
        <v>-99.292016666666669</v>
      </c>
    </row>
    <row r="3161" spans="1:5" x14ac:dyDescent="0.3">
      <c r="A3161" t="s">
        <v>26274</v>
      </c>
      <c r="B3161">
        <v>3081925</v>
      </c>
      <c r="C3161">
        <v>21000000</v>
      </c>
      <c r="D3161">
        <f t="shared" si="98"/>
        <v>-17918075</v>
      </c>
      <c r="E3161">
        <f t="shared" si="99"/>
        <v>-85.32416666666667</v>
      </c>
    </row>
    <row r="3162" spans="1:5" x14ac:dyDescent="0.3">
      <c r="A3162" t="s">
        <v>26353</v>
      </c>
      <c r="B3162">
        <v>45250</v>
      </c>
      <c r="C3162">
        <v>18000000</v>
      </c>
      <c r="D3162">
        <f t="shared" si="98"/>
        <v>-17954750</v>
      </c>
      <c r="E3162">
        <f t="shared" si="99"/>
        <v>-99.748611111111103</v>
      </c>
    </row>
    <row r="3163" spans="1:5" x14ac:dyDescent="0.3">
      <c r="A3163" t="s">
        <v>26277</v>
      </c>
      <c r="B3163">
        <v>2000000</v>
      </c>
      <c r="C3163">
        <v>20000000</v>
      </c>
      <c r="D3163">
        <f t="shared" si="98"/>
        <v>-18000000</v>
      </c>
      <c r="E3163">
        <f t="shared" si="99"/>
        <v>-90</v>
      </c>
    </row>
    <row r="3164" spans="1:5" x14ac:dyDescent="0.3">
      <c r="A3164" t="s">
        <v>26217</v>
      </c>
      <c r="B3164">
        <v>16988996</v>
      </c>
      <c r="C3164">
        <v>35000000</v>
      </c>
      <c r="D3164">
        <f t="shared" si="98"/>
        <v>-18011004</v>
      </c>
      <c r="E3164">
        <f t="shared" si="99"/>
        <v>-51.460011428571427</v>
      </c>
    </row>
    <row r="3165" spans="1:5" x14ac:dyDescent="0.3">
      <c r="A3165" t="s">
        <v>24548</v>
      </c>
      <c r="B3165">
        <v>66941559</v>
      </c>
      <c r="C3165">
        <v>85000000</v>
      </c>
      <c r="D3165">
        <f t="shared" si="98"/>
        <v>-18058441</v>
      </c>
      <c r="E3165">
        <f t="shared" si="99"/>
        <v>-21.245224705882354</v>
      </c>
    </row>
    <row r="3166" spans="1:5" x14ac:dyDescent="0.3">
      <c r="A3166" t="s">
        <v>25742</v>
      </c>
      <c r="B3166">
        <v>11900000</v>
      </c>
      <c r="C3166">
        <v>30000000</v>
      </c>
      <c r="D3166">
        <f t="shared" si="98"/>
        <v>-18100000</v>
      </c>
      <c r="E3166">
        <f t="shared" si="99"/>
        <v>-60.333333333333336</v>
      </c>
    </row>
    <row r="3167" spans="1:5" x14ac:dyDescent="0.3">
      <c r="A3167" t="s">
        <v>25100</v>
      </c>
      <c r="B3167">
        <v>31874869</v>
      </c>
      <c r="C3167">
        <v>50000000</v>
      </c>
      <c r="D3167">
        <f t="shared" si="98"/>
        <v>-18125131</v>
      </c>
      <c r="E3167">
        <f t="shared" si="99"/>
        <v>-36.250261999999999</v>
      </c>
    </row>
    <row r="3168" spans="1:5" x14ac:dyDescent="0.3">
      <c r="A3168" t="s">
        <v>25154</v>
      </c>
      <c r="B3168">
        <v>29781453</v>
      </c>
      <c r="C3168">
        <v>48000000</v>
      </c>
      <c r="D3168">
        <f t="shared" si="98"/>
        <v>-18218547</v>
      </c>
      <c r="E3168">
        <f t="shared" si="99"/>
        <v>-37.95530625</v>
      </c>
    </row>
    <row r="3169" spans="1:5" x14ac:dyDescent="0.3">
      <c r="A3169" t="s">
        <v>25614</v>
      </c>
      <c r="B3169">
        <v>13763130</v>
      </c>
      <c r="C3169">
        <v>32000000</v>
      </c>
      <c r="D3169">
        <f t="shared" si="98"/>
        <v>-18236870</v>
      </c>
      <c r="E3169">
        <f t="shared" si="99"/>
        <v>-56.990218749999997</v>
      </c>
    </row>
    <row r="3170" spans="1:5" x14ac:dyDescent="0.3">
      <c r="A3170" t="s">
        <v>25839</v>
      </c>
      <c r="B3170">
        <v>8712564</v>
      </c>
      <c r="C3170">
        <v>27000000</v>
      </c>
      <c r="D3170">
        <f t="shared" si="98"/>
        <v>-18287436</v>
      </c>
      <c r="E3170">
        <f t="shared" si="99"/>
        <v>-67.731244444444457</v>
      </c>
    </row>
    <row r="3171" spans="1:5" x14ac:dyDescent="0.3">
      <c r="A3171" t="s">
        <v>26002</v>
      </c>
      <c r="B3171">
        <v>1697956</v>
      </c>
      <c r="C3171">
        <v>20000000</v>
      </c>
      <c r="D3171">
        <f t="shared" si="98"/>
        <v>-18302044</v>
      </c>
      <c r="E3171">
        <f t="shared" si="99"/>
        <v>-91.510220000000004</v>
      </c>
    </row>
    <row r="3172" spans="1:5" x14ac:dyDescent="0.3">
      <c r="A3172" t="s">
        <v>26062</v>
      </c>
      <c r="B3172">
        <v>4190530</v>
      </c>
      <c r="C3172">
        <v>22500000</v>
      </c>
      <c r="D3172">
        <f t="shared" si="98"/>
        <v>-18309470</v>
      </c>
      <c r="E3172">
        <f t="shared" si="99"/>
        <v>-81.375422222222227</v>
      </c>
    </row>
    <row r="3173" spans="1:5" x14ac:dyDescent="0.3">
      <c r="A3173" t="s">
        <v>26280</v>
      </c>
      <c r="B3173">
        <v>1646664</v>
      </c>
      <c r="C3173">
        <v>20000000</v>
      </c>
      <c r="D3173">
        <f t="shared" si="98"/>
        <v>-18353336</v>
      </c>
      <c r="E3173">
        <f t="shared" si="99"/>
        <v>-91.766679999999994</v>
      </c>
    </row>
    <row r="3174" spans="1:5" x14ac:dyDescent="0.3">
      <c r="A3174" t="s">
        <v>25741</v>
      </c>
      <c r="B3174">
        <v>11576087</v>
      </c>
      <c r="C3174">
        <v>30000000</v>
      </c>
      <c r="D3174">
        <f t="shared" si="98"/>
        <v>-18423913</v>
      </c>
      <c r="E3174">
        <f t="shared" si="99"/>
        <v>-61.413043333333327</v>
      </c>
    </row>
    <row r="3175" spans="1:5" x14ac:dyDescent="0.3">
      <c r="A3175" t="s">
        <v>24296</v>
      </c>
      <c r="B3175">
        <v>131564731</v>
      </c>
      <c r="C3175">
        <v>150000000</v>
      </c>
      <c r="D3175">
        <f t="shared" si="98"/>
        <v>-18435269</v>
      </c>
      <c r="E3175">
        <f t="shared" si="99"/>
        <v>-12.290179333333333</v>
      </c>
    </row>
    <row r="3176" spans="1:5" x14ac:dyDescent="0.3">
      <c r="A3176" t="s">
        <v>24500</v>
      </c>
      <c r="B3176">
        <v>81557479</v>
      </c>
      <c r="C3176">
        <v>100000000</v>
      </c>
      <c r="D3176">
        <f t="shared" si="98"/>
        <v>-18442521</v>
      </c>
      <c r="E3176">
        <f t="shared" si="99"/>
        <v>-18.442520999999999</v>
      </c>
    </row>
    <row r="3177" spans="1:5" x14ac:dyDescent="0.3">
      <c r="A3177" t="s">
        <v>25875</v>
      </c>
      <c r="B3177">
        <v>7496522</v>
      </c>
      <c r="C3177">
        <v>26000000</v>
      </c>
      <c r="D3177">
        <f t="shared" si="98"/>
        <v>-18503478</v>
      </c>
      <c r="E3177">
        <f t="shared" si="99"/>
        <v>-71.167223076923079</v>
      </c>
    </row>
    <row r="3178" spans="1:5" x14ac:dyDescent="0.3">
      <c r="A3178" t="s">
        <v>25238</v>
      </c>
      <c r="B3178">
        <v>24430272</v>
      </c>
      <c r="C3178">
        <v>43000000</v>
      </c>
      <c r="D3178">
        <f t="shared" si="98"/>
        <v>-18569728</v>
      </c>
      <c r="E3178">
        <f t="shared" si="99"/>
        <v>-43.185413953488371</v>
      </c>
    </row>
    <row r="3179" spans="1:5" x14ac:dyDescent="0.3">
      <c r="A3179" t="s">
        <v>25135</v>
      </c>
      <c r="B3179">
        <v>21413502</v>
      </c>
      <c r="C3179">
        <v>40000000</v>
      </c>
      <c r="D3179">
        <f t="shared" si="98"/>
        <v>-18586498</v>
      </c>
      <c r="E3179">
        <f t="shared" si="99"/>
        <v>-46.466245000000001</v>
      </c>
    </row>
    <row r="3180" spans="1:5" x14ac:dyDescent="0.3">
      <c r="A3180" t="s">
        <v>24812</v>
      </c>
      <c r="B3180">
        <v>24407944</v>
      </c>
      <c r="C3180">
        <v>43000000</v>
      </c>
      <c r="D3180">
        <f t="shared" si="98"/>
        <v>-18592056</v>
      </c>
      <c r="E3180">
        <f t="shared" si="99"/>
        <v>-43.237339534883724</v>
      </c>
    </row>
    <row r="3181" spans="1:5" x14ac:dyDescent="0.3">
      <c r="A3181" t="s">
        <v>25551</v>
      </c>
      <c r="B3181">
        <v>13303319</v>
      </c>
      <c r="C3181">
        <v>32000000</v>
      </c>
      <c r="D3181">
        <f t="shared" si="98"/>
        <v>-18696681</v>
      </c>
      <c r="E3181">
        <f t="shared" si="99"/>
        <v>-58.427128125000003</v>
      </c>
    </row>
    <row r="3182" spans="1:5" x14ac:dyDescent="0.3">
      <c r="A3182" t="s">
        <v>25734</v>
      </c>
      <c r="B3182">
        <v>16295774</v>
      </c>
      <c r="C3182">
        <v>35000000</v>
      </c>
      <c r="D3182">
        <f t="shared" si="98"/>
        <v>-18704226</v>
      </c>
      <c r="E3182">
        <f t="shared" si="99"/>
        <v>-53.440645714285715</v>
      </c>
    </row>
    <row r="3183" spans="1:5" x14ac:dyDescent="0.3">
      <c r="A3183" t="s">
        <v>26600</v>
      </c>
      <c r="B3183">
        <v>3247816</v>
      </c>
      <c r="C3183">
        <v>22000000</v>
      </c>
      <c r="D3183">
        <f t="shared" si="98"/>
        <v>-18752184</v>
      </c>
      <c r="E3183">
        <f t="shared" si="99"/>
        <v>-85.237200000000001</v>
      </c>
    </row>
    <row r="3184" spans="1:5" x14ac:dyDescent="0.3">
      <c r="A3184" t="s">
        <v>24989</v>
      </c>
      <c r="B3184">
        <v>51225796</v>
      </c>
      <c r="C3184">
        <v>70000000</v>
      </c>
      <c r="D3184">
        <f t="shared" si="98"/>
        <v>-18774204</v>
      </c>
      <c r="E3184">
        <f t="shared" si="99"/>
        <v>-26.82029142857143</v>
      </c>
    </row>
    <row r="3185" spans="1:5" x14ac:dyDescent="0.3">
      <c r="A3185" t="s">
        <v>26281</v>
      </c>
      <c r="B3185">
        <v>1190018</v>
      </c>
      <c r="C3185">
        <v>20000000</v>
      </c>
      <c r="D3185">
        <f t="shared" si="98"/>
        <v>-18809982</v>
      </c>
      <c r="E3185">
        <f t="shared" si="99"/>
        <v>-94.049909999999997</v>
      </c>
    </row>
    <row r="3186" spans="1:5" x14ac:dyDescent="0.3">
      <c r="A3186" t="s">
        <v>26290</v>
      </c>
      <c r="B3186">
        <v>1183354</v>
      </c>
      <c r="C3186">
        <v>20000000</v>
      </c>
      <c r="D3186">
        <f t="shared" si="98"/>
        <v>-18816646</v>
      </c>
      <c r="E3186">
        <f t="shared" si="99"/>
        <v>-94.08323</v>
      </c>
    </row>
    <row r="3187" spans="1:5" x14ac:dyDescent="0.3">
      <c r="A3187" t="s">
        <v>25367</v>
      </c>
      <c r="B3187">
        <v>21176322</v>
      </c>
      <c r="C3187">
        <v>40000000</v>
      </c>
      <c r="D3187">
        <f t="shared" si="98"/>
        <v>-18823678</v>
      </c>
      <c r="E3187">
        <f t="shared" si="99"/>
        <v>-47.059194999999995</v>
      </c>
    </row>
    <row r="3188" spans="1:5" x14ac:dyDescent="0.3">
      <c r="A3188" t="s">
        <v>24492</v>
      </c>
      <c r="B3188">
        <v>71148699</v>
      </c>
      <c r="C3188">
        <v>90000000</v>
      </c>
      <c r="D3188">
        <f t="shared" si="98"/>
        <v>-18851301</v>
      </c>
      <c r="E3188">
        <f t="shared" si="99"/>
        <v>-20.945889999999999</v>
      </c>
    </row>
    <row r="3189" spans="1:5" x14ac:dyDescent="0.3">
      <c r="A3189" t="s">
        <v>25266</v>
      </c>
      <c r="B3189">
        <v>22108977</v>
      </c>
      <c r="C3189">
        <v>41000000</v>
      </c>
      <c r="D3189">
        <f t="shared" si="98"/>
        <v>-18891023</v>
      </c>
      <c r="E3189">
        <f t="shared" si="99"/>
        <v>-46.075665853658535</v>
      </c>
    </row>
    <row r="3190" spans="1:5" x14ac:dyDescent="0.3">
      <c r="A3190" t="s">
        <v>26652</v>
      </c>
      <c r="B3190">
        <v>5108820</v>
      </c>
      <c r="C3190">
        <v>24000000</v>
      </c>
      <c r="D3190">
        <f t="shared" si="98"/>
        <v>-18891180</v>
      </c>
      <c r="E3190">
        <f t="shared" si="99"/>
        <v>-78.713250000000002</v>
      </c>
    </row>
    <row r="3191" spans="1:5" x14ac:dyDescent="0.3">
      <c r="A3191" t="s">
        <v>25571</v>
      </c>
      <c r="B3191">
        <v>15081783</v>
      </c>
      <c r="C3191">
        <v>34000000</v>
      </c>
      <c r="D3191">
        <f t="shared" si="98"/>
        <v>-18918217</v>
      </c>
      <c r="E3191">
        <f t="shared" si="99"/>
        <v>-55.641814705882354</v>
      </c>
    </row>
    <row r="3192" spans="1:5" x14ac:dyDescent="0.3">
      <c r="A3192" t="s">
        <v>26284</v>
      </c>
      <c r="B3192">
        <v>1064277</v>
      </c>
      <c r="C3192">
        <v>20000000</v>
      </c>
      <c r="D3192">
        <f t="shared" si="98"/>
        <v>-18935723</v>
      </c>
      <c r="E3192">
        <f t="shared" si="99"/>
        <v>-94.678614999999994</v>
      </c>
    </row>
    <row r="3193" spans="1:5" x14ac:dyDescent="0.3">
      <c r="A3193" t="s">
        <v>26313</v>
      </c>
      <c r="B3193">
        <v>12561</v>
      </c>
      <c r="C3193">
        <v>19000000</v>
      </c>
      <c r="D3193">
        <f t="shared" si="98"/>
        <v>-18987439</v>
      </c>
      <c r="E3193">
        <f t="shared" si="99"/>
        <v>-99.933889473684218</v>
      </c>
    </row>
    <row r="3194" spans="1:5" x14ac:dyDescent="0.3">
      <c r="A3194" t="s">
        <v>25375</v>
      </c>
      <c r="B3194">
        <v>20999103</v>
      </c>
      <c r="C3194">
        <v>40000000</v>
      </c>
      <c r="D3194">
        <f t="shared" si="98"/>
        <v>-19000897</v>
      </c>
      <c r="E3194">
        <f t="shared" si="99"/>
        <v>-47.502242500000001</v>
      </c>
    </row>
    <row r="3195" spans="1:5" x14ac:dyDescent="0.3">
      <c r="A3195" t="s">
        <v>25751</v>
      </c>
      <c r="B3195">
        <v>10965209</v>
      </c>
      <c r="C3195">
        <v>30000000</v>
      </c>
      <c r="D3195">
        <f t="shared" si="98"/>
        <v>-19034791</v>
      </c>
      <c r="E3195">
        <f t="shared" si="99"/>
        <v>-63.449303333333326</v>
      </c>
    </row>
    <row r="3196" spans="1:5" x14ac:dyDescent="0.3">
      <c r="A3196" t="s">
        <v>26099</v>
      </c>
      <c r="B3196">
        <v>2963012</v>
      </c>
      <c r="C3196">
        <v>22000000</v>
      </c>
      <c r="D3196">
        <f t="shared" si="98"/>
        <v>-19036988</v>
      </c>
      <c r="E3196">
        <f t="shared" si="99"/>
        <v>-86.531763636363635</v>
      </c>
    </row>
    <row r="3197" spans="1:5" x14ac:dyDescent="0.3">
      <c r="A3197" t="s">
        <v>25590</v>
      </c>
      <c r="B3197">
        <v>10955425</v>
      </c>
      <c r="C3197">
        <v>30000000</v>
      </c>
      <c r="D3197">
        <f t="shared" si="98"/>
        <v>-19044575</v>
      </c>
      <c r="E3197">
        <f t="shared" si="99"/>
        <v>-63.48191666666667</v>
      </c>
    </row>
    <row r="3198" spans="1:5" x14ac:dyDescent="0.3">
      <c r="A3198" t="s">
        <v>26199</v>
      </c>
      <c r="B3198">
        <v>20916309</v>
      </c>
      <c r="C3198">
        <v>40000000</v>
      </c>
      <c r="D3198">
        <f t="shared" si="98"/>
        <v>-19083691</v>
      </c>
      <c r="E3198">
        <f t="shared" si="99"/>
        <v>-47.709227500000004</v>
      </c>
    </row>
    <row r="3199" spans="1:5" x14ac:dyDescent="0.3">
      <c r="A3199" t="s">
        <v>25808</v>
      </c>
      <c r="B3199">
        <v>8888143</v>
      </c>
      <c r="C3199">
        <v>28000000</v>
      </c>
      <c r="D3199">
        <f t="shared" si="98"/>
        <v>-19111857</v>
      </c>
      <c r="E3199">
        <f t="shared" si="99"/>
        <v>-68.256632142857143</v>
      </c>
    </row>
    <row r="3200" spans="1:5" x14ac:dyDescent="0.3">
      <c r="A3200" t="s">
        <v>25754</v>
      </c>
      <c r="B3200">
        <v>10880926</v>
      </c>
      <c r="C3200">
        <v>30000000</v>
      </c>
      <c r="D3200">
        <f t="shared" si="98"/>
        <v>-19119074</v>
      </c>
      <c r="E3200">
        <f t="shared" si="99"/>
        <v>-63.730246666666666</v>
      </c>
    </row>
    <row r="3201" spans="1:5" x14ac:dyDescent="0.3">
      <c r="A3201" t="s">
        <v>25640</v>
      </c>
      <c r="B3201">
        <v>11854694</v>
      </c>
      <c r="C3201">
        <v>31000000</v>
      </c>
      <c r="D3201">
        <f t="shared" si="98"/>
        <v>-19145306</v>
      </c>
      <c r="E3201">
        <f t="shared" si="99"/>
        <v>-61.759051612903228</v>
      </c>
    </row>
    <row r="3202" spans="1:5" x14ac:dyDescent="0.3">
      <c r="A3202" t="s">
        <v>26037</v>
      </c>
      <c r="B3202">
        <v>4710455</v>
      </c>
      <c r="C3202">
        <v>24000000</v>
      </c>
      <c r="D3202">
        <f t="shared" ref="D3202:D3265" si="100">B3202-C3202</f>
        <v>-19289545</v>
      </c>
      <c r="E3202">
        <f t="shared" ref="E3202:E3265" si="101">(D3202/C3202)*100</f>
        <v>-80.373104166666664</v>
      </c>
    </row>
    <row r="3203" spans="1:5" x14ac:dyDescent="0.3">
      <c r="A3203" t="s">
        <v>24986</v>
      </c>
      <c r="B3203">
        <v>35707327</v>
      </c>
      <c r="C3203">
        <v>55000000</v>
      </c>
      <c r="D3203">
        <f t="shared" si="100"/>
        <v>-19292673</v>
      </c>
      <c r="E3203">
        <f t="shared" si="101"/>
        <v>-35.077587272727271</v>
      </c>
    </row>
    <row r="3204" spans="1:5" x14ac:dyDescent="0.3">
      <c r="A3204" t="s">
        <v>24376</v>
      </c>
      <c r="B3204">
        <v>100685880</v>
      </c>
      <c r="C3204">
        <v>120000000</v>
      </c>
      <c r="D3204">
        <f t="shared" si="100"/>
        <v>-19314120</v>
      </c>
      <c r="E3204">
        <f t="shared" si="101"/>
        <v>-16.095100000000002</v>
      </c>
    </row>
    <row r="3205" spans="1:5" x14ac:dyDescent="0.3">
      <c r="A3205" t="s">
        <v>25991</v>
      </c>
      <c r="B3205">
        <v>5654777</v>
      </c>
      <c r="C3205">
        <v>25000000</v>
      </c>
      <c r="D3205">
        <f t="shared" si="100"/>
        <v>-19345223</v>
      </c>
      <c r="E3205">
        <f t="shared" si="101"/>
        <v>-77.380892000000003</v>
      </c>
    </row>
    <row r="3206" spans="1:5" x14ac:dyDescent="0.3">
      <c r="A3206" t="s">
        <v>25426</v>
      </c>
      <c r="B3206">
        <v>18653746</v>
      </c>
      <c r="C3206">
        <v>38000000</v>
      </c>
      <c r="D3206">
        <f t="shared" si="100"/>
        <v>-19346254</v>
      </c>
      <c r="E3206">
        <f t="shared" si="101"/>
        <v>-50.911194736842106</v>
      </c>
    </row>
    <row r="3207" spans="1:5" x14ac:dyDescent="0.3">
      <c r="A3207" t="s">
        <v>24892</v>
      </c>
      <c r="B3207">
        <v>40559930</v>
      </c>
      <c r="C3207">
        <v>60000000</v>
      </c>
      <c r="D3207">
        <f t="shared" si="100"/>
        <v>-19440070</v>
      </c>
      <c r="E3207">
        <f t="shared" si="101"/>
        <v>-32.400116666666669</v>
      </c>
    </row>
    <row r="3208" spans="1:5" x14ac:dyDescent="0.3">
      <c r="A3208" t="s">
        <v>25992</v>
      </c>
      <c r="B3208">
        <v>5516708</v>
      </c>
      <c r="C3208">
        <v>25000000</v>
      </c>
      <c r="D3208">
        <f t="shared" si="100"/>
        <v>-19483292</v>
      </c>
      <c r="E3208">
        <f t="shared" si="101"/>
        <v>-77.933167999999995</v>
      </c>
    </row>
    <row r="3209" spans="1:5" x14ac:dyDescent="0.3">
      <c r="A3209" t="s">
        <v>24616</v>
      </c>
      <c r="B3209">
        <v>60507228</v>
      </c>
      <c r="C3209">
        <v>80000000</v>
      </c>
      <c r="D3209">
        <f t="shared" si="100"/>
        <v>-19492772</v>
      </c>
      <c r="E3209">
        <f t="shared" si="101"/>
        <v>-24.365964999999999</v>
      </c>
    </row>
    <row r="3210" spans="1:5" x14ac:dyDescent="0.3">
      <c r="A3210" t="s">
        <v>25840</v>
      </c>
      <c r="B3210">
        <v>7486906</v>
      </c>
      <c r="C3210">
        <v>27000000</v>
      </c>
      <c r="D3210">
        <f t="shared" si="100"/>
        <v>-19513094</v>
      </c>
      <c r="E3210">
        <f t="shared" si="101"/>
        <v>-72.270718518518521</v>
      </c>
    </row>
    <row r="3211" spans="1:5" x14ac:dyDescent="0.3">
      <c r="A3211" t="s">
        <v>26294</v>
      </c>
      <c r="B3211">
        <v>476270</v>
      </c>
      <c r="C3211">
        <v>20000000</v>
      </c>
      <c r="D3211">
        <f t="shared" si="100"/>
        <v>-19523730</v>
      </c>
      <c r="E3211">
        <f t="shared" si="101"/>
        <v>-97.618650000000002</v>
      </c>
    </row>
    <row r="3212" spans="1:5" x14ac:dyDescent="0.3">
      <c r="A3212" t="s">
        <v>25811</v>
      </c>
      <c r="B3212">
        <v>8434601</v>
      </c>
      <c r="C3212">
        <v>28000000</v>
      </c>
      <c r="D3212">
        <f t="shared" si="100"/>
        <v>-19565399</v>
      </c>
      <c r="E3212">
        <f t="shared" si="101"/>
        <v>-69.876424999999998</v>
      </c>
    </row>
    <row r="3213" spans="1:5" x14ac:dyDescent="0.3">
      <c r="A3213" t="s">
        <v>26722</v>
      </c>
      <c r="B3213">
        <v>403932</v>
      </c>
      <c r="C3213">
        <v>20000000</v>
      </c>
      <c r="D3213">
        <f t="shared" si="100"/>
        <v>-19596068</v>
      </c>
      <c r="E3213">
        <f t="shared" si="101"/>
        <v>-97.980339999999998</v>
      </c>
    </row>
    <row r="3214" spans="1:5" x14ac:dyDescent="0.3">
      <c r="A3214" t="s">
        <v>26287</v>
      </c>
      <c r="B3214">
        <v>375474</v>
      </c>
      <c r="C3214">
        <v>20000000</v>
      </c>
      <c r="D3214">
        <f t="shared" si="100"/>
        <v>-19624526</v>
      </c>
      <c r="E3214">
        <f t="shared" si="101"/>
        <v>-98.122630000000001</v>
      </c>
    </row>
    <row r="3215" spans="1:5" x14ac:dyDescent="0.3">
      <c r="A3215" t="s">
        <v>27476</v>
      </c>
      <c r="B3215">
        <v>252652</v>
      </c>
      <c r="C3215">
        <v>19900000</v>
      </c>
      <c r="D3215">
        <f t="shared" si="100"/>
        <v>-19647348</v>
      </c>
      <c r="E3215">
        <f t="shared" si="101"/>
        <v>-98.730391959798993</v>
      </c>
    </row>
    <row r="3216" spans="1:5" x14ac:dyDescent="0.3">
      <c r="A3216" t="s">
        <v>26033</v>
      </c>
      <c r="B3216">
        <v>4308981</v>
      </c>
      <c r="C3216">
        <v>24000000</v>
      </c>
      <c r="D3216">
        <f t="shared" si="100"/>
        <v>-19691019</v>
      </c>
      <c r="E3216">
        <f t="shared" si="101"/>
        <v>-82.0459125</v>
      </c>
    </row>
    <row r="3217" spans="1:5" x14ac:dyDescent="0.3">
      <c r="A3217" t="s">
        <v>25101</v>
      </c>
      <c r="B3217">
        <v>30306268</v>
      </c>
      <c r="C3217">
        <v>50000000</v>
      </c>
      <c r="D3217">
        <f t="shared" si="100"/>
        <v>-19693732</v>
      </c>
      <c r="E3217">
        <f t="shared" si="101"/>
        <v>-39.387464000000001</v>
      </c>
    </row>
    <row r="3218" spans="1:5" x14ac:dyDescent="0.3">
      <c r="A3218" t="s">
        <v>26288</v>
      </c>
      <c r="B3218">
        <v>305070</v>
      </c>
      <c r="C3218">
        <v>20000000</v>
      </c>
      <c r="D3218">
        <f t="shared" si="100"/>
        <v>-19694930</v>
      </c>
      <c r="E3218">
        <f t="shared" si="101"/>
        <v>-98.474649999999997</v>
      </c>
    </row>
    <row r="3219" spans="1:5" x14ac:dyDescent="0.3">
      <c r="A3219" t="s">
        <v>25368</v>
      </c>
      <c r="B3219">
        <v>20300000</v>
      </c>
      <c r="C3219">
        <v>40000000</v>
      </c>
      <c r="D3219">
        <f t="shared" si="100"/>
        <v>-19700000</v>
      </c>
      <c r="E3219">
        <f t="shared" si="101"/>
        <v>-49.25</v>
      </c>
    </row>
    <row r="3220" spans="1:5" x14ac:dyDescent="0.3">
      <c r="A3220" t="s">
        <v>26292</v>
      </c>
      <c r="B3220">
        <v>263365</v>
      </c>
      <c r="C3220">
        <v>20000000</v>
      </c>
      <c r="D3220">
        <f t="shared" si="100"/>
        <v>-19736635</v>
      </c>
      <c r="E3220">
        <f t="shared" si="101"/>
        <v>-98.683175000000006</v>
      </c>
    </row>
    <row r="3221" spans="1:5" x14ac:dyDescent="0.3">
      <c r="A3221" t="s">
        <v>25210</v>
      </c>
      <c r="B3221">
        <v>25200412</v>
      </c>
      <c r="C3221">
        <v>45000000</v>
      </c>
      <c r="D3221">
        <f t="shared" si="100"/>
        <v>-19799588</v>
      </c>
      <c r="E3221">
        <f t="shared" si="101"/>
        <v>-43.999084444444442</v>
      </c>
    </row>
    <row r="3222" spans="1:5" x14ac:dyDescent="0.3">
      <c r="A3222" t="s">
        <v>25747</v>
      </c>
      <c r="B3222">
        <v>10134754</v>
      </c>
      <c r="C3222">
        <v>30000000</v>
      </c>
      <c r="D3222">
        <f t="shared" si="100"/>
        <v>-19865246</v>
      </c>
      <c r="E3222">
        <f t="shared" si="101"/>
        <v>-66.217486666666673</v>
      </c>
    </row>
    <row r="3223" spans="1:5" x14ac:dyDescent="0.3">
      <c r="A3223" t="s">
        <v>25993</v>
      </c>
      <c r="B3223">
        <v>5128124</v>
      </c>
      <c r="C3223">
        <v>25000000</v>
      </c>
      <c r="D3223">
        <f t="shared" si="100"/>
        <v>-19871876</v>
      </c>
      <c r="E3223">
        <f t="shared" si="101"/>
        <v>-79.487504000000001</v>
      </c>
    </row>
    <row r="3224" spans="1:5" x14ac:dyDescent="0.3">
      <c r="A3224" t="s">
        <v>25810</v>
      </c>
      <c r="B3224">
        <v>8119205</v>
      </c>
      <c r="C3224">
        <v>28000000</v>
      </c>
      <c r="D3224">
        <f t="shared" si="100"/>
        <v>-19880795</v>
      </c>
      <c r="E3224">
        <f t="shared" si="101"/>
        <v>-71.002839285714288</v>
      </c>
    </row>
    <row r="3225" spans="1:5" x14ac:dyDescent="0.3">
      <c r="A3225" t="s">
        <v>25381</v>
      </c>
      <c r="B3225">
        <v>20113965</v>
      </c>
      <c r="C3225">
        <v>40000000</v>
      </c>
      <c r="D3225">
        <f t="shared" si="100"/>
        <v>-19886035</v>
      </c>
      <c r="E3225">
        <f t="shared" si="101"/>
        <v>-49.715087499999996</v>
      </c>
    </row>
    <row r="3226" spans="1:5" x14ac:dyDescent="0.3">
      <c r="A3226" t="s">
        <v>24901</v>
      </c>
      <c r="B3226">
        <v>40076438</v>
      </c>
      <c r="C3226">
        <v>60000000</v>
      </c>
      <c r="D3226">
        <f t="shared" si="100"/>
        <v>-19923562</v>
      </c>
      <c r="E3226">
        <f t="shared" si="101"/>
        <v>-33.205936666666666</v>
      </c>
    </row>
    <row r="3227" spans="1:5" x14ac:dyDescent="0.3">
      <c r="A3227" t="s">
        <v>26823</v>
      </c>
      <c r="B3227">
        <v>17149</v>
      </c>
      <c r="C3227">
        <v>20000000</v>
      </c>
      <c r="D3227">
        <f t="shared" si="100"/>
        <v>-19982851</v>
      </c>
      <c r="E3227">
        <f t="shared" si="101"/>
        <v>-99.914254999999997</v>
      </c>
    </row>
    <row r="3228" spans="1:5" x14ac:dyDescent="0.3">
      <c r="A3228" t="s">
        <v>24558</v>
      </c>
      <c r="B3228">
        <v>50016394</v>
      </c>
      <c r="C3228">
        <v>70000000</v>
      </c>
      <c r="D3228">
        <f t="shared" si="100"/>
        <v>-19983606</v>
      </c>
      <c r="E3228">
        <f t="shared" si="101"/>
        <v>-28.548008571428575</v>
      </c>
    </row>
    <row r="3229" spans="1:5" x14ac:dyDescent="0.3">
      <c r="A3229" t="s">
        <v>26092</v>
      </c>
      <c r="B3229">
        <v>5000000</v>
      </c>
      <c r="C3229">
        <v>25000000</v>
      </c>
      <c r="D3229">
        <f t="shared" si="100"/>
        <v>-20000000</v>
      </c>
      <c r="E3229">
        <f t="shared" si="101"/>
        <v>-80</v>
      </c>
    </row>
    <row r="3230" spans="1:5" x14ac:dyDescent="0.3">
      <c r="A3230" t="s">
        <v>25544</v>
      </c>
      <c r="B3230">
        <v>14998070</v>
      </c>
      <c r="C3230">
        <v>35000000</v>
      </c>
      <c r="D3230">
        <f t="shared" si="100"/>
        <v>-20001930</v>
      </c>
      <c r="E3230">
        <f t="shared" si="101"/>
        <v>-57.14837142857143</v>
      </c>
    </row>
    <row r="3231" spans="1:5" x14ac:dyDescent="0.3">
      <c r="A3231" t="s">
        <v>26122</v>
      </c>
      <c r="B3231">
        <v>958319</v>
      </c>
      <c r="C3231">
        <v>21000000</v>
      </c>
      <c r="D3231">
        <f t="shared" si="100"/>
        <v>-20041681</v>
      </c>
      <c r="E3231">
        <f t="shared" si="101"/>
        <v>-95.436576190476188</v>
      </c>
    </row>
    <row r="3232" spans="1:5" x14ac:dyDescent="0.3">
      <c r="A3232" t="s">
        <v>24564</v>
      </c>
      <c r="B3232">
        <v>64933670</v>
      </c>
      <c r="C3232">
        <v>85000000</v>
      </c>
      <c r="D3232">
        <f t="shared" si="100"/>
        <v>-20066330</v>
      </c>
      <c r="E3232">
        <f t="shared" si="101"/>
        <v>-23.607447058823531</v>
      </c>
    </row>
    <row r="3233" spans="1:5" x14ac:dyDescent="0.3">
      <c r="A3233" t="s">
        <v>26100</v>
      </c>
      <c r="B3233">
        <v>1796024</v>
      </c>
      <c r="C3233">
        <v>22000000</v>
      </c>
      <c r="D3233">
        <f t="shared" si="100"/>
        <v>-20203976</v>
      </c>
      <c r="E3233">
        <f t="shared" si="101"/>
        <v>-91.836254545454537</v>
      </c>
    </row>
    <row r="3234" spans="1:5" x14ac:dyDescent="0.3">
      <c r="A3234" t="s">
        <v>24291</v>
      </c>
      <c r="B3234">
        <v>79711678</v>
      </c>
      <c r="C3234">
        <v>100000000</v>
      </c>
      <c r="D3234">
        <f t="shared" si="100"/>
        <v>-20288322</v>
      </c>
      <c r="E3234">
        <f t="shared" si="101"/>
        <v>-20.288322000000001</v>
      </c>
    </row>
    <row r="3235" spans="1:5" x14ac:dyDescent="0.3">
      <c r="A3235" t="s">
        <v>26059</v>
      </c>
      <c r="B3235">
        <v>2708188</v>
      </c>
      <c r="C3235">
        <v>23000000</v>
      </c>
      <c r="D3235">
        <f t="shared" si="100"/>
        <v>-20291812</v>
      </c>
      <c r="E3235">
        <f t="shared" si="101"/>
        <v>-88.225269565217388</v>
      </c>
    </row>
    <row r="3236" spans="1:5" x14ac:dyDescent="0.3">
      <c r="A3236" t="s">
        <v>25545</v>
      </c>
      <c r="B3236">
        <v>14587732</v>
      </c>
      <c r="C3236">
        <v>35000000</v>
      </c>
      <c r="D3236">
        <f t="shared" si="100"/>
        <v>-20412268</v>
      </c>
      <c r="E3236">
        <f t="shared" si="101"/>
        <v>-58.320765714285713</v>
      </c>
    </row>
    <row r="3237" spans="1:5" x14ac:dyDescent="0.3">
      <c r="A3237" t="s">
        <v>25237</v>
      </c>
      <c r="B3237">
        <v>24520892</v>
      </c>
      <c r="C3237">
        <v>45000000</v>
      </c>
      <c r="D3237">
        <f t="shared" si="100"/>
        <v>-20479108</v>
      </c>
      <c r="E3237">
        <f t="shared" si="101"/>
        <v>-45.509128888888888</v>
      </c>
    </row>
    <row r="3238" spans="1:5" x14ac:dyDescent="0.3">
      <c r="A3238" t="s">
        <v>25759</v>
      </c>
      <c r="B3238">
        <v>480314</v>
      </c>
      <c r="C3238">
        <v>21000000</v>
      </c>
      <c r="D3238">
        <f t="shared" si="100"/>
        <v>-20519686</v>
      </c>
      <c r="E3238">
        <f t="shared" si="101"/>
        <v>-97.712790476190477</v>
      </c>
    </row>
    <row r="3239" spans="1:5" x14ac:dyDescent="0.3">
      <c r="A3239" t="s">
        <v>26651</v>
      </c>
      <c r="B3239">
        <v>5459824</v>
      </c>
      <c r="C3239">
        <v>26000000</v>
      </c>
      <c r="D3239">
        <f t="shared" si="100"/>
        <v>-20540176</v>
      </c>
      <c r="E3239">
        <f t="shared" si="101"/>
        <v>-79.000676923076924</v>
      </c>
    </row>
    <row r="3240" spans="1:5" x14ac:dyDescent="0.3">
      <c r="A3240" t="s">
        <v>24638</v>
      </c>
      <c r="B3240">
        <v>19406406</v>
      </c>
      <c r="C3240">
        <v>40000000</v>
      </c>
      <c r="D3240">
        <f t="shared" si="100"/>
        <v>-20593594</v>
      </c>
      <c r="E3240">
        <f t="shared" si="101"/>
        <v>-51.483984999999997</v>
      </c>
    </row>
    <row r="3241" spans="1:5" x14ac:dyDescent="0.3">
      <c r="A3241" t="s">
        <v>25204</v>
      </c>
      <c r="B3241">
        <v>24343673</v>
      </c>
      <c r="C3241">
        <v>45000000</v>
      </c>
      <c r="D3241">
        <f t="shared" si="100"/>
        <v>-20656327</v>
      </c>
      <c r="E3241">
        <f t="shared" si="101"/>
        <v>-45.902948888888886</v>
      </c>
    </row>
    <row r="3242" spans="1:5" x14ac:dyDescent="0.3">
      <c r="A3242" t="s">
        <v>25427</v>
      </c>
      <c r="B3242">
        <v>17305211</v>
      </c>
      <c r="C3242">
        <v>38000000</v>
      </c>
      <c r="D3242">
        <f t="shared" si="100"/>
        <v>-20694789</v>
      </c>
      <c r="E3242">
        <f t="shared" si="101"/>
        <v>-54.459971052631587</v>
      </c>
    </row>
    <row r="3243" spans="1:5" x14ac:dyDescent="0.3">
      <c r="A3243" t="s">
        <v>24981</v>
      </c>
      <c r="B3243">
        <v>34238611</v>
      </c>
      <c r="C3243">
        <v>55000000</v>
      </c>
      <c r="D3243">
        <f t="shared" si="100"/>
        <v>-20761389</v>
      </c>
      <c r="E3243">
        <f t="shared" si="101"/>
        <v>-37.747979999999998</v>
      </c>
    </row>
    <row r="3244" spans="1:5" x14ac:dyDescent="0.3">
      <c r="A3244" t="s">
        <v>26204</v>
      </c>
      <c r="B3244">
        <v>19151864</v>
      </c>
      <c r="C3244">
        <v>40000000</v>
      </c>
      <c r="D3244">
        <f t="shared" si="100"/>
        <v>-20848136</v>
      </c>
      <c r="E3244">
        <f t="shared" si="101"/>
        <v>-52.120339999999999</v>
      </c>
    </row>
    <row r="3245" spans="1:5" x14ac:dyDescent="0.3">
      <c r="A3245" t="s">
        <v>25113</v>
      </c>
      <c r="B3245">
        <v>19118247</v>
      </c>
      <c r="C3245">
        <v>40000000</v>
      </c>
      <c r="D3245">
        <f t="shared" si="100"/>
        <v>-20881753</v>
      </c>
      <c r="E3245">
        <f t="shared" si="101"/>
        <v>-52.204382500000001</v>
      </c>
    </row>
    <row r="3246" spans="1:5" x14ac:dyDescent="0.3">
      <c r="A3246" t="s">
        <v>24982</v>
      </c>
      <c r="B3246">
        <v>34098563</v>
      </c>
      <c r="C3246">
        <v>55000000</v>
      </c>
      <c r="D3246">
        <f t="shared" si="100"/>
        <v>-20901437</v>
      </c>
      <c r="E3246">
        <f t="shared" si="101"/>
        <v>-38.002612727272727</v>
      </c>
    </row>
    <row r="3247" spans="1:5" x14ac:dyDescent="0.3">
      <c r="A3247" t="s">
        <v>25874</v>
      </c>
      <c r="B3247">
        <v>1075288</v>
      </c>
      <c r="C3247">
        <v>22000000</v>
      </c>
      <c r="D3247">
        <f t="shared" si="100"/>
        <v>-20924712</v>
      </c>
      <c r="E3247">
        <f t="shared" si="101"/>
        <v>-95.112327272727271</v>
      </c>
    </row>
    <row r="3248" spans="1:5" x14ac:dyDescent="0.3">
      <c r="A3248" t="s">
        <v>25994</v>
      </c>
      <c r="B3248">
        <v>4064333</v>
      </c>
      <c r="C3248">
        <v>25000000</v>
      </c>
      <c r="D3248">
        <f t="shared" si="100"/>
        <v>-20935667</v>
      </c>
      <c r="E3248">
        <f t="shared" si="101"/>
        <v>-83.742667999999995</v>
      </c>
    </row>
    <row r="3249" spans="1:5" x14ac:dyDescent="0.3">
      <c r="A3249" t="s">
        <v>26096</v>
      </c>
      <c r="B3249">
        <v>1050445</v>
      </c>
      <c r="C3249">
        <v>22000000</v>
      </c>
      <c r="D3249">
        <f t="shared" si="100"/>
        <v>-20949555</v>
      </c>
      <c r="E3249">
        <f t="shared" si="101"/>
        <v>-95.225249999999988</v>
      </c>
    </row>
    <row r="3250" spans="1:5" x14ac:dyDescent="0.3">
      <c r="A3250" t="s">
        <v>26121</v>
      </c>
      <c r="B3250">
        <v>15593</v>
      </c>
      <c r="C3250">
        <v>21000000</v>
      </c>
      <c r="D3250">
        <f t="shared" si="100"/>
        <v>-20984407</v>
      </c>
      <c r="E3250">
        <f t="shared" si="101"/>
        <v>-99.925747619047627</v>
      </c>
    </row>
    <row r="3251" spans="1:5" x14ac:dyDescent="0.3">
      <c r="A3251" t="s">
        <v>25812</v>
      </c>
      <c r="B3251">
        <v>6998324</v>
      </c>
      <c r="C3251">
        <v>28000000</v>
      </c>
      <c r="D3251">
        <f t="shared" si="100"/>
        <v>-21001676</v>
      </c>
      <c r="E3251">
        <f t="shared" si="101"/>
        <v>-75.005985714285714</v>
      </c>
    </row>
    <row r="3252" spans="1:5" x14ac:dyDescent="0.3">
      <c r="A3252" t="s">
        <v>24483</v>
      </c>
      <c r="B3252">
        <v>43982842</v>
      </c>
      <c r="C3252">
        <v>65000000</v>
      </c>
      <c r="D3252">
        <f t="shared" si="100"/>
        <v>-21017158</v>
      </c>
      <c r="E3252">
        <f t="shared" si="101"/>
        <v>-32.33408923076923</v>
      </c>
    </row>
    <row r="3253" spans="1:5" x14ac:dyDescent="0.3">
      <c r="A3253" t="s">
        <v>25257</v>
      </c>
      <c r="B3253">
        <v>20915465</v>
      </c>
      <c r="C3253">
        <v>42000000</v>
      </c>
      <c r="D3253">
        <f t="shared" si="100"/>
        <v>-21084535</v>
      </c>
      <c r="E3253">
        <f t="shared" si="101"/>
        <v>-50.201273809523805</v>
      </c>
    </row>
    <row r="3254" spans="1:5" x14ac:dyDescent="0.3">
      <c r="A3254" t="s">
        <v>25129</v>
      </c>
      <c r="B3254">
        <v>28837115</v>
      </c>
      <c r="C3254">
        <v>50000000</v>
      </c>
      <c r="D3254">
        <f t="shared" si="100"/>
        <v>-21162885</v>
      </c>
      <c r="E3254">
        <f t="shared" si="101"/>
        <v>-42.325769999999999</v>
      </c>
    </row>
    <row r="3255" spans="1:5" x14ac:dyDescent="0.3">
      <c r="A3255" t="s">
        <v>24983</v>
      </c>
      <c r="B3255">
        <v>33828318</v>
      </c>
      <c r="C3255">
        <v>55000000</v>
      </c>
      <c r="D3255">
        <f t="shared" si="100"/>
        <v>-21171682</v>
      </c>
      <c r="E3255">
        <f t="shared" si="101"/>
        <v>-38.493967272727275</v>
      </c>
    </row>
    <row r="3256" spans="1:5" x14ac:dyDescent="0.3">
      <c r="A3256" t="s">
        <v>24408</v>
      </c>
      <c r="B3256">
        <v>98780042</v>
      </c>
      <c r="C3256">
        <v>120000000</v>
      </c>
      <c r="D3256">
        <f t="shared" si="100"/>
        <v>-21219958</v>
      </c>
      <c r="E3256">
        <f t="shared" si="101"/>
        <v>-17.683298333333333</v>
      </c>
    </row>
    <row r="3257" spans="1:5" x14ac:dyDescent="0.3">
      <c r="A3257" t="s">
        <v>24518</v>
      </c>
      <c r="B3257">
        <v>78616689</v>
      </c>
      <c r="C3257">
        <v>100000000</v>
      </c>
      <c r="D3257">
        <f t="shared" si="100"/>
        <v>-21383311</v>
      </c>
      <c r="E3257">
        <f t="shared" si="101"/>
        <v>-21.383310999999999</v>
      </c>
    </row>
    <row r="3258" spans="1:5" x14ac:dyDescent="0.3">
      <c r="A3258" t="s">
        <v>24523</v>
      </c>
      <c r="B3258">
        <v>68558662</v>
      </c>
      <c r="C3258">
        <v>90000000</v>
      </c>
      <c r="D3258">
        <f t="shared" si="100"/>
        <v>-21441338</v>
      </c>
      <c r="E3258">
        <f t="shared" si="101"/>
        <v>-23.823708888888888</v>
      </c>
    </row>
    <row r="3259" spans="1:5" x14ac:dyDescent="0.3">
      <c r="A3259" t="s">
        <v>25748</v>
      </c>
      <c r="B3259">
        <v>8535575</v>
      </c>
      <c r="C3259">
        <v>30000000</v>
      </c>
      <c r="D3259">
        <f t="shared" si="100"/>
        <v>-21464425</v>
      </c>
      <c r="E3259">
        <f t="shared" si="101"/>
        <v>-71.548083333333338</v>
      </c>
    </row>
    <row r="3260" spans="1:5" x14ac:dyDescent="0.3">
      <c r="A3260" t="s">
        <v>24807</v>
      </c>
      <c r="B3260">
        <v>43532294</v>
      </c>
      <c r="C3260">
        <v>65000000</v>
      </c>
      <c r="D3260">
        <f t="shared" si="100"/>
        <v>-21467706</v>
      </c>
      <c r="E3260">
        <f t="shared" si="101"/>
        <v>-33.027239999999999</v>
      </c>
    </row>
    <row r="3261" spans="1:5" x14ac:dyDescent="0.3">
      <c r="A3261" t="s">
        <v>25756</v>
      </c>
      <c r="B3261">
        <v>3517797</v>
      </c>
      <c r="C3261">
        <v>25000000</v>
      </c>
      <c r="D3261">
        <f t="shared" si="100"/>
        <v>-21482203</v>
      </c>
      <c r="E3261">
        <f t="shared" si="101"/>
        <v>-85.928811999999994</v>
      </c>
    </row>
    <row r="3262" spans="1:5" x14ac:dyDescent="0.3">
      <c r="A3262" t="s">
        <v>24984</v>
      </c>
      <c r="B3262">
        <v>33472850</v>
      </c>
      <c r="C3262">
        <v>55000000</v>
      </c>
      <c r="D3262">
        <f t="shared" si="100"/>
        <v>-21527150</v>
      </c>
      <c r="E3262">
        <f t="shared" si="101"/>
        <v>-39.14027272727273</v>
      </c>
    </row>
    <row r="3263" spans="1:5" x14ac:dyDescent="0.3">
      <c r="A3263" t="s">
        <v>25393</v>
      </c>
      <c r="B3263">
        <v>18438149</v>
      </c>
      <c r="C3263">
        <v>40000000</v>
      </c>
      <c r="D3263">
        <f t="shared" si="100"/>
        <v>-21561851</v>
      </c>
      <c r="E3263">
        <f t="shared" si="101"/>
        <v>-53.904627500000004</v>
      </c>
    </row>
    <row r="3264" spans="1:5" x14ac:dyDescent="0.3">
      <c r="A3264" t="s">
        <v>24740</v>
      </c>
      <c r="B3264">
        <v>48430355</v>
      </c>
      <c r="C3264">
        <v>70000000</v>
      </c>
      <c r="D3264">
        <f t="shared" si="100"/>
        <v>-21569645</v>
      </c>
      <c r="E3264">
        <f t="shared" si="101"/>
        <v>-30.813778571428575</v>
      </c>
    </row>
    <row r="3265" spans="1:5" x14ac:dyDescent="0.3">
      <c r="A3265" t="s">
        <v>24569</v>
      </c>
      <c r="B3265">
        <v>13401683</v>
      </c>
      <c r="C3265">
        <v>35000000</v>
      </c>
      <c r="D3265">
        <f t="shared" si="100"/>
        <v>-21598317</v>
      </c>
      <c r="E3265">
        <f t="shared" si="101"/>
        <v>-61.709477142857139</v>
      </c>
    </row>
    <row r="3266" spans="1:5" x14ac:dyDescent="0.3">
      <c r="A3266" t="s">
        <v>25461</v>
      </c>
      <c r="B3266">
        <v>14378353</v>
      </c>
      <c r="C3266">
        <v>36000000</v>
      </c>
      <c r="D3266">
        <f t="shared" ref="D3266:D3329" si="102">B3266-C3266</f>
        <v>-21621647</v>
      </c>
      <c r="E3266">
        <f t="shared" ref="E3266:E3329" si="103">(D3266/C3266)*100</f>
        <v>-60.06013055555556</v>
      </c>
    </row>
    <row r="3267" spans="1:5" x14ac:dyDescent="0.3">
      <c r="A3267" t="s">
        <v>25548</v>
      </c>
      <c r="B3267">
        <v>13264986</v>
      </c>
      <c r="C3267">
        <v>35000000</v>
      </c>
      <c r="D3267">
        <f t="shared" si="102"/>
        <v>-21735014</v>
      </c>
      <c r="E3267">
        <f t="shared" si="103"/>
        <v>-62.10004</v>
      </c>
    </row>
    <row r="3268" spans="1:5" x14ac:dyDescent="0.3">
      <c r="A3268" t="s">
        <v>24550</v>
      </c>
      <c r="B3268">
        <v>63224849</v>
      </c>
      <c r="C3268">
        <v>85000000</v>
      </c>
      <c r="D3268">
        <f t="shared" si="102"/>
        <v>-21775151</v>
      </c>
      <c r="E3268">
        <f t="shared" si="103"/>
        <v>-25.617824705882352</v>
      </c>
    </row>
    <row r="3269" spans="1:5" x14ac:dyDescent="0.3">
      <c r="A3269" t="s">
        <v>24521</v>
      </c>
      <c r="B3269">
        <v>73209340</v>
      </c>
      <c r="C3269">
        <v>95000000</v>
      </c>
      <c r="D3269">
        <f t="shared" si="102"/>
        <v>-21790660</v>
      </c>
      <c r="E3269">
        <f t="shared" si="103"/>
        <v>-22.937536842105263</v>
      </c>
    </row>
    <row r="3270" spans="1:5" x14ac:dyDescent="0.3">
      <c r="A3270" t="s">
        <v>25202</v>
      </c>
      <c r="B3270">
        <v>28133159</v>
      </c>
      <c r="C3270">
        <v>50000000</v>
      </c>
      <c r="D3270">
        <f t="shared" si="102"/>
        <v>-21866841</v>
      </c>
      <c r="E3270">
        <f t="shared" si="103"/>
        <v>-43.733682000000002</v>
      </c>
    </row>
    <row r="3271" spans="1:5" x14ac:dyDescent="0.3">
      <c r="A3271" t="s">
        <v>26291</v>
      </c>
      <c r="B3271">
        <v>121972</v>
      </c>
      <c r="C3271">
        <v>22000000</v>
      </c>
      <c r="D3271">
        <f t="shared" si="102"/>
        <v>-21878028</v>
      </c>
      <c r="E3271">
        <f t="shared" si="103"/>
        <v>-99.445581818181822</v>
      </c>
    </row>
    <row r="3272" spans="1:5" x14ac:dyDescent="0.3">
      <c r="A3272" t="s">
        <v>25575</v>
      </c>
      <c r="B3272">
        <v>13101142</v>
      </c>
      <c r="C3272">
        <v>35000000</v>
      </c>
      <c r="D3272">
        <f t="shared" si="102"/>
        <v>-21898858</v>
      </c>
      <c r="E3272">
        <f t="shared" si="103"/>
        <v>-62.568165714285719</v>
      </c>
    </row>
    <row r="3273" spans="1:5" x14ac:dyDescent="0.3">
      <c r="A3273" t="s">
        <v>25996</v>
      </c>
      <c r="B3273">
        <v>3073392</v>
      </c>
      <c r="C3273">
        <v>25000000</v>
      </c>
      <c r="D3273">
        <f t="shared" si="102"/>
        <v>-21926608</v>
      </c>
      <c r="E3273">
        <f t="shared" si="103"/>
        <v>-87.706432000000007</v>
      </c>
    </row>
    <row r="3274" spans="1:5" x14ac:dyDescent="0.3">
      <c r="A3274" t="s">
        <v>24379</v>
      </c>
      <c r="B3274">
        <v>93050117</v>
      </c>
      <c r="C3274">
        <v>115000000</v>
      </c>
      <c r="D3274">
        <f t="shared" si="102"/>
        <v>-21949883</v>
      </c>
      <c r="E3274">
        <f t="shared" si="103"/>
        <v>-19.086854782608693</v>
      </c>
    </row>
    <row r="3275" spans="1:5" x14ac:dyDescent="0.3">
      <c r="A3275" t="s">
        <v>25847</v>
      </c>
      <c r="B3275">
        <v>763044</v>
      </c>
      <c r="C3275">
        <v>23000000</v>
      </c>
      <c r="D3275">
        <f t="shared" si="102"/>
        <v>-22236956</v>
      </c>
      <c r="E3275">
        <f t="shared" si="103"/>
        <v>-96.682417391304341</v>
      </c>
    </row>
    <row r="3276" spans="1:5" x14ac:dyDescent="0.3">
      <c r="A3276" t="s">
        <v>24472</v>
      </c>
      <c r="B3276">
        <v>77679638</v>
      </c>
      <c r="C3276">
        <v>100000000</v>
      </c>
      <c r="D3276">
        <f t="shared" si="102"/>
        <v>-22320362</v>
      </c>
      <c r="E3276">
        <f t="shared" si="103"/>
        <v>-22.320361999999999</v>
      </c>
    </row>
    <row r="3277" spans="1:5" x14ac:dyDescent="0.3">
      <c r="A3277" t="s">
        <v>25392</v>
      </c>
      <c r="B3277">
        <v>3675072</v>
      </c>
      <c r="C3277">
        <v>26000000</v>
      </c>
      <c r="D3277">
        <f t="shared" si="102"/>
        <v>-22324928</v>
      </c>
      <c r="E3277">
        <f t="shared" si="103"/>
        <v>-85.865107692307703</v>
      </c>
    </row>
    <row r="3278" spans="1:5" x14ac:dyDescent="0.3">
      <c r="A3278" t="s">
        <v>25102</v>
      </c>
      <c r="B3278">
        <v>27667947</v>
      </c>
      <c r="C3278">
        <v>50000000</v>
      </c>
      <c r="D3278">
        <f t="shared" si="102"/>
        <v>-22332053</v>
      </c>
      <c r="E3278">
        <f t="shared" si="103"/>
        <v>-44.664105999999997</v>
      </c>
    </row>
    <row r="3279" spans="1:5" x14ac:dyDescent="0.3">
      <c r="A3279" t="s">
        <v>24774</v>
      </c>
      <c r="B3279">
        <v>43568507</v>
      </c>
      <c r="C3279">
        <v>66000000</v>
      </c>
      <c r="D3279">
        <f t="shared" si="102"/>
        <v>-22431493</v>
      </c>
      <c r="E3279">
        <f t="shared" si="103"/>
        <v>-33.987110606060604</v>
      </c>
    </row>
    <row r="3280" spans="1:5" x14ac:dyDescent="0.3">
      <c r="A3280" t="s">
        <v>25814</v>
      </c>
      <c r="B3280">
        <v>5532301</v>
      </c>
      <c r="C3280">
        <v>28000000</v>
      </c>
      <c r="D3280">
        <f t="shared" si="102"/>
        <v>-22467699</v>
      </c>
      <c r="E3280">
        <f t="shared" si="103"/>
        <v>-80.241782142857147</v>
      </c>
    </row>
    <row r="3281" spans="1:5" x14ac:dyDescent="0.3">
      <c r="A3281" t="s">
        <v>24321</v>
      </c>
      <c r="B3281">
        <v>107503316</v>
      </c>
      <c r="C3281">
        <v>130000000</v>
      </c>
      <c r="D3281">
        <f t="shared" si="102"/>
        <v>-22496684</v>
      </c>
      <c r="E3281">
        <f t="shared" si="103"/>
        <v>-17.305141538461537</v>
      </c>
    </row>
    <row r="3282" spans="1:5" x14ac:dyDescent="0.3">
      <c r="A3282" t="s">
        <v>24560</v>
      </c>
      <c r="B3282">
        <v>62494975</v>
      </c>
      <c r="C3282">
        <v>85000000</v>
      </c>
      <c r="D3282">
        <f t="shared" si="102"/>
        <v>-22505025</v>
      </c>
      <c r="E3282">
        <f t="shared" si="103"/>
        <v>-26.476499999999998</v>
      </c>
    </row>
    <row r="3283" spans="1:5" x14ac:dyDescent="0.3">
      <c r="A3283" t="s">
        <v>24258</v>
      </c>
      <c r="B3283">
        <v>127490802</v>
      </c>
      <c r="C3283">
        <v>150000000</v>
      </c>
      <c r="D3283">
        <f t="shared" si="102"/>
        <v>-22509198</v>
      </c>
      <c r="E3283">
        <f t="shared" si="103"/>
        <v>-15.006131999999999</v>
      </c>
    </row>
    <row r="3284" spans="1:5" x14ac:dyDescent="0.3">
      <c r="A3284" t="s">
        <v>24891</v>
      </c>
      <c r="B3284">
        <v>37479778</v>
      </c>
      <c r="C3284">
        <v>60000000</v>
      </c>
      <c r="D3284">
        <f t="shared" si="102"/>
        <v>-22520222</v>
      </c>
      <c r="E3284">
        <f t="shared" si="103"/>
        <v>-37.533703333333335</v>
      </c>
    </row>
    <row r="3285" spans="1:5" x14ac:dyDescent="0.3">
      <c r="A3285" t="s">
        <v>25845</v>
      </c>
      <c r="B3285">
        <v>4476235</v>
      </c>
      <c r="C3285">
        <v>27000000</v>
      </c>
      <c r="D3285">
        <f t="shared" si="102"/>
        <v>-22523765</v>
      </c>
      <c r="E3285">
        <f t="shared" si="103"/>
        <v>-83.421351851851853</v>
      </c>
    </row>
    <row r="3286" spans="1:5" x14ac:dyDescent="0.3">
      <c r="A3286" t="s">
        <v>24629</v>
      </c>
      <c r="B3286">
        <v>21471685</v>
      </c>
      <c r="C3286">
        <v>44000000</v>
      </c>
      <c r="D3286">
        <f t="shared" si="102"/>
        <v>-22528315</v>
      </c>
      <c r="E3286">
        <f t="shared" si="103"/>
        <v>-51.20071590909091</v>
      </c>
    </row>
    <row r="3287" spans="1:5" x14ac:dyDescent="0.3">
      <c r="A3287" t="s">
        <v>24700</v>
      </c>
      <c r="B3287">
        <v>47456450</v>
      </c>
      <c r="C3287">
        <v>70000000</v>
      </c>
      <c r="D3287">
        <f t="shared" si="102"/>
        <v>-22543550</v>
      </c>
      <c r="E3287">
        <f t="shared" si="103"/>
        <v>-32.205071428571429</v>
      </c>
    </row>
    <row r="3288" spans="1:5" x14ac:dyDescent="0.3">
      <c r="A3288" t="s">
        <v>25782</v>
      </c>
      <c r="B3288">
        <v>7443007</v>
      </c>
      <c r="C3288">
        <v>30000000</v>
      </c>
      <c r="D3288">
        <f t="shared" si="102"/>
        <v>-22556993</v>
      </c>
      <c r="E3288">
        <f t="shared" si="103"/>
        <v>-75.189976666666666</v>
      </c>
    </row>
    <row r="3289" spans="1:5" x14ac:dyDescent="0.3">
      <c r="A3289" t="s">
        <v>24676</v>
      </c>
      <c r="B3289">
        <v>47379090</v>
      </c>
      <c r="C3289">
        <v>70000000</v>
      </c>
      <c r="D3289">
        <f t="shared" si="102"/>
        <v>-22620910</v>
      </c>
      <c r="E3289">
        <f t="shared" si="103"/>
        <v>-32.315585714285717</v>
      </c>
    </row>
    <row r="3290" spans="1:5" x14ac:dyDescent="0.3">
      <c r="A3290" t="s">
        <v>24801</v>
      </c>
      <c r="B3290">
        <v>42345531</v>
      </c>
      <c r="C3290">
        <v>65000000</v>
      </c>
      <c r="D3290">
        <f t="shared" si="102"/>
        <v>-22654469</v>
      </c>
      <c r="E3290">
        <f t="shared" si="103"/>
        <v>-34.853029230769231</v>
      </c>
    </row>
    <row r="3291" spans="1:5" x14ac:dyDescent="0.3">
      <c r="A3291" t="s">
        <v>25388</v>
      </c>
      <c r="B3291">
        <v>10326062</v>
      </c>
      <c r="C3291">
        <v>33000000</v>
      </c>
      <c r="D3291">
        <f t="shared" si="102"/>
        <v>-22673938</v>
      </c>
      <c r="E3291">
        <f t="shared" si="103"/>
        <v>-68.70890303030302</v>
      </c>
    </row>
    <row r="3292" spans="1:5" x14ac:dyDescent="0.3">
      <c r="A3292" t="s">
        <v>25772</v>
      </c>
      <c r="B3292">
        <v>6301131</v>
      </c>
      <c r="C3292">
        <v>29000000</v>
      </c>
      <c r="D3292">
        <f t="shared" si="102"/>
        <v>-22698869</v>
      </c>
      <c r="E3292">
        <f t="shared" si="103"/>
        <v>-78.271962068965522</v>
      </c>
    </row>
    <row r="3293" spans="1:5" x14ac:dyDescent="0.3">
      <c r="A3293" t="s">
        <v>25569</v>
      </c>
      <c r="B3293">
        <v>11227940</v>
      </c>
      <c r="C3293">
        <v>34000000</v>
      </c>
      <c r="D3293">
        <f t="shared" si="102"/>
        <v>-22772060</v>
      </c>
      <c r="E3293">
        <f t="shared" si="103"/>
        <v>-66.976647058823531</v>
      </c>
    </row>
    <row r="3294" spans="1:5" x14ac:dyDescent="0.3">
      <c r="A3294" t="s">
        <v>24449</v>
      </c>
      <c r="B3294">
        <v>77222184</v>
      </c>
      <c r="C3294">
        <v>100000000</v>
      </c>
      <c r="D3294">
        <f t="shared" si="102"/>
        <v>-22777816</v>
      </c>
      <c r="E3294">
        <f t="shared" si="103"/>
        <v>-22.777816000000001</v>
      </c>
    </row>
    <row r="3295" spans="1:5" x14ac:dyDescent="0.3">
      <c r="A3295" t="s">
        <v>25843</v>
      </c>
      <c r="B3295">
        <v>5204007</v>
      </c>
      <c r="C3295">
        <v>28000000</v>
      </c>
      <c r="D3295">
        <f t="shared" si="102"/>
        <v>-22795993</v>
      </c>
      <c r="E3295">
        <f t="shared" si="103"/>
        <v>-81.414260714285717</v>
      </c>
    </row>
    <row r="3296" spans="1:5" x14ac:dyDescent="0.3">
      <c r="A3296" t="s">
        <v>25103</v>
      </c>
      <c r="B3296">
        <v>27067160</v>
      </c>
      <c r="C3296">
        <v>50000000</v>
      </c>
      <c r="D3296">
        <f t="shared" si="102"/>
        <v>-22932840</v>
      </c>
      <c r="E3296">
        <f t="shared" si="103"/>
        <v>-45.865679999999998</v>
      </c>
    </row>
    <row r="3297" spans="1:5" x14ac:dyDescent="0.3">
      <c r="A3297" t="s">
        <v>25460</v>
      </c>
      <c r="B3297">
        <v>13052741</v>
      </c>
      <c r="C3297">
        <v>36000000</v>
      </c>
      <c r="D3297">
        <f t="shared" si="102"/>
        <v>-22947259</v>
      </c>
      <c r="E3297">
        <f t="shared" si="103"/>
        <v>-63.742386111111117</v>
      </c>
    </row>
    <row r="3298" spans="1:5" x14ac:dyDescent="0.3">
      <c r="A3298" t="s">
        <v>24224</v>
      </c>
      <c r="B3298">
        <v>154985087</v>
      </c>
      <c r="C3298">
        <v>178000000</v>
      </c>
      <c r="D3298">
        <f t="shared" si="102"/>
        <v>-23014913</v>
      </c>
      <c r="E3298">
        <f t="shared" si="103"/>
        <v>-12.929726404494382</v>
      </c>
    </row>
    <row r="3299" spans="1:5" x14ac:dyDescent="0.3">
      <c r="A3299" t="s">
        <v>25769</v>
      </c>
      <c r="B3299">
        <v>5899797</v>
      </c>
      <c r="C3299">
        <v>29000000</v>
      </c>
      <c r="D3299">
        <f t="shared" si="102"/>
        <v>-23100203</v>
      </c>
      <c r="E3299">
        <f t="shared" si="103"/>
        <v>-79.655872413793105</v>
      </c>
    </row>
    <row r="3300" spans="1:5" x14ac:dyDescent="0.3">
      <c r="A3300" t="s">
        <v>26283</v>
      </c>
      <c r="B3300">
        <v>882710</v>
      </c>
      <c r="C3300">
        <v>24000000</v>
      </c>
      <c r="D3300">
        <f t="shared" si="102"/>
        <v>-23117290</v>
      </c>
      <c r="E3300">
        <f t="shared" si="103"/>
        <v>-96.322041666666664</v>
      </c>
    </row>
    <row r="3301" spans="1:5" x14ac:dyDescent="0.3">
      <c r="A3301" t="s">
        <v>24699</v>
      </c>
      <c r="B3301">
        <v>51814190</v>
      </c>
      <c r="C3301">
        <v>75000000</v>
      </c>
      <c r="D3301">
        <f t="shared" si="102"/>
        <v>-23185810</v>
      </c>
      <c r="E3301">
        <f t="shared" si="103"/>
        <v>-30.914413333333336</v>
      </c>
    </row>
    <row r="3302" spans="1:5" x14ac:dyDescent="0.3">
      <c r="A3302" t="s">
        <v>24617</v>
      </c>
      <c r="B3302">
        <v>56684819</v>
      </c>
      <c r="C3302">
        <v>80000000</v>
      </c>
      <c r="D3302">
        <f t="shared" si="102"/>
        <v>-23315181</v>
      </c>
      <c r="E3302">
        <f t="shared" si="103"/>
        <v>-29.143976249999998</v>
      </c>
    </row>
    <row r="3303" spans="1:5" x14ac:dyDescent="0.3">
      <c r="A3303" t="s">
        <v>25573</v>
      </c>
      <c r="B3303">
        <v>10654581</v>
      </c>
      <c r="C3303">
        <v>34000000</v>
      </c>
      <c r="D3303">
        <f t="shared" si="102"/>
        <v>-23345419</v>
      </c>
      <c r="E3303">
        <f t="shared" si="103"/>
        <v>-68.662997058823521</v>
      </c>
    </row>
    <row r="3304" spans="1:5" x14ac:dyDescent="0.3">
      <c r="A3304" t="s">
        <v>25556</v>
      </c>
      <c r="B3304">
        <v>11631245</v>
      </c>
      <c r="C3304">
        <v>35000000</v>
      </c>
      <c r="D3304">
        <f t="shared" si="102"/>
        <v>-23368755</v>
      </c>
      <c r="E3304">
        <f t="shared" si="103"/>
        <v>-66.767871428571425</v>
      </c>
    </row>
    <row r="3305" spans="1:5" x14ac:dyDescent="0.3">
      <c r="A3305" t="s">
        <v>25268</v>
      </c>
      <c r="B3305">
        <v>18600911</v>
      </c>
      <c r="C3305">
        <v>42000000</v>
      </c>
      <c r="D3305">
        <f t="shared" si="102"/>
        <v>-23399089</v>
      </c>
      <c r="E3305">
        <f t="shared" si="103"/>
        <v>-55.712116666666667</v>
      </c>
    </row>
    <row r="3306" spans="1:5" x14ac:dyDescent="0.3">
      <c r="A3306" t="s">
        <v>24294</v>
      </c>
      <c r="B3306">
        <v>126597121</v>
      </c>
      <c r="C3306">
        <v>150000000</v>
      </c>
      <c r="D3306">
        <f t="shared" si="102"/>
        <v>-23402879</v>
      </c>
      <c r="E3306">
        <f t="shared" si="103"/>
        <v>-15.601919333333333</v>
      </c>
    </row>
    <row r="3307" spans="1:5" x14ac:dyDescent="0.3">
      <c r="A3307" t="s">
        <v>25770</v>
      </c>
      <c r="B3307">
        <v>4554569</v>
      </c>
      <c r="C3307">
        <v>28000000</v>
      </c>
      <c r="D3307">
        <f t="shared" si="102"/>
        <v>-23445431</v>
      </c>
      <c r="E3307">
        <f t="shared" si="103"/>
        <v>-83.733682142857148</v>
      </c>
    </row>
    <row r="3308" spans="1:5" x14ac:dyDescent="0.3">
      <c r="A3308" t="s">
        <v>25997</v>
      </c>
      <c r="B3308">
        <v>1550000</v>
      </c>
      <c r="C3308">
        <v>25000000</v>
      </c>
      <c r="D3308">
        <f t="shared" si="102"/>
        <v>-23450000</v>
      </c>
      <c r="E3308">
        <f t="shared" si="103"/>
        <v>-93.8</v>
      </c>
    </row>
    <row r="3309" spans="1:5" x14ac:dyDescent="0.3">
      <c r="A3309" t="s">
        <v>25105</v>
      </c>
      <c r="B3309">
        <v>26536120</v>
      </c>
      <c r="C3309">
        <v>50000000</v>
      </c>
      <c r="D3309">
        <f t="shared" si="102"/>
        <v>-23463880</v>
      </c>
      <c r="E3309">
        <f t="shared" si="103"/>
        <v>-46.927759999999999</v>
      </c>
    </row>
    <row r="3310" spans="1:5" x14ac:dyDescent="0.3">
      <c r="A3310" t="s">
        <v>26012</v>
      </c>
      <c r="B3310">
        <v>1512815</v>
      </c>
      <c r="C3310">
        <v>25000000</v>
      </c>
      <c r="D3310">
        <f t="shared" si="102"/>
        <v>-23487185</v>
      </c>
      <c r="E3310">
        <f t="shared" si="103"/>
        <v>-93.948740000000001</v>
      </c>
    </row>
    <row r="3311" spans="1:5" x14ac:dyDescent="0.3">
      <c r="A3311" t="s">
        <v>25114</v>
      </c>
      <c r="B3311">
        <v>26442251</v>
      </c>
      <c r="C3311">
        <v>50000000</v>
      </c>
      <c r="D3311">
        <f t="shared" si="102"/>
        <v>-23557749</v>
      </c>
      <c r="E3311">
        <f t="shared" si="103"/>
        <v>-47.115498000000002</v>
      </c>
    </row>
    <row r="3312" spans="1:5" x14ac:dyDescent="0.3">
      <c r="A3312" t="s">
        <v>25547</v>
      </c>
      <c r="B3312">
        <v>11405825</v>
      </c>
      <c r="C3312">
        <v>35000000</v>
      </c>
      <c r="D3312">
        <f t="shared" si="102"/>
        <v>-23594175</v>
      </c>
      <c r="E3312">
        <f t="shared" si="103"/>
        <v>-67.411928571428575</v>
      </c>
    </row>
    <row r="3313" spans="1:5" x14ac:dyDescent="0.3">
      <c r="A3313" t="s">
        <v>25463</v>
      </c>
      <c r="B3313">
        <v>12339633</v>
      </c>
      <c r="C3313">
        <v>36000000</v>
      </c>
      <c r="D3313">
        <f t="shared" si="102"/>
        <v>-23660367</v>
      </c>
      <c r="E3313">
        <f t="shared" si="103"/>
        <v>-65.723241666666667</v>
      </c>
    </row>
    <row r="3314" spans="1:5" x14ac:dyDescent="0.3">
      <c r="A3314" t="s">
        <v>25732</v>
      </c>
      <c r="B3314">
        <v>16323969</v>
      </c>
      <c r="C3314">
        <v>40000000</v>
      </c>
      <c r="D3314">
        <f t="shared" si="102"/>
        <v>-23676031</v>
      </c>
      <c r="E3314">
        <f t="shared" si="103"/>
        <v>-59.190077500000001</v>
      </c>
    </row>
    <row r="3315" spans="1:5" x14ac:dyDescent="0.3">
      <c r="A3315" t="s">
        <v>24894</v>
      </c>
      <c r="B3315">
        <v>36279230</v>
      </c>
      <c r="C3315">
        <v>60000000</v>
      </c>
      <c r="D3315">
        <f t="shared" si="102"/>
        <v>-23720770</v>
      </c>
      <c r="E3315">
        <f t="shared" si="103"/>
        <v>-39.534616666666665</v>
      </c>
    </row>
    <row r="3316" spans="1:5" x14ac:dyDescent="0.3">
      <c r="A3316" t="s">
        <v>25106</v>
      </c>
      <c r="B3316">
        <v>26199517</v>
      </c>
      <c r="C3316">
        <v>50000000</v>
      </c>
      <c r="D3316">
        <f t="shared" si="102"/>
        <v>-23800483</v>
      </c>
      <c r="E3316">
        <f t="shared" si="103"/>
        <v>-47.600966</v>
      </c>
    </row>
    <row r="3317" spans="1:5" x14ac:dyDescent="0.3">
      <c r="A3317" t="s">
        <v>26000</v>
      </c>
      <c r="B3317">
        <v>1186957</v>
      </c>
      <c r="C3317">
        <v>25000000</v>
      </c>
      <c r="D3317">
        <f t="shared" si="102"/>
        <v>-23813043</v>
      </c>
      <c r="E3317">
        <f t="shared" si="103"/>
        <v>-95.252172000000002</v>
      </c>
    </row>
    <row r="3318" spans="1:5" x14ac:dyDescent="0.3">
      <c r="A3318" t="s">
        <v>24347</v>
      </c>
      <c r="B3318">
        <v>101160529</v>
      </c>
      <c r="C3318">
        <v>125000000</v>
      </c>
      <c r="D3318">
        <f t="shared" si="102"/>
        <v>-23839471</v>
      </c>
      <c r="E3318">
        <f t="shared" si="103"/>
        <v>-19.071576800000003</v>
      </c>
    </row>
    <row r="3319" spans="1:5" x14ac:dyDescent="0.3">
      <c r="A3319" t="s">
        <v>25846</v>
      </c>
      <c r="B3319">
        <v>1089365</v>
      </c>
      <c r="C3319">
        <v>25000000</v>
      </c>
      <c r="D3319">
        <f t="shared" si="102"/>
        <v>-23910635</v>
      </c>
      <c r="E3319">
        <f t="shared" si="103"/>
        <v>-95.642539999999997</v>
      </c>
    </row>
    <row r="3320" spans="1:5" x14ac:dyDescent="0.3">
      <c r="A3320" t="s">
        <v>24985</v>
      </c>
      <c r="B3320">
        <v>31051126</v>
      </c>
      <c r="C3320">
        <v>55000000</v>
      </c>
      <c r="D3320">
        <f t="shared" si="102"/>
        <v>-23948874</v>
      </c>
      <c r="E3320">
        <f t="shared" si="103"/>
        <v>-43.543407272727272</v>
      </c>
    </row>
    <row r="3321" spans="1:5" x14ac:dyDescent="0.3">
      <c r="A3321" t="s">
        <v>26035</v>
      </c>
      <c r="B3321">
        <v>42880</v>
      </c>
      <c r="C3321">
        <v>24000000</v>
      </c>
      <c r="D3321">
        <f t="shared" si="102"/>
        <v>-23957120</v>
      </c>
      <c r="E3321">
        <f t="shared" si="103"/>
        <v>-99.821333333333328</v>
      </c>
    </row>
    <row r="3322" spans="1:5" x14ac:dyDescent="0.3">
      <c r="A3322" t="s">
        <v>25341</v>
      </c>
      <c r="B3322">
        <v>36037909</v>
      </c>
      <c r="C3322">
        <v>60000000</v>
      </c>
      <c r="D3322">
        <f t="shared" si="102"/>
        <v>-23962091</v>
      </c>
      <c r="E3322">
        <f t="shared" si="103"/>
        <v>-39.936818333333335</v>
      </c>
    </row>
    <row r="3323" spans="1:5" x14ac:dyDescent="0.3">
      <c r="A3323" t="s">
        <v>26023</v>
      </c>
      <c r="B3323">
        <v>20218</v>
      </c>
      <c r="C3323">
        <v>24000000</v>
      </c>
      <c r="D3323">
        <f t="shared" si="102"/>
        <v>-23979782</v>
      </c>
      <c r="E3323">
        <f t="shared" si="103"/>
        <v>-99.915758333333343</v>
      </c>
    </row>
    <row r="3324" spans="1:5" x14ac:dyDescent="0.3">
      <c r="A3324" t="s">
        <v>24691</v>
      </c>
      <c r="B3324">
        <v>21009180</v>
      </c>
      <c r="C3324">
        <v>45000000</v>
      </c>
      <c r="D3324">
        <f t="shared" si="102"/>
        <v>-23990820</v>
      </c>
      <c r="E3324">
        <f t="shared" si="103"/>
        <v>-53.312933333333334</v>
      </c>
    </row>
    <row r="3325" spans="1:5" x14ac:dyDescent="0.3">
      <c r="A3325" t="s">
        <v>25549</v>
      </c>
      <c r="B3325">
        <v>10991381</v>
      </c>
      <c r="C3325">
        <v>35000000</v>
      </c>
      <c r="D3325">
        <f t="shared" si="102"/>
        <v>-24008619</v>
      </c>
      <c r="E3325">
        <f t="shared" si="103"/>
        <v>-68.596054285714274</v>
      </c>
    </row>
    <row r="3326" spans="1:5" x14ac:dyDescent="0.3">
      <c r="A3326" t="s">
        <v>25370</v>
      </c>
      <c r="B3326">
        <v>15962471</v>
      </c>
      <c r="C3326">
        <v>40000000</v>
      </c>
      <c r="D3326">
        <f t="shared" si="102"/>
        <v>-24037529</v>
      </c>
      <c r="E3326">
        <f t="shared" si="103"/>
        <v>-60.093822500000002</v>
      </c>
    </row>
    <row r="3327" spans="1:5" x14ac:dyDescent="0.3">
      <c r="A3327" t="s">
        <v>25615</v>
      </c>
      <c r="B3327">
        <v>10956379</v>
      </c>
      <c r="C3327">
        <v>35000000</v>
      </c>
      <c r="D3327">
        <f t="shared" si="102"/>
        <v>-24043621</v>
      </c>
      <c r="E3327">
        <f t="shared" si="103"/>
        <v>-68.696060000000003</v>
      </c>
    </row>
    <row r="3328" spans="1:5" x14ac:dyDescent="0.3">
      <c r="A3328" t="s">
        <v>25399</v>
      </c>
      <c r="B3328">
        <v>876671</v>
      </c>
      <c r="C3328">
        <v>25000000</v>
      </c>
      <c r="D3328">
        <f t="shared" si="102"/>
        <v>-24123329</v>
      </c>
      <c r="E3328">
        <f t="shared" si="103"/>
        <v>-96.493315999999993</v>
      </c>
    </row>
    <row r="3329" spans="1:5" x14ac:dyDescent="0.3">
      <c r="A3329" t="s">
        <v>25998</v>
      </c>
      <c r="B3329">
        <v>871527</v>
      </c>
      <c r="C3329">
        <v>25000000</v>
      </c>
      <c r="D3329">
        <f t="shared" si="102"/>
        <v>-24128473</v>
      </c>
      <c r="E3329">
        <f t="shared" si="103"/>
        <v>-96.513891999999998</v>
      </c>
    </row>
    <row r="3330" spans="1:5" x14ac:dyDescent="0.3">
      <c r="A3330" t="s">
        <v>25999</v>
      </c>
      <c r="B3330">
        <v>777423</v>
      </c>
      <c r="C3330">
        <v>25000000</v>
      </c>
      <c r="D3330">
        <f t="shared" ref="D3330:D3393" si="104">B3330-C3330</f>
        <v>-24222577</v>
      </c>
      <c r="E3330">
        <f t="shared" ref="E3330:E3393" si="105">(D3330/C3330)*100</f>
        <v>-96.890308000000005</v>
      </c>
    </row>
    <row r="3331" spans="1:5" x14ac:dyDescent="0.3">
      <c r="A3331" t="s">
        <v>25815</v>
      </c>
      <c r="B3331">
        <v>2775593</v>
      </c>
      <c r="C3331">
        <v>27000000</v>
      </c>
      <c r="D3331">
        <f t="shared" si="104"/>
        <v>-24224407</v>
      </c>
      <c r="E3331">
        <f t="shared" si="105"/>
        <v>-89.720025925925924</v>
      </c>
    </row>
    <row r="3332" spans="1:5" x14ac:dyDescent="0.3">
      <c r="A3332" t="s">
        <v>26008</v>
      </c>
      <c r="B3332">
        <v>717753</v>
      </c>
      <c r="C3332">
        <v>25000000</v>
      </c>
      <c r="D3332">
        <f t="shared" si="104"/>
        <v>-24282247</v>
      </c>
      <c r="E3332">
        <f t="shared" si="105"/>
        <v>-97.128988000000007</v>
      </c>
    </row>
    <row r="3333" spans="1:5" x14ac:dyDescent="0.3">
      <c r="A3333" t="s">
        <v>24458</v>
      </c>
      <c r="B3333">
        <v>55673333</v>
      </c>
      <c r="C3333">
        <v>80000000</v>
      </c>
      <c r="D3333">
        <f t="shared" si="104"/>
        <v>-24326667</v>
      </c>
      <c r="E3333">
        <f t="shared" si="105"/>
        <v>-30.408333750000001</v>
      </c>
    </row>
    <row r="3334" spans="1:5" x14ac:dyDescent="0.3">
      <c r="A3334" t="s">
        <v>25553</v>
      </c>
      <c r="B3334">
        <v>10499968</v>
      </c>
      <c r="C3334">
        <v>35000000</v>
      </c>
      <c r="D3334">
        <f t="shared" si="104"/>
        <v>-24500032</v>
      </c>
      <c r="E3334">
        <f t="shared" si="105"/>
        <v>-70.000091428571437</v>
      </c>
    </row>
    <row r="3335" spans="1:5" x14ac:dyDescent="0.3">
      <c r="A3335" t="s">
        <v>24413</v>
      </c>
      <c r="B3335">
        <v>85463309</v>
      </c>
      <c r="C3335">
        <v>110000000</v>
      </c>
      <c r="D3335">
        <f t="shared" si="104"/>
        <v>-24536691</v>
      </c>
      <c r="E3335">
        <f t="shared" si="105"/>
        <v>-22.306082727272727</v>
      </c>
    </row>
    <row r="3336" spans="1:5" x14ac:dyDescent="0.3">
      <c r="A3336" t="s">
        <v>25107</v>
      </c>
      <c r="B3336">
        <v>25450527</v>
      </c>
      <c r="C3336">
        <v>50000000</v>
      </c>
      <c r="D3336">
        <f t="shared" si="104"/>
        <v>-24549473</v>
      </c>
      <c r="E3336">
        <f t="shared" si="105"/>
        <v>-49.098945999999998</v>
      </c>
    </row>
    <row r="3337" spans="1:5" x14ac:dyDescent="0.3">
      <c r="A3337" t="s">
        <v>25108</v>
      </c>
      <c r="B3337">
        <v>25407250</v>
      </c>
      <c r="C3337">
        <v>50000000</v>
      </c>
      <c r="D3337">
        <f t="shared" si="104"/>
        <v>-24592750</v>
      </c>
      <c r="E3337">
        <f t="shared" si="105"/>
        <v>-49.185499999999998</v>
      </c>
    </row>
    <row r="3338" spans="1:5" x14ac:dyDescent="0.3">
      <c r="A3338" t="s">
        <v>25208</v>
      </c>
      <c r="B3338">
        <v>20400913</v>
      </c>
      <c r="C3338">
        <v>45000000</v>
      </c>
      <c r="D3338">
        <f t="shared" si="104"/>
        <v>-24599087</v>
      </c>
      <c r="E3338">
        <f t="shared" si="105"/>
        <v>-54.664637777777777</v>
      </c>
    </row>
    <row r="3339" spans="1:5" x14ac:dyDescent="0.3">
      <c r="A3339" t="s">
        <v>24493</v>
      </c>
      <c r="B3339">
        <v>67344392</v>
      </c>
      <c r="C3339">
        <v>92000000</v>
      </c>
      <c r="D3339">
        <f t="shared" si="104"/>
        <v>-24655608</v>
      </c>
      <c r="E3339">
        <f t="shared" si="105"/>
        <v>-26.799573913043478</v>
      </c>
    </row>
    <row r="3340" spans="1:5" x14ac:dyDescent="0.3">
      <c r="A3340" t="s">
        <v>26251</v>
      </c>
      <c r="B3340">
        <v>8326035</v>
      </c>
      <c r="C3340">
        <v>33000000</v>
      </c>
      <c r="D3340">
        <f t="shared" si="104"/>
        <v>-24673965</v>
      </c>
      <c r="E3340">
        <f t="shared" si="105"/>
        <v>-74.769590909090908</v>
      </c>
    </row>
    <row r="3341" spans="1:5" x14ac:dyDescent="0.3">
      <c r="A3341" t="s">
        <v>25369</v>
      </c>
      <c r="B3341">
        <v>20302961</v>
      </c>
      <c r="C3341">
        <v>45000000</v>
      </c>
      <c r="D3341">
        <f t="shared" si="104"/>
        <v>-24697039</v>
      </c>
      <c r="E3341">
        <f t="shared" si="105"/>
        <v>-54.882308888888886</v>
      </c>
    </row>
    <row r="3342" spans="1:5" x14ac:dyDescent="0.3">
      <c r="A3342" t="s">
        <v>25753</v>
      </c>
      <c r="B3342">
        <v>5300000</v>
      </c>
      <c r="C3342">
        <v>30000000</v>
      </c>
      <c r="D3342">
        <f t="shared" si="104"/>
        <v>-24700000</v>
      </c>
      <c r="E3342">
        <f t="shared" si="105"/>
        <v>-82.333333333333343</v>
      </c>
    </row>
    <row r="3343" spans="1:5" x14ac:dyDescent="0.3">
      <c r="A3343" t="s">
        <v>25220</v>
      </c>
      <c r="B3343">
        <v>15279680</v>
      </c>
      <c r="C3343">
        <v>40000000</v>
      </c>
      <c r="D3343">
        <f t="shared" si="104"/>
        <v>-24720320</v>
      </c>
      <c r="E3343">
        <f t="shared" si="105"/>
        <v>-61.800800000000002</v>
      </c>
    </row>
    <row r="3344" spans="1:5" x14ac:dyDescent="0.3">
      <c r="A3344" t="s">
        <v>25550</v>
      </c>
      <c r="B3344">
        <v>10268846</v>
      </c>
      <c r="C3344">
        <v>35000000</v>
      </c>
      <c r="D3344">
        <f t="shared" si="104"/>
        <v>-24731154</v>
      </c>
      <c r="E3344">
        <f t="shared" si="105"/>
        <v>-70.660440000000008</v>
      </c>
    </row>
    <row r="3345" spans="1:5" x14ac:dyDescent="0.3">
      <c r="A3345" t="s">
        <v>25889</v>
      </c>
      <c r="B3345">
        <v>3254172</v>
      </c>
      <c r="C3345">
        <v>28000000</v>
      </c>
      <c r="D3345">
        <f t="shared" si="104"/>
        <v>-24745828</v>
      </c>
      <c r="E3345">
        <f t="shared" si="105"/>
        <v>-88.377957142857142</v>
      </c>
    </row>
    <row r="3346" spans="1:5" x14ac:dyDescent="0.3">
      <c r="A3346" t="s">
        <v>24931</v>
      </c>
      <c r="B3346">
        <v>35231365</v>
      </c>
      <c r="C3346">
        <v>60000000</v>
      </c>
      <c r="D3346">
        <f t="shared" si="104"/>
        <v>-24768635</v>
      </c>
      <c r="E3346">
        <f t="shared" si="105"/>
        <v>-41.281058333333334</v>
      </c>
    </row>
    <row r="3347" spans="1:5" x14ac:dyDescent="0.3">
      <c r="A3347" t="s">
        <v>25566</v>
      </c>
      <c r="B3347">
        <v>10214013</v>
      </c>
      <c r="C3347">
        <v>35000000</v>
      </c>
      <c r="D3347">
        <f t="shared" si="104"/>
        <v>-24785987</v>
      </c>
      <c r="E3347">
        <f t="shared" si="105"/>
        <v>-70.817105714285717</v>
      </c>
    </row>
    <row r="3348" spans="1:5" x14ac:dyDescent="0.3">
      <c r="A3348" t="s">
        <v>26003</v>
      </c>
      <c r="B3348">
        <v>183662</v>
      </c>
      <c r="C3348">
        <v>25000000</v>
      </c>
      <c r="D3348">
        <f t="shared" si="104"/>
        <v>-24816338</v>
      </c>
      <c r="E3348">
        <f t="shared" si="105"/>
        <v>-99.265351999999993</v>
      </c>
    </row>
    <row r="3349" spans="1:5" x14ac:dyDescent="0.3">
      <c r="A3349" t="s">
        <v>24236</v>
      </c>
      <c r="B3349">
        <v>150167630</v>
      </c>
      <c r="C3349">
        <v>175000000</v>
      </c>
      <c r="D3349">
        <f t="shared" si="104"/>
        <v>-24832370</v>
      </c>
      <c r="E3349">
        <f t="shared" si="105"/>
        <v>-14.189925714285714</v>
      </c>
    </row>
    <row r="3350" spans="1:5" x14ac:dyDescent="0.3">
      <c r="A3350" t="s">
        <v>25568</v>
      </c>
      <c r="B3350">
        <v>10139254</v>
      </c>
      <c r="C3350">
        <v>35000000</v>
      </c>
      <c r="D3350">
        <f t="shared" si="104"/>
        <v>-24860746</v>
      </c>
      <c r="E3350">
        <f t="shared" si="105"/>
        <v>-71.030702857142856</v>
      </c>
    </row>
    <row r="3351" spans="1:5" x14ac:dyDescent="0.3">
      <c r="A3351" t="s">
        <v>25557</v>
      </c>
      <c r="B3351">
        <v>10137502</v>
      </c>
      <c r="C3351">
        <v>35000000</v>
      </c>
      <c r="D3351">
        <f t="shared" si="104"/>
        <v>-24862498</v>
      </c>
      <c r="E3351">
        <f t="shared" si="105"/>
        <v>-71.035708571428572</v>
      </c>
    </row>
    <row r="3352" spans="1:5" x14ac:dyDescent="0.3">
      <c r="A3352" t="s">
        <v>26004</v>
      </c>
      <c r="B3352">
        <v>134904</v>
      </c>
      <c r="C3352">
        <v>25000000</v>
      </c>
      <c r="D3352">
        <f t="shared" si="104"/>
        <v>-24865096</v>
      </c>
      <c r="E3352">
        <f t="shared" si="105"/>
        <v>-99.460384000000005</v>
      </c>
    </row>
    <row r="3353" spans="1:5" x14ac:dyDescent="0.3">
      <c r="A3353" t="s">
        <v>26006</v>
      </c>
      <c r="B3353">
        <v>129115</v>
      </c>
      <c r="C3353">
        <v>25000000</v>
      </c>
      <c r="D3353">
        <f t="shared" si="104"/>
        <v>-24870885</v>
      </c>
      <c r="E3353">
        <f t="shared" si="105"/>
        <v>-99.483540000000005</v>
      </c>
    </row>
    <row r="3354" spans="1:5" x14ac:dyDescent="0.3">
      <c r="A3354" t="s">
        <v>24756</v>
      </c>
      <c r="B3354">
        <v>25121291</v>
      </c>
      <c r="C3354">
        <v>50000000</v>
      </c>
      <c r="D3354">
        <f t="shared" si="104"/>
        <v>-24878709</v>
      </c>
      <c r="E3354">
        <f t="shared" si="105"/>
        <v>-49.757418000000001</v>
      </c>
    </row>
    <row r="3355" spans="1:5" x14ac:dyDescent="0.3">
      <c r="A3355" t="s">
        <v>25209</v>
      </c>
      <c r="B3355">
        <v>20101861</v>
      </c>
      <c r="C3355">
        <v>45000000</v>
      </c>
      <c r="D3355">
        <f t="shared" si="104"/>
        <v>-24898139</v>
      </c>
      <c r="E3355">
        <f t="shared" si="105"/>
        <v>-55.329197777777786</v>
      </c>
    </row>
    <row r="3356" spans="1:5" x14ac:dyDescent="0.3">
      <c r="A3356" t="s">
        <v>24897</v>
      </c>
      <c r="B3356">
        <v>35096190</v>
      </c>
      <c r="C3356">
        <v>60000000</v>
      </c>
      <c r="D3356">
        <f t="shared" si="104"/>
        <v>-24903810</v>
      </c>
      <c r="E3356">
        <f t="shared" si="105"/>
        <v>-41.506349999999998</v>
      </c>
    </row>
    <row r="3357" spans="1:5" x14ac:dyDescent="0.3">
      <c r="A3357" t="s">
        <v>25402</v>
      </c>
      <c r="B3357">
        <v>77231</v>
      </c>
      <c r="C3357">
        <v>25000000</v>
      </c>
      <c r="D3357">
        <f t="shared" si="104"/>
        <v>-24922769</v>
      </c>
      <c r="E3357">
        <f t="shared" si="105"/>
        <v>-99.691075999999995</v>
      </c>
    </row>
    <row r="3358" spans="1:5" x14ac:dyDescent="0.3">
      <c r="A3358" t="s">
        <v>25552</v>
      </c>
      <c r="B3358">
        <v>10076136</v>
      </c>
      <c r="C3358">
        <v>35000000</v>
      </c>
      <c r="D3358">
        <f t="shared" si="104"/>
        <v>-24923864</v>
      </c>
      <c r="E3358">
        <f t="shared" si="105"/>
        <v>-71.211039999999997</v>
      </c>
    </row>
    <row r="3359" spans="1:5" x14ac:dyDescent="0.3">
      <c r="A3359" t="s">
        <v>25990</v>
      </c>
      <c r="B3359">
        <v>56692</v>
      </c>
      <c r="C3359">
        <v>25000000</v>
      </c>
      <c r="D3359">
        <f t="shared" si="104"/>
        <v>-24943308</v>
      </c>
      <c r="E3359">
        <f t="shared" si="105"/>
        <v>-99.773232000000007</v>
      </c>
    </row>
    <row r="3360" spans="1:5" x14ac:dyDescent="0.3">
      <c r="A3360" t="s">
        <v>24448</v>
      </c>
      <c r="B3360">
        <v>75030163</v>
      </c>
      <c r="C3360">
        <v>100000000</v>
      </c>
      <c r="D3360">
        <f t="shared" si="104"/>
        <v>-24969837</v>
      </c>
      <c r="E3360">
        <f t="shared" si="105"/>
        <v>-24.969837000000002</v>
      </c>
    </row>
    <row r="3361" spans="1:5" x14ac:dyDescent="0.3">
      <c r="A3361" t="s">
        <v>26614</v>
      </c>
      <c r="B3361">
        <v>22723</v>
      </c>
      <c r="C3361">
        <v>25000000</v>
      </c>
      <c r="D3361">
        <f t="shared" si="104"/>
        <v>-24977277</v>
      </c>
      <c r="E3361">
        <f t="shared" si="105"/>
        <v>-99.909108000000003</v>
      </c>
    </row>
    <row r="3362" spans="1:5" x14ac:dyDescent="0.3">
      <c r="A3362" t="s">
        <v>27837</v>
      </c>
      <c r="B3362">
        <v>9910</v>
      </c>
      <c r="C3362">
        <v>25000000</v>
      </c>
      <c r="D3362">
        <f t="shared" si="104"/>
        <v>-24990090</v>
      </c>
      <c r="E3362">
        <f t="shared" si="105"/>
        <v>-99.960360000000009</v>
      </c>
    </row>
    <row r="3363" spans="1:5" x14ac:dyDescent="0.3">
      <c r="A3363" t="s">
        <v>26049</v>
      </c>
      <c r="B3363">
        <v>4756</v>
      </c>
      <c r="C3363">
        <v>25000000</v>
      </c>
      <c r="D3363">
        <f t="shared" si="104"/>
        <v>-24995244</v>
      </c>
      <c r="E3363">
        <f t="shared" si="105"/>
        <v>-99.980975999999998</v>
      </c>
    </row>
    <row r="3364" spans="1:5" x14ac:dyDescent="0.3">
      <c r="A3364" t="s">
        <v>25372</v>
      </c>
      <c r="B3364">
        <v>14967182</v>
      </c>
      <c r="C3364">
        <v>40000000</v>
      </c>
      <c r="D3364">
        <f t="shared" si="104"/>
        <v>-25032818</v>
      </c>
      <c r="E3364">
        <f t="shared" si="105"/>
        <v>-62.582044999999994</v>
      </c>
    </row>
    <row r="3365" spans="1:5" x14ac:dyDescent="0.3">
      <c r="A3365" t="s">
        <v>25371</v>
      </c>
      <c r="B3365">
        <v>14942422</v>
      </c>
      <c r="C3365">
        <v>40000000</v>
      </c>
      <c r="D3365">
        <f t="shared" si="104"/>
        <v>-25057578</v>
      </c>
      <c r="E3365">
        <f t="shared" si="105"/>
        <v>-62.643945000000002</v>
      </c>
    </row>
    <row r="3366" spans="1:5" x14ac:dyDescent="0.3">
      <c r="A3366" t="s">
        <v>25211</v>
      </c>
      <c r="B3366">
        <v>19719930</v>
      </c>
      <c r="C3366">
        <v>45000000</v>
      </c>
      <c r="D3366">
        <f t="shared" si="104"/>
        <v>-25280070</v>
      </c>
      <c r="E3366">
        <f t="shared" si="105"/>
        <v>-56.177933333333328</v>
      </c>
    </row>
    <row r="3367" spans="1:5" x14ac:dyDescent="0.3">
      <c r="A3367" t="s">
        <v>24525</v>
      </c>
      <c r="B3367">
        <v>64685359</v>
      </c>
      <c r="C3367">
        <v>90000000</v>
      </c>
      <c r="D3367">
        <f t="shared" si="104"/>
        <v>-25314641</v>
      </c>
      <c r="E3367">
        <f t="shared" si="105"/>
        <v>-28.127378888888888</v>
      </c>
    </row>
    <row r="3368" spans="1:5" x14ac:dyDescent="0.3">
      <c r="A3368" t="s">
        <v>25938</v>
      </c>
      <c r="B3368">
        <v>41229</v>
      </c>
      <c r="C3368">
        <v>25500000</v>
      </c>
      <c r="D3368">
        <f t="shared" si="104"/>
        <v>-25458771</v>
      </c>
      <c r="E3368">
        <f t="shared" si="105"/>
        <v>-99.83831764705883</v>
      </c>
    </row>
    <row r="3369" spans="1:5" x14ac:dyDescent="0.3">
      <c r="A3369" t="s">
        <v>25834</v>
      </c>
      <c r="B3369">
        <v>4463292</v>
      </c>
      <c r="C3369">
        <v>30000000</v>
      </c>
      <c r="D3369">
        <f t="shared" si="104"/>
        <v>-25536708</v>
      </c>
      <c r="E3369">
        <f t="shared" si="105"/>
        <v>-85.12236</v>
      </c>
    </row>
    <row r="3370" spans="1:5" x14ac:dyDescent="0.3">
      <c r="A3370" t="s">
        <v>25376</v>
      </c>
      <c r="B3370">
        <v>14448589</v>
      </c>
      <c r="C3370">
        <v>40000000</v>
      </c>
      <c r="D3370">
        <f t="shared" si="104"/>
        <v>-25551411</v>
      </c>
      <c r="E3370">
        <f t="shared" si="105"/>
        <v>-63.878527500000004</v>
      </c>
    </row>
    <row r="3371" spans="1:5" x14ac:dyDescent="0.3">
      <c r="A3371" t="s">
        <v>25212</v>
      </c>
      <c r="B3371">
        <v>19377727</v>
      </c>
      <c r="C3371">
        <v>45000000</v>
      </c>
      <c r="D3371">
        <f t="shared" si="104"/>
        <v>-25622273</v>
      </c>
      <c r="E3371">
        <f t="shared" si="105"/>
        <v>-56.938384444444445</v>
      </c>
    </row>
    <row r="3372" spans="1:5" x14ac:dyDescent="0.3">
      <c r="A3372" t="s">
        <v>25377</v>
      </c>
      <c r="B3372">
        <v>14358033</v>
      </c>
      <c r="C3372">
        <v>40000000</v>
      </c>
      <c r="D3372">
        <f t="shared" si="104"/>
        <v>-25641967</v>
      </c>
      <c r="E3372">
        <f t="shared" si="105"/>
        <v>-64.104917499999999</v>
      </c>
    </row>
    <row r="3373" spans="1:5" x14ac:dyDescent="0.3">
      <c r="A3373" t="s">
        <v>25616</v>
      </c>
      <c r="B3373">
        <v>4357000</v>
      </c>
      <c r="C3373">
        <v>30000000</v>
      </c>
      <c r="D3373">
        <f t="shared" si="104"/>
        <v>-25643000</v>
      </c>
      <c r="E3373">
        <f t="shared" si="105"/>
        <v>-85.476666666666674</v>
      </c>
    </row>
    <row r="3374" spans="1:5" x14ac:dyDescent="0.3">
      <c r="A3374" t="s">
        <v>25263</v>
      </c>
      <c r="B3374">
        <v>1260917</v>
      </c>
      <c r="C3374">
        <v>27000000</v>
      </c>
      <c r="D3374">
        <f t="shared" si="104"/>
        <v>-25739083</v>
      </c>
      <c r="E3374">
        <f t="shared" si="105"/>
        <v>-95.329937037037041</v>
      </c>
    </row>
    <row r="3375" spans="1:5" x14ac:dyDescent="0.3">
      <c r="A3375" t="s">
        <v>25870</v>
      </c>
      <c r="B3375">
        <v>16252765</v>
      </c>
      <c r="C3375">
        <v>42000000</v>
      </c>
      <c r="D3375">
        <f t="shared" si="104"/>
        <v>-25747235</v>
      </c>
      <c r="E3375">
        <f t="shared" si="105"/>
        <v>-61.302940476190479</v>
      </c>
    </row>
    <row r="3376" spans="1:5" x14ac:dyDescent="0.3">
      <c r="A3376" t="s">
        <v>25258</v>
      </c>
      <c r="B3376">
        <v>24127895</v>
      </c>
      <c r="C3376">
        <v>50000000</v>
      </c>
      <c r="D3376">
        <f t="shared" si="104"/>
        <v>-25872105</v>
      </c>
      <c r="E3376">
        <f t="shared" si="105"/>
        <v>-51.744210000000002</v>
      </c>
    </row>
    <row r="3377" spans="1:5" x14ac:dyDescent="0.3">
      <c r="A3377" t="s">
        <v>24306</v>
      </c>
      <c r="B3377">
        <v>118099659</v>
      </c>
      <c r="C3377">
        <v>144000000</v>
      </c>
      <c r="D3377">
        <f t="shared" si="104"/>
        <v>-25900341</v>
      </c>
      <c r="E3377">
        <f t="shared" si="105"/>
        <v>-17.986347916666666</v>
      </c>
    </row>
    <row r="3378" spans="1:5" x14ac:dyDescent="0.3">
      <c r="A3378" t="s">
        <v>24806</v>
      </c>
      <c r="B3378">
        <v>37023395</v>
      </c>
      <c r="C3378">
        <v>63000000</v>
      </c>
      <c r="D3378">
        <f t="shared" si="104"/>
        <v>-25976605</v>
      </c>
      <c r="E3378">
        <f t="shared" si="105"/>
        <v>-41.232706349206353</v>
      </c>
    </row>
    <row r="3379" spans="1:5" x14ac:dyDescent="0.3">
      <c r="A3379" t="s">
        <v>25110</v>
      </c>
      <c r="B3379">
        <v>24006726</v>
      </c>
      <c r="C3379">
        <v>50000000</v>
      </c>
      <c r="D3379">
        <f t="shared" si="104"/>
        <v>-25993274</v>
      </c>
      <c r="E3379">
        <f t="shared" si="105"/>
        <v>-51.986547999999999</v>
      </c>
    </row>
    <row r="3380" spans="1:5" x14ac:dyDescent="0.3">
      <c r="A3380" t="s">
        <v>25373</v>
      </c>
      <c r="B3380">
        <v>18996755</v>
      </c>
      <c r="C3380">
        <v>45000000</v>
      </c>
      <c r="D3380">
        <f t="shared" si="104"/>
        <v>-26003245</v>
      </c>
      <c r="E3380">
        <f t="shared" si="105"/>
        <v>-57.78498888888889</v>
      </c>
    </row>
    <row r="3381" spans="1:5" x14ac:dyDescent="0.3">
      <c r="A3381" t="s">
        <v>24800</v>
      </c>
      <c r="B3381">
        <v>38966057</v>
      </c>
      <c r="C3381">
        <v>65000000</v>
      </c>
      <c r="D3381">
        <f t="shared" si="104"/>
        <v>-26033943</v>
      </c>
      <c r="E3381">
        <f t="shared" si="105"/>
        <v>-40.052219999999998</v>
      </c>
    </row>
    <row r="3382" spans="1:5" x14ac:dyDescent="0.3">
      <c r="A3382" t="s">
        <v>25760</v>
      </c>
      <c r="B3382">
        <v>3904982</v>
      </c>
      <c r="C3382">
        <v>30000000</v>
      </c>
      <c r="D3382">
        <f t="shared" si="104"/>
        <v>-26095018</v>
      </c>
      <c r="E3382">
        <f t="shared" si="105"/>
        <v>-86.983393333333339</v>
      </c>
    </row>
    <row r="3383" spans="1:5" x14ac:dyDescent="0.3">
      <c r="A3383" t="s">
        <v>25384</v>
      </c>
      <c r="B3383">
        <v>13838130</v>
      </c>
      <c r="C3383">
        <v>40000000</v>
      </c>
      <c r="D3383">
        <f t="shared" si="104"/>
        <v>-26161870</v>
      </c>
      <c r="E3383">
        <f t="shared" si="105"/>
        <v>-65.404674999999997</v>
      </c>
    </row>
    <row r="3384" spans="1:5" x14ac:dyDescent="0.3">
      <c r="A3384" t="s">
        <v>24827</v>
      </c>
      <c r="B3384">
        <v>15738632</v>
      </c>
      <c r="C3384">
        <v>42000000</v>
      </c>
      <c r="D3384">
        <f t="shared" si="104"/>
        <v>-26261368</v>
      </c>
      <c r="E3384">
        <f t="shared" si="105"/>
        <v>-62.527066666666663</v>
      </c>
    </row>
    <row r="3385" spans="1:5" x14ac:dyDescent="0.3">
      <c r="A3385" t="s">
        <v>24535</v>
      </c>
      <c r="B3385">
        <v>61644321</v>
      </c>
      <c r="C3385">
        <v>88000000</v>
      </c>
      <c r="D3385">
        <f t="shared" si="104"/>
        <v>-26355679</v>
      </c>
      <c r="E3385">
        <f t="shared" si="105"/>
        <v>-29.949635227272726</v>
      </c>
    </row>
    <row r="3386" spans="1:5" x14ac:dyDescent="0.3">
      <c r="A3386" t="s">
        <v>24677</v>
      </c>
      <c r="B3386">
        <v>43426961</v>
      </c>
      <c r="C3386">
        <v>70000000</v>
      </c>
      <c r="D3386">
        <f t="shared" si="104"/>
        <v>-26573039</v>
      </c>
      <c r="E3386">
        <f t="shared" si="105"/>
        <v>-37.961484285714285</v>
      </c>
    </row>
    <row r="3387" spans="1:5" x14ac:dyDescent="0.3">
      <c r="A3387" t="s">
        <v>25382</v>
      </c>
      <c r="B3387">
        <v>13376506</v>
      </c>
      <c r="C3387">
        <v>40000000</v>
      </c>
      <c r="D3387">
        <f t="shared" si="104"/>
        <v>-26623494</v>
      </c>
      <c r="E3387">
        <f t="shared" si="105"/>
        <v>-66.558734999999999</v>
      </c>
    </row>
    <row r="3388" spans="1:5" x14ac:dyDescent="0.3">
      <c r="A3388" t="s">
        <v>25576</v>
      </c>
      <c r="B3388">
        <v>8324748</v>
      </c>
      <c r="C3388">
        <v>35000000</v>
      </c>
      <c r="D3388">
        <f t="shared" si="104"/>
        <v>-26675252</v>
      </c>
      <c r="E3388">
        <f t="shared" si="105"/>
        <v>-76.215005714285709</v>
      </c>
    </row>
    <row r="3389" spans="1:5" x14ac:dyDescent="0.3">
      <c r="A3389" t="s">
        <v>24933</v>
      </c>
      <c r="B3389">
        <v>31199215</v>
      </c>
      <c r="C3389">
        <v>58000000</v>
      </c>
      <c r="D3389">
        <f t="shared" si="104"/>
        <v>-26800785</v>
      </c>
      <c r="E3389">
        <f t="shared" si="105"/>
        <v>-46.20825</v>
      </c>
    </row>
    <row r="3390" spans="1:5" x14ac:dyDescent="0.3">
      <c r="A3390" t="s">
        <v>25757</v>
      </c>
      <c r="B3390">
        <v>2975649</v>
      </c>
      <c r="C3390">
        <v>30000000</v>
      </c>
      <c r="D3390">
        <f t="shared" si="104"/>
        <v>-27024351</v>
      </c>
      <c r="E3390">
        <f t="shared" si="105"/>
        <v>-90.08117</v>
      </c>
    </row>
    <row r="3391" spans="1:5" x14ac:dyDescent="0.3">
      <c r="A3391" t="s">
        <v>25555</v>
      </c>
      <c r="B3391">
        <v>7948159</v>
      </c>
      <c r="C3391">
        <v>35000000</v>
      </c>
      <c r="D3391">
        <f t="shared" si="104"/>
        <v>-27051841</v>
      </c>
      <c r="E3391">
        <f t="shared" si="105"/>
        <v>-77.290974285714285</v>
      </c>
    </row>
    <row r="3392" spans="1:5" x14ac:dyDescent="0.3">
      <c r="A3392" t="s">
        <v>24902</v>
      </c>
      <c r="B3392">
        <v>32940507</v>
      </c>
      <c r="C3392">
        <v>60000000</v>
      </c>
      <c r="D3392">
        <f t="shared" si="104"/>
        <v>-27059493</v>
      </c>
      <c r="E3392">
        <f t="shared" si="105"/>
        <v>-45.099155000000003</v>
      </c>
    </row>
    <row r="3393" spans="1:5" x14ac:dyDescent="0.3">
      <c r="A3393" t="s">
        <v>25400</v>
      </c>
      <c r="B3393">
        <v>2869369</v>
      </c>
      <c r="C3393">
        <v>30000000</v>
      </c>
      <c r="D3393">
        <f t="shared" si="104"/>
        <v>-27130631</v>
      </c>
      <c r="E3393">
        <f t="shared" si="105"/>
        <v>-90.435436666666675</v>
      </c>
    </row>
    <row r="3394" spans="1:5" x14ac:dyDescent="0.3">
      <c r="A3394" t="s">
        <v>24882</v>
      </c>
      <c r="B3394">
        <v>47748610</v>
      </c>
      <c r="C3394">
        <v>75000000</v>
      </c>
      <c r="D3394">
        <f t="shared" ref="D3394:D3457" si="106">B3394-C3394</f>
        <v>-27251390</v>
      </c>
      <c r="E3394">
        <f t="shared" ref="E3394:E3457" si="107">(D3394/C3394)*100</f>
        <v>-36.335186666666672</v>
      </c>
    </row>
    <row r="3395" spans="1:5" x14ac:dyDescent="0.3">
      <c r="A3395" t="s">
        <v>26034</v>
      </c>
      <c r="B3395">
        <v>669276</v>
      </c>
      <c r="C3395">
        <v>28000000</v>
      </c>
      <c r="D3395">
        <f t="shared" si="106"/>
        <v>-27330724</v>
      </c>
      <c r="E3395">
        <f t="shared" si="107"/>
        <v>-97.609728571428562</v>
      </c>
    </row>
    <row r="3396" spans="1:5" x14ac:dyDescent="0.3">
      <c r="A3396" t="s">
        <v>24460</v>
      </c>
      <c r="B3396">
        <v>72660029</v>
      </c>
      <c r="C3396">
        <v>100000000</v>
      </c>
      <c r="D3396">
        <f t="shared" si="106"/>
        <v>-27339971</v>
      </c>
      <c r="E3396">
        <f t="shared" si="107"/>
        <v>-27.339971000000002</v>
      </c>
    </row>
    <row r="3397" spans="1:5" x14ac:dyDescent="0.3">
      <c r="A3397" t="s">
        <v>25574</v>
      </c>
      <c r="B3397">
        <v>6543194</v>
      </c>
      <c r="C3397">
        <v>34000000</v>
      </c>
      <c r="D3397">
        <f t="shared" si="106"/>
        <v>-27456806</v>
      </c>
      <c r="E3397">
        <f t="shared" si="107"/>
        <v>-80.75531176470588</v>
      </c>
    </row>
    <row r="3398" spans="1:5" x14ac:dyDescent="0.3">
      <c r="A3398" t="s">
        <v>24905</v>
      </c>
      <c r="B3398">
        <v>32522352</v>
      </c>
      <c r="C3398">
        <v>60000000</v>
      </c>
      <c r="D3398">
        <f t="shared" si="106"/>
        <v>-27477648</v>
      </c>
      <c r="E3398">
        <f t="shared" si="107"/>
        <v>-45.796080000000003</v>
      </c>
    </row>
    <row r="3399" spans="1:5" x14ac:dyDescent="0.3">
      <c r="A3399" t="s">
        <v>24911</v>
      </c>
      <c r="B3399">
        <v>22518325</v>
      </c>
      <c r="C3399">
        <v>50000000</v>
      </c>
      <c r="D3399">
        <f t="shared" si="106"/>
        <v>-27481675</v>
      </c>
      <c r="E3399">
        <f t="shared" si="107"/>
        <v>-54.963349999999998</v>
      </c>
    </row>
    <row r="3400" spans="1:5" x14ac:dyDescent="0.3">
      <c r="A3400" t="s">
        <v>25559</v>
      </c>
      <c r="B3400">
        <v>7458269</v>
      </c>
      <c r="C3400">
        <v>35000000</v>
      </c>
      <c r="D3400">
        <f t="shared" si="106"/>
        <v>-27541731</v>
      </c>
      <c r="E3400">
        <f t="shared" si="107"/>
        <v>-78.690660000000008</v>
      </c>
    </row>
    <row r="3401" spans="1:5" x14ac:dyDescent="0.3">
      <c r="A3401" t="s">
        <v>25213</v>
      </c>
      <c r="B3401">
        <v>17300889</v>
      </c>
      <c r="C3401">
        <v>45000000</v>
      </c>
      <c r="D3401">
        <f t="shared" si="106"/>
        <v>-27699111</v>
      </c>
      <c r="E3401">
        <f t="shared" si="107"/>
        <v>-61.553579999999997</v>
      </c>
    </row>
    <row r="3402" spans="1:5" x14ac:dyDescent="0.3">
      <c r="A3402" t="s">
        <v>25430</v>
      </c>
      <c r="B3402">
        <v>10300000</v>
      </c>
      <c r="C3402">
        <v>38000000</v>
      </c>
      <c r="D3402">
        <f t="shared" si="106"/>
        <v>-27700000</v>
      </c>
      <c r="E3402">
        <f t="shared" si="107"/>
        <v>-72.894736842105274</v>
      </c>
    </row>
    <row r="3403" spans="1:5" x14ac:dyDescent="0.3">
      <c r="A3403" t="s">
        <v>24723</v>
      </c>
      <c r="B3403">
        <v>42272747</v>
      </c>
      <c r="C3403">
        <v>70000000</v>
      </c>
      <c r="D3403">
        <f t="shared" si="106"/>
        <v>-27727253</v>
      </c>
      <c r="E3403">
        <f t="shared" si="107"/>
        <v>-39.61036142857143</v>
      </c>
    </row>
    <row r="3404" spans="1:5" x14ac:dyDescent="0.3">
      <c r="A3404" t="s">
        <v>24895</v>
      </c>
      <c r="B3404">
        <v>42194060</v>
      </c>
      <c r="C3404">
        <v>70000000</v>
      </c>
      <c r="D3404">
        <f t="shared" si="106"/>
        <v>-27805940</v>
      </c>
      <c r="E3404">
        <f t="shared" si="107"/>
        <v>-39.722771428571427</v>
      </c>
    </row>
    <row r="3405" spans="1:5" x14ac:dyDescent="0.3">
      <c r="A3405" t="s">
        <v>26229</v>
      </c>
      <c r="B3405">
        <v>12181484</v>
      </c>
      <c r="C3405">
        <v>40000000</v>
      </c>
      <c r="D3405">
        <f t="shared" si="106"/>
        <v>-27818516</v>
      </c>
      <c r="E3405">
        <f t="shared" si="107"/>
        <v>-69.546289999999999</v>
      </c>
    </row>
    <row r="3406" spans="1:5" x14ac:dyDescent="0.3">
      <c r="A3406" t="s">
        <v>24900</v>
      </c>
      <c r="B3406">
        <v>32122249</v>
      </c>
      <c r="C3406">
        <v>60000000</v>
      </c>
      <c r="D3406">
        <f t="shared" si="106"/>
        <v>-27877751</v>
      </c>
      <c r="E3406">
        <f t="shared" si="107"/>
        <v>-46.462918333333327</v>
      </c>
    </row>
    <row r="3407" spans="1:5" x14ac:dyDescent="0.3">
      <c r="A3407" t="s">
        <v>25015</v>
      </c>
      <c r="B3407">
        <v>25031037</v>
      </c>
      <c r="C3407">
        <v>53000000</v>
      </c>
      <c r="D3407">
        <f t="shared" si="106"/>
        <v>-27968963</v>
      </c>
      <c r="E3407">
        <f t="shared" si="107"/>
        <v>-52.7716283018868</v>
      </c>
    </row>
    <row r="3408" spans="1:5" x14ac:dyDescent="0.3">
      <c r="A3408" t="s">
        <v>24559</v>
      </c>
      <c r="B3408">
        <v>57010853</v>
      </c>
      <c r="C3408">
        <v>85000000</v>
      </c>
      <c r="D3408">
        <f t="shared" si="106"/>
        <v>-27989147</v>
      </c>
      <c r="E3408">
        <f t="shared" si="107"/>
        <v>-32.928408235294114</v>
      </c>
    </row>
    <row r="3409" spans="1:5" x14ac:dyDescent="0.3">
      <c r="A3409" t="s">
        <v>24678</v>
      </c>
      <c r="B3409">
        <v>47000485</v>
      </c>
      <c r="C3409">
        <v>75000000</v>
      </c>
      <c r="D3409">
        <f t="shared" si="106"/>
        <v>-27999515</v>
      </c>
      <c r="E3409">
        <f t="shared" si="107"/>
        <v>-37.332686666666667</v>
      </c>
    </row>
    <row r="3410" spans="1:5" x14ac:dyDescent="0.3">
      <c r="A3410" t="s">
        <v>25971</v>
      </c>
      <c r="B3410">
        <v>1865774</v>
      </c>
      <c r="C3410">
        <v>30000000</v>
      </c>
      <c r="D3410">
        <f t="shared" si="106"/>
        <v>-28134226</v>
      </c>
      <c r="E3410">
        <f t="shared" si="107"/>
        <v>-93.780753333333337</v>
      </c>
    </row>
    <row r="3411" spans="1:5" x14ac:dyDescent="0.3">
      <c r="A3411" t="s">
        <v>26124</v>
      </c>
      <c r="B3411">
        <v>2840417</v>
      </c>
      <c r="C3411">
        <v>31000000</v>
      </c>
      <c r="D3411">
        <f t="shared" si="106"/>
        <v>-28159583</v>
      </c>
      <c r="E3411">
        <f t="shared" si="107"/>
        <v>-90.837364516129043</v>
      </c>
    </row>
    <row r="3412" spans="1:5" x14ac:dyDescent="0.3">
      <c r="A3412" t="s">
        <v>24893</v>
      </c>
      <c r="B3412">
        <v>36830057</v>
      </c>
      <c r="C3412">
        <v>65000000</v>
      </c>
      <c r="D3412">
        <f t="shared" si="106"/>
        <v>-28169943</v>
      </c>
      <c r="E3412">
        <f t="shared" si="107"/>
        <v>-43.338373846153843</v>
      </c>
    </row>
    <row r="3413" spans="1:5" x14ac:dyDescent="0.3">
      <c r="A3413" t="s">
        <v>24903</v>
      </c>
      <c r="B3413">
        <v>31670931</v>
      </c>
      <c r="C3413">
        <v>60000000</v>
      </c>
      <c r="D3413">
        <f t="shared" si="106"/>
        <v>-28329069</v>
      </c>
      <c r="E3413">
        <f t="shared" si="107"/>
        <v>-47.215115000000004</v>
      </c>
    </row>
    <row r="3414" spans="1:5" x14ac:dyDescent="0.3">
      <c r="A3414" t="s">
        <v>25118</v>
      </c>
      <c r="B3414">
        <v>21557240</v>
      </c>
      <c r="C3414">
        <v>49900000</v>
      </c>
      <c r="D3414">
        <f t="shared" si="106"/>
        <v>-28342760</v>
      </c>
      <c r="E3414">
        <f t="shared" si="107"/>
        <v>-56.799118236472943</v>
      </c>
    </row>
    <row r="3415" spans="1:5" x14ac:dyDescent="0.3">
      <c r="A3415" t="s">
        <v>25563</v>
      </c>
      <c r="B3415">
        <v>6592103</v>
      </c>
      <c r="C3415">
        <v>35000000</v>
      </c>
      <c r="D3415">
        <f t="shared" si="106"/>
        <v>-28407897</v>
      </c>
      <c r="E3415">
        <f t="shared" si="107"/>
        <v>-81.165419999999997</v>
      </c>
    </row>
    <row r="3416" spans="1:5" x14ac:dyDescent="0.3">
      <c r="A3416" t="s">
        <v>24934</v>
      </c>
      <c r="B3416">
        <v>29580087</v>
      </c>
      <c r="C3416">
        <v>58000000</v>
      </c>
      <c r="D3416">
        <f t="shared" si="106"/>
        <v>-28419913</v>
      </c>
      <c r="E3416">
        <f t="shared" si="107"/>
        <v>-48.999850000000002</v>
      </c>
    </row>
    <row r="3417" spans="1:5" x14ac:dyDescent="0.3">
      <c r="A3417" t="s">
        <v>25618</v>
      </c>
      <c r="B3417">
        <v>3562749</v>
      </c>
      <c r="C3417">
        <v>32000000</v>
      </c>
      <c r="D3417">
        <f t="shared" si="106"/>
        <v>-28437251</v>
      </c>
      <c r="E3417">
        <f t="shared" si="107"/>
        <v>-88.866409375000003</v>
      </c>
    </row>
    <row r="3418" spans="1:5" x14ac:dyDescent="0.3">
      <c r="A3418" t="s">
        <v>24565</v>
      </c>
      <c r="B3418">
        <v>31494270</v>
      </c>
      <c r="C3418">
        <v>60000000</v>
      </c>
      <c r="D3418">
        <f t="shared" si="106"/>
        <v>-28505730</v>
      </c>
      <c r="E3418">
        <f t="shared" si="107"/>
        <v>-47.509549999999997</v>
      </c>
    </row>
    <row r="3419" spans="1:5" x14ac:dyDescent="0.3">
      <c r="A3419" t="s">
        <v>25558</v>
      </c>
      <c r="B3419">
        <v>6448817</v>
      </c>
      <c r="C3419">
        <v>35000000</v>
      </c>
      <c r="D3419">
        <f t="shared" si="106"/>
        <v>-28551183</v>
      </c>
      <c r="E3419">
        <f t="shared" si="107"/>
        <v>-81.574808571428576</v>
      </c>
    </row>
    <row r="3420" spans="1:5" x14ac:dyDescent="0.3">
      <c r="A3420" t="s">
        <v>25028</v>
      </c>
      <c r="B3420">
        <v>23324666</v>
      </c>
      <c r="C3420">
        <v>52000000</v>
      </c>
      <c r="D3420">
        <f t="shared" si="106"/>
        <v>-28675334</v>
      </c>
      <c r="E3420">
        <f t="shared" si="107"/>
        <v>-55.144873076923076</v>
      </c>
    </row>
    <row r="3421" spans="1:5" x14ac:dyDescent="0.3">
      <c r="A3421" t="s">
        <v>25383</v>
      </c>
      <c r="B3421">
        <v>13208023</v>
      </c>
      <c r="C3421">
        <v>42000000</v>
      </c>
      <c r="D3421">
        <f t="shared" si="106"/>
        <v>-28791977</v>
      </c>
      <c r="E3421">
        <f t="shared" si="107"/>
        <v>-68.552326190476194</v>
      </c>
    </row>
    <row r="3422" spans="1:5" x14ac:dyDescent="0.3">
      <c r="A3422" t="s">
        <v>24916</v>
      </c>
      <c r="B3422">
        <v>31165421</v>
      </c>
      <c r="C3422">
        <v>60000000</v>
      </c>
      <c r="D3422">
        <f t="shared" si="106"/>
        <v>-28834579</v>
      </c>
      <c r="E3422">
        <f t="shared" si="107"/>
        <v>-48.057631666666666</v>
      </c>
    </row>
    <row r="3423" spans="1:5" x14ac:dyDescent="0.3">
      <c r="A3423" t="s">
        <v>24566</v>
      </c>
      <c r="B3423">
        <v>31111260</v>
      </c>
      <c r="C3423">
        <v>60000000</v>
      </c>
      <c r="D3423">
        <f t="shared" si="106"/>
        <v>-28888740</v>
      </c>
      <c r="E3423">
        <f t="shared" si="107"/>
        <v>-48.1479</v>
      </c>
    </row>
    <row r="3424" spans="1:5" x14ac:dyDescent="0.3">
      <c r="A3424" t="s">
        <v>24314</v>
      </c>
      <c r="B3424">
        <v>111110575</v>
      </c>
      <c r="C3424">
        <v>140000000</v>
      </c>
      <c r="D3424">
        <f t="shared" si="106"/>
        <v>-28889425</v>
      </c>
      <c r="E3424">
        <f t="shared" si="107"/>
        <v>-20.635303571428569</v>
      </c>
    </row>
    <row r="3425" spans="1:5" x14ac:dyDescent="0.3">
      <c r="A3425" t="s">
        <v>25655</v>
      </c>
      <c r="B3425">
        <v>64286</v>
      </c>
      <c r="C3425">
        <v>29000000</v>
      </c>
      <c r="D3425">
        <f t="shared" si="106"/>
        <v>-28935714</v>
      </c>
      <c r="E3425">
        <f t="shared" si="107"/>
        <v>-99.778324137931023</v>
      </c>
    </row>
    <row r="3426" spans="1:5" x14ac:dyDescent="0.3">
      <c r="A3426" t="s">
        <v>25029</v>
      </c>
      <c r="B3426">
        <v>23020488</v>
      </c>
      <c r="C3426">
        <v>52000000</v>
      </c>
      <c r="D3426">
        <f t="shared" si="106"/>
        <v>-28979512</v>
      </c>
      <c r="E3426">
        <f t="shared" si="107"/>
        <v>-55.729830769230773</v>
      </c>
    </row>
    <row r="3427" spans="1:5" x14ac:dyDescent="0.3">
      <c r="A3427" t="s">
        <v>25386</v>
      </c>
      <c r="B3427">
        <v>7000000</v>
      </c>
      <c r="C3427">
        <v>36000000</v>
      </c>
      <c r="D3427">
        <f t="shared" si="106"/>
        <v>-29000000</v>
      </c>
      <c r="E3427">
        <f t="shared" si="107"/>
        <v>-80.555555555555557</v>
      </c>
    </row>
    <row r="3428" spans="1:5" x14ac:dyDescent="0.3">
      <c r="A3428" t="s">
        <v>24737</v>
      </c>
      <c r="B3428">
        <v>40932372</v>
      </c>
      <c r="C3428">
        <v>70000000</v>
      </c>
      <c r="D3428">
        <f t="shared" si="106"/>
        <v>-29067628</v>
      </c>
      <c r="E3428">
        <f t="shared" si="107"/>
        <v>-41.525182857142859</v>
      </c>
    </row>
    <row r="3429" spans="1:5" x14ac:dyDescent="0.3">
      <c r="A3429" t="s">
        <v>24772</v>
      </c>
      <c r="B3429">
        <v>5932060</v>
      </c>
      <c r="C3429">
        <v>35000000</v>
      </c>
      <c r="D3429">
        <f t="shared" si="106"/>
        <v>-29067940</v>
      </c>
      <c r="E3429">
        <f t="shared" si="107"/>
        <v>-83.051257142857139</v>
      </c>
    </row>
    <row r="3430" spans="1:5" x14ac:dyDescent="0.3">
      <c r="A3430" t="s">
        <v>25619</v>
      </c>
      <c r="B3430">
        <v>2899970</v>
      </c>
      <c r="C3430">
        <v>32000000</v>
      </c>
      <c r="D3430">
        <f t="shared" si="106"/>
        <v>-29100030</v>
      </c>
      <c r="E3430">
        <f t="shared" si="107"/>
        <v>-90.937593750000005</v>
      </c>
    </row>
    <row r="3431" spans="1:5" x14ac:dyDescent="0.3">
      <c r="A3431" t="s">
        <v>27293</v>
      </c>
      <c r="B3431">
        <v>1196752</v>
      </c>
      <c r="C3431">
        <v>30300000</v>
      </c>
      <c r="D3431">
        <f t="shared" si="106"/>
        <v>-29103248</v>
      </c>
      <c r="E3431">
        <f t="shared" si="107"/>
        <v>-96.050323432343234</v>
      </c>
    </row>
    <row r="3432" spans="1:5" x14ac:dyDescent="0.3">
      <c r="A3432" t="s">
        <v>24528</v>
      </c>
      <c r="B3432">
        <v>60874615</v>
      </c>
      <c r="C3432">
        <v>90000000</v>
      </c>
      <c r="D3432">
        <f t="shared" si="106"/>
        <v>-29125385</v>
      </c>
      <c r="E3432">
        <f t="shared" si="107"/>
        <v>-32.361538888888894</v>
      </c>
    </row>
    <row r="3433" spans="1:5" x14ac:dyDescent="0.3">
      <c r="A3433" t="s">
        <v>24904</v>
      </c>
      <c r="B3433">
        <v>30695227</v>
      </c>
      <c r="C3433">
        <v>60000000</v>
      </c>
      <c r="D3433">
        <f t="shared" si="106"/>
        <v>-29304773</v>
      </c>
      <c r="E3433">
        <f t="shared" si="107"/>
        <v>-48.841288333333331</v>
      </c>
    </row>
    <row r="3434" spans="1:5" x14ac:dyDescent="0.3">
      <c r="A3434" t="s">
        <v>24524</v>
      </c>
      <c r="B3434">
        <v>65653758</v>
      </c>
      <c r="C3434">
        <v>95000000</v>
      </c>
      <c r="D3434">
        <f t="shared" si="106"/>
        <v>-29346242</v>
      </c>
      <c r="E3434">
        <f t="shared" si="107"/>
        <v>-30.890781052631578</v>
      </c>
    </row>
    <row r="3435" spans="1:5" x14ac:dyDescent="0.3">
      <c r="A3435" t="s">
        <v>25395</v>
      </c>
      <c r="B3435">
        <v>10640645</v>
      </c>
      <c r="C3435">
        <v>40000000</v>
      </c>
      <c r="D3435">
        <f t="shared" si="106"/>
        <v>-29359355</v>
      </c>
      <c r="E3435">
        <f t="shared" si="107"/>
        <v>-73.398387499999998</v>
      </c>
    </row>
    <row r="3436" spans="1:5" x14ac:dyDescent="0.3">
      <c r="A3436" t="s">
        <v>24987</v>
      </c>
      <c r="B3436">
        <v>20550712</v>
      </c>
      <c r="C3436">
        <v>50000000</v>
      </c>
      <c r="D3436">
        <f t="shared" si="106"/>
        <v>-29449288</v>
      </c>
      <c r="E3436">
        <f t="shared" si="107"/>
        <v>-58.898576000000006</v>
      </c>
    </row>
    <row r="3437" spans="1:5" x14ac:dyDescent="0.3">
      <c r="A3437" t="s">
        <v>24478</v>
      </c>
      <c r="B3437">
        <v>63540020</v>
      </c>
      <c r="C3437">
        <v>93000000</v>
      </c>
      <c r="D3437">
        <f t="shared" si="106"/>
        <v>-29459980</v>
      </c>
      <c r="E3437">
        <f t="shared" si="107"/>
        <v>-31.677397849462363</v>
      </c>
    </row>
    <row r="3438" spans="1:5" x14ac:dyDescent="0.3">
      <c r="A3438" t="s">
        <v>25761</v>
      </c>
      <c r="B3438">
        <v>537580</v>
      </c>
      <c r="C3438">
        <v>30000000</v>
      </c>
      <c r="D3438">
        <f t="shared" si="106"/>
        <v>-29462420</v>
      </c>
      <c r="E3438">
        <f t="shared" si="107"/>
        <v>-98.208066666666667</v>
      </c>
    </row>
    <row r="3439" spans="1:5" x14ac:dyDescent="0.3">
      <c r="A3439" t="s">
        <v>25216</v>
      </c>
      <c r="B3439">
        <v>15523168</v>
      </c>
      <c r="C3439">
        <v>45000000</v>
      </c>
      <c r="D3439">
        <f t="shared" si="106"/>
        <v>-29476832</v>
      </c>
      <c r="E3439">
        <f t="shared" si="107"/>
        <v>-65.504071111111102</v>
      </c>
    </row>
    <row r="3440" spans="1:5" x14ac:dyDescent="0.3">
      <c r="A3440" t="s">
        <v>25879</v>
      </c>
      <c r="B3440">
        <v>499263</v>
      </c>
      <c r="C3440">
        <v>30000000</v>
      </c>
      <c r="D3440">
        <f t="shared" si="106"/>
        <v>-29500737</v>
      </c>
      <c r="E3440">
        <f t="shared" si="107"/>
        <v>-98.335790000000003</v>
      </c>
    </row>
    <row r="3441" spans="1:5" x14ac:dyDescent="0.3">
      <c r="A3441" t="s">
        <v>25126</v>
      </c>
      <c r="B3441">
        <v>20488579</v>
      </c>
      <c r="C3441">
        <v>50000000</v>
      </c>
      <c r="D3441">
        <f t="shared" si="106"/>
        <v>-29511421</v>
      </c>
      <c r="E3441">
        <f t="shared" si="107"/>
        <v>-59.022841999999997</v>
      </c>
    </row>
    <row r="3442" spans="1:5" x14ac:dyDescent="0.3">
      <c r="A3442" t="s">
        <v>24679</v>
      </c>
      <c r="B3442">
        <v>45434443</v>
      </c>
      <c r="C3442">
        <v>75000000</v>
      </c>
      <c r="D3442">
        <f t="shared" si="106"/>
        <v>-29565557</v>
      </c>
      <c r="E3442">
        <f t="shared" si="107"/>
        <v>-39.420742666666669</v>
      </c>
    </row>
    <row r="3443" spans="1:5" x14ac:dyDescent="0.3">
      <c r="A3443" t="s">
        <v>25588</v>
      </c>
      <c r="B3443">
        <v>8406264</v>
      </c>
      <c r="C3443">
        <v>38000000</v>
      </c>
      <c r="D3443">
        <f t="shared" si="106"/>
        <v>-29593736</v>
      </c>
      <c r="E3443">
        <f t="shared" si="107"/>
        <v>-77.878252631578945</v>
      </c>
    </row>
    <row r="3444" spans="1:5" x14ac:dyDescent="0.3">
      <c r="A3444" t="s">
        <v>25111</v>
      </c>
      <c r="B3444">
        <v>20389967</v>
      </c>
      <c r="C3444">
        <v>50000000</v>
      </c>
      <c r="D3444">
        <f t="shared" si="106"/>
        <v>-29610033</v>
      </c>
      <c r="E3444">
        <f t="shared" si="107"/>
        <v>-59.220066000000003</v>
      </c>
    </row>
    <row r="3445" spans="1:5" x14ac:dyDescent="0.3">
      <c r="A3445" t="s">
        <v>24620</v>
      </c>
      <c r="B3445">
        <v>45356386</v>
      </c>
      <c r="C3445">
        <v>75000000</v>
      </c>
      <c r="D3445">
        <f t="shared" si="106"/>
        <v>-29643614</v>
      </c>
      <c r="E3445">
        <f t="shared" si="107"/>
        <v>-39.524818666666668</v>
      </c>
    </row>
    <row r="3446" spans="1:5" x14ac:dyDescent="0.3">
      <c r="A3446" t="s">
        <v>24621</v>
      </c>
      <c r="B3446">
        <v>55350897</v>
      </c>
      <c r="C3446">
        <v>85000000</v>
      </c>
      <c r="D3446">
        <f t="shared" si="106"/>
        <v>-29649103</v>
      </c>
      <c r="E3446">
        <f t="shared" si="107"/>
        <v>-34.881297647058823</v>
      </c>
    </row>
    <row r="3447" spans="1:5" x14ac:dyDescent="0.3">
      <c r="A3447" t="s">
        <v>24941</v>
      </c>
      <c r="B3447">
        <v>28328132</v>
      </c>
      <c r="C3447">
        <v>58000000</v>
      </c>
      <c r="D3447">
        <f t="shared" si="106"/>
        <v>-29671868</v>
      </c>
      <c r="E3447">
        <f t="shared" si="107"/>
        <v>-51.158393103448276</v>
      </c>
    </row>
    <row r="3448" spans="1:5" x14ac:dyDescent="0.3">
      <c r="A3448" t="s">
        <v>24826</v>
      </c>
      <c r="B3448">
        <v>32178777</v>
      </c>
      <c r="C3448">
        <v>62000000</v>
      </c>
      <c r="D3448">
        <f t="shared" si="106"/>
        <v>-29821223</v>
      </c>
      <c r="E3448">
        <f t="shared" si="107"/>
        <v>-48.098746774193543</v>
      </c>
    </row>
    <row r="3449" spans="1:5" x14ac:dyDescent="0.3">
      <c r="A3449" t="s">
        <v>24910</v>
      </c>
      <c r="B3449">
        <v>30063805</v>
      </c>
      <c r="C3449">
        <v>60000000</v>
      </c>
      <c r="D3449">
        <f t="shared" si="106"/>
        <v>-29936195</v>
      </c>
      <c r="E3449">
        <f t="shared" si="107"/>
        <v>-49.893658333333335</v>
      </c>
    </row>
    <row r="3450" spans="1:5" x14ac:dyDescent="0.3">
      <c r="A3450" t="s">
        <v>24973</v>
      </c>
      <c r="B3450">
        <v>25040293</v>
      </c>
      <c r="C3450">
        <v>55000000</v>
      </c>
      <c r="D3450">
        <f t="shared" si="106"/>
        <v>-29959707</v>
      </c>
      <c r="E3450">
        <f t="shared" si="107"/>
        <v>-54.472194545454542</v>
      </c>
    </row>
    <row r="3451" spans="1:5" x14ac:dyDescent="0.3">
      <c r="A3451" t="s">
        <v>25003</v>
      </c>
      <c r="B3451">
        <v>26838389</v>
      </c>
      <c r="C3451">
        <v>57000000</v>
      </c>
      <c r="D3451">
        <f t="shared" si="106"/>
        <v>-30161611</v>
      </c>
      <c r="E3451">
        <f t="shared" si="107"/>
        <v>-52.91510701754386</v>
      </c>
    </row>
    <row r="3452" spans="1:5" x14ac:dyDescent="0.3">
      <c r="A3452" t="s">
        <v>25554</v>
      </c>
      <c r="B3452">
        <v>7659747</v>
      </c>
      <c r="C3452">
        <v>38000000</v>
      </c>
      <c r="D3452">
        <f t="shared" si="106"/>
        <v>-30340253</v>
      </c>
      <c r="E3452">
        <f t="shared" si="107"/>
        <v>-79.842771052631576</v>
      </c>
    </row>
    <row r="3453" spans="1:5" x14ac:dyDescent="0.3">
      <c r="A3453" t="s">
        <v>25385</v>
      </c>
      <c r="B3453">
        <v>9652000</v>
      </c>
      <c r="C3453">
        <v>40000000</v>
      </c>
      <c r="D3453">
        <f t="shared" si="106"/>
        <v>-30348000</v>
      </c>
      <c r="E3453">
        <f t="shared" si="107"/>
        <v>-75.87</v>
      </c>
    </row>
    <row r="3454" spans="1:5" x14ac:dyDescent="0.3">
      <c r="A3454" t="s">
        <v>25560</v>
      </c>
      <c r="B3454">
        <v>4651977</v>
      </c>
      <c r="C3454">
        <v>35000000</v>
      </c>
      <c r="D3454">
        <f t="shared" si="106"/>
        <v>-30348023</v>
      </c>
      <c r="E3454">
        <f t="shared" si="107"/>
        <v>-86.708637142857143</v>
      </c>
    </row>
    <row r="3455" spans="1:5" x14ac:dyDescent="0.3">
      <c r="A3455" t="s">
        <v>25112</v>
      </c>
      <c r="B3455">
        <v>19593740</v>
      </c>
      <c r="C3455">
        <v>50000000</v>
      </c>
      <c r="D3455">
        <f t="shared" si="106"/>
        <v>-30406260</v>
      </c>
      <c r="E3455">
        <f t="shared" si="107"/>
        <v>-60.812520000000006</v>
      </c>
    </row>
    <row r="3456" spans="1:5" x14ac:dyDescent="0.3">
      <c r="A3456" t="s">
        <v>25437</v>
      </c>
      <c r="B3456">
        <v>9589875</v>
      </c>
      <c r="C3456">
        <v>40000000</v>
      </c>
      <c r="D3456">
        <f t="shared" si="106"/>
        <v>-30410125</v>
      </c>
      <c r="E3456">
        <f t="shared" si="107"/>
        <v>-76.025312499999998</v>
      </c>
    </row>
    <row r="3457" spans="1:5" x14ac:dyDescent="0.3">
      <c r="A3457" t="s">
        <v>25561</v>
      </c>
      <c r="B3457">
        <v>4496583</v>
      </c>
      <c r="C3457">
        <v>35000000</v>
      </c>
      <c r="D3457">
        <f t="shared" si="106"/>
        <v>-30503417</v>
      </c>
      <c r="E3457">
        <f t="shared" si="107"/>
        <v>-87.152619999999999</v>
      </c>
    </row>
    <row r="3458" spans="1:5" x14ac:dyDescent="0.3">
      <c r="A3458" t="s">
        <v>25433</v>
      </c>
      <c r="B3458">
        <v>6482195</v>
      </c>
      <c r="C3458">
        <v>37000000</v>
      </c>
      <c r="D3458">
        <f t="shared" ref="D3458:D3521" si="108">B3458-C3458</f>
        <v>-30517805</v>
      </c>
      <c r="E3458">
        <f t="shared" ref="E3458:E3521" si="109">(D3458/C3458)*100</f>
        <v>-82.480554054054053</v>
      </c>
    </row>
    <row r="3459" spans="1:5" x14ac:dyDescent="0.3">
      <c r="A3459" t="s">
        <v>24475</v>
      </c>
      <c r="B3459">
        <v>59475623</v>
      </c>
      <c r="C3459">
        <v>90000000</v>
      </c>
      <c r="D3459">
        <f t="shared" si="108"/>
        <v>-30524377</v>
      </c>
      <c r="E3459">
        <f t="shared" si="109"/>
        <v>-33.915974444444444</v>
      </c>
    </row>
    <row r="3460" spans="1:5" x14ac:dyDescent="0.3">
      <c r="A3460" t="s">
        <v>24924</v>
      </c>
      <c r="B3460">
        <v>4426297</v>
      </c>
      <c r="C3460">
        <v>35000000</v>
      </c>
      <c r="D3460">
        <f t="shared" si="108"/>
        <v>-30573703</v>
      </c>
      <c r="E3460">
        <f t="shared" si="109"/>
        <v>-87.353437142857132</v>
      </c>
    </row>
    <row r="3461" spans="1:5" x14ac:dyDescent="0.3">
      <c r="A3461" t="s">
        <v>24289</v>
      </c>
      <c r="B3461">
        <v>119420252</v>
      </c>
      <c r="C3461">
        <v>150000000</v>
      </c>
      <c r="D3461">
        <f t="shared" si="108"/>
        <v>-30579748</v>
      </c>
      <c r="E3461">
        <f t="shared" si="109"/>
        <v>-20.386498666666668</v>
      </c>
    </row>
    <row r="3462" spans="1:5" x14ac:dyDescent="0.3">
      <c r="A3462" t="s">
        <v>24768</v>
      </c>
      <c r="B3462">
        <v>39380442</v>
      </c>
      <c r="C3462">
        <v>70000000</v>
      </c>
      <c r="D3462">
        <f t="shared" si="108"/>
        <v>-30619558</v>
      </c>
      <c r="E3462">
        <f t="shared" si="109"/>
        <v>-43.742225714285716</v>
      </c>
    </row>
    <row r="3463" spans="1:5" x14ac:dyDescent="0.3">
      <c r="A3463" t="s">
        <v>25620</v>
      </c>
      <c r="B3463">
        <v>1304837</v>
      </c>
      <c r="C3463">
        <v>32000000</v>
      </c>
      <c r="D3463">
        <f t="shared" si="108"/>
        <v>-30695163</v>
      </c>
      <c r="E3463">
        <f t="shared" si="109"/>
        <v>-95.922384375000007</v>
      </c>
    </row>
    <row r="3464" spans="1:5" x14ac:dyDescent="0.3">
      <c r="A3464" t="s">
        <v>24585</v>
      </c>
      <c r="B3464">
        <v>53215979</v>
      </c>
      <c r="C3464">
        <v>84000000</v>
      </c>
      <c r="D3464">
        <f t="shared" si="108"/>
        <v>-30784021</v>
      </c>
      <c r="E3464">
        <f t="shared" si="109"/>
        <v>-36.647644047619046</v>
      </c>
    </row>
    <row r="3465" spans="1:5" x14ac:dyDescent="0.3">
      <c r="A3465" t="s">
        <v>24907</v>
      </c>
      <c r="B3465">
        <v>29136626</v>
      </c>
      <c r="C3465">
        <v>60000000</v>
      </c>
      <c r="D3465">
        <f t="shared" si="108"/>
        <v>-30863374</v>
      </c>
      <c r="E3465">
        <f t="shared" si="109"/>
        <v>-51.43895666666667</v>
      </c>
    </row>
    <row r="3466" spans="1:5" x14ac:dyDescent="0.3">
      <c r="A3466" t="s">
        <v>25259</v>
      </c>
      <c r="B3466">
        <v>84961</v>
      </c>
      <c r="C3466">
        <v>31000000</v>
      </c>
      <c r="D3466">
        <f t="shared" si="108"/>
        <v>-30915039</v>
      </c>
      <c r="E3466">
        <f t="shared" si="109"/>
        <v>-99.725932258064518</v>
      </c>
    </row>
    <row r="3467" spans="1:5" x14ac:dyDescent="0.3">
      <c r="A3467" t="s">
        <v>24385</v>
      </c>
      <c r="B3467">
        <v>89021735</v>
      </c>
      <c r="C3467">
        <v>120000000</v>
      </c>
      <c r="D3467">
        <f t="shared" si="108"/>
        <v>-30978265</v>
      </c>
      <c r="E3467">
        <f t="shared" si="109"/>
        <v>-25.815220833333335</v>
      </c>
    </row>
    <row r="3468" spans="1:5" x14ac:dyDescent="0.3">
      <c r="A3468" t="s">
        <v>24943</v>
      </c>
      <c r="B3468">
        <v>25528495</v>
      </c>
      <c r="C3468">
        <v>57000000</v>
      </c>
      <c r="D3468">
        <f t="shared" si="108"/>
        <v>-31471505</v>
      </c>
      <c r="E3468">
        <f t="shared" si="109"/>
        <v>-55.213166666666666</v>
      </c>
    </row>
    <row r="3469" spans="1:5" x14ac:dyDescent="0.3">
      <c r="A3469" t="s">
        <v>25155</v>
      </c>
      <c r="B3469">
        <v>15519841</v>
      </c>
      <c r="C3469">
        <v>47000000</v>
      </c>
      <c r="D3469">
        <f t="shared" si="108"/>
        <v>-31480159</v>
      </c>
      <c r="E3469">
        <f t="shared" si="109"/>
        <v>-66.979061702127666</v>
      </c>
    </row>
    <row r="3470" spans="1:5" x14ac:dyDescent="0.3">
      <c r="A3470" t="s">
        <v>24769</v>
      </c>
      <c r="B3470">
        <v>37516013</v>
      </c>
      <c r="C3470">
        <v>69000000</v>
      </c>
      <c r="D3470">
        <f t="shared" si="108"/>
        <v>-31483987</v>
      </c>
      <c r="E3470">
        <f t="shared" si="109"/>
        <v>-45.628966666666663</v>
      </c>
    </row>
    <row r="3471" spans="1:5" x14ac:dyDescent="0.3">
      <c r="A3471" t="s">
        <v>25116</v>
      </c>
      <c r="B3471">
        <v>18472363</v>
      </c>
      <c r="C3471">
        <v>50000000</v>
      </c>
      <c r="D3471">
        <f t="shared" si="108"/>
        <v>-31527637</v>
      </c>
      <c r="E3471">
        <f t="shared" si="109"/>
        <v>-63.055273999999997</v>
      </c>
    </row>
    <row r="3472" spans="1:5" x14ac:dyDescent="0.3">
      <c r="A3472" t="s">
        <v>24173</v>
      </c>
      <c r="B3472">
        <v>168368427</v>
      </c>
      <c r="C3472">
        <v>200000000</v>
      </c>
      <c r="D3472">
        <f t="shared" si="108"/>
        <v>-31631573</v>
      </c>
      <c r="E3472">
        <f t="shared" si="109"/>
        <v>-15.815786500000002</v>
      </c>
    </row>
    <row r="3473" spans="1:5" x14ac:dyDescent="0.3">
      <c r="A3473" t="s">
        <v>24738</v>
      </c>
      <c r="B3473">
        <v>38345403</v>
      </c>
      <c r="C3473">
        <v>70000000</v>
      </c>
      <c r="D3473">
        <f t="shared" si="108"/>
        <v>-31654597</v>
      </c>
      <c r="E3473">
        <f t="shared" si="109"/>
        <v>-45.220852857142859</v>
      </c>
    </row>
    <row r="3474" spans="1:5" x14ac:dyDescent="0.3">
      <c r="A3474" t="s">
        <v>24803</v>
      </c>
      <c r="B3474">
        <v>33328051</v>
      </c>
      <c r="C3474">
        <v>65000000</v>
      </c>
      <c r="D3474">
        <f t="shared" si="108"/>
        <v>-31671949</v>
      </c>
      <c r="E3474">
        <f t="shared" si="109"/>
        <v>-48.726075384615385</v>
      </c>
    </row>
    <row r="3475" spans="1:5" x14ac:dyDescent="0.3">
      <c r="A3475" t="s">
        <v>24505</v>
      </c>
      <c r="B3475">
        <v>58229120</v>
      </c>
      <c r="C3475">
        <v>90000000</v>
      </c>
      <c r="D3475">
        <f t="shared" si="108"/>
        <v>-31770880</v>
      </c>
      <c r="E3475">
        <f t="shared" si="109"/>
        <v>-35.300977777777774</v>
      </c>
    </row>
    <row r="3476" spans="1:5" x14ac:dyDescent="0.3">
      <c r="A3476" t="s">
        <v>24574</v>
      </c>
      <c r="B3476">
        <v>33048353</v>
      </c>
      <c r="C3476">
        <v>65000000</v>
      </c>
      <c r="D3476">
        <f t="shared" si="108"/>
        <v>-31951647</v>
      </c>
      <c r="E3476">
        <f t="shared" si="109"/>
        <v>-49.156379999999999</v>
      </c>
    </row>
    <row r="3477" spans="1:5" x14ac:dyDescent="0.3">
      <c r="A3477" t="s">
        <v>24742</v>
      </c>
      <c r="B3477">
        <v>28031250</v>
      </c>
      <c r="C3477">
        <v>60000000</v>
      </c>
      <c r="D3477">
        <f t="shared" si="108"/>
        <v>-31968750</v>
      </c>
      <c r="E3477">
        <f t="shared" si="109"/>
        <v>-53.28125</v>
      </c>
    </row>
    <row r="3478" spans="1:5" x14ac:dyDescent="0.3">
      <c r="A3478" t="s">
        <v>25418</v>
      </c>
      <c r="B3478">
        <v>6594136</v>
      </c>
      <c r="C3478">
        <v>38600000</v>
      </c>
      <c r="D3478">
        <f t="shared" si="108"/>
        <v>-32005864</v>
      </c>
      <c r="E3478">
        <f t="shared" si="109"/>
        <v>-82.916746113989632</v>
      </c>
    </row>
    <row r="3479" spans="1:5" x14ac:dyDescent="0.3">
      <c r="A3479" t="s">
        <v>24739</v>
      </c>
      <c r="B3479">
        <v>37901509</v>
      </c>
      <c r="C3479">
        <v>70000000</v>
      </c>
      <c r="D3479">
        <f t="shared" si="108"/>
        <v>-32098491</v>
      </c>
      <c r="E3479">
        <f t="shared" si="109"/>
        <v>-45.854987142857148</v>
      </c>
    </row>
    <row r="3480" spans="1:5" x14ac:dyDescent="0.3">
      <c r="A3480" t="s">
        <v>25147</v>
      </c>
      <c r="B3480">
        <v>25900000</v>
      </c>
      <c r="C3480">
        <v>58000000</v>
      </c>
      <c r="D3480">
        <f t="shared" si="108"/>
        <v>-32100000</v>
      </c>
      <c r="E3480">
        <f t="shared" si="109"/>
        <v>-55.344827586206904</v>
      </c>
    </row>
    <row r="3481" spans="1:5" x14ac:dyDescent="0.3">
      <c r="A3481" t="s">
        <v>25016</v>
      </c>
      <c r="B3481">
        <v>22843047</v>
      </c>
      <c r="C3481">
        <v>55000000</v>
      </c>
      <c r="D3481">
        <f t="shared" si="108"/>
        <v>-32156953</v>
      </c>
      <c r="E3481">
        <f t="shared" si="109"/>
        <v>-58.467187272727273</v>
      </c>
    </row>
    <row r="3482" spans="1:5" x14ac:dyDescent="0.3">
      <c r="A3482" t="s">
        <v>24754</v>
      </c>
      <c r="B3482">
        <v>37760080</v>
      </c>
      <c r="C3482">
        <v>70000000</v>
      </c>
      <c r="D3482">
        <f t="shared" si="108"/>
        <v>-32239920</v>
      </c>
      <c r="E3482">
        <f t="shared" si="109"/>
        <v>-46.057028571428575</v>
      </c>
    </row>
    <row r="3483" spans="1:5" x14ac:dyDescent="0.3">
      <c r="A3483" t="s">
        <v>24624</v>
      </c>
      <c r="B3483">
        <v>37754208</v>
      </c>
      <c r="C3483">
        <v>70000000</v>
      </c>
      <c r="D3483">
        <f t="shared" si="108"/>
        <v>-32245792</v>
      </c>
      <c r="E3483">
        <f t="shared" si="109"/>
        <v>-46.065417142857143</v>
      </c>
    </row>
    <row r="3484" spans="1:5" x14ac:dyDescent="0.3">
      <c r="A3484" t="s">
        <v>25749</v>
      </c>
      <c r="B3484">
        <v>7689458</v>
      </c>
      <c r="C3484">
        <v>40000000</v>
      </c>
      <c r="D3484">
        <f t="shared" si="108"/>
        <v>-32310542</v>
      </c>
      <c r="E3484">
        <f t="shared" si="109"/>
        <v>-80.776354999999995</v>
      </c>
    </row>
    <row r="3485" spans="1:5" x14ac:dyDescent="0.3">
      <c r="A3485" t="s">
        <v>24451</v>
      </c>
      <c r="B3485">
        <v>67631157</v>
      </c>
      <c r="C3485">
        <v>100000000</v>
      </c>
      <c r="D3485">
        <f t="shared" si="108"/>
        <v>-32368843</v>
      </c>
      <c r="E3485">
        <f t="shared" si="109"/>
        <v>-32.368843000000005</v>
      </c>
    </row>
    <row r="3486" spans="1:5" x14ac:dyDescent="0.3">
      <c r="A3486" t="s">
        <v>24804</v>
      </c>
      <c r="B3486">
        <v>32598931</v>
      </c>
      <c r="C3486">
        <v>65000000</v>
      </c>
      <c r="D3486">
        <f t="shared" si="108"/>
        <v>-32401069</v>
      </c>
      <c r="E3486">
        <f t="shared" si="109"/>
        <v>-49.84779846153846</v>
      </c>
    </row>
    <row r="3487" spans="1:5" x14ac:dyDescent="0.3">
      <c r="A3487" t="s">
        <v>24919</v>
      </c>
      <c r="B3487">
        <v>22362500</v>
      </c>
      <c r="C3487">
        <v>55000000</v>
      </c>
      <c r="D3487">
        <f t="shared" si="108"/>
        <v>-32637500</v>
      </c>
      <c r="E3487">
        <f t="shared" si="109"/>
        <v>-59.340909090909086</v>
      </c>
    </row>
    <row r="3488" spans="1:5" x14ac:dyDescent="0.3">
      <c r="A3488" t="s">
        <v>24762</v>
      </c>
      <c r="B3488">
        <v>35324232</v>
      </c>
      <c r="C3488">
        <v>68000000</v>
      </c>
      <c r="D3488">
        <f t="shared" si="108"/>
        <v>-32675768</v>
      </c>
      <c r="E3488">
        <f t="shared" si="109"/>
        <v>-48.052599999999998</v>
      </c>
    </row>
    <row r="3489" spans="1:5" x14ac:dyDescent="0.3">
      <c r="A3489" t="s">
        <v>24646</v>
      </c>
      <c r="B3489">
        <v>67286731</v>
      </c>
      <c r="C3489">
        <v>100000000</v>
      </c>
      <c r="D3489">
        <f t="shared" si="108"/>
        <v>-32713269</v>
      </c>
      <c r="E3489">
        <f t="shared" si="109"/>
        <v>-32.713268999999997</v>
      </c>
    </row>
    <row r="3490" spans="1:5" x14ac:dyDescent="0.3">
      <c r="A3490" t="s">
        <v>25221</v>
      </c>
      <c r="B3490">
        <v>7262288</v>
      </c>
      <c r="C3490">
        <v>40000000</v>
      </c>
      <c r="D3490">
        <f t="shared" si="108"/>
        <v>-32737712</v>
      </c>
      <c r="E3490">
        <f t="shared" si="109"/>
        <v>-81.844279999999998</v>
      </c>
    </row>
    <row r="3491" spans="1:5" x14ac:dyDescent="0.3">
      <c r="A3491" t="s">
        <v>25562</v>
      </c>
      <c r="B3491">
        <v>2221994</v>
      </c>
      <c r="C3491">
        <v>35000000</v>
      </c>
      <c r="D3491">
        <f t="shared" si="108"/>
        <v>-32778006</v>
      </c>
      <c r="E3491">
        <f t="shared" si="109"/>
        <v>-93.651445714285714</v>
      </c>
    </row>
    <row r="3492" spans="1:5" x14ac:dyDescent="0.3">
      <c r="A3492" t="s">
        <v>25607</v>
      </c>
      <c r="B3492">
        <v>99462</v>
      </c>
      <c r="C3492">
        <v>33000000</v>
      </c>
      <c r="D3492">
        <f t="shared" si="108"/>
        <v>-32900538</v>
      </c>
      <c r="E3492">
        <f t="shared" si="109"/>
        <v>-99.698599999999999</v>
      </c>
    </row>
    <row r="3493" spans="1:5" x14ac:dyDescent="0.3">
      <c r="A3493" t="s">
        <v>24814</v>
      </c>
      <c r="B3493">
        <v>31054924</v>
      </c>
      <c r="C3493">
        <v>64000000</v>
      </c>
      <c r="D3493">
        <f t="shared" si="108"/>
        <v>-32945076</v>
      </c>
      <c r="E3493">
        <f t="shared" si="109"/>
        <v>-51.476681249999999</v>
      </c>
    </row>
    <row r="3494" spans="1:5" x14ac:dyDescent="0.3">
      <c r="A3494" t="s">
        <v>25744</v>
      </c>
      <c r="B3494">
        <v>12026670</v>
      </c>
      <c r="C3494">
        <v>45000000</v>
      </c>
      <c r="D3494">
        <f t="shared" si="108"/>
        <v>-32973330</v>
      </c>
      <c r="E3494">
        <f t="shared" si="109"/>
        <v>-73.27406666666667</v>
      </c>
    </row>
    <row r="3495" spans="1:5" x14ac:dyDescent="0.3">
      <c r="A3495" t="s">
        <v>25464</v>
      </c>
      <c r="B3495">
        <v>2954405</v>
      </c>
      <c r="C3495">
        <v>36000000</v>
      </c>
      <c r="D3495">
        <f t="shared" si="108"/>
        <v>-33045595</v>
      </c>
      <c r="E3495">
        <f t="shared" si="109"/>
        <v>-91.79331944444445</v>
      </c>
    </row>
    <row r="3496" spans="1:5" x14ac:dyDescent="0.3">
      <c r="A3496" t="s">
        <v>24939</v>
      </c>
      <c r="B3496">
        <v>36931089</v>
      </c>
      <c r="C3496">
        <v>70000000</v>
      </c>
      <c r="D3496">
        <f t="shared" si="108"/>
        <v>-33068911</v>
      </c>
      <c r="E3496">
        <f t="shared" si="109"/>
        <v>-47.241301428571433</v>
      </c>
    </row>
    <row r="3497" spans="1:5" x14ac:dyDescent="0.3">
      <c r="A3497" t="s">
        <v>25409</v>
      </c>
      <c r="B3497">
        <v>5881504</v>
      </c>
      <c r="C3497">
        <v>39000000</v>
      </c>
      <c r="D3497">
        <f t="shared" si="108"/>
        <v>-33118496</v>
      </c>
      <c r="E3497">
        <f t="shared" si="109"/>
        <v>-84.919220512820516</v>
      </c>
    </row>
    <row r="3498" spans="1:5" x14ac:dyDescent="0.3">
      <c r="A3498" t="s">
        <v>25121</v>
      </c>
      <c r="B3498">
        <v>16671505</v>
      </c>
      <c r="C3498">
        <v>50000000</v>
      </c>
      <c r="D3498">
        <f t="shared" si="108"/>
        <v>-33328495</v>
      </c>
      <c r="E3498">
        <f t="shared" si="109"/>
        <v>-66.656990000000008</v>
      </c>
    </row>
    <row r="3499" spans="1:5" x14ac:dyDescent="0.3">
      <c r="A3499" t="s">
        <v>24909</v>
      </c>
      <c r="B3499">
        <v>26616590</v>
      </c>
      <c r="C3499">
        <v>60000000</v>
      </c>
      <c r="D3499">
        <f t="shared" si="108"/>
        <v>-33383410</v>
      </c>
      <c r="E3499">
        <f t="shared" si="109"/>
        <v>-55.639016666666663</v>
      </c>
    </row>
    <row r="3500" spans="1:5" x14ac:dyDescent="0.3">
      <c r="A3500" t="s">
        <v>24302</v>
      </c>
      <c r="B3500">
        <v>111505642</v>
      </c>
      <c r="C3500">
        <v>145000000</v>
      </c>
      <c r="D3500">
        <f t="shared" si="108"/>
        <v>-33494358</v>
      </c>
      <c r="E3500">
        <f t="shared" si="109"/>
        <v>-23.099557241379308</v>
      </c>
    </row>
    <row r="3501" spans="1:5" x14ac:dyDescent="0.3">
      <c r="A3501" t="s">
        <v>24980</v>
      </c>
      <c r="B3501">
        <v>34350553</v>
      </c>
      <c r="C3501">
        <v>68000000</v>
      </c>
      <c r="D3501">
        <f t="shared" si="108"/>
        <v>-33649447</v>
      </c>
      <c r="E3501">
        <f t="shared" si="109"/>
        <v>-49.484480882352941</v>
      </c>
    </row>
    <row r="3502" spans="1:5" x14ac:dyDescent="0.3">
      <c r="A3502" t="s">
        <v>24908</v>
      </c>
      <c r="B3502">
        <v>26288320</v>
      </c>
      <c r="C3502">
        <v>60000000</v>
      </c>
      <c r="D3502">
        <f t="shared" si="108"/>
        <v>-33711680</v>
      </c>
      <c r="E3502">
        <f t="shared" si="109"/>
        <v>-56.186133333333331</v>
      </c>
    </row>
    <row r="3503" spans="1:5" x14ac:dyDescent="0.3">
      <c r="A3503" t="s">
        <v>25119</v>
      </c>
      <c r="B3503">
        <v>21283440</v>
      </c>
      <c r="C3503">
        <v>55000000</v>
      </c>
      <c r="D3503">
        <f t="shared" si="108"/>
        <v>-33716560</v>
      </c>
      <c r="E3503">
        <f t="shared" si="109"/>
        <v>-61.302836363636359</v>
      </c>
    </row>
    <row r="3504" spans="1:5" x14ac:dyDescent="0.3">
      <c r="A3504" t="s">
        <v>25269</v>
      </c>
      <c r="B3504">
        <v>7204138</v>
      </c>
      <c r="C3504">
        <v>41000000</v>
      </c>
      <c r="D3504">
        <f t="shared" si="108"/>
        <v>-33795862</v>
      </c>
      <c r="E3504">
        <f t="shared" si="109"/>
        <v>-82.428931707317076</v>
      </c>
    </row>
    <row r="3505" spans="1:5" x14ac:dyDescent="0.3">
      <c r="A3505" t="s">
        <v>25217</v>
      </c>
      <c r="B3505">
        <v>11146409</v>
      </c>
      <c r="C3505">
        <v>45000000</v>
      </c>
      <c r="D3505">
        <f t="shared" si="108"/>
        <v>-33853591</v>
      </c>
      <c r="E3505">
        <f t="shared" si="109"/>
        <v>-75.230202222222218</v>
      </c>
    </row>
    <row r="3506" spans="1:5" x14ac:dyDescent="0.3">
      <c r="A3506" t="s">
        <v>25468</v>
      </c>
      <c r="B3506">
        <v>2126511</v>
      </c>
      <c r="C3506">
        <v>36000000</v>
      </c>
      <c r="D3506">
        <f t="shared" si="108"/>
        <v>-33873489</v>
      </c>
      <c r="E3506">
        <f t="shared" si="109"/>
        <v>-94.093024999999997</v>
      </c>
    </row>
    <row r="3507" spans="1:5" x14ac:dyDescent="0.3">
      <c r="A3507" t="s">
        <v>25389</v>
      </c>
      <c r="B3507">
        <v>6114237</v>
      </c>
      <c r="C3507">
        <v>40000000</v>
      </c>
      <c r="D3507">
        <f t="shared" si="108"/>
        <v>-33885763</v>
      </c>
      <c r="E3507">
        <f t="shared" si="109"/>
        <v>-84.714407499999993</v>
      </c>
    </row>
    <row r="3508" spans="1:5" x14ac:dyDescent="0.3">
      <c r="A3508">
        <v>2012</v>
      </c>
      <c r="B3508">
        <v>166112167</v>
      </c>
      <c r="C3508">
        <v>200000000</v>
      </c>
      <c r="D3508">
        <f t="shared" si="108"/>
        <v>-33887833</v>
      </c>
      <c r="E3508">
        <f t="shared" si="109"/>
        <v>-16.9439165</v>
      </c>
    </row>
    <row r="3509" spans="1:5" x14ac:dyDescent="0.3">
      <c r="A3509" t="s">
        <v>24414</v>
      </c>
      <c r="B3509">
        <v>71017784</v>
      </c>
      <c r="C3509">
        <v>105000000</v>
      </c>
      <c r="D3509">
        <f t="shared" si="108"/>
        <v>-33982216</v>
      </c>
      <c r="E3509">
        <f t="shared" si="109"/>
        <v>-32.364015238095242</v>
      </c>
    </row>
    <row r="3510" spans="1:5" x14ac:dyDescent="0.3">
      <c r="A3510" t="s">
        <v>25580</v>
      </c>
      <c r="B3510">
        <v>4091</v>
      </c>
      <c r="C3510">
        <v>34000000</v>
      </c>
      <c r="D3510">
        <f t="shared" si="108"/>
        <v>-33995909</v>
      </c>
      <c r="E3510">
        <f t="shared" si="109"/>
        <v>-99.987967647058824</v>
      </c>
    </row>
    <row r="3511" spans="1:5" x14ac:dyDescent="0.3">
      <c r="A3511" t="s">
        <v>25234</v>
      </c>
      <c r="B3511">
        <v>5773519</v>
      </c>
      <c r="C3511">
        <v>40000000</v>
      </c>
      <c r="D3511">
        <f t="shared" si="108"/>
        <v>-34226481</v>
      </c>
      <c r="E3511">
        <f t="shared" si="109"/>
        <v>-85.566202500000003</v>
      </c>
    </row>
    <row r="3512" spans="1:5" x14ac:dyDescent="0.3">
      <c r="A3512" t="s">
        <v>24777</v>
      </c>
      <c r="B3512">
        <v>33685268</v>
      </c>
      <c r="C3512">
        <v>68000000</v>
      </c>
      <c r="D3512">
        <f t="shared" si="108"/>
        <v>-34314732</v>
      </c>
      <c r="E3512">
        <f t="shared" si="109"/>
        <v>-50.462841176470583</v>
      </c>
    </row>
    <row r="3513" spans="1:5" x14ac:dyDescent="0.3">
      <c r="A3513" t="s">
        <v>25564</v>
      </c>
      <c r="B3513">
        <v>630779</v>
      </c>
      <c r="C3513">
        <v>35000000</v>
      </c>
      <c r="D3513">
        <f t="shared" si="108"/>
        <v>-34369221</v>
      </c>
      <c r="E3513">
        <f t="shared" si="109"/>
        <v>-98.197774285714289</v>
      </c>
    </row>
    <row r="3514" spans="1:5" x14ac:dyDescent="0.3">
      <c r="A3514" t="s">
        <v>24439</v>
      </c>
      <c r="B3514">
        <v>65452312</v>
      </c>
      <c r="C3514">
        <v>100000000</v>
      </c>
      <c r="D3514">
        <f t="shared" si="108"/>
        <v>-34547688</v>
      </c>
      <c r="E3514">
        <f t="shared" si="109"/>
        <v>-34.547688000000001</v>
      </c>
    </row>
    <row r="3515" spans="1:5" x14ac:dyDescent="0.3">
      <c r="A3515" t="s">
        <v>25403</v>
      </c>
      <c r="B3515">
        <v>4563029</v>
      </c>
      <c r="C3515">
        <v>39200000</v>
      </c>
      <c r="D3515">
        <f t="shared" si="108"/>
        <v>-34636971</v>
      </c>
      <c r="E3515">
        <f t="shared" si="109"/>
        <v>-88.359619897959192</v>
      </c>
    </row>
    <row r="3516" spans="1:5" x14ac:dyDescent="0.3">
      <c r="A3516" t="s">
        <v>25570</v>
      </c>
      <c r="B3516">
        <v>183125</v>
      </c>
      <c r="C3516">
        <v>35000000</v>
      </c>
      <c r="D3516">
        <f t="shared" si="108"/>
        <v>-34816875</v>
      </c>
      <c r="E3516">
        <f t="shared" si="109"/>
        <v>-99.476785714285711</v>
      </c>
    </row>
    <row r="3517" spans="1:5" x14ac:dyDescent="0.3">
      <c r="A3517" t="s">
        <v>25471</v>
      </c>
      <c r="B3517">
        <v>1068392</v>
      </c>
      <c r="C3517">
        <v>36000000</v>
      </c>
      <c r="D3517">
        <f t="shared" si="108"/>
        <v>-34931608</v>
      </c>
      <c r="E3517">
        <f t="shared" si="109"/>
        <v>-97.032244444444444</v>
      </c>
    </row>
    <row r="3518" spans="1:5" x14ac:dyDescent="0.3">
      <c r="A3518" t="s">
        <v>27397</v>
      </c>
      <c r="B3518">
        <v>49413</v>
      </c>
      <c r="C3518">
        <v>35000000</v>
      </c>
      <c r="D3518">
        <f t="shared" si="108"/>
        <v>-34950587</v>
      </c>
      <c r="E3518">
        <f t="shared" si="109"/>
        <v>-99.858820000000009</v>
      </c>
    </row>
    <row r="3519" spans="1:5" x14ac:dyDescent="0.3">
      <c r="A3519" t="s">
        <v>25390</v>
      </c>
      <c r="B3519">
        <v>4835968</v>
      </c>
      <c r="C3519">
        <v>40000000</v>
      </c>
      <c r="D3519">
        <f t="shared" si="108"/>
        <v>-35164032</v>
      </c>
      <c r="E3519">
        <f t="shared" si="109"/>
        <v>-87.910080000000008</v>
      </c>
    </row>
    <row r="3520" spans="1:5" x14ac:dyDescent="0.3">
      <c r="A3520" t="s">
        <v>25391</v>
      </c>
      <c r="B3520">
        <v>4777007</v>
      </c>
      <c r="C3520">
        <v>40000000</v>
      </c>
      <c r="D3520">
        <f t="shared" si="108"/>
        <v>-35222993</v>
      </c>
      <c r="E3520">
        <f t="shared" si="109"/>
        <v>-88.057482499999992</v>
      </c>
    </row>
    <row r="3521" spans="1:5" x14ac:dyDescent="0.3">
      <c r="A3521" t="s">
        <v>24765</v>
      </c>
      <c r="B3521">
        <v>29655590</v>
      </c>
      <c r="C3521">
        <v>65000000</v>
      </c>
      <c r="D3521">
        <f t="shared" si="108"/>
        <v>-35344410</v>
      </c>
      <c r="E3521">
        <f t="shared" si="109"/>
        <v>-54.376015384615386</v>
      </c>
    </row>
    <row r="3522" spans="1:5" x14ac:dyDescent="0.3">
      <c r="A3522" t="s">
        <v>25534</v>
      </c>
      <c r="B3522">
        <v>19389454</v>
      </c>
      <c r="C3522">
        <v>55000000</v>
      </c>
      <c r="D3522">
        <f t="shared" ref="D3522:D3585" si="110">B3522-C3522</f>
        <v>-35610546</v>
      </c>
      <c r="E3522">
        <f t="shared" ref="E3522:E3585" si="111">(D3522/C3522)*100</f>
        <v>-64.746447272727266</v>
      </c>
    </row>
    <row r="3523" spans="1:5" x14ac:dyDescent="0.3">
      <c r="A3523" t="s">
        <v>25743</v>
      </c>
      <c r="B3523">
        <v>9353573</v>
      </c>
      <c r="C3523">
        <v>45000000</v>
      </c>
      <c r="D3523">
        <f t="shared" si="110"/>
        <v>-35646427</v>
      </c>
      <c r="E3523">
        <f t="shared" si="111"/>
        <v>-79.214282222222224</v>
      </c>
    </row>
    <row r="3524" spans="1:5" x14ac:dyDescent="0.3">
      <c r="A3524" t="s">
        <v>24684</v>
      </c>
      <c r="B3524">
        <v>39251128</v>
      </c>
      <c r="C3524">
        <v>75000000</v>
      </c>
      <c r="D3524">
        <f t="shared" si="110"/>
        <v>-35748872</v>
      </c>
      <c r="E3524">
        <f t="shared" si="111"/>
        <v>-47.665162666666667</v>
      </c>
    </row>
    <row r="3525" spans="1:5" x14ac:dyDescent="0.3">
      <c r="A3525" t="s">
        <v>24288</v>
      </c>
      <c r="B3525">
        <v>114053579</v>
      </c>
      <c r="C3525">
        <v>150000000</v>
      </c>
      <c r="D3525">
        <f t="shared" si="110"/>
        <v>-35946421</v>
      </c>
      <c r="E3525">
        <f t="shared" si="111"/>
        <v>-23.964280666666667</v>
      </c>
    </row>
    <row r="3526" spans="1:5" x14ac:dyDescent="0.3">
      <c r="A3526" t="s">
        <v>24513</v>
      </c>
      <c r="B3526">
        <v>84037039</v>
      </c>
      <c r="C3526">
        <v>120000000</v>
      </c>
      <c r="D3526">
        <f t="shared" si="110"/>
        <v>-35962961</v>
      </c>
      <c r="E3526">
        <f t="shared" si="111"/>
        <v>-29.969134166666667</v>
      </c>
    </row>
    <row r="3527" spans="1:5" x14ac:dyDescent="0.3">
      <c r="A3527" t="s">
        <v>24991</v>
      </c>
      <c r="B3527">
        <v>25857987</v>
      </c>
      <c r="C3527">
        <v>62000000</v>
      </c>
      <c r="D3527">
        <f t="shared" si="110"/>
        <v>-36142013</v>
      </c>
      <c r="E3527">
        <f t="shared" si="111"/>
        <v>-58.293569354838716</v>
      </c>
    </row>
    <row r="3528" spans="1:5" x14ac:dyDescent="0.3">
      <c r="A3528" t="s">
        <v>24988</v>
      </c>
      <c r="B3528">
        <v>18573791</v>
      </c>
      <c r="C3528">
        <v>55000000</v>
      </c>
      <c r="D3528">
        <f t="shared" si="110"/>
        <v>-36426209</v>
      </c>
      <c r="E3528">
        <f t="shared" si="111"/>
        <v>-66.229470909090907</v>
      </c>
    </row>
    <row r="3529" spans="1:5" x14ac:dyDescent="0.3">
      <c r="A3529" t="s">
        <v>25215</v>
      </c>
      <c r="B3529">
        <v>13560960</v>
      </c>
      <c r="C3529">
        <v>50000000</v>
      </c>
      <c r="D3529">
        <f t="shared" si="110"/>
        <v>-36439040</v>
      </c>
      <c r="E3529">
        <f t="shared" si="111"/>
        <v>-72.878079999999997</v>
      </c>
    </row>
    <row r="3530" spans="1:5" x14ac:dyDescent="0.3">
      <c r="A3530" t="s">
        <v>25161</v>
      </c>
      <c r="B3530">
        <v>10539414</v>
      </c>
      <c r="C3530">
        <v>47000000</v>
      </c>
      <c r="D3530">
        <f t="shared" si="110"/>
        <v>-36460586</v>
      </c>
      <c r="E3530">
        <f t="shared" si="111"/>
        <v>-77.575714893617018</v>
      </c>
    </row>
    <row r="3531" spans="1:5" x14ac:dyDescent="0.3">
      <c r="A3531" t="s">
        <v>24745</v>
      </c>
      <c r="B3531">
        <v>38509342</v>
      </c>
      <c r="C3531">
        <v>75000000</v>
      </c>
      <c r="D3531">
        <f t="shared" si="110"/>
        <v>-36490658</v>
      </c>
      <c r="E3531">
        <f t="shared" si="111"/>
        <v>-48.654210666666664</v>
      </c>
    </row>
    <row r="3532" spans="1:5" x14ac:dyDescent="0.3">
      <c r="A3532" t="s">
        <v>25374</v>
      </c>
      <c r="B3532">
        <v>14375181</v>
      </c>
      <c r="C3532">
        <v>51000000</v>
      </c>
      <c r="D3532">
        <f t="shared" si="110"/>
        <v>-36624819</v>
      </c>
      <c r="E3532">
        <f t="shared" si="111"/>
        <v>-71.813370588235287</v>
      </c>
    </row>
    <row r="3533" spans="1:5" x14ac:dyDescent="0.3">
      <c r="A3533" t="s">
        <v>24898</v>
      </c>
      <c r="B3533">
        <v>43290977</v>
      </c>
      <c r="C3533">
        <v>80000000</v>
      </c>
      <c r="D3533">
        <f t="shared" si="110"/>
        <v>-36709023</v>
      </c>
      <c r="E3533">
        <f t="shared" si="111"/>
        <v>-45.886278749999995</v>
      </c>
    </row>
    <row r="3534" spans="1:5" x14ac:dyDescent="0.3">
      <c r="A3534" t="s">
        <v>25224</v>
      </c>
      <c r="B3534">
        <v>8129455</v>
      </c>
      <c r="C3534">
        <v>45000000</v>
      </c>
      <c r="D3534">
        <f t="shared" si="110"/>
        <v>-36870545</v>
      </c>
      <c r="E3534">
        <f t="shared" si="111"/>
        <v>-81.934544444444441</v>
      </c>
    </row>
    <row r="3535" spans="1:5" x14ac:dyDescent="0.3">
      <c r="A3535" t="s">
        <v>24743</v>
      </c>
      <c r="B3535">
        <v>33105600</v>
      </c>
      <c r="C3535">
        <v>70000000</v>
      </c>
      <c r="D3535">
        <f t="shared" si="110"/>
        <v>-36894400</v>
      </c>
      <c r="E3535">
        <f t="shared" si="111"/>
        <v>-52.70628571428572</v>
      </c>
    </row>
    <row r="3536" spans="1:5" x14ac:dyDescent="0.3">
      <c r="A3536" t="s">
        <v>24805</v>
      </c>
      <c r="B3536">
        <v>28045540</v>
      </c>
      <c r="C3536">
        <v>65000000</v>
      </c>
      <c r="D3536">
        <f t="shared" si="110"/>
        <v>-36954460</v>
      </c>
      <c r="E3536">
        <f t="shared" si="111"/>
        <v>-56.853015384615382</v>
      </c>
    </row>
    <row r="3537" spans="1:5" x14ac:dyDescent="0.3">
      <c r="A3537" t="s">
        <v>25218</v>
      </c>
      <c r="B3537">
        <v>7916887</v>
      </c>
      <c r="C3537">
        <v>45000000</v>
      </c>
      <c r="D3537">
        <f t="shared" si="110"/>
        <v>-37083113</v>
      </c>
      <c r="E3537">
        <f t="shared" si="111"/>
        <v>-82.406917777777778</v>
      </c>
    </row>
    <row r="3538" spans="1:5" x14ac:dyDescent="0.3">
      <c r="A3538" t="s">
        <v>25434</v>
      </c>
      <c r="B3538">
        <v>623374</v>
      </c>
      <c r="C3538">
        <v>38000000</v>
      </c>
      <c r="D3538">
        <f t="shared" si="110"/>
        <v>-37376626</v>
      </c>
      <c r="E3538">
        <f t="shared" si="111"/>
        <v>-98.359542105263159</v>
      </c>
    </row>
    <row r="3539" spans="1:5" x14ac:dyDescent="0.3">
      <c r="A3539" t="s">
        <v>24557</v>
      </c>
      <c r="B3539">
        <v>47592825</v>
      </c>
      <c r="C3539">
        <v>85000000</v>
      </c>
      <c r="D3539">
        <f t="shared" si="110"/>
        <v>-37407175</v>
      </c>
      <c r="E3539">
        <f t="shared" si="111"/>
        <v>-44.008441176470583</v>
      </c>
    </row>
    <row r="3540" spans="1:5" x14ac:dyDescent="0.3">
      <c r="A3540" t="s">
        <v>25365</v>
      </c>
      <c r="B3540">
        <v>22433915</v>
      </c>
      <c r="C3540">
        <v>60000000</v>
      </c>
      <c r="D3540">
        <f t="shared" si="110"/>
        <v>-37566085</v>
      </c>
      <c r="E3540">
        <f t="shared" si="111"/>
        <v>-62.610141666666664</v>
      </c>
    </row>
    <row r="3541" spans="1:5" x14ac:dyDescent="0.3">
      <c r="A3541" t="s">
        <v>25366</v>
      </c>
      <c r="B3541">
        <v>22326247</v>
      </c>
      <c r="C3541">
        <v>60000000</v>
      </c>
      <c r="D3541">
        <f t="shared" si="110"/>
        <v>-37673753</v>
      </c>
      <c r="E3541">
        <f t="shared" si="111"/>
        <v>-62.789588333333334</v>
      </c>
    </row>
    <row r="3542" spans="1:5" x14ac:dyDescent="0.3">
      <c r="A3542" t="s">
        <v>25261</v>
      </c>
      <c r="B3542">
        <v>6105175</v>
      </c>
      <c r="C3542">
        <v>44000000</v>
      </c>
      <c r="D3542">
        <f t="shared" si="110"/>
        <v>-37894825</v>
      </c>
      <c r="E3542">
        <f t="shared" si="111"/>
        <v>-86.124602272727273</v>
      </c>
    </row>
    <row r="3543" spans="1:5" x14ac:dyDescent="0.3">
      <c r="A3543" t="s">
        <v>24820</v>
      </c>
      <c r="B3543">
        <v>25052000</v>
      </c>
      <c r="C3543">
        <v>63000000</v>
      </c>
      <c r="D3543">
        <f t="shared" si="110"/>
        <v>-37948000</v>
      </c>
      <c r="E3543">
        <f t="shared" si="111"/>
        <v>-60.234920634920627</v>
      </c>
    </row>
    <row r="3544" spans="1:5" x14ac:dyDescent="0.3">
      <c r="A3544" t="s">
        <v>24680</v>
      </c>
      <c r="B3544">
        <v>42044321</v>
      </c>
      <c r="C3544">
        <v>80000000</v>
      </c>
      <c r="D3544">
        <f t="shared" si="110"/>
        <v>-37955679</v>
      </c>
      <c r="E3544">
        <f t="shared" si="111"/>
        <v>-47.444598749999997</v>
      </c>
    </row>
    <row r="3545" spans="1:5" x14ac:dyDescent="0.3">
      <c r="A3545" t="s">
        <v>24696</v>
      </c>
      <c r="B3545">
        <v>36976367</v>
      </c>
      <c r="C3545">
        <v>75000000</v>
      </c>
      <c r="D3545">
        <f t="shared" si="110"/>
        <v>-38023633</v>
      </c>
      <c r="E3545">
        <f t="shared" si="111"/>
        <v>-50.698177333333341</v>
      </c>
    </row>
    <row r="3546" spans="1:5" x14ac:dyDescent="0.3">
      <c r="A3546" t="s">
        <v>25613</v>
      </c>
      <c r="B3546">
        <v>16640210</v>
      </c>
      <c r="C3546">
        <v>55000000</v>
      </c>
      <c r="D3546">
        <f t="shared" si="110"/>
        <v>-38359790</v>
      </c>
      <c r="E3546">
        <f t="shared" si="111"/>
        <v>-69.745072727272728</v>
      </c>
    </row>
    <row r="3547" spans="1:5" x14ac:dyDescent="0.3">
      <c r="A3547" t="s">
        <v>25219</v>
      </c>
      <c r="B3547">
        <v>6565495</v>
      </c>
      <c r="C3547">
        <v>45000000</v>
      </c>
      <c r="D3547">
        <f t="shared" si="110"/>
        <v>-38434505</v>
      </c>
      <c r="E3547">
        <f t="shared" si="111"/>
        <v>-85.410011111111103</v>
      </c>
    </row>
    <row r="3548" spans="1:5" x14ac:dyDescent="0.3">
      <c r="A3548" t="s">
        <v>24682</v>
      </c>
      <c r="B3548">
        <v>41523271</v>
      </c>
      <c r="C3548">
        <v>80000000</v>
      </c>
      <c r="D3548">
        <f t="shared" si="110"/>
        <v>-38476729</v>
      </c>
      <c r="E3548">
        <f t="shared" si="111"/>
        <v>-48.09591125</v>
      </c>
    </row>
    <row r="3549" spans="1:5" x14ac:dyDescent="0.3">
      <c r="A3549" t="s">
        <v>24990</v>
      </c>
      <c r="B3549">
        <v>16264475</v>
      </c>
      <c r="C3549">
        <v>55000000</v>
      </c>
      <c r="D3549">
        <f t="shared" si="110"/>
        <v>-38735525</v>
      </c>
      <c r="E3549">
        <f t="shared" si="111"/>
        <v>-70.42822727272727</v>
      </c>
    </row>
    <row r="3550" spans="1:5" x14ac:dyDescent="0.3">
      <c r="A3550" t="s">
        <v>24994</v>
      </c>
      <c r="B3550">
        <v>16088610</v>
      </c>
      <c r="C3550">
        <v>55000000</v>
      </c>
      <c r="D3550">
        <f t="shared" si="110"/>
        <v>-38911390</v>
      </c>
      <c r="E3550">
        <f t="shared" si="111"/>
        <v>-70.747981818181813</v>
      </c>
    </row>
    <row r="3551" spans="1:5" x14ac:dyDescent="0.3">
      <c r="A3551" t="s">
        <v>26282</v>
      </c>
      <c r="B3551">
        <v>1027749</v>
      </c>
      <c r="C3551">
        <v>40000000</v>
      </c>
      <c r="D3551">
        <f t="shared" si="110"/>
        <v>-38972251</v>
      </c>
      <c r="E3551">
        <f t="shared" si="111"/>
        <v>-97.4306275</v>
      </c>
    </row>
    <row r="3552" spans="1:5" x14ac:dyDescent="0.3">
      <c r="A3552" t="s">
        <v>24767</v>
      </c>
      <c r="B3552">
        <v>28965197</v>
      </c>
      <c r="C3552">
        <v>68000000</v>
      </c>
      <c r="D3552">
        <f t="shared" si="110"/>
        <v>-39034803</v>
      </c>
      <c r="E3552">
        <f t="shared" si="111"/>
        <v>-57.404122058823525</v>
      </c>
    </row>
    <row r="3553" spans="1:5" x14ac:dyDescent="0.3">
      <c r="A3553" t="s">
        <v>25132</v>
      </c>
      <c r="B3553">
        <v>10706786</v>
      </c>
      <c r="C3553">
        <v>50000000</v>
      </c>
      <c r="D3553">
        <f t="shared" si="110"/>
        <v>-39293214</v>
      </c>
      <c r="E3553">
        <f t="shared" si="111"/>
        <v>-78.586427999999998</v>
      </c>
    </row>
    <row r="3554" spans="1:5" x14ac:dyDescent="0.3">
      <c r="A3554" t="s">
        <v>25262</v>
      </c>
      <c r="B3554">
        <v>5664251</v>
      </c>
      <c r="C3554">
        <v>45000000</v>
      </c>
      <c r="D3554">
        <f t="shared" si="110"/>
        <v>-39335749</v>
      </c>
      <c r="E3554">
        <f t="shared" si="111"/>
        <v>-87.412775555555555</v>
      </c>
    </row>
    <row r="3555" spans="1:5" x14ac:dyDescent="0.3">
      <c r="A3555" t="s">
        <v>25396</v>
      </c>
      <c r="B3555">
        <v>652526</v>
      </c>
      <c r="C3555">
        <v>40000000</v>
      </c>
      <c r="D3555">
        <f t="shared" si="110"/>
        <v>-39347474</v>
      </c>
      <c r="E3555">
        <f t="shared" si="111"/>
        <v>-98.368684999999999</v>
      </c>
    </row>
    <row r="3556" spans="1:5" x14ac:dyDescent="0.3">
      <c r="A3556" t="s">
        <v>24618</v>
      </c>
      <c r="B3556">
        <v>50628009</v>
      </c>
      <c r="C3556">
        <v>90000000</v>
      </c>
      <c r="D3556">
        <f t="shared" si="110"/>
        <v>-39371991</v>
      </c>
      <c r="E3556">
        <f t="shared" si="111"/>
        <v>-43.746656666666667</v>
      </c>
    </row>
    <row r="3557" spans="1:5" x14ac:dyDescent="0.3">
      <c r="A3557" t="s">
        <v>24707</v>
      </c>
      <c r="B3557">
        <v>32616869</v>
      </c>
      <c r="C3557">
        <v>72000000</v>
      </c>
      <c r="D3557">
        <f t="shared" si="110"/>
        <v>-39383131</v>
      </c>
      <c r="E3557">
        <f t="shared" si="111"/>
        <v>-54.698793055555548</v>
      </c>
    </row>
    <row r="3558" spans="1:5" x14ac:dyDescent="0.3">
      <c r="A3558" t="s">
        <v>25120</v>
      </c>
      <c r="B3558">
        <v>10556196</v>
      </c>
      <c r="C3558">
        <v>50000000</v>
      </c>
      <c r="D3558">
        <f t="shared" si="110"/>
        <v>-39443804</v>
      </c>
      <c r="E3558">
        <f t="shared" si="111"/>
        <v>-78.887608</v>
      </c>
    </row>
    <row r="3559" spans="1:5" x14ac:dyDescent="0.3">
      <c r="A3559" t="s">
        <v>25394</v>
      </c>
      <c r="B3559">
        <v>511920</v>
      </c>
      <c r="C3559">
        <v>40000000</v>
      </c>
      <c r="D3559">
        <f t="shared" si="110"/>
        <v>-39488080</v>
      </c>
      <c r="E3559">
        <f t="shared" si="111"/>
        <v>-98.720200000000006</v>
      </c>
    </row>
    <row r="3560" spans="1:5" x14ac:dyDescent="0.3">
      <c r="A3560" t="s">
        <v>25122</v>
      </c>
      <c r="B3560">
        <v>10400000</v>
      </c>
      <c r="C3560">
        <v>50000000</v>
      </c>
      <c r="D3560">
        <f t="shared" si="110"/>
        <v>-39600000</v>
      </c>
      <c r="E3560">
        <f t="shared" si="111"/>
        <v>-79.2</v>
      </c>
    </row>
    <row r="3561" spans="1:5" x14ac:dyDescent="0.3">
      <c r="A3561" t="s">
        <v>24741</v>
      </c>
      <c r="B3561">
        <v>30157016</v>
      </c>
      <c r="C3561">
        <v>70000000</v>
      </c>
      <c r="D3561">
        <f t="shared" si="110"/>
        <v>-39842984</v>
      </c>
      <c r="E3561">
        <f t="shared" si="111"/>
        <v>-56.918548571428573</v>
      </c>
    </row>
    <row r="3562" spans="1:5" x14ac:dyDescent="0.3">
      <c r="A3562" t="s">
        <v>25124</v>
      </c>
      <c r="B3562">
        <v>10137232</v>
      </c>
      <c r="C3562">
        <v>50000000</v>
      </c>
      <c r="D3562">
        <f t="shared" si="110"/>
        <v>-39862768</v>
      </c>
      <c r="E3562">
        <f t="shared" si="111"/>
        <v>-79.725535999999991</v>
      </c>
    </row>
    <row r="3563" spans="1:5" x14ac:dyDescent="0.3">
      <c r="A3563" t="s">
        <v>25401</v>
      </c>
      <c r="B3563">
        <v>128978</v>
      </c>
      <c r="C3563">
        <v>40000000</v>
      </c>
      <c r="D3563">
        <f t="shared" si="110"/>
        <v>-39871022</v>
      </c>
      <c r="E3563">
        <f t="shared" si="111"/>
        <v>-99.677554999999998</v>
      </c>
    </row>
    <row r="3564" spans="1:5" x14ac:dyDescent="0.3">
      <c r="A3564" t="s">
        <v>25428</v>
      </c>
      <c r="B3564">
        <v>16991902</v>
      </c>
      <c r="C3564">
        <v>57000000</v>
      </c>
      <c r="D3564">
        <f t="shared" si="110"/>
        <v>-40008098</v>
      </c>
      <c r="E3564">
        <f t="shared" si="111"/>
        <v>-70.189645614035086</v>
      </c>
    </row>
    <row r="3565" spans="1:5" x14ac:dyDescent="0.3">
      <c r="A3565" t="s">
        <v>25125</v>
      </c>
      <c r="B3565">
        <v>9795017</v>
      </c>
      <c r="C3565">
        <v>50000000</v>
      </c>
      <c r="D3565">
        <f t="shared" si="110"/>
        <v>-40204983</v>
      </c>
      <c r="E3565">
        <f t="shared" si="111"/>
        <v>-80.409965999999997</v>
      </c>
    </row>
    <row r="3566" spans="1:5" x14ac:dyDescent="0.3">
      <c r="A3566" t="s">
        <v>24921</v>
      </c>
      <c r="B3566">
        <v>19781879</v>
      </c>
      <c r="C3566">
        <v>60000000</v>
      </c>
      <c r="D3566">
        <f t="shared" si="110"/>
        <v>-40218121</v>
      </c>
      <c r="E3566">
        <f t="shared" si="111"/>
        <v>-67.03020166666667</v>
      </c>
    </row>
    <row r="3567" spans="1:5" x14ac:dyDescent="0.3">
      <c r="A3567" t="s">
        <v>25222</v>
      </c>
      <c r="B3567">
        <v>4584886</v>
      </c>
      <c r="C3567">
        <v>45000000</v>
      </c>
      <c r="D3567">
        <f t="shared" si="110"/>
        <v>-40415114</v>
      </c>
      <c r="E3567">
        <f t="shared" si="111"/>
        <v>-89.811364444444436</v>
      </c>
    </row>
    <row r="3568" spans="1:5" x14ac:dyDescent="0.3">
      <c r="A3568" t="s">
        <v>25127</v>
      </c>
      <c r="B3568">
        <v>19445217</v>
      </c>
      <c r="C3568">
        <v>60000000</v>
      </c>
      <c r="D3568">
        <f t="shared" si="110"/>
        <v>-40554783</v>
      </c>
      <c r="E3568">
        <f t="shared" si="111"/>
        <v>-67.591305000000006</v>
      </c>
    </row>
    <row r="3569" spans="1:5" x14ac:dyDescent="0.3">
      <c r="A3569" t="s">
        <v>24622</v>
      </c>
      <c r="B3569">
        <v>39442871</v>
      </c>
      <c r="C3569">
        <v>80000000</v>
      </c>
      <c r="D3569">
        <f t="shared" si="110"/>
        <v>-40557129</v>
      </c>
      <c r="E3569">
        <f t="shared" si="111"/>
        <v>-50.696411249999997</v>
      </c>
    </row>
    <row r="3570" spans="1:5" x14ac:dyDescent="0.3">
      <c r="A3570" t="s">
        <v>24384</v>
      </c>
      <c r="B3570">
        <v>76418654</v>
      </c>
      <c r="C3570">
        <v>117000000</v>
      </c>
      <c r="D3570">
        <f t="shared" si="110"/>
        <v>-40581346</v>
      </c>
      <c r="E3570">
        <f t="shared" si="111"/>
        <v>-34.684911111111113</v>
      </c>
    </row>
    <row r="3571" spans="1:5" x14ac:dyDescent="0.3">
      <c r="A3571" t="s">
        <v>24708</v>
      </c>
      <c r="B3571">
        <v>18947630</v>
      </c>
      <c r="C3571">
        <v>59660000</v>
      </c>
      <c r="D3571">
        <f t="shared" si="110"/>
        <v>-40712370</v>
      </c>
      <c r="E3571">
        <f t="shared" si="111"/>
        <v>-68.240646999664762</v>
      </c>
    </row>
    <row r="3572" spans="1:5" x14ac:dyDescent="0.3">
      <c r="A3572" t="s">
        <v>24658</v>
      </c>
      <c r="B3572">
        <v>35286428</v>
      </c>
      <c r="C3572">
        <v>76000000</v>
      </c>
      <c r="D3572">
        <f t="shared" si="110"/>
        <v>-40713572</v>
      </c>
      <c r="E3572">
        <f t="shared" si="111"/>
        <v>-53.570489473684212</v>
      </c>
    </row>
    <row r="3573" spans="1:5" x14ac:dyDescent="0.3">
      <c r="A3573" t="s">
        <v>24998</v>
      </c>
      <c r="B3573">
        <v>6167817</v>
      </c>
      <c r="C3573">
        <v>47000000</v>
      </c>
      <c r="D3573">
        <f t="shared" si="110"/>
        <v>-40832183</v>
      </c>
      <c r="E3573">
        <f t="shared" si="111"/>
        <v>-86.876985106382975</v>
      </c>
    </row>
    <row r="3574" spans="1:5" x14ac:dyDescent="0.3">
      <c r="A3574" t="s">
        <v>24746</v>
      </c>
      <c r="B3574">
        <v>19076815</v>
      </c>
      <c r="C3574">
        <v>60000000</v>
      </c>
      <c r="D3574">
        <f t="shared" si="110"/>
        <v>-40923185</v>
      </c>
      <c r="E3574">
        <f t="shared" si="111"/>
        <v>-68.205308333333335</v>
      </c>
    </row>
    <row r="3575" spans="1:5" x14ac:dyDescent="0.3">
      <c r="A3575" t="s">
        <v>24474</v>
      </c>
      <c r="B3575">
        <v>58867694</v>
      </c>
      <c r="C3575">
        <v>100000000</v>
      </c>
      <c r="D3575">
        <f t="shared" si="110"/>
        <v>-41132306</v>
      </c>
      <c r="E3575">
        <f t="shared" si="111"/>
        <v>-41.132306</v>
      </c>
    </row>
    <row r="3576" spans="1:5" x14ac:dyDescent="0.3">
      <c r="A3576" t="s">
        <v>24381</v>
      </c>
      <c r="B3576">
        <v>58607007</v>
      </c>
      <c r="C3576">
        <v>100000000</v>
      </c>
      <c r="D3576">
        <f t="shared" si="110"/>
        <v>-41392993</v>
      </c>
      <c r="E3576">
        <f t="shared" si="111"/>
        <v>-41.392992999999997</v>
      </c>
    </row>
    <row r="3577" spans="1:5" x14ac:dyDescent="0.3">
      <c r="A3577" t="s">
        <v>25156</v>
      </c>
      <c r="B3577">
        <v>5600000</v>
      </c>
      <c r="C3577">
        <v>47000000</v>
      </c>
      <c r="D3577">
        <f t="shared" si="110"/>
        <v>-41400000</v>
      </c>
      <c r="E3577">
        <f t="shared" si="111"/>
        <v>-88.085106382978722</v>
      </c>
    </row>
    <row r="3578" spans="1:5" x14ac:dyDescent="0.3">
      <c r="A3578" t="s">
        <v>24571</v>
      </c>
      <c r="B3578">
        <v>43575716</v>
      </c>
      <c r="C3578">
        <v>85000000</v>
      </c>
      <c r="D3578">
        <f t="shared" si="110"/>
        <v>-41424284</v>
      </c>
      <c r="E3578">
        <f t="shared" si="111"/>
        <v>-48.734451764705881</v>
      </c>
    </row>
    <row r="3579" spans="1:5" x14ac:dyDescent="0.3">
      <c r="A3579" t="s">
        <v>24625</v>
      </c>
      <c r="B3579">
        <v>38542418</v>
      </c>
      <c r="C3579">
        <v>80000000</v>
      </c>
      <c r="D3579">
        <f t="shared" si="110"/>
        <v>-41457582</v>
      </c>
      <c r="E3579">
        <f t="shared" si="111"/>
        <v>-51.821977500000003</v>
      </c>
    </row>
    <row r="3580" spans="1:5" x14ac:dyDescent="0.3">
      <c r="A3580" t="s">
        <v>25214</v>
      </c>
      <c r="B3580">
        <v>15527125</v>
      </c>
      <c r="C3580">
        <v>57000000</v>
      </c>
      <c r="D3580">
        <f t="shared" si="110"/>
        <v>-41472875</v>
      </c>
      <c r="E3580">
        <f t="shared" si="111"/>
        <v>-72.759429824561408</v>
      </c>
    </row>
    <row r="3581" spans="1:5" x14ac:dyDescent="0.3">
      <c r="A3581" t="s">
        <v>24312</v>
      </c>
      <c r="B3581">
        <v>103400692</v>
      </c>
      <c r="C3581">
        <v>145000000</v>
      </c>
      <c r="D3581">
        <f t="shared" si="110"/>
        <v>-41599308</v>
      </c>
      <c r="E3581">
        <f t="shared" si="111"/>
        <v>-28.689177931034482</v>
      </c>
    </row>
    <row r="3582" spans="1:5" x14ac:dyDescent="0.3">
      <c r="A3582" t="s">
        <v>24303</v>
      </c>
      <c r="B3582">
        <v>133228348</v>
      </c>
      <c r="C3582">
        <v>175000000</v>
      </c>
      <c r="D3582">
        <f t="shared" si="110"/>
        <v>-41771652</v>
      </c>
      <c r="E3582">
        <f t="shared" si="111"/>
        <v>-23.869515428571429</v>
      </c>
    </row>
    <row r="3583" spans="1:5" x14ac:dyDescent="0.3">
      <c r="A3583" t="s">
        <v>24530</v>
      </c>
      <c r="B3583">
        <v>58220776</v>
      </c>
      <c r="C3583">
        <v>100000000</v>
      </c>
      <c r="D3583">
        <f t="shared" si="110"/>
        <v>-41779224</v>
      </c>
      <c r="E3583">
        <f t="shared" si="111"/>
        <v>-41.779223999999999</v>
      </c>
    </row>
    <row r="3584" spans="1:5" x14ac:dyDescent="0.3">
      <c r="A3584" t="s">
        <v>24913</v>
      </c>
      <c r="B3584">
        <v>18208078</v>
      </c>
      <c r="C3584">
        <v>60000000</v>
      </c>
      <c r="D3584">
        <f t="shared" si="110"/>
        <v>-41791922</v>
      </c>
      <c r="E3584">
        <f t="shared" si="111"/>
        <v>-69.653203333333337</v>
      </c>
    </row>
    <row r="3585" spans="1:5" x14ac:dyDescent="0.3">
      <c r="A3585" t="s">
        <v>25232</v>
      </c>
      <c r="B3585">
        <v>1500000</v>
      </c>
      <c r="C3585">
        <v>44000000</v>
      </c>
      <c r="D3585">
        <f t="shared" si="110"/>
        <v>-42500000</v>
      </c>
      <c r="E3585">
        <f t="shared" si="111"/>
        <v>-96.590909090909093</v>
      </c>
    </row>
    <row r="3586" spans="1:5" x14ac:dyDescent="0.3">
      <c r="A3586" t="s">
        <v>24531</v>
      </c>
      <c r="B3586">
        <v>47474112</v>
      </c>
      <c r="C3586">
        <v>90000000</v>
      </c>
      <c r="D3586">
        <f t="shared" ref="D3586:D3649" si="112">B3586-C3586</f>
        <v>-42525888</v>
      </c>
      <c r="E3586">
        <f t="shared" ref="E3586:E3649" si="113">(D3586/C3586)*100</f>
        <v>-47.25098666666667</v>
      </c>
    </row>
    <row r="3587" spans="1:5" x14ac:dyDescent="0.3">
      <c r="A3587" t="s">
        <v>24453</v>
      </c>
      <c r="B3587">
        <v>57366262</v>
      </c>
      <c r="C3587">
        <v>100000000</v>
      </c>
      <c r="D3587">
        <f t="shared" si="112"/>
        <v>-42633738</v>
      </c>
      <c r="E3587">
        <f t="shared" si="113"/>
        <v>-42.633738000000001</v>
      </c>
    </row>
    <row r="3588" spans="1:5" x14ac:dyDescent="0.3">
      <c r="A3588" t="s">
        <v>24920</v>
      </c>
      <c r="B3588">
        <v>17281832</v>
      </c>
      <c r="C3588">
        <v>60000000</v>
      </c>
      <c r="D3588">
        <f t="shared" si="112"/>
        <v>-42718168</v>
      </c>
      <c r="E3588">
        <f t="shared" si="113"/>
        <v>-71.196946666666676</v>
      </c>
    </row>
    <row r="3589" spans="1:5" x14ac:dyDescent="0.3">
      <c r="A3589" t="s">
        <v>24231</v>
      </c>
      <c r="B3589">
        <v>102176165</v>
      </c>
      <c r="C3589">
        <v>145000000</v>
      </c>
      <c r="D3589">
        <f t="shared" si="112"/>
        <v>-42823835</v>
      </c>
      <c r="E3589">
        <f t="shared" si="113"/>
        <v>-29.53367931034483</v>
      </c>
    </row>
    <row r="3590" spans="1:5" x14ac:dyDescent="0.3">
      <c r="A3590" t="s">
        <v>25223</v>
      </c>
      <c r="B3590">
        <v>2154540</v>
      </c>
      <c r="C3590">
        <v>45000000</v>
      </c>
      <c r="D3590">
        <f t="shared" si="112"/>
        <v>-42845460</v>
      </c>
      <c r="E3590">
        <f t="shared" si="113"/>
        <v>-95.212133333333341</v>
      </c>
    </row>
    <row r="3591" spans="1:5" x14ac:dyDescent="0.3">
      <c r="A3591" t="s">
        <v>24532</v>
      </c>
      <c r="B3591">
        <v>42877165</v>
      </c>
      <c r="C3591">
        <v>86000000</v>
      </c>
      <c r="D3591">
        <f t="shared" si="112"/>
        <v>-43122835</v>
      </c>
      <c r="E3591">
        <f t="shared" si="113"/>
        <v>-50.142831395348843</v>
      </c>
    </row>
    <row r="3592" spans="1:5" x14ac:dyDescent="0.3">
      <c r="A3592" t="s">
        <v>24992</v>
      </c>
      <c r="B3592">
        <v>12870569</v>
      </c>
      <c r="C3592">
        <v>56000000</v>
      </c>
      <c r="D3592">
        <f t="shared" si="112"/>
        <v>-43129431</v>
      </c>
      <c r="E3592">
        <f t="shared" si="113"/>
        <v>-77.016841071428573</v>
      </c>
    </row>
    <row r="3593" spans="1:5" x14ac:dyDescent="0.3">
      <c r="A3593" t="s">
        <v>25130</v>
      </c>
      <c r="B3593">
        <v>6471394</v>
      </c>
      <c r="C3593">
        <v>50000000</v>
      </c>
      <c r="D3593">
        <f t="shared" si="112"/>
        <v>-43528606</v>
      </c>
      <c r="E3593">
        <f t="shared" si="113"/>
        <v>-87.057211999999993</v>
      </c>
    </row>
    <row r="3594" spans="1:5" x14ac:dyDescent="0.3">
      <c r="A3594" t="s">
        <v>25131</v>
      </c>
      <c r="B3594">
        <v>6291602</v>
      </c>
      <c r="C3594">
        <v>50000000</v>
      </c>
      <c r="D3594">
        <f t="shared" si="112"/>
        <v>-43708398</v>
      </c>
      <c r="E3594">
        <f t="shared" si="113"/>
        <v>-87.416795999999991</v>
      </c>
    </row>
    <row r="3595" spans="1:5" x14ac:dyDescent="0.3">
      <c r="A3595" t="s">
        <v>25378</v>
      </c>
      <c r="B3595">
        <v>33201661</v>
      </c>
      <c r="C3595">
        <v>77000000</v>
      </c>
      <c r="D3595">
        <f t="shared" si="112"/>
        <v>-43798339</v>
      </c>
      <c r="E3595">
        <f t="shared" si="113"/>
        <v>-56.88095974025974</v>
      </c>
    </row>
    <row r="3596" spans="1:5" x14ac:dyDescent="0.3">
      <c r="A3596" t="s">
        <v>24628</v>
      </c>
      <c r="B3596">
        <v>36073232</v>
      </c>
      <c r="C3596">
        <v>80000000</v>
      </c>
      <c r="D3596">
        <f t="shared" si="112"/>
        <v>-43926768</v>
      </c>
      <c r="E3596">
        <f t="shared" si="113"/>
        <v>-54.908460000000005</v>
      </c>
    </row>
    <row r="3597" spans="1:5" x14ac:dyDescent="0.3">
      <c r="A3597" t="s">
        <v>24412</v>
      </c>
      <c r="B3597">
        <v>66002193</v>
      </c>
      <c r="C3597">
        <v>110000000</v>
      </c>
      <c r="D3597">
        <f t="shared" si="112"/>
        <v>-43997807</v>
      </c>
      <c r="E3597">
        <f t="shared" si="113"/>
        <v>-39.998006363636364</v>
      </c>
    </row>
    <row r="3598" spans="1:5" x14ac:dyDescent="0.3">
      <c r="A3598" t="s">
        <v>24480</v>
      </c>
      <c r="B3598">
        <v>50802661</v>
      </c>
      <c r="C3598">
        <v>95000000</v>
      </c>
      <c r="D3598">
        <f t="shared" si="112"/>
        <v>-44197339</v>
      </c>
      <c r="E3598">
        <f t="shared" si="113"/>
        <v>-46.523514736842102</v>
      </c>
    </row>
    <row r="3599" spans="1:5" x14ac:dyDescent="0.3">
      <c r="A3599" t="s">
        <v>24706</v>
      </c>
      <c r="B3599">
        <v>27796042</v>
      </c>
      <c r="C3599">
        <v>72000000</v>
      </c>
      <c r="D3599">
        <f t="shared" si="112"/>
        <v>-44203958</v>
      </c>
      <c r="E3599">
        <f t="shared" si="113"/>
        <v>-61.39438611111111</v>
      </c>
    </row>
    <row r="3600" spans="1:5" x14ac:dyDescent="0.3">
      <c r="A3600" t="s">
        <v>27042</v>
      </c>
      <c r="B3600">
        <v>145109</v>
      </c>
      <c r="C3600">
        <v>45000000</v>
      </c>
      <c r="D3600">
        <f t="shared" si="112"/>
        <v>-44854891</v>
      </c>
      <c r="E3600">
        <f t="shared" si="113"/>
        <v>-99.677535555555551</v>
      </c>
    </row>
    <row r="3601" spans="1:5" x14ac:dyDescent="0.3">
      <c r="A3601" t="s">
        <v>24164</v>
      </c>
      <c r="B3601">
        <v>200074175</v>
      </c>
      <c r="C3601">
        <v>245000000</v>
      </c>
      <c r="D3601">
        <f t="shared" si="112"/>
        <v>-44925825</v>
      </c>
      <c r="E3601">
        <f t="shared" si="113"/>
        <v>-18.337071428571427</v>
      </c>
    </row>
    <row r="3602" spans="1:5" x14ac:dyDescent="0.3">
      <c r="A3602" t="s">
        <v>24563</v>
      </c>
      <c r="B3602">
        <v>40048332</v>
      </c>
      <c r="C3602">
        <v>85000000</v>
      </c>
      <c r="D3602">
        <f t="shared" si="112"/>
        <v>-44951668</v>
      </c>
      <c r="E3602">
        <f t="shared" si="113"/>
        <v>-52.884315294117648</v>
      </c>
    </row>
    <row r="3603" spans="1:5" x14ac:dyDescent="0.3">
      <c r="A3603" t="s">
        <v>24688</v>
      </c>
      <c r="B3603">
        <v>30013346</v>
      </c>
      <c r="C3603">
        <v>75000000</v>
      </c>
      <c r="D3603">
        <f t="shared" si="112"/>
        <v>-44986654</v>
      </c>
      <c r="E3603">
        <f t="shared" si="113"/>
        <v>-59.98220533333334</v>
      </c>
    </row>
    <row r="3604" spans="1:5" x14ac:dyDescent="0.3">
      <c r="A3604" t="s">
        <v>24562</v>
      </c>
      <c r="B3604">
        <v>44606335</v>
      </c>
      <c r="C3604">
        <v>90000000</v>
      </c>
      <c r="D3604">
        <f t="shared" si="112"/>
        <v>-45393665</v>
      </c>
      <c r="E3604">
        <f t="shared" si="113"/>
        <v>-50.437405555555557</v>
      </c>
    </row>
    <row r="3605" spans="1:5" x14ac:dyDescent="0.3">
      <c r="A3605" t="s">
        <v>24626</v>
      </c>
      <c r="B3605">
        <v>34566746</v>
      </c>
      <c r="C3605">
        <v>80000000</v>
      </c>
      <c r="D3605">
        <f t="shared" si="112"/>
        <v>-45433254</v>
      </c>
      <c r="E3605">
        <f t="shared" si="113"/>
        <v>-56.791567499999992</v>
      </c>
    </row>
    <row r="3606" spans="1:5" x14ac:dyDescent="0.3">
      <c r="A3606" t="s">
        <v>24818</v>
      </c>
      <c r="B3606">
        <v>19548064</v>
      </c>
      <c r="C3606">
        <v>65000000</v>
      </c>
      <c r="D3606">
        <f t="shared" si="112"/>
        <v>-45451936</v>
      </c>
      <c r="E3606">
        <f t="shared" si="113"/>
        <v>-69.926055384615381</v>
      </c>
    </row>
    <row r="3607" spans="1:5" x14ac:dyDescent="0.3">
      <c r="A3607" t="s">
        <v>25001</v>
      </c>
      <c r="B3607">
        <v>9483821</v>
      </c>
      <c r="C3607">
        <v>55000000</v>
      </c>
      <c r="D3607">
        <f t="shared" si="112"/>
        <v>-45516179</v>
      </c>
      <c r="E3607">
        <f t="shared" si="113"/>
        <v>-82.756689090909092</v>
      </c>
    </row>
    <row r="3608" spans="1:5" x14ac:dyDescent="0.3">
      <c r="A3608" t="s">
        <v>24694</v>
      </c>
      <c r="B3608">
        <v>36381716</v>
      </c>
      <c r="C3608">
        <v>82000000</v>
      </c>
      <c r="D3608">
        <f t="shared" si="112"/>
        <v>-45618284</v>
      </c>
      <c r="E3608">
        <f t="shared" si="113"/>
        <v>-55.632053658536584</v>
      </c>
    </row>
    <row r="3609" spans="1:5" x14ac:dyDescent="0.3">
      <c r="A3609" t="s">
        <v>24810</v>
      </c>
      <c r="B3609">
        <v>19059018</v>
      </c>
      <c r="C3609">
        <v>65000000</v>
      </c>
      <c r="D3609">
        <f t="shared" si="112"/>
        <v>-45940982</v>
      </c>
      <c r="E3609">
        <f t="shared" si="113"/>
        <v>-70.678433846153837</v>
      </c>
    </row>
    <row r="3610" spans="1:5" x14ac:dyDescent="0.3">
      <c r="A3610" t="s">
        <v>24180</v>
      </c>
      <c r="B3610">
        <v>179020854</v>
      </c>
      <c r="C3610">
        <v>225000000</v>
      </c>
      <c r="D3610">
        <f t="shared" si="112"/>
        <v>-45979146</v>
      </c>
      <c r="E3610">
        <f t="shared" si="113"/>
        <v>-20.435175999999998</v>
      </c>
    </row>
    <row r="3611" spans="1:5" x14ac:dyDescent="0.3">
      <c r="A3611" t="s">
        <v>25380</v>
      </c>
      <c r="B3611">
        <v>13395939</v>
      </c>
      <c r="C3611">
        <v>60000000</v>
      </c>
      <c r="D3611">
        <f t="shared" si="112"/>
        <v>-46604061</v>
      </c>
      <c r="E3611">
        <f t="shared" si="113"/>
        <v>-77.673434999999998</v>
      </c>
    </row>
    <row r="3612" spans="1:5" x14ac:dyDescent="0.3">
      <c r="A3612" t="s">
        <v>25128</v>
      </c>
      <c r="B3612">
        <v>8355815</v>
      </c>
      <c r="C3612">
        <v>55000000</v>
      </c>
      <c r="D3612">
        <f t="shared" si="112"/>
        <v>-46644185</v>
      </c>
      <c r="E3612">
        <f t="shared" si="113"/>
        <v>-84.807609090909082</v>
      </c>
    </row>
    <row r="3613" spans="1:5" x14ac:dyDescent="0.3">
      <c r="A3613" t="s">
        <v>25109</v>
      </c>
      <c r="B3613">
        <v>23159305</v>
      </c>
      <c r="C3613">
        <v>70000000</v>
      </c>
      <c r="D3613">
        <f t="shared" si="112"/>
        <v>-46840695</v>
      </c>
      <c r="E3613">
        <f t="shared" si="113"/>
        <v>-66.915278571428573</v>
      </c>
    </row>
    <row r="3614" spans="1:5" x14ac:dyDescent="0.3">
      <c r="A3614" t="s">
        <v>24912</v>
      </c>
      <c r="B3614">
        <v>13082288</v>
      </c>
      <c r="C3614">
        <v>60000000</v>
      </c>
      <c r="D3614">
        <f t="shared" si="112"/>
        <v>-46917712</v>
      </c>
      <c r="E3614">
        <f t="shared" si="113"/>
        <v>-78.196186666666662</v>
      </c>
    </row>
    <row r="3615" spans="1:5" x14ac:dyDescent="0.3">
      <c r="A3615" t="s">
        <v>24627</v>
      </c>
      <c r="B3615">
        <v>32885565</v>
      </c>
      <c r="C3615">
        <v>80000000</v>
      </c>
      <c r="D3615">
        <f t="shared" si="112"/>
        <v>-47114435</v>
      </c>
      <c r="E3615">
        <f t="shared" si="113"/>
        <v>-58.893043749999997</v>
      </c>
    </row>
    <row r="3616" spans="1:5" x14ac:dyDescent="0.3">
      <c r="A3616" t="s">
        <v>25435</v>
      </c>
      <c r="B3616">
        <v>7871693</v>
      </c>
      <c r="C3616">
        <v>55000000</v>
      </c>
      <c r="D3616">
        <f t="shared" si="112"/>
        <v>-47128307</v>
      </c>
      <c r="E3616">
        <f t="shared" si="113"/>
        <v>-85.687830909090906</v>
      </c>
    </row>
    <row r="3617" spans="1:5" x14ac:dyDescent="0.3">
      <c r="A3617" t="s">
        <v>24380</v>
      </c>
      <c r="B3617">
        <v>57637485</v>
      </c>
      <c r="C3617">
        <v>105000000</v>
      </c>
      <c r="D3617">
        <f t="shared" si="112"/>
        <v>-47362515</v>
      </c>
      <c r="E3617">
        <f t="shared" si="113"/>
        <v>-45.10715714285714</v>
      </c>
    </row>
    <row r="3618" spans="1:5" x14ac:dyDescent="0.3">
      <c r="A3618" t="s">
        <v>24575</v>
      </c>
      <c r="B3618">
        <v>34543701</v>
      </c>
      <c r="C3618">
        <v>82000000</v>
      </c>
      <c r="D3618">
        <f t="shared" si="112"/>
        <v>-47456299</v>
      </c>
      <c r="E3618">
        <f t="shared" si="113"/>
        <v>-57.873535365853655</v>
      </c>
    </row>
    <row r="3619" spans="1:5" x14ac:dyDescent="0.3">
      <c r="A3619" t="s">
        <v>25207</v>
      </c>
      <c r="B3619">
        <v>22531698</v>
      </c>
      <c r="C3619">
        <v>70000000</v>
      </c>
      <c r="D3619">
        <f t="shared" si="112"/>
        <v>-47468302</v>
      </c>
      <c r="E3619">
        <f t="shared" si="113"/>
        <v>-67.811859999999996</v>
      </c>
    </row>
    <row r="3620" spans="1:5" x14ac:dyDescent="0.3">
      <c r="A3620" t="s">
        <v>25007</v>
      </c>
      <c r="B3620">
        <v>7221458</v>
      </c>
      <c r="C3620">
        <v>55000000</v>
      </c>
      <c r="D3620">
        <f t="shared" si="112"/>
        <v>-47778542</v>
      </c>
      <c r="E3620">
        <f t="shared" si="113"/>
        <v>-86.870076363636358</v>
      </c>
    </row>
    <row r="3621" spans="1:5" x14ac:dyDescent="0.3">
      <c r="A3621" t="s">
        <v>24816</v>
      </c>
      <c r="B3621">
        <v>2208939</v>
      </c>
      <c r="C3621">
        <v>50000000</v>
      </c>
      <c r="D3621">
        <f t="shared" si="112"/>
        <v>-47791061</v>
      </c>
      <c r="E3621">
        <f t="shared" si="113"/>
        <v>-95.582121999999998</v>
      </c>
    </row>
    <row r="3622" spans="1:5" x14ac:dyDescent="0.3">
      <c r="A3622" t="s">
        <v>25040</v>
      </c>
      <c r="B3622">
        <v>2175312</v>
      </c>
      <c r="C3622">
        <v>50000000</v>
      </c>
      <c r="D3622">
        <f t="shared" si="112"/>
        <v>-47824688</v>
      </c>
      <c r="E3622">
        <f t="shared" si="113"/>
        <v>-95.649376000000004</v>
      </c>
    </row>
    <row r="3623" spans="1:5" x14ac:dyDescent="0.3">
      <c r="A3623" t="s">
        <v>24927</v>
      </c>
      <c r="B3623">
        <v>12065985</v>
      </c>
      <c r="C3623">
        <v>60000000</v>
      </c>
      <c r="D3623">
        <f t="shared" si="112"/>
        <v>-47934015</v>
      </c>
      <c r="E3623">
        <f t="shared" si="113"/>
        <v>-79.890024999999994</v>
      </c>
    </row>
    <row r="3624" spans="1:5" x14ac:dyDescent="0.3">
      <c r="A3624" t="s">
        <v>24811</v>
      </c>
      <c r="B3624">
        <v>1987287</v>
      </c>
      <c r="C3624">
        <v>50000000</v>
      </c>
      <c r="D3624">
        <f t="shared" si="112"/>
        <v>-48012713</v>
      </c>
      <c r="E3624">
        <f t="shared" si="113"/>
        <v>-96.025425999999996</v>
      </c>
    </row>
    <row r="3625" spans="1:5" x14ac:dyDescent="0.3">
      <c r="A3625" t="s">
        <v>24917</v>
      </c>
      <c r="B3625">
        <v>11802056</v>
      </c>
      <c r="C3625">
        <v>60000000</v>
      </c>
      <c r="D3625">
        <f t="shared" si="112"/>
        <v>-48197944</v>
      </c>
      <c r="E3625">
        <f t="shared" si="113"/>
        <v>-80.329906666666659</v>
      </c>
    </row>
    <row r="3626" spans="1:5" x14ac:dyDescent="0.3">
      <c r="A3626" t="s">
        <v>25006</v>
      </c>
      <c r="B3626">
        <v>5660084</v>
      </c>
      <c r="C3626">
        <v>54000000</v>
      </c>
      <c r="D3626">
        <f t="shared" si="112"/>
        <v>-48339916</v>
      </c>
      <c r="E3626">
        <f t="shared" si="113"/>
        <v>-89.518362962962954</v>
      </c>
    </row>
    <row r="3627" spans="1:5" x14ac:dyDescent="0.3">
      <c r="A3627" t="s">
        <v>24416</v>
      </c>
      <c r="B3627">
        <v>61656849</v>
      </c>
      <c r="C3627">
        <v>110000000</v>
      </c>
      <c r="D3627">
        <f t="shared" si="112"/>
        <v>-48343151</v>
      </c>
      <c r="E3627">
        <f t="shared" si="113"/>
        <v>-43.948319090909088</v>
      </c>
    </row>
    <row r="3628" spans="1:5" x14ac:dyDescent="0.3">
      <c r="A3628" t="s">
        <v>24337</v>
      </c>
      <c r="B3628">
        <v>83348920</v>
      </c>
      <c r="C3628">
        <v>132000000</v>
      </c>
      <c r="D3628">
        <f t="shared" si="112"/>
        <v>-48651080</v>
      </c>
      <c r="E3628">
        <f t="shared" si="113"/>
        <v>-36.856878787878792</v>
      </c>
    </row>
    <row r="3629" spans="1:5" x14ac:dyDescent="0.3">
      <c r="A3629" t="s">
        <v>25142</v>
      </c>
      <c r="B3629">
        <v>1206135</v>
      </c>
      <c r="C3629">
        <v>50000000</v>
      </c>
      <c r="D3629">
        <f t="shared" si="112"/>
        <v>-48793865</v>
      </c>
      <c r="E3629">
        <f t="shared" si="113"/>
        <v>-97.587729999999993</v>
      </c>
    </row>
    <row r="3630" spans="1:5" x14ac:dyDescent="0.3">
      <c r="A3630" t="s">
        <v>24420</v>
      </c>
      <c r="B3630">
        <v>58183966</v>
      </c>
      <c r="C3630">
        <v>107000000</v>
      </c>
      <c r="D3630">
        <f t="shared" si="112"/>
        <v>-48816034</v>
      </c>
      <c r="E3630">
        <f t="shared" si="113"/>
        <v>-45.622461682242992</v>
      </c>
    </row>
    <row r="3631" spans="1:5" x14ac:dyDescent="0.3">
      <c r="A3631" t="s">
        <v>24396</v>
      </c>
      <c r="B3631">
        <v>67155742</v>
      </c>
      <c r="C3631">
        <v>116000000</v>
      </c>
      <c r="D3631">
        <f t="shared" si="112"/>
        <v>-48844258</v>
      </c>
      <c r="E3631">
        <f t="shared" si="113"/>
        <v>-42.107118965517245</v>
      </c>
    </row>
    <row r="3632" spans="1:5" x14ac:dyDescent="0.3">
      <c r="A3632" t="s">
        <v>25017</v>
      </c>
      <c r="B3632">
        <v>5755286</v>
      </c>
      <c r="C3632">
        <v>55000000</v>
      </c>
      <c r="D3632">
        <f t="shared" si="112"/>
        <v>-49244714</v>
      </c>
      <c r="E3632">
        <f t="shared" si="113"/>
        <v>-89.535843636363637</v>
      </c>
    </row>
    <row r="3633" spans="1:5" x14ac:dyDescent="0.3">
      <c r="A3633" t="s">
        <v>27178</v>
      </c>
      <c r="B3633">
        <v>700000</v>
      </c>
      <c r="C3633">
        <v>50000000</v>
      </c>
      <c r="D3633">
        <f t="shared" si="112"/>
        <v>-49300000</v>
      </c>
      <c r="E3633">
        <f t="shared" si="113"/>
        <v>-98.6</v>
      </c>
    </row>
    <row r="3634" spans="1:5" x14ac:dyDescent="0.3">
      <c r="A3634" t="s">
        <v>24252</v>
      </c>
      <c r="B3634">
        <v>150350192</v>
      </c>
      <c r="C3634">
        <v>200000000</v>
      </c>
      <c r="D3634">
        <f t="shared" si="112"/>
        <v>-49649808</v>
      </c>
      <c r="E3634">
        <f t="shared" si="113"/>
        <v>-24.824904</v>
      </c>
    </row>
    <row r="3635" spans="1:5" x14ac:dyDescent="0.3">
      <c r="A3635" t="s">
        <v>27124</v>
      </c>
      <c r="B3635">
        <v>206400</v>
      </c>
      <c r="C3635">
        <v>50000000</v>
      </c>
      <c r="D3635">
        <f t="shared" si="112"/>
        <v>-49793600</v>
      </c>
      <c r="E3635">
        <f t="shared" si="113"/>
        <v>-99.587199999999996</v>
      </c>
    </row>
    <row r="3636" spans="1:5" x14ac:dyDescent="0.3">
      <c r="A3636" t="s">
        <v>27107</v>
      </c>
      <c r="B3636">
        <v>23106</v>
      </c>
      <c r="C3636">
        <v>50000000</v>
      </c>
      <c r="D3636">
        <f t="shared" si="112"/>
        <v>-49976894</v>
      </c>
      <c r="E3636">
        <f t="shared" si="113"/>
        <v>-99.953788000000003</v>
      </c>
    </row>
    <row r="3637" spans="1:5" x14ac:dyDescent="0.3">
      <c r="A3637" t="s">
        <v>24651</v>
      </c>
      <c r="B3637">
        <v>26000610</v>
      </c>
      <c r="C3637">
        <v>76000000</v>
      </c>
      <c r="D3637">
        <f t="shared" si="112"/>
        <v>-49999390</v>
      </c>
      <c r="E3637">
        <f t="shared" si="113"/>
        <v>-65.788671052631571</v>
      </c>
    </row>
    <row r="3638" spans="1:5" x14ac:dyDescent="0.3">
      <c r="A3638" t="s">
        <v>24623</v>
      </c>
      <c r="B3638">
        <v>37899638</v>
      </c>
      <c r="C3638">
        <v>88000000</v>
      </c>
      <c r="D3638">
        <f t="shared" si="112"/>
        <v>-50100362</v>
      </c>
      <c r="E3638">
        <f t="shared" si="113"/>
        <v>-56.932229545454547</v>
      </c>
    </row>
    <row r="3639" spans="1:5" x14ac:dyDescent="0.3">
      <c r="A3639" t="s">
        <v>24639</v>
      </c>
      <c r="B3639">
        <v>1891821</v>
      </c>
      <c r="C3639">
        <v>52000000</v>
      </c>
      <c r="D3639">
        <f t="shared" si="112"/>
        <v>-50108179</v>
      </c>
      <c r="E3639">
        <f t="shared" si="113"/>
        <v>-96.361882692307688</v>
      </c>
    </row>
    <row r="3640" spans="1:5" x14ac:dyDescent="0.3">
      <c r="A3640" t="s">
        <v>24750</v>
      </c>
      <c r="B3640">
        <v>19819494</v>
      </c>
      <c r="C3640">
        <v>70000000</v>
      </c>
      <c r="D3640">
        <f t="shared" si="112"/>
        <v>-50180506</v>
      </c>
      <c r="E3640">
        <f t="shared" si="113"/>
        <v>-71.686437142857145</v>
      </c>
    </row>
    <row r="3641" spans="1:5" x14ac:dyDescent="0.3">
      <c r="A3641" t="s">
        <v>24996</v>
      </c>
      <c r="B3641">
        <v>6768055</v>
      </c>
      <c r="C3641">
        <v>57000000</v>
      </c>
      <c r="D3641">
        <f t="shared" si="112"/>
        <v>-50231945</v>
      </c>
      <c r="E3641">
        <f t="shared" si="113"/>
        <v>-88.126219298245616</v>
      </c>
    </row>
    <row r="3642" spans="1:5" x14ac:dyDescent="0.3">
      <c r="A3642" t="s">
        <v>24456</v>
      </c>
      <c r="B3642">
        <v>54700065</v>
      </c>
      <c r="C3642">
        <v>105000000</v>
      </c>
      <c r="D3642">
        <f t="shared" si="112"/>
        <v>-50299935</v>
      </c>
      <c r="E3642">
        <f t="shared" si="113"/>
        <v>-47.904699999999998</v>
      </c>
    </row>
    <row r="3643" spans="1:5" x14ac:dyDescent="0.3">
      <c r="A3643" t="s">
        <v>24462</v>
      </c>
      <c r="B3643">
        <v>49392095</v>
      </c>
      <c r="C3643">
        <v>100000000</v>
      </c>
      <c r="D3643">
        <f t="shared" si="112"/>
        <v>-50607905</v>
      </c>
      <c r="E3643">
        <f t="shared" si="113"/>
        <v>-50.607904999999995</v>
      </c>
    </row>
    <row r="3644" spans="1:5" x14ac:dyDescent="0.3">
      <c r="A3644" t="s">
        <v>24267</v>
      </c>
      <c r="B3644">
        <v>104383624</v>
      </c>
      <c r="C3644">
        <v>155000000</v>
      </c>
      <c r="D3644">
        <f t="shared" si="112"/>
        <v>-50616376</v>
      </c>
      <c r="E3644">
        <f t="shared" si="113"/>
        <v>-32.655726451612907</v>
      </c>
    </row>
    <row r="3645" spans="1:5" x14ac:dyDescent="0.3">
      <c r="A3645" t="s">
        <v>24463</v>
      </c>
      <c r="B3645">
        <v>39292022</v>
      </c>
      <c r="C3645">
        <v>90000000</v>
      </c>
      <c r="D3645">
        <f t="shared" si="112"/>
        <v>-50707978</v>
      </c>
      <c r="E3645">
        <f t="shared" si="113"/>
        <v>-56.342197777777784</v>
      </c>
    </row>
    <row r="3646" spans="1:5" x14ac:dyDescent="0.3">
      <c r="A3646" t="s">
        <v>24914</v>
      </c>
      <c r="B3646">
        <v>14218868</v>
      </c>
      <c r="C3646">
        <v>65000000</v>
      </c>
      <c r="D3646">
        <f t="shared" si="112"/>
        <v>-50781132</v>
      </c>
      <c r="E3646">
        <f t="shared" si="113"/>
        <v>-78.124818461538453</v>
      </c>
    </row>
    <row r="3647" spans="1:5" x14ac:dyDescent="0.3">
      <c r="A3647" t="s">
        <v>24748</v>
      </c>
      <c r="B3647">
        <v>18990542</v>
      </c>
      <c r="C3647">
        <v>70000000</v>
      </c>
      <c r="D3647">
        <f t="shared" si="112"/>
        <v>-51009458</v>
      </c>
      <c r="E3647">
        <f t="shared" si="113"/>
        <v>-72.870654285714281</v>
      </c>
    </row>
    <row r="3648" spans="1:5" x14ac:dyDescent="0.3">
      <c r="A3648" t="s">
        <v>24757</v>
      </c>
      <c r="B3648">
        <v>18821279</v>
      </c>
      <c r="C3648">
        <v>70000000</v>
      </c>
      <c r="D3648">
        <f t="shared" si="112"/>
        <v>-51178721</v>
      </c>
      <c r="E3648">
        <f t="shared" si="113"/>
        <v>-73.112458571428576</v>
      </c>
    </row>
    <row r="3649" spans="1:5" x14ac:dyDescent="0.3">
      <c r="A3649" t="s">
        <v>24813</v>
      </c>
      <c r="B3649">
        <v>13750556</v>
      </c>
      <c r="C3649">
        <v>65000000</v>
      </c>
      <c r="D3649">
        <f t="shared" si="112"/>
        <v>-51249444</v>
      </c>
      <c r="E3649">
        <f t="shared" si="113"/>
        <v>-78.845298461538462</v>
      </c>
    </row>
    <row r="3650" spans="1:5" x14ac:dyDescent="0.3">
      <c r="A3650" t="s">
        <v>24335</v>
      </c>
      <c r="B3650">
        <v>83024900</v>
      </c>
      <c r="C3650">
        <v>135000000</v>
      </c>
      <c r="D3650">
        <f t="shared" ref="D3650:D3713" si="114">B3650-C3650</f>
        <v>-51975100</v>
      </c>
      <c r="E3650">
        <f t="shared" ref="E3650:E3713" si="115">(D3650/C3650)*100</f>
        <v>-38.500074074074078</v>
      </c>
    </row>
    <row r="3651" spans="1:5" x14ac:dyDescent="0.3">
      <c r="A3651" t="s">
        <v>24687</v>
      </c>
      <c r="B3651">
        <v>22751979</v>
      </c>
      <c r="C3651">
        <v>75000000</v>
      </c>
      <c r="D3651">
        <f t="shared" si="114"/>
        <v>-52248021</v>
      </c>
      <c r="E3651">
        <f t="shared" si="115"/>
        <v>-69.664028000000002</v>
      </c>
    </row>
    <row r="3652" spans="1:5" x14ac:dyDescent="0.3">
      <c r="A3652" t="s">
        <v>24365</v>
      </c>
      <c r="B3652">
        <v>32694788</v>
      </c>
      <c r="C3652">
        <v>85000000</v>
      </c>
      <c r="D3652">
        <f t="shared" si="114"/>
        <v>-52305212</v>
      </c>
      <c r="E3652">
        <f t="shared" si="115"/>
        <v>-61.535543529411761</v>
      </c>
    </row>
    <row r="3653" spans="1:5" x14ac:dyDescent="0.3">
      <c r="A3653" t="s">
        <v>24922</v>
      </c>
      <c r="B3653">
        <v>7605668</v>
      </c>
      <c r="C3653">
        <v>60000000</v>
      </c>
      <c r="D3653">
        <f t="shared" si="114"/>
        <v>-52394332</v>
      </c>
      <c r="E3653">
        <f t="shared" si="115"/>
        <v>-87.323886666666667</v>
      </c>
    </row>
    <row r="3654" spans="1:5" x14ac:dyDescent="0.3">
      <c r="A3654" t="s">
        <v>24636</v>
      </c>
      <c r="B3654">
        <v>17473245</v>
      </c>
      <c r="C3654">
        <v>70000000</v>
      </c>
      <c r="D3654">
        <f t="shared" si="114"/>
        <v>-52526755</v>
      </c>
      <c r="E3654">
        <f t="shared" si="115"/>
        <v>-75.038221428571433</v>
      </c>
    </row>
    <row r="3655" spans="1:5" x14ac:dyDescent="0.3">
      <c r="A3655" t="s">
        <v>24808</v>
      </c>
      <c r="B3655">
        <v>17218080</v>
      </c>
      <c r="C3655">
        <v>70000000</v>
      </c>
      <c r="D3655">
        <f t="shared" si="114"/>
        <v>-52781920</v>
      </c>
      <c r="E3655">
        <f t="shared" si="115"/>
        <v>-75.402742857142854</v>
      </c>
    </row>
    <row r="3656" spans="1:5" x14ac:dyDescent="0.3">
      <c r="A3656" t="s">
        <v>24397</v>
      </c>
      <c r="B3656">
        <v>81638674</v>
      </c>
      <c r="C3656">
        <v>135000000</v>
      </c>
      <c r="D3656">
        <f t="shared" si="114"/>
        <v>-53361326</v>
      </c>
      <c r="E3656">
        <f t="shared" si="115"/>
        <v>-39.526908148148152</v>
      </c>
    </row>
    <row r="3657" spans="1:5" x14ac:dyDescent="0.3">
      <c r="A3657" t="s">
        <v>24561</v>
      </c>
      <c r="B3657">
        <v>46440491</v>
      </c>
      <c r="C3657">
        <v>100000000</v>
      </c>
      <c r="D3657">
        <f t="shared" si="114"/>
        <v>-53559509</v>
      </c>
      <c r="E3657">
        <f t="shared" si="115"/>
        <v>-53.559509000000006</v>
      </c>
    </row>
    <row r="3658" spans="1:5" x14ac:dyDescent="0.3">
      <c r="A3658" t="s">
        <v>24217</v>
      </c>
      <c r="B3658">
        <v>130468626</v>
      </c>
      <c r="C3658">
        <v>185000000</v>
      </c>
      <c r="D3658">
        <f t="shared" si="114"/>
        <v>-54531374</v>
      </c>
      <c r="E3658">
        <f t="shared" si="115"/>
        <v>-29.476418378378376</v>
      </c>
    </row>
    <row r="3659" spans="1:5" x14ac:dyDescent="0.3">
      <c r="A3659" t="s">
        <v>24544</v>
      </c>
      <c r="B3659">
        <v>20315324</v>
      </c>
      <c r="C3659">
        <v>75000000</v>
      </c>
      <c r="D3659">
        <f t="shared" si="114"/>
        <v>-54684676</v>
      </c>
      <c r="E3659">
        <f t="shared" si="115"/>
        <v>-72.912901333333338</v>
      </c>
    </row>
    <row r="3660" spans="1:5" x14ac:dyDescent="0.3">
      <c r="A3660" t="s">
        <v>24809</v>
      </c>
      <c r="B3660">
        <v>10014234</v>
      </c>
      <c r="C3660">
        <v>65000000</v>
      </c>
      <c r="D3660">
        <f t="shared" si="114"/>
        <v>-54985766</v>
      </c>
      <c r="E3660">
        <f t="shared" si="115"/>
        <v>-84.593486153846158</v>
      </c>
    </row>
    <row r="3661" spans="1:5" x14ac:dyDescent="0.3">
      <c r="A3661" t="s">
        <v>24378</v>
      </c>
      <c r="B3661">
        <v>64736114</v>
      </c>
      <c r="C3661">
        <v>120000000</v>
      </c>
      <c r="D3661">
        <f t="shared" si="114"/>
        <v>-55263886</v>
      </c>
      <c r="E3661">
        <f t="shared" si="115"/>
        <v>-46.053238333333333</v>
      </c>
    </row>
    <row r="3662" spans="1:5" x14ac:dyDescent="0.3">
      <c r="A3662" t="s">
        <v>24923</v>
      </c>
      <c r="B3662">
        <v>4535117</v>
      </c>
      <c r="C3662">
        <v>60000000</v>
      </c>
      <c r="D3662">
        <f t="shared" si="114"/>
        <v>-55464883</v>
      </c>
      <c r="E3662">
        <f t="shared" si="115"/>
        <v>-92.441471666666658</v>
      </c>
    </row>
    <row r="3663" spans="1:5" x14ac:dyDescent="0.3">
      <c r="A3663" t="s">
        <v>24749</v>
      </c>
      <c r="B3663">
        <v>14294842</v>
      </c>
      <c r="C3663">
        <v>70000000</v>
      </c>
      <c r="D3663">
        <f t="shared" si="114"/>
        <v>-55705158</v>
      </c>
      <c r="E3663">
        <f t="shared" si="115"/>
        <v>-79.578797142857141</v>
      </c>
    </row>
    <row r="3664" spans="1:5" x14ac:dyDescent="0.3">
      <c r="A3664" t="s">
        <v>24222</v>
      </c>
      <c r="B3664">
        <v>124051759</v>
      </c>
      <c r="C3664">
        <v>180000000</v>
      </c>
      <c r="D3664">
        <f t="shared" si="114"/>
        <v>-55948241</v>
      </c>
      <c r="E3664">
        <f t="shared" si="115"/>
        <v>-31.08235611111111</v>
      </c>
    </row>
    <row r="3665" spans="1:5" x14ac:dyDescent="0.3">
      <c r="A3665" t="s">
        <v>24329</v>
      </c>
      <c r="B3665">
        <v>93926386</v>
      </c>
      <c r="C3665">
        <v>150000000</v>
      </c>
      <c r="D3665">
        <f t="shared" si="114"/>
        <v>-56073614</v>
      </c>
      <c r="E3665">
        <f t="shared" si="115"/>
        <v>-37.382409333333335</v>
      </c>
    </row>
    <row r="3666" spans="1:5" x14ac:dyDescent="0.3">
      <c r="A3666" t="s">
        <v>24230</v>
      </c>
      <c r="B3666">
        <v>113745408</v>
      </c>
      <c r="C3666">
        <v>170000000</v>
      </c>
      <c r="D3666">
        <f t="shared" si="114"/>
        <v>-56254592</v>
      </c>
      <c r="E3666">
        <f t="shared" si="115"/>
        <v>-33.090936470588233</v>
      </c>
    </row>
    <row r="3667" spans="1:5" x14ac:dyDescent="0.3">
      <c r="A3667" t="s">
        <v>24751</v>
      </c>
      <c r="B3667">
        <v>13596911</v>
      </c>
      <c r="C3667">
        <v>70000000</v>
      </c>
      <c r="D3667">
        <f t="shared" si="114"/>
        <v>-56403089</v>
      </c>
      <c r="E3667">
        <f t="shared" si="115"/>
        <v>-80.575841428571422</v>
      </c>
    </row>
    <row r="3668" spans="1:5" x14ac:dyDescent="0.3">
      <c r="A3668" t="s">
        <v>25013</v>
      </c>
      <c r="B3668">
        <v>33574332</v>
      </c>
      <c r="C3668">
        <v>90000000</v>
      </c>
      <c r="D3668">
        <f t="shared" si="114"/>
        <v>-56425668</v>
      </c>
      <c r="E3668">
        <f t="shared" si="115"/>
        <v>-62.695186666666672</v>
      </c>
    </row>
    <row r="3669" spans="1:5" x14ac:dyDescent="0.3">
      <c r="A3669" t="s">
        <v>24640</v>
      </c>
      <c r="B3669">
        <v>23219748</v>
      </c>
      <c r="C3669">
        <v>80000000</v>
      </c>
      <c r="D3669">
        <f t="shared" si="114"/>
        <v>-56780252</v>
      </c>
      <c r="E3669">
        <f t="shared" si="115"/>
        <v>-70.975315000000009</v>
      </c>
    </row>
    <row r="3670" spans="1:5" x14ac:dyDescent="0.3">
      <c r="A3670" t="s">
        <v>24348</v>
      </c>
      <c r="B3670">
        <v>77564037</v>
      </c>
      <c r="C3670">
        <v>135000000</v>
      </c>
      <c r="D3670">
        <f t="shared" si="114"/>
        <v>-57435963</v>
      </c>
      <c r="E3670">
        <f t="shared" si="115"/>
        <v>-42.545157777777774</v>
      </c>
    </row>
    <row r="3671" spans="1:5" x14ac:dyDescent="0.3">
      <c r="A3671" t="s">
        <v>24630</v>
      </c>
      <c r="B3671">
        <v>20950820</v>
      </c>
      <c r="C3671">
        <v>80000000</v>
      </c>
      <c r="D3671">
        <f t="shared" si="114"/>
        <v>-59049180</v>
      </c>
      <c r="E3671">
        <f t="shared" si="115"/>
        <v>-73.811475000000002</v>
      </c>
    </row>
    <row r="3672" spans="1:5" x14ac:dyDescent="0.3">
      <c r="A3672" t="s">
        <v>24168</v>
      </c>
      <c r="B3672">
        <v>200807262</v>
      </c>
      <c r="C3672">
        <v>260000000</v>
      </c>
      <c r="D3672">
        <f t="shared" si="114"/>
        <v>-59192738</v>
      </c>
      <c r="E3672">
        <f t="shared" si="115"/>
        <v>-22.766437692307694</v>
      </c>
    </row>
    <row r="3673" spans="1:5" x14ac:dyDescent="0.3">
      <c r="A3673" t="s">
        <v>25758</v>
      </c>
      <c r="B3673">
        <v>668171</v>
      </c>
      <c r="C3673">
        <v>60000000</v>
      </c>
      <c r="D3673">
        <f t="shared" si="114"/>
        <v>-59331829</v>
      </c>
      <c r="E3673">
        <f t="shared" si="115"/>
        <v>-98.886381666666665</v>
      </c>
    </row>
    <row r="3674" spans="1:5" x14ac:dyDescent="0.3">
      <c r="A3674" t="s">
        <v>24993</v>
      </c>
      <c r="B3674">
        <v>11466088</v>
      </c>
      <c r="C3674">
        <v>71000000</v>
      </c>
      <c r="D3674">
        <f t="shared" si="114"/>
        <v>-59533912</v>
      </c>
      <c r="E3674">
        <f t="shared" si="115"/>
        <v>-83.850580281690142</v>
      </c>
    </row>
    <row r="3675" spans="1:5" x14ac:dyDescent="0.3">
      <c r="A3675" t="s">
        <v>26987</v>
      </c>
      <c r="B3675">
        <v>231417</v>
      </c>
      <c r="C3675">
        <v>60000000</v>
      </c>
      <c r="D3675">
        <f t="shared" si="114"/>
        <v>-59768583</v>
      </c>
      <c r="E3675">
        <f t="shared" si="115"/>
        <v>-99.614305000000002</v>
      </c>
    </row>
    <row r="3676" spans="1:5" x14ac:dyDescent="0.3">
      <c r="A3676" t="s">
        <v>24459</v>
      </c>
      <c r="B3676">
        <v>40198710</v>
      </c>
      <c r="C3676">
        <v>100000000</v>
      </c>
      <c r="D3676">
        <f t="shared" si="114"/>
        <v>-59801290</v>
      </c>
      <c r="E3676">
        <f t="shared" si="115"/>
        <v>-59.801289999999995</v>
      </c>
    </row>
    <row r="3677" spans="1:5" x14ac:dyDescent="0.3">
      <c r="A3677" t="s">
        <v>24411</v>
      </c>
      <c r="B3677">
        <v>50026353</v>
      </c>
      <c r="C3677">
        <v>110000000</v>
      </c>
      <c r="D3677">
        <f t="shared" si="114"/>
        <v>-59973647</v>
      </c>
      <c r="E3677">
        <f t="shared" si="115"/>
        <v>-54.521497272727274</v>
      </c>
    </row>
    <row r="3678" spans="1:5" x14ac:dyDescent="0.3">
      <c r="A3678" t="s">
        <v>24915</v>
      </c>
      <c r="B3678">
        <v>22451</v>
      </c>
      <c r="C3678">
        <v>60000000</v>
      </c>
      <c r="D3678">
        <f t="shared" si="114"/>
        <v>-59977549</v>
      </c>
      <c r="E3678">
        <f t="shared" si="115"/>
        <v>-99.962581666666665</v>
      </c>
    </row>
    <row r="3679" spans="1:5" x14ac:dyDescent="0.3">
      <c r="A3679" t="s">
        <v>24631</v>
      </c>
      <c r="B3679">
        <v>19673424</v>
      </c>
      <c r="C3679">
        <v>80000000</v>
      </c>
      <c r="D3679">
        <f t="shared" si="114"/>
        <v>-60326576</v>
      </c>
      <c r="E3679">
        <f t="shared" si="115"/>
        <v>-75.40822</v>
      </c>
    </row>
    <row r="3680" spans="1:5" x14ac:dyDescent="0.3">
      <c r="A3680" t="s">
        <v>24689</v>
      </c>
      <c r="B3680">
        <v>14567883</v>
      </c>
      <c r="C3680">
        <v>75000000</v>
      </c>
      <c r="D3680">
        <f t="shared" si="114"/>
        <v>-60432117</v>
      </c>
      <c r="E3680">
        <f t="shared" si="115"/>
        <v>-80.576155999999997</v>
      </c>
    </row>
    <row r="3681" spans="1:5" x14ac:dyDescent="0.3">
      <c r="A3681" t="s">
        <v>24632</v>
      </c>
      <c r="B3681">
        <v>19480739</v>
      </c>
      <c r="C3681">
        <v>80000000</v>
      </c>
      <c r="D3681">
        <f t="shared" si="114"/>
        <v>-60519261</v>
      </c>
      <c r="E3681">
        <f t="shared" si="115"/>
        <v>-75.649076250000007</v>
      </c>
    </row>
    <row r="3682" spans="1:5" x14ac:dyDescent="0.3">
      <c r="A3682" t="s">
        <v>24906</v>
      </c>
      <c r="B3682">
        <v>26082914</v>
      </c>
      <c r="C3682">
        <v>87000000</v>
      </c>
      <c r="D3682">
        <f t="shared" si="114"/>
        <v>-60917086</v>
      </c>
      <c r="E3682">
        <f t="shared" si="115"/>
        <v>-70.019639080459768</v>
      </c>
    </row>
    <row r="3683" spans="1:5" x14ac:dyDescent="0.3">
      <c r="A3683" t="s">
        <v>24325</v>
      </c>
      <c r="B3683">
        <v>68642452</v>
      </c>
      <c r="C3683">
        <v>130000000</v>
      </c>
      <c r="D3683">
        <f t="shared" si="114"/>
        <v>-61357548</v>
      </c>
      <c r="E3683">
        <f t="shared" si="115"/>
        <v>-47.198113846153845</v>
      </c>
    </row>
    <row r="3684" spans="1:5" x14ac:dyDescent="0.3">
      <c r="A3684" t="s">
        <v>24752</v>
      </c>
      <c r="B3684">
        <v>8460990</v>
      </c>
      <c r="C3684">
        <v>70000000</v>
      </c>
      <c r="D3684">
        <f t="shared" si="114"/>
        <v>-61539010</v>
      </c>
      <c r="E3684">
        <f t="shared" si="115"/>
        <v>-87.912871428571421</v>
      </c>
    </row>
    <row r="3685" spans="1:5" x14ac:dyDescent="0.3">
      <c r="A3685" t="s">
        <v>24634</v>
      </c>
      <c r="B3685">
        <v>18318000</v>
      </c>
      <c r="C3685">
        <v>80000000</v>
      </c>
      <c r="D3685">
        <f t="shared" si="114"/>
        <v>-61682000</v>
      </c>
      <c r="E3685">
        <f t="shared" si="115"/>
        <v>-77.102499999999992</v>
      </c>
    </row>
    <row r="3686" spans="1:5" x14ac:dyDescent="0.3">
      <c r="A3686" t="s">
        <v>24220</v>
      </c>
      <c r="B3686">
        <v>137850096</v>
      </c>
      <c r="C3686">
        <v>200000000</v>
      </c>
      <c r="D3686">
        <f t="shared" si="114"/>
        <v>-62149904</v>
      </c>
      <c r="E3686">
        <f t="shared" si="115"/>
        <v>-31.074952</v>
      </c>
    </row>
    <row r="3687" spans="1:5" x14ac:dyDescent="0.3">
      <c r="A3687" t="s">
        <v>24633</v>
      </c>
      <c r="B3687">
        <v>17593391</v>
      </c>
      <c r="C3687">
        <v>80000000</v>
      </c>
      <c r="D3687">
        <f t="shared" si="114"/>
        <v>-62406609</v>
      </c>
      <c r="E3687">
        <f t="shared" si="115"/>
        <v>-78.008261250000004</v>
      </c>
    </row>
    <row r="3688" spans="1:5" x14ac:dyDescent="0.3">
      <c r="A3688" t="s">
        <v>24635</v>
      </c>
      <c r="B3688">
        <v>27356090</v>
      </c>
      <c r="C3688">
        <v>90000000</v>
      </c>
      <c r="D3688">
        <f t="shared" si="114"/>
        <v>-62643910</v>
      </c>
      <c r="E3688">
        <f t="shared" si="115"/>
        <v>-69.60434444444445</v>
      </c>
    </row>
    <row r="3689" spans="1:5" x14ac:dyDescent="0.3">
      <c r="A3689" t="s">
        <v>24250</v>
      </c>
      <c r="B3689">
        <v>102315545</v>
      </c>
      <c r="C3689">
        <v>165000000</v>
      </c>
      <c r="D3689">
        <f t="shared" si="114"/>
        <v>-62684455</v>
      </c>
      <c r="E3689">
        <f t="shared" si="115"/>
        <v>-37.990578787878789</v>
      </c>
    </row>
    <row r="3690" spans="1:5" x14ac:dyDescent="0.3">
      <c r="A3690" t="s">
        <v>24753</v>
      </c>
      <c r="B3690">
        <v>7097125</v>
      </c>
      <c r="C3690">
        <v>70000000</v>
      </c>
      <c r="D3690">
        <f t="shared" si="114"/>
        <v>-62902875</v>
      </c>
      <c r="E3690">
        <f t="shared" si="115"/>
        <v>-89.861249999999998</v>
      </c>
    </row>
    <row r="3691" spans="1:5" x14ac:dyDescent="0.3">
      <c r="A3691" t="s">
        <v>24398</v>
      </c>
      <c r="B3691">
        <v>56114221</v>
      </c>
      <c r="C3691">
        <v>120000000</v>
      </c>
      <c r="D3691">
        <f t="shared" si="114"/>
        <v>-63885779</v>
      </c>
      <c r="E3691">
        <f t="shared" si="115"/>
        <v>-53.238149166666673</v>
      </c>
    </row>
    <row r="3692" spans="1:5" x14ac:dyDescent="0.3">
      <c r="A3692" t="s">
        <v>24755</v>
      </c>
      <c r="B3692">
        <v>5851188</v>
      </c>
      <c r="C3692">
        <v>70000000</v>
      </c>
      <c r="D3692">
        <f t="shared" si="114"/>
        <v>-64148812</v>
      </c>
      <c r="E3692">
        <f t="shared" si="115"/>
        <v>-91.641159999999999</v>
      </c>
    </row>
    <row r="3693" spans="1:5" x14ac:dyDescent="0.3">
      <c r="A3693" t="s">
        <v>24533</v>
      </c>
      <c r="B3693">
        <v>35168677</v>
      </c>
      <c r="C3693">
        <v>100000000</v>
      </c>
      <c r="D3693">
        <f t="shared" si="114"/>
        <v>-64831323</v>
      </c>
      <c r="E3693">
        <f t="shared" si="115"/>
        <v>-64.831322999999998</v>
      </c>
    </row>
    <row r="3694" spans="1:5" x14ac:dyDescent="0.3">
      <c r="A3694" t="s">
        <v>24822</v>
      </c>
      <c r="B3694">
        <v>72413</v>
      </c>
      <c r="C3694">
        <v>65000000</v>
      </c>
      <c r="D3694">
        <f t="shared" si="114"/>
        <v>-64927587</v>
      </c>
      <c r="E3694">
        <f t="shared" si="115"/>
        <v>-99.888595384615385</v>
      </c>
    </row>
    <row r="3695" spans="1:5" x14ac:dyDescent="0.3">
      <c r="A3695" t="s">
        <v>24650</v>
      </c>
      <c r="B3695">
        <v>15071514</v>
      </c>
      <c r="C3695">
        <v>80000000</v>
      </c>
      <c r="D3695">
        <f t="shared" si="114"/>
        <v>-64928486</v>
      </c>
      <c r="E3695">
        <f t="shared" si="115"/>
        <v>-81.160607499999998</v>
      </c>
    </row>
    <row r="3696" spans="1:5" x14ac:dyDescent="0.3">
      <c r="A3696" t="s">
        <v>24468</v>
      </c>
      <c r="B3696">
        <v>35024475</v>
      </c>
      <c r="C3696">
        <v>100000000</v>
      </c>
      <c r="D3696">
        <f t="shared" si="114"/>
        <v>-64975525</v>
      </c>
      <c r="E3696">
        <f t="shared" si="115"/>
        <v>-64.975525000000005</v>
      </c>
    </row>
    <row r="3697" spans="1:5" x14ac:dyDescent="0.3">
      <c r="A3697" t="s">
        <v>24266</v>
      </c>
      <c r="B3697">
        <v>89732035</v>
      </c>
      <c r="C3697">
        <v>155000000</v>
      </c>
      <c r="D3697">
        <f t="shared" si="114"/>
        <v>-65267965</v>
      </c>
      <c r="E3697">
        <f t="shared" si="115"/>
        <v>-42.108364516129029</v>
      </c>
    </row>
    <row r="3698" spans="1:5" x14ac:dyDescent="0.3">
      <c r="A3698" t="s">
        <v>24290</v>
      </c>
      <c r="B3698">
        <v>83640426</v>
      </c>
      <c r="C3698">
        <v>150000000</v>
      </c>
      <c r="D3698">
        <f t="shared" si="114"/>
        <v>-66359574</v>
      </c>
      <c r="E3698">
        <f t="shared" si="115"/>
        <v>-44.239716000000001</v>
      </c>
    </row>
    <row r="3699" spans="1:5" x14ac:dyDescent="0.3">
      <c r="A3699" t="s">
        <v>24465</v>
      </c>
      <c r="B3699">
        <v>17010646</v>
      </c>
      <c r="C3699">
        <v>84000000</v>
      </c>
      <c r="D3699">
        <f t="shared" si="114"/>
        <v>-66989354</v>
      </c>
      <c r="E3699">
        <f t="shared" si="115"/>
        <v>-79.749230952380955</v>
      </c>
    </row>
    <row r="3700" spans="1:5" x14ac:dyDescent="0.3">
      <c r="A3700" t="s">
        <v>24393</v>
      </c>
      <c r="B3700">
        <v>47952020</v>
      </c>
      <c r="C3700">
        <v>115000000</v>
      </c>
      <c r="D3700">
        <f t="shared" si="114"/>
        <v>-67047980</v>
      </c>
      <c r="E3700">
        <f t="shared" si="115"/>
        <v>-58.302591304347828</v>
      </c>
    </row>
    <row r="3701" spans="1:5" x14ac:dyDescent="0.3">
      <c r="A3701" t="s">
        <v>24309</v>
      </c>
      <c r="B3701">
        <v>82161969</v>
      </c>
      <c r="C3701">
        <v>150000000</v>
      </c>
      <c r="D3701">
        <f t="shared" si="114"/>
        <v>-67838031</v>
      </c>
      <c r="E3701">
        <f t="shared" si="115"/>
        <v>-45.225354000000003</v>
      </c>
    </row>
    <row r="3702" spans="1:5" x14ac:dyDescent="0.3">
      <c r="A3702" t="s">
        <v>24407</v>
      </c>
      <c r="B3702">
        <v>42776259</v>
      </c>
      <c r="C3702">
        <v>112000000</v>
      </c>
      <c r="D3702">
        <f t="shared" si="114"/>
        <v>-69223741</v>
      </c>
      <c r="E3702">
        <f t="shared" si="115"/>
        <v>-61.806911607142858</v>
      </c>
    </row>
    <row r="3703" spans="1:5" x14ac:dyDescent="0.3">
      <c r="A3703" t="s">
        <v>24764</v>
      </c>
      <c r="B3703">
        <v>617840</v>
      </c>
      <c r="C3703">
        <v>70000000</v>
      </c>
      <c r="D3703">
        <f t="shared" si="114"/>
        <v>-69382160</v>
      </c>
      <c r="E3703">
        <f t="shared" si="115"/>
        <v>-99.117371428571431</v>
      </c>
    </row>
    <row r="3704" spans="1:5" x14ac:dyDescent="0.3">
      <c r="A3704" t="s">
        <v>24350</v>
      </c>
      <c r="B3704">
        <v>60522097</v>
      </c>
      <c r="C3704">
        <v>130000000</v>
      </c>
      <c r="D3704">
        <f t="shared" si="114"/>
        <v>-69477903</v>
      </c>
      <c r="E3704">
        <f t="shared" si="115"/>
        <v>-53.444540769230763</v>
      </c>
    </row>
    <row r="3705" spans="1:5" x14ac:dyDescent="0.3">
      <c r="A3705" t="s">
        <v>24690</v>
      </c>
      <c r="B3705">
        <v>5409517</v>
      </c>
      <c r="C3705">
        <v>75000000</v>
      </c>
      <c r="D3705">
        <f t="shared" si="114"/>
        <v>-69590483</v>
      </c>
      <c r="E3705">
        <f t="shared" si="115"/>
        <v>-92.78731066666667</v>
      </c>
    </row>
    <row r="3706" spans="1:5" x14ac:dyDescent="0.3">
      <c r="A3706" t="s">
        <v>24925</v>
      </c>
      <c r="B3706">
        <v>10166502</v>
      </c>
      <c r="C3706">
        <v>80000000</v>
      </c>
      <c r="D3706">
        <f t="shared" si="114"/>
        <v>-69833498</v>
      </c>
      <c r="E3706">
        <f t="shared" si="115"/>
        <v>-87.291872499999997</v>
      </c>
    </row>
    <row r="3707" spans="1:5" x14ac:dyDescent="0.3">
      <c r="A3707" t="s">
        <v>24637</v>
      </c>
      <c r="B3707">
        <v>15131330</v>
      </c>
      <c r="C3707">
        <v>86000000</v>
      </c>
      <c r="D3707">
        <f t="shared" si="114"/>
        <v>-70868670</v>
      </c>
      <c r="E3707">
        <f t="shared" si="115"/>
        <v>-82.405430232558146</v>
      </c>
    </row>
    <row r="3708" spans="1:5" x14ac:dyDescent="0.3">
      <c r="A3708" t="s">
        <v>24331</v>
      </c>
      <c r="B3708">
        <v>63992328</v>
      </c>
      <c r="C3708">
        <v>135000000</v>
      </c>
      <c r="D3708">
        <f t="shared" si="114"/>
        <v>-71007672</v>
      </c>
      <c r="E3708">
        <f t="shared" si="115"/>
        <v>-52.598275555555553</v>
      </c>
    </row>
    <row r="3709" spans="1:5" x14ac:dyDescent="0.3">
      <c r="A3709" t="s">
        <v>24392</v>
      </c>
      <c r="B3709">
        <v>40911830</v>
      </c>
      <c r="C3709">
        <v>115000000</v>
      </c>
      <c r="D3709">
        <f t="shared" si="114"/>
        <v>-74088170</v>
      </c>
      <c r="E3709">
        <f t="shared" si="115"/>
        <v>-64.424495652173903</v>
      </c>
    </row>
    <row r="3710" spans="1:5" x14ac:dyDescent="0.3">
      <c r="A3710" t="s">
        <v>24205</v>
      </c>
      <c r="B3710">
        <v>125320003</v>
      </c>
      <c r="C3710">
        <v>200000000</v>
      </c>
      <c r="D3710">
        <f t="shared" si="114"/>
        <v>-74679997</v>
      </c>
      <c r="E3710">
        <f t="shared" si="115"/>
        <v>-37.3399985</v>
      </c>
    </row>
    <row r="3711" spans="1:5" x14ac:dyDescent="0.3">
      <c r="A3711" t="s">
        <v>24233</v>
      </c>
      <c r="B3711">
        <v>100289690</v>
      </c>
      <c r="C3711">
        <v>175000000</v>
      </c>
      <c r="D3711">
        <f t="shared" si="114"/>
        <v>-74710310</v>
      </c>
      <c r="E3711">
        <f t="shared" si="115"/>
        <v>-42.691605714285714</v>
      </c>
    </row>
    <row r="3712" spans="1:5" x14ac:dyDescent="0.3">
      <c r="A3712" t="s">
        <v>24457</v>
      </c>
      <c r="B3712">
        <v>27098580</v>
      </c>
      <c r="C3712">
        <v>102000000</v>
      </c>
      <c r="D3712">
        <f t="shared" si="114"/>
        <v>-74901420</v>
      </c>
      <c r="E3712">
        <f t="shared" si="115"/>
        <v>-73.432764705882363</v>
      </c>
    </row>
    <row r="3713" spans="1:5" x14ac:dyDescent="0.3">
      <c r="A3713" t="s">
        <v>24315</v>
      </c>
      <c r="B3713">
        <v>65007045</v>
      </c>
      <c r="C3713">
        <v>140000000</v>
      </c>
      <c r="D3713">
        <f t="shared" si="114"/>
        <v>-74992955</v>
      </c>
      <c r="E3713">
        <f t="shared" si="115"/>
        <v>-53.56639642857143</v>
      </c>
    </row>
    <row r="3714" spans="1:5" x14ac:dyDescent="0.3">
      <c r="A3714" t="s">
        <v>24466</v>
      </c>
      <c r="B3714">
        <v>24985612</v>
      </c>
      <c r="C3714">
        <v>100000000</v>
      </c>
      <c r="D3714">
        <f t="shared" ref="D3714:D3777" si="116">B3714-C3714</f>
        <v>-75014388</v>
      </c>
      <c r="E3714">
        <f t="shared" ref="E3714:E3777" si="117">(D3714/C3714)*100</f>
        <v>-75.014387999999997</v>
      </c>
    </row>
    <row r="3715" spans="1:5" x14ac:dyDescent="0.3">
      <c r="A3715" t="s">
        <v>24382</v>
      </c>
      <c r="B3715">
        <v>43929341</v>
      </c>
      <c r="C3715">
        <v>120000000</v>
      </c>
      <c r="D3715">
        <f t="shared" si="116"/>
        <v>-76070659</v>
      </c>
      <c r="E3715">
        <f t="shared" si="117"/>
        <v>-63.392215833333331</v>
      </c>
    </row>
    <row r="3716" spans="1:5" x14ac:dyDescent="0.3">
      <c r="A3716" t="s">
        <v>24464</v>
      </c>
      <c r="B3716">
        <v>28772222</v>
      </c>
      <c r="C3716">
        <v>105000000</v>
      </c>
      <c r="D3716">
        <f t="shared" si="116"/>
        <v>-76227778</v>
      </c>
      <c r="E3716">
        <f t="shared" si="117"/>
        <v>-72.597883809523807</v>
      </c>
    </row>
    <row r="3717" spans="1:5" x14ac:dyDescent="0.3">
      <c r="A3717" t="s">
        <v>24298</v>
      </c>
      <c r="B3717">
        <v>73103784</v>
      </c>
      <c r="C3717">
        <v>150000000</v>
      </c>
      <c r="D3717">
        <f t="shared" si="116"/>
        <v>-76896216</v>
      </c>
      <c r="E3717">
        <f t="shared" si="117"/>
        <v>-51.264144000000002</v>
      </c>
    </row>
    <row r="3718" spans="1:5" x14ac:dyDescent="0.3">
      <c r="A3718" t="s">
        <v>24489</v>
      </c>
      <c r="B3718">
        <v>23014504</v>
      </c>
      <c r="C3718">
        <v>100000000</v>
      </c>
      <c r="D3718">
        <f t="shared" si="116"/>
        <v>-76985496</v>
      </c>
      <c r="E3718">
        <f t="shared" si="117"/>
        <v>-76.985495999999998</v>
      </c>
    </row>
    <row r="3719" spans="1:5" x14ac:dyDescent="0.3">
      <c r="A3719" t="s">
        <v>24234</v>
      </c>
      <c r="B3719">
        <v>100189501</v>
      </c>
      <c r="C3719">
        <v>178000000</v>
      </c>
      <c r="D3719">
        <f t="shared" si="116"/>
        <v>-77810499</v>
      </c>
      <c r="E3719">
        <f t="shared" si="117"/>
        <v>-43.713763483146067</v>
      </c>
    </row>
    <row r="3720" spans="1:5" x14ac:dyDescent="0.3">
      <c r="A3720" t="s">
        <v>24487</v>
      </c>
      <c r="B3720">
        <v>17176900</v>
      </c>
      <c r="C3720">
        <v>95000000</v>
      </c>
      <c r="D3720">
        <f t="shared" si="116"/>
        <v>-77823100</v>
      </c>
      <c r="E3720">
        <f t="shared" si="117"/>
        <v>-81.91905263157895</v>
      </c>
    </row>
    <row r="3721" spans="1:5" x14ac:dyDescent="0.3">
      <c r="A3721" t="s">
        <v>24649</v>
      </c>
      <c r="B3721">
        <v>1339152</v>
      </c>
      <c r="C3721">
        <v>81200000</v>
      </c>
      <c r="D3721">
        <f t="shared" si="116"/>
        <v>-79860848</v>
      </c>
      <c r="E3721">
        <f t="shared" si="117"/>
        <v>-98.350798029556657</v>
      </c>
    </row>
    <row r="3722" spans="1:5" x14ac:dyDescent="0.3">
      <c r="A3722" t="s">
        <v>370</v>
      </c>
      <c r="B3722">
        <v>49551662</v>
      </c>
      <c r="C3722">
        <v>130000000</v>
      </c>
      <c r="D3722">
        <f t="shared" si="116"/>
        <v>-80448338</v>
      </c>
      <c r="E3722">
        <f t="shared" si="117"/>
        <v>-61.883336923076925</v>
      </c>
    </row>
    <row r="3723" spans="1:5" x14ac:dyDescent="0.3">
      <c r="A3723" t="s">
        <v>24423</v>
      </c>
      <c r="B3723">
        <v>47396698</v>
      </c>
      <c r="C3723">
        <v>130000000</v>
      </c>
      <c r="D3723">
        <f t="shared" si="116"/>
        <v>-82603302</v>
      </c>
      <c r="E3723">
        <f t="shared" si="117"/>
        <v>-63.541001538461536</v>
      </c>
    </row>
    <row r="3724" spans="1:5" x14ac:dyDescent="0.3">
      <c r="A3724" t="s">
        <v>24428</v>
      </c>
      <c r="B3724">
        <v>6712451</v>
      </c>
      <c r="C3724">
        <v>90000000</v>
      </c>
      <c r="D3724">
        <f t="shared" si="116"/>
        <v>-83287549</v>
      </c>
      <c r="E3724">
        <f t="shared" si="117"/>
        <v>-92.541721111111102</v>
      </c>
    </row>
    <row r="3725" spans="1:5" x14ac:dyDescent="0.3">
      <c r="A3725" t="s">
        <v>24177</v>
      </c>
      <c r="B3725">
        <v>141614023</v>
      </c>
      <c r="C3725">
        <v>225000000</v>
      </c>
      <c r="D3725">
        <f t="shared" si="116"/>
        <v>-83385977</v>
      </c>
      <c r="E3725">
        <f t="shared" si="117"/>
        <v>-37.06043422222222</v>
      </c>
    </row>
    <row r="3726" spans="1:5" x14ac:dyDescent="0.3">
      <c r="A3726" t="s">
        <v>24203</v>
      </c>
      <c r="B3726">
        <v>116593191</v>
      </c>
      <c r="C3726">
        <v>200000000</v>
      </c>
      <c r="D3726">
        <f t="shared" si="116"/>
        <v>-83406809</v>
      </c>
      <c r="E3726">
        <f t="shared" si="117"/>
        <v>-41.703404500000005</v>
      </c>
    </row>
    <row r="3727" spans="1:5" x14ac:dyDescent="0.3">
      <c r="A3727" t="s">
        <v>27374</v>
      </c>
      <c r="B3727">
        <v>617228</v>
      </c>
      <c r="C3727">
        <v>84450000</v>
      </c>
      <c r="D3727">
        <f t="shared" si="116"/>
        <v>-83832772</v>
      </c>
      <c r="E3727">
        <f t="shared" si="117"/>
        <v>-99.269120189461219</v>
      </c>
    </row>
    <row r="3728" spans="1:5" x14ac:dyDescent="0.3">
      <c r="A3728" t="s">
        <v>24300</v>
      </c>
      <c r="B3728">
        <v>64459316</v>
      </c>
      <c r="C3728">
        <v>149000000</v>
      </c>
      <c r="D3728">
        <f t="shared" si="116"/>
        <v>-84540684</v>
      </c>
      <c r="E3728">
        <f t="shared" si="117"/>
        <v>-56.738714093959729</v>
      </c>
    </row>
    <row r="3729" spans="1:5" x14ac:dyDescent="0.3">
      <c r="A3729" t="s">
        <v>24494</v>
      </c>
      <c r="B3729">
        <v>22406362</v>
      </c>
      <c r="C3729">
        <v>107000000</v>
      </c>
      <c r="D3729">
        <f t="shared" si="116"/>
        <v>-84593638</v>
      </c>
      <c r="E3729">
        <f t="shared" si="117"/>
        <v>-79.059474766355137</v>
      </c>
    </row>
    <row r="3730" spans="1:5" x14ac:dyDescent="0.3">
      <c r="A3730" t="s">
        <v>24419</v>
      </c>
      <c r="B3730">
        <v>24004159</v>
      </c>
      <c r="C3730">
        <v>110000000</v>
      </c>
      <c r="D3730">
        <f t="shared" si="116"/>
        <v>-85995841</v>
      </c>
      <c r="E3730">
        <f t="shared" si="117"/>
        <v>-78.178037272727281</v>
      </c>
    </row>
    <row r="3731" spans="1:5" x14ac:dyDescent="0.3">
      <c r="A3731" t="s">
        <v>24235</v>
      </c>
      <c r="B3731">
        <v>88246220</v>
      </c>
      <c r="C3731">
        <v>175000000</v>
      </c>
      <c r="D3731">
        <f t="shared" si="116"/>
        <v>-86753780</v>
      </c>
      <c r="E3731">
        <f t="shared" si="117"/>
        <v>-49.573588571428573</v>
      </c>
    </row>
    <row r="3732" spans="1:5" x14ac:dyDescent="0.3">
      <c r="A3732" t="s">
        <v>24261</v>
      </c>
      <c r="B3732">
        <v>63143812</v>
      </c>
      <c r="C3732">
        <v>150000000</v>
      </c>
      <c r="D3732">
        <f t="shared" si="116"/>
        <v>-86856188</v>
      </c>
      <c r="E3732">
        <f t="shared" si="117"/>
        <v>-57.904125333333333</v>
      </c>
    </row>
    <row r="3733" spans="1:5" x14ac:dyDescent="0.3">
      <c r="A3733" t="s">
        <v>24496</v>
      </c>
      <c r="B3733">
        <v>11000000</v>
      </c>
      <c r="C3733">
        <v>98000000</v>
      </c>
      <c r="D3733">
        <f t="shared" si="116"/>
        <v>-87000000</v>
      </c>
      <c r="E3733">
        <f t="shared" si="117"/>
        <v>-88.775510204081627</v>
      </c>
    </row>
    <row r="3734" spans="1:5" x14ac:dyDescent="0.3">
      <c r="A3734" t="s">
        <v>24333</v>
      </c>
      <c r="B3734">
        <v>52792307</v>
      </c>
      <c r="C3734">
        <v>140000000</v>
      </c>
      <c r="D3734">
        <f t="shared" si="116"/>
        <v>-87207693</v>
      </c>
      <c r="E3734">
        <f t="shared" si="117"/>
        <v>-62.291209285714288</v>
      </c>
    </row>
    <row r="3735" spans="1:5" x14ac:dyDescent="0.3">
      <c r="A3735" t="s">
        <v>24293</v>
      </c>
      <c r="B3735">
        <v>61937495</v>
      </c>
      <c r="C3735">
        <v>150000000</v>
      </c>
      <c r="D3735">
        <f t="shared" si="116"/>
        <v>-88062505</v>
      </c>
      <c r="E3735">
        <f t="shared" si="117"/>
        <v>-58.708336666666675</v>
      </c>
    </row>
    <row r="3736" spans="1:5" x14ac:dyDescent="0.3">
      <c r="A3736" t="s">
        <v>24213</v>
      </c>
      <c r="B3736">
        <v>101785482</v>
      </c>
      <c r="C3736">
        <v>190000000</v>
      </c>
      <c r="D3736">
        <f t="shared" si="116"/>
        <v>-88214518</v>
      </c>
      <c r="E3736">
        <f t="shared" si="117"/>
        <v>-46.428693684210529</v>
      </c>
    </row>
    <row r="3737" spans="1:5" x14ac:dyDescent="0.3">
      <c r="A3737" t="s">
        <v>26793</v>
      </c>
      <c r="B3737">
        <v>11041228</v>
      </c>
      <c r="C3737">
        <v>100000000</v>
      </c>
      <c r="D3737">
        <f t="shared" si="116"/>
        <v>-88958772</v>
      </c>
      <c r="E3737">
        <f t="shared" si="117"/>
        <v>-88.958771999999996</v>
      </c>
    </row>
    <row r="3738" spans="1:5" x14ac:dyDescent="0.3">
      <c r="A3738" t="s">
        <v>24383</v>
      </c>
      <c r="B3738">
        <v>30212620</v>
      </c>
      <c r="C3738">
        <v>120000000</v>
      </c>
      <c r="D3738">
        <f t="shared" si="116"/>
        <v>-89787380</v>
      </c>
      <c r="E3738">
        <f t="shared" si="117"/>
        <v>-74.822816666666668</v>
      </c>
    </row>
    <row r="3739" spans="1:5" x14ac:dyDescent="0.3">
      <c r="A3739" t="s">
        <v>24536</v>
      </c>
      <c r="B3739">
        <v>190562</v>
      </c>
      <c r="C3739">
        <v>90000000</v>
      </c>
      <c r="D3739">
        <f t="shared" si="116"/>
        <v>-89809438</v>
      </c>
      <c r="E3739">
        <f t="shared" si="117"/>
        <v>-99.788264444444437</v>
      </c>
    </row>
    <row r="3740" spans="1:5" x14ac:dyDescent="0.3">
      <c r="A3740" t="s">
        <v>24427</v>
      </c>
      <c r="B3740">
        <v>35799026</v>
      </c>
      <c r="C3740">
        <v>126000000</v>
      </c>
      <c r="D3740">
        <f t="shared" si="116"/>
        <v>-90200974</v>
      </c>
      <c r="E3740">
        <f t="shared" si="117"/>
        <v>-71.588074603174604</v>
      </c>
    </row>
    <row r="3741" spans="1:5" x14ac:dyDescent="0.3">
      <c r="A3741" t="s">
        <v>24527</v>
      </c>
      <c r="B3741">
        <v>26871</v>
      </c>
      <c r="C3741">
        <v>92000000</v>
      </c>
      <c r="D3741">
        <f t="shared" si="116"/>
        <v>-91973129</v>
      </c>
      <c r="E3741">
        <f t="shared" si="117"/>
        <v>-99.970792391304357</v>
      </c>
    </row>
    <row r="3742" spans="1:5" x14ac:dyDescent="0.3">
      <c r="A3742" t="s">
        <v>24263</v>
      </c>
      <c r="B3742">
        <v>76846624</v>
      </c>
      <c r="C3742">
        <v>170000000</v>
      </c>
      <c r="D3742">
        <f t="shared" si="116"/>
        <v>-93153376</v>
      </c>
      <c r="E3742">
        <f t="shared" si="117"/>
        <v>-54.796103529411766</v>
      </c>
    </row>
    <row r="3743" spans="1:5" x14ac:dyDescent="0.3">
      <c r="A3743" t="s">
        <v>24473</v>
      </c>
      <c r="B3743">
        <v>9213</v>
      </c>
      <c r="C3743">
        <v>94000000</v>
      </c>
      <c r="D3743">
        <f t="shared" si="116"/>
        <v>-93990787</v>
      </c>
      <c r="E3743">
        <f t="shared" si="117"/>
        <v>-99.990198936170216</v>
      </c>
    </row>
    <row r="3744" spans="1:5" x14ac:dyDescent="0.3">
      <c r="A3744" t="s">
        <v>24183</v>
      </c>
      <c r="B3744">
        <v>105219735</v>
      </c>
      <c r="C3744">
        <v>200000000</v>
      </c>
      <c r="D3744">
        <f t="shared" si="116"/>
        <v>-94780265</v>
      </c>
      <c r="E3744">
        <f t="shared" si="117"/>
        <v>-47.3901325</v>
      </c>
    </row>
    <row r="3745" spans="1:5" x14ac:dyDescent="0.3">
      <c r="A3745" t="s">
        <v>24467</v>
      </c>
      <c r="B3745">
        <v>4411102</v>
      </c>
      <c r="C3745">
        <v>100000000</v>
      </c>
      <c r="D3745">
        <f t="shared" si="116"/>
        <v>-95588898</v>
      </c>
      <c r="E3745">
        <f t="shared" si="117"/>
        <v>-95.588898</v>
      </c>
    </row>
    <row r="3746" spans="1:5" x14ac:dyDescent="0.3">
      <c r="A3746" t="s">
        <v>24229</v>
      </c>
      <c r="B3746">
        <v>73820094</v>
      </c>
      <c r="C3746">
        <v>170000000</v>
      </c>
      <c r="D3746">
        <f t="shared" si="116"/>
        <v>-96179906</v>
      </c>
      <c r="E3746">
        <f t="shared" si="117"/>
        <v>-56.576415294117645</v>
      </c>
    </row>
    <row r="3747" spans="1:5" x14ac:dyDescent="0.3">
      <c r="A3747" t="s">
        <v>24355</v>
      </c>
      <c r="B3747">
        <v>33592415</v>
      </c>
      <c r="C3747">
        <v>130000000</v>
      </c>
      <c r="D3747">
        <f t="shared" si="116"/>
        <v>-96407585</v>
      </c>
      <c r="E3747">
        <f t="shared" si="117"/>
        <v>-74.159680769230775</v>
      </c>
    </row>
    <row r="3748" spans="1:5" x14ac:dyDescent="0.3">
      <c r="A3748" t="s">
        <v>24246</v>
      </c>
      <c r="B3748">
        <v>93417865</v>
      </c>
      <c r="C3748">
        <v>190000000</v>
      </c>
      <c r="D3748">
        <f t="shared" si="116"/>
        <v>-96582135</v>
      </c>
      <c r="E3748">
        <f t="shared" si="117"/>
        <v>-50.832702631578954</v>
      </c>
    </row>
    <row r="3749" spans="1:5" x14ac:dyDescent="0.3">
      <c r="A3749" t="s">
        <v>26715</v>
      </c>
      <c r="B3749">
        <v>3058380</v>
      </c>
      <c r="C3749">
        <v>100000000</v>
      </c>
      <c r="D3749">
        <f t="shared" si="116"/>
        <v>-96941620</v>
      </c>
      <c r="E3749">
        <f t="shared" si="117"/>
        <v>-96.94162</v>
      </c>
    </row>
    <row r="3750" spans="1:5" x14ac:dyDescent="0.3">
      <c r="A3750" t="s">
        <v>24262</v>
      </c>
      <c r="B3750">
        <v>60655503</v>
      </c>
      <c r="C3750">
        <v>160000000</v>
      </c>
      <c r="D3750">
        <f t="shared" si="116"/>
        <v>-99344497</v>
      </c>
      <c r="E3750">
        <f t="shared" si="117"/>
        <v>-62.090310625000001</v>
      </c>
    </row>
    <row r="3751" spans="1:5" x14ac:dyDescent="0.3">
      <c r="A3751" t="s">
        <v>24461</v>
      </c>
      <c r="B3751">
        <v>38120554</v>
      </c>
      <c r="C3751">
        <v>140000000</v>
      </c>
      <c r="D3751">
        <f t="shared" si="116"/>
        <v>-101879446</v>
      </c>
      <c r="E3751">
        <f t="shared" si="117"/>
        <v>-72.771032857142856</v>
      </c>
    </row>
    <row r="3752" spans="1:5" x14ac:dyDescent="0.3">
      <c r="A3752" t="s">
        <v>26659</v>
      </c>
      <c r="B3752">
        <v>274299</v>
      </c>
      <c r="C3752">
        <v>103000000</v>
      </c>
      <c r="D3752">
        <f t="shared" si="116"/>
        <v>-102725701</v>
      </c>
      <c r="E3752">
        <f t="shared" si="117"/>
        <v>-99.733690291262135</v>
      </c>
    </row>
    <row r="3753" spans="1:5" x14ac:dyDescent="0.3">
      <c r="A3753" t="s">
        <v>24320</v>
      </c>
      <c r="B3753">
        <v>31704416</v>
      </c>
      <c r="C3753">
        <v>135000000</v>
      </c>
      <c r="D3753">
        <f t="shared" si="116"/>
        <v>-103295584</v>
      </c>
      <c r="E3753">
        <f t="shared" si="117"/>
        <v>-76.515247407407401</v>
      </c>
    </row>
    <row r="3754" spans="1:5" x14ac:dyDescent="0.3">
      <c r="A3754" t="s">
        <v>24326</v>
      </c>
      <c r="B3754">
        <v>32131830</v>
      </c>
      <c r="C3754">
        <v>137000000</v>
      </c>
      <c r="D3754">
        <f t="shared" si="116"/>
        <v>-104868170</v>
      </c>
      <c r="E3754">
        <f t="shared" si="117"/>
        <v>-76.546109489051091</v>
      </c>
    </row>
    <row r="3755" spans="1:5" x14ac:dyDescent="0.3">
      <c r="A3755" t="s">
        <v>24319</v>
      </c>
      <c r="B3755">
        <v>31141074</v>
      </c>
      <c r="C3755">
        <v>140000000</v>
      </c>
      <c r="D3755">
        <f t="shared" si="116"/>
        <v>-108858926</v>
      </c>
      <c r="E3755">
        <f t="shared" si="117"/>
        <v>-77.756375714285724</v>
      </c>
    </row>
    <row r="3756" spans="1:5" x14ac:dyDescent="0.3">
      <c r="A3756" t="s">
        <v>24212</v>
      </c>
      <c r="B3756">
        <v>90755643</v>
      </c>
      <c r="C3756">
        <v>200000000</v>
      </c>
      <c r="D3756">
        <f t="shared" si="116"/>
        <v>-109244357</v>
      </c>
      <c r="E3756">
        <f t="shared" si="117"/>
        <v>-54.622178499999997</v>
      </c>
    </row>
    <row r="3757" spans="1:5" x14ac:dyDescent="0.3">
      <c r="A3757" t="s">
        <v>24185</v>
      </c>
      <c r="B3757">
        <v>70083519</v>
      </c>
      <c r="C3757">
        <v>180000000</v>
      </c>
      <c r="D3757">
        <f t="shared" si="116"/>
        <v>-109916481</v>
      </c>
      <c r="E3757">
        <f t="shared" si="117"/>
        <v>-61.064711666666668</v>
      </c>
    </row>
    <row r="3758" spans="1:5" x14ac:dyDescent="0.3">
      <c r="A3758" t="s">
        <v>24415</v>
      </c>
      <c r="B3758">
        <v>48068396</v>
      </c>
      <c r="C3758">
        <v>160000000</v>
      </c>
      <c r="D3758">
        <f t="shared" si="116"/>
        <v>-111931604</v>
      </c>
      <c r="E3758">
        <f t="shared" si="117"/>
        <v>-69.957252499999996</v>
      </c>
    </row>
    <row r="3759" spans="1:5" x14ac:dyDescent="0.3">
      <c r="A3759" t="s">
        <v>24265</v>
      </c>
      <c r="B3759">
        <v>46978995</v>
      </c>
      <c r="C3759">
        <v>160000000</v>
      </c>
      <c r="D3759">
        <f t="shared" si="116"/>
        <v>-113021005</v>
      </c>
      <c r="E3759">
        <f t="shared" si="117"/>
        <v>-70.638128124999994</v>
      </c>
    </row>
    <row r="3760" spans="1:5" x14ac:dyDescent="0.3">
      <c r="A3760" t="s">
        <v>24301</v>
      </c>
      <c r="B3760">
        <v>34964818</v>
      </c>
      <c r="C3760">
        <v>150000000</v>
      </c>
      <c r="D3760">
        <f t="shared" si="116"/>
        <v>-115035182</v>
      </c>
      <c r="E3760">
        <f t="shared" si="117"/>
        <v>-76.690121333333337</v>
      </c>
    </row>
    <row r="3761" spans="1:5" x14ac:dyDescent="0.3">
      <c r="A3761" t="s">
        <v>24270</v>
      </c>
      <c r="B3761">
        <v>34293771</v>
      </c>
      <c r="C3761">
        <v>155000000</v>
      </c>
      <c r="D3761">
        <f t="shared" si="116"/>
        <v>-120706229</v>
      </c>
      <c r="E3761">
        <f t="shared" si="117"/>
        <v>-77.874986451612898</v>
      </c>
    </row>
    <row r="3762" spans="1:5" x14ac:dyDescent="0.3">
      <c r="A3762" t="s">
        <v>24175</v>
      </c>
      <c r="B3762">
        <v>89289910</v>
      </c>
      <c r="C3762">
        <v>215000000</v>
      </c>
      <c r="D3762">
        <f t="shared" si="116"/>
        <v>-125710090</v>
      </c>
      <c r="E3762">
        <f t="shared" si="117"/>
        <v>-58.469809302325579</v>
      </c>
    </row>
    <row r="3763" spans="1:5" x14ac:dyDescent="0.3">
      <c r="A3763" t="s">
        <v>24299</v>
      </c>
      <c r="B3763">
        <v>21379315</v>
      </c>
      <c r="C3763">
        <v>150000000</v>
      </c>
      <c r="D3763">
        <f t="shared" si="116"/>
        <v>-128620685</v>
      </c>
      <c r="E3763">
        <f t="shared" si="117"/>
        <v>-85.747123333333334</v>
      </c>
    </row>
    <row r="3764" spans="1:5" x14ac:dyDescent="0.3">
      <c r="A3764" t="s">
        <v>24221</v>
      </c>
      <c r="B3764">
        <v>47375327</v>
      </c>
      <c r="C3764">
        <v>176000000</v>
      </c>
      <c r="D3764">
        <f t="shared" si="116"/>
        <v>-128624673</v>
      </c>
      <c r="E3764">
        <f t="shared" si="117"/>
        <v>-73.082200568181818</v>
      </c>
    </row>
    <row r="3765" spans="1:5" x14ac:dyDescent="0.3">
      <c r="A3765" t="s">
        <v>24210</v>
      </c>
      <c r="B3765">
        <v>65171860</v>
      </c>
      <c r="C3765">
        <v>195000000</v>
      </c>
      <c r="D3765">
        <f t="shared" si="116"/>
        <v>-129828140</v>
      </c>
      <c r="E3765">
        <f t="shared" si="117"/>
        <v>-66.57853333333334</v>
      </c>
    </row>
    <row r="3766" spans="1:5" x14ac:dyDescent="0.3">
      <c r="A3766" t="s">
        <v>24243</v>
      </c>
      <c r="B3766">
        <v>38297305</v>
      </c>
      <c r="C3766">
        <v>175000000</v>
      </c>
      <c r="D3766">
        <f t="shared" si="116"/>
        <v>-136702695</v>
      </c>
      <c r="E3766">
        <f t="shared" si="117"/>
        <v>-78.11582571428572</v>
      </c>
    </row>
    <row r="3767" spans="1:5" x14ac:dyDescent="0.3">
      <c r="A3767" t="s">
        <v>26289</v>
      </c>
      <c r="B3767">
        <v>146072</v>
      </c>
      <c r="C3767">
        <v>140000000</v>
      </c>
      <c r="D3767">
        <f t="shared" si="116"/>
        <v>-139853928</v>
      </c>
      <c r="E3767">
        <f t="shared" si="117"/>
        <v>-99.895662857142852</v>
      </c>
    </row>
    <row r="3768" spans="1:5" x14ac:dyDescent="0.3">
      <c r="A3768" t="s">
        <v>24189</v>
      </c>
      <c r="B3768">
        <v>65173160</v>
      </c>
      <c r="C3768">
        <v>209000000</v>
      </c>
      <c r="D3768">
        <f t="shared" si="116"/>
        <v>-143826840</v>
      </c>
      <c r="E3768">
        <f t="shared" si="117"/>
        <v>-68.816669856459328</v>
      </c>
    </row>
    <row r="3769" spans="1:5" x14ac:dyDescent="0.3">
      <c r="A3769" t="s">
        <v>25806</v>
      </c>
      <c r="B3769">
        <v>10762178</v>
      </c>
      <c r="C3769">
        <v>160000000</v>
      </c>
      <c r="D3769">
        <f t="shared" si="116"/>
        <v>-149237822</v>
      </c>
      <c r="E3769">
        <f t="shared" si="117"/>
        <v>-93.273638750000003</v>
      </c>
    </row>
    <row r="3770" spans="1:5" x14ac:dyDescent="0.3">
      <c r="A3770" t="s">
        <v>27403</v>
      </c>
      <c r="B3770">
        <v>199228</v>
      </c>
      <c r="C3770">
        <v>150000000</v>
      </c>
      <c r="D3770">
        <f t="shared" si="116"/>
        <v>-149800772</v>
      </c>
      <c r="E3770">
        <f t="shared" si="117"/>
        <v>-99.867181333333335</v>
      </c>
    </row>
    <row r="3771" spans="1:5" x14ac:dyDescent="0.3">
      <c r="A3771" t="s">
        <v>24249</v>
      </c>
      <c r="B3771">
        <v>665426</v>
      </c>
      <c r="C3771">
        <v>165000000</v>
      </c>
      <c r="D3771">
        <f t="shared" si="116"/>
        <v>-164334574</v>
      </c>
      <c r="E3771">
        <f t="shared" si="117"/>
        <v>-99.596711515151512</v>
      </c>
    </row>
    <row r="3772" spans="1:5" x14ac:dyDescent="0.3">
      <c r="A3772" t="s">
        <v>27272</v>
      </c>
      <c r="B3772">
        <v>11905519</v>
      </c>
      <c r="C3772">
        <v>200000000</v>
      </c>
      <c r="D3772">
        <f t="shared" si="116"/>
        <v>-188094481</v>
      </c>
      <c r="E3772">
        <f t="shared" si="117"/>
        <v>-94.047240500000001</v>
      </c>
    </row>
    <row r="3773" spans="1:5" x14ac:dyDescent="0.3">
      <c r="A3773" t="s">
        <v>24166</v>
      </c>
      <c r="B3773">
        <v>73058679</v>
      </c>
      <c r="C3773">
        <v>263700000</v>
      </c>
      <c r="D3773">
        <f t="shared" si="116"/>
        <v>-190641321</v>
      </c>
      <c r="E3773">
        <f t="shared" si="117"/>
        <v>-72.294774744027308</v>
      </c>
    </row>
    <row r="3774" spans="1:5" x14ac:dyDescent="0.3">
      <c r="A3774" t="s">
        <v>26611</v>
      </c>
      <c r="B3774">
        <v>102055</v>
      </c>
      <c r="C3774">
        <v>300000000</v>
      </c>
      <c r="D3774">
        <f t="shared" si="116"/>
        <v>-299897945</v>
      </c>
      <c r="E3774">
        <f t="shared" si="117"/>
        <v>-99.965981666666664</v>
      </c>
    </row>
    <row r="3775" spans="1:5" x14ac:dyDescent="0.3">
      <c r="A3775" t="s">
        <v>25117</v>
      </c>
      <c r="B3775">
        <v>14131298</v>
      </c>
      <c r="C3775">
        <v>390000000</v>
      </c>
      <c r="D3775">
        <f t="shared" si="116"/>
        <v>-375868702</v>
      </c>
      <c r="E3775">
        <f t="shared" si="117"/>
        <v>-96.376590256410253</v>
      </c>
    </row>
    <row r="3776" spans="1:5" x14ac:dyDescent="0.3">
      <c r="A3776" t="s">
        <v>27037</v>
      </c>
      <c r="B3776">
        <v>454255</v>
      </c>
      <c r="C3776">
        <v>400000000</v>
      </c>
      <c r="D3776">
        <f t="shared" si="116"/>
        <v>-399545745</v>
      </c>
      <c r="E3776">
        <f t="shared" si="117"/>
        <v>-99.886436250000003</v>
      </c>
    </row>
    <row r="3777" spans="1:5" x14ac:dyDescent="0.3">
      <c r="A3777" t="s">
        <v>25412</v>
      </c>
      <c r="B3777">
        <v>626809</v>
      </c>
      <c r="C3777">
        <v>553632000</v>
      </c>
      <c r="D3777">
        <f t="shared" si="116"/>
        <v>-553005191</v>
      </c>
      <c r="E3777">
        <f t="shared" si="117"/>
        <v>-99.886782375296221</v>
      </c>
    </row>
    <row r="3778" spans="1:5" x14ac:dyDescent="0.3">
      <c r="A3778" t="s">
        <v>27011</v>
      </c>
      <c r="B3778">
        <v>1602466</v>
      </c>
      <c r="C3778">
        <v>600000000</v>
      </c>
      <c r="D3778">
        <f t="shared" ref="D3778:D3787" si="118">B3778-C3778</f>
        <v>-598397534</v>
      </c>
      <c r="E3778">
        <f t="shared" ref="E3778:E3787" si="119">(D3778/C3778)*100</f>
        <v>-99.732922333333335</v>
      </c>
    </row>
    <row r="3779" spans="1:5" x14ac:dyDescent="0.3">
      <c r="A3779" t="s">
        <v>26868</v>
      </c>
      <c r="B3779">
        <v>3275443</v>
      </c>
      <c r="C3779">
        <v>700000000</v>
      </c>
      <c r="D3779">
        <f t="shared" si="118"/>
        <v>-696724557</v>
      </c>
      <c r="E3779">
        <f t="shared" si="119"/>
        <v>-99.532079571428568</v>
      </c>
    </row>
    <row r="3780" spans="1:5" x14ac:dyDescent="0.3">
      <c r="A3780" t="s">
        <v>27390</v>
      </c>
      <c r="B3780">
        <v>1687311</v>
      </c>
      <c r="C3780">
        <v>700000000</v>
      </c>
      <c r="D3780">
        <f t="shared" si="118"/>
        <v>-698312689</v>
      </c>
      <c r="E3780">
        <f t="shared" si="119"/>
        <v>-99.758955571428572</v>
      </c>
    </row>
    <row r="3781" spans="1:5" x14ac:dyDescent="0.3">
      <c r="A3781" t="s">
        <v>27723</v>
      </c>
      <c r="B3781">
        <v>10037390</v>
      </c>
      <c r="C3781">
        <v>1000000000</v>
      </c>
      <c r="D3781">
        <f t="shared" si="118"/>
        <v>-989962610</v>
      </c>
      <c r="E3781">
        <f t="shared" si="119"/>
        <v>-98.99626099999999</v>
      </c>
    </row>
    <row r="3782" spans="1:5" x14ac:dyDescent="0.3">
      <c r="A3782" t="s">
        <v>27109</v>
      </c>
      <c r="B3782">
        <v>439162</v>
      </c>
      <c r="C3782">
        <v>1100000000</v>
      </c>
      <c r="D3782">
        <f t="shared" si="118"/>
        <v>-1099560838</v>
      </c>
      <c r="E3782">
        <f t="shared" si="119"/>
        <v>-99.960076181818181</v>
      </c>
    </row>
    <row r="3783" spans="1:5" x14ac:dyDescent="0.3">
      <c r="A3783" t="s">
        <v>26286</v>
      </c>
      <c r="B3783">
        <v>410388</v>
      </c>
      <c r="C3783">
        <v>2127519898</v>
      </c>
      <c r="D3783">
        <f t="shared" si="118"/>
        <v>-2127109510</v>
      </c>
      <c r="E3783">
        <f t="shared" si="119"/>
        <v>-99.980710497683916</v>
      </c>
    </row>
    <row r="3784" spans="1:5" x14ac:dyDescent="0.3">
      <c r="A3784" t="s">
        <v>26275</v>
      </c>
      <c r="B3784">
        <v>2298191</v>
      </c>
      <c r="C3784">
        <v>2400000000</v>
      </c>
      <c r="D3784">
        <f t="shared" si="118"/>
        <v>-2397701809</v>
      </c>
      <c r="E3784">
        <f t="shared" si="119"/>
        <v>-99.904242041666663</v>
      </c>
    </row>
    <row r="3785" spans="1:5" x14ac:dyDescent="0.3">
      <c r="A3785" t="s">
        <v>26820</v>
      </c>
      <c r="B3785">
        <v>195888</v>
      </c>
      <c r="C3785">
        <v>2500000000</v>
      </c>
      <c r="D3785">
        <f t="shared" si="118"/>
        <v>-2499804112</v>
      </c>
      <c r="E3785">
        <f t="shared" si="119"/>
        <v>-99.99216448</v>
      </c>
    </row>
    <row r="3786" spans="1:5" x14ac:dyDescent="0.3">
      <c r="A3786" t="s">
        <v>27395</v>
      </c>
      <c r="B3786">
        <v>211667</v>
      </c>
      <c r="C3786">
        <v>4200000000</v>
      </c>
      <c r="D3786">
        <f t="shared" si="118"/>
        <v>-4199788333</v>
      </c>
      <c r="E3786">
        <f t="shared" si="119"/>
        <v>-99.994960309523805</v>
      </c>
    </row>
    <row r="3787" spans="1:5" x14ac:dyDescent="0.3">
      <c r="A3787" t="s">
        <v>25104</v>
      </c>
      <c r="B3787">
        <v>2201412</v>
      </c>
      <c r="C3787">
        <v>12215500000</v>
      </c>
      <c r="D3787">
        <f t="shared" si="118"/>
        <v>-12213298588</v>
      </c>
      <c r="E3787">
        <f t="shared" si="119"/>
        <v>-99.981978535467235</v>
      </c>
    </row>
  </sheetData>
  <pageMargins left="0.7" right="0.7" top="0.75" bottom="0.75" header="0.3" footer="0.3"/>
  <pageSetup orientation="portrait" horizontalDpi="180" verticalDpi="180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FA7C577-E0CF-4908-9D11-1DBA72F2B2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ROW DATA</vt:lpstr>
      <vt:lpstr>DATA CLEANING</vt:lpstr>
      <vt:lpstr>Movie Genre Analysis</vt:lpstr>
      <vt:lpstr>Movie Duration Analysis</vt:lpstr>
      <vt:lpstr>Language analysis</vt:lpstr>
      <vt:lpstr>Director Analysis</vt:lpstr>
      <vt:lpstr>BUDGET ANALYSIS</vt:lpstr>
      <vt:lpstr>'Director Analysis'!Extract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prem mahanta</dc:creator>
  <cp:lastModifiedBy>Yash Rawat</cp:lastModifiedBy>
  <dcterms:created xsi:type="dcterms:W3CDTF">2023-09-10T08:15:55Z</dcterms:created>
  <dcterms:modified xsi:type="dcterms:W3CDTF">2023-12-18T14:06:11Z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2023-09-10T08:18:33Z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0bf16605-72be-47c1-a41e-65a6b093fb61</vt:lpwstr>
  </property>
  <property fmtid="{D5CDD505-2E9C-101B-9397-08002B2CF9AE}" pid="7" name="MSIP_Label_defa4170-0d19-0005-0004-bc88714345d2_ActionId">
    <vt:lpwstr>88093324-a168-40a5-8af4-810b81365151</vt:lpwstr>
  </property>
  <property fmtid="{D5CDD505-2E9C-101B-9397-08002B2CF9AE}" pid="8" name="MSIP_Label_defa4170-0d19-0005-0004-bc88714345d2_ContentBits">
    <vt:lpwstr>0</vt:lpwstr>
  </property>
</Properties>
</file>